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EstaPasta_de_trabalho" defaultThemeVersion="124226"/>
  <mc:AlternateContent xmlns:mc="http://schemas.openxmlformats.org/markup-compatibility/2006">
    <mc:Choice Requires="x15">
      <x15ac:absPath xmlns:x15ac="http://schemas.microsoft.com/office/spreadsheetml/2010/11/ac" url="https://anbima.sharepoint.com/sites/PlataformaOperacoes/Fundos de Investimentos/Analise/Rkg_Gestao/Rankings/2025/202505/"/>
    </mc:Choice>
  </mc:AlternateContent>
  <xr:revisionPtr revIDLastSave="1269" documentId="13_ncr:1_{D7835150-D3D1-324E-8813-C0FB3D85FB3B}" xr6:coauthVersionLast="47" xr6:coauthVersionMax="47" xr10:uidLastSave="{5F28113C-FC80-42CB-85E2-EA7E49C7CABD}"/>
  <bookViews>
    <workbookView xWindow="-110" yWindow="-110" windowWidth="19420" windowHeight="10300" tabRatio="889" xr2:uid="{8B8857F1-C98D-492E-836A-D4A5E160B99C}"/>
  </bookViews>
  <sheets>
    <sheet name="Pág. 1 - Índice" sheetId="6" r:id="rId1"/>
    <sheet name="Pág. 2 - PL por Categoria" sheetId="1" r:id="rId2"/>
    <sheet name="Pág. 3 - PL por Segmento" sheetId="4" r:id="rId3"/>
    <sheet name="Pág. 4 - Captação por Categoria" sheetId="5" r:id="rId4"/>
    <sheet name="Pág. 5 - Expediente" sheetId="7" r:id="rId5"/>
    <sheet name="Plan1" sheetId="17" state="hidden" r:id="rId6"/>
  </sheets>
  <externalReferences>
    <externalReference r:id="rId7"/>
    <externalReference r:id="rId8"/>
    <externalReference r:id="rId9"/>
  </externalReferences>
  <definedNames>
    <definedName name="_xlnm._FilterDatabase" localSheetId="1" hidden="1">'Pág. 2 - PL por Categoria'!#REF!</definedName>
    <definedName name="_xlnm._FilterDatabase" localSheetId="2" hidden="1">'Pág. 3 - PL por Segmento'!$A$6:$S$1043</definedName>
    <definedName name="_xlnm._FilterDatabase" localSheetId="3" hidden="1">'Pág. 4 - Captação por Categoria'!#REF!</definedName>
    <definedName name="_xlnm.Print_Area" localSheetId="0">'Pág. 1 - Índice'!$A$1:$L$26</definedName>
    <definedName name="_xlnm.Print_Area" localSheetId="1">'Pág. 2 - PL por Categoria'!$A$1:$N$1077</definedName>
    <definedName name="_xlnm.Print_Area" localSheetId="2">'Pág. 3 - PL por Segmento'!$A$1:$S$1075</definedName>
    <definedName name="_xlnm.Print_Area" localSheetId="3">'Pág. 4 - Captação por Categoria'!$A$1:$AF$1114</definedName>
    <definedName name="_xlnm.Print_Area" localSheetId="4">'Pág. 5 - Expediente'!#REF!</definedName>
    <definedName name="bradesco">[1]agosto!$J$5771:$L$6501</definedName>
    <definedName name="feriados">[2]Feriados!$A$4:$A$833</definedName>
    <definedName name="naoimporta">[3]agosto!$J$1:$L$15111</definedName>
    <definedName name="naoimporta2">[3]agosto!$J$1:$L$15111</definedName>
    <definedName name="naoimporta3">[3]agosto!$J$1:$L$15111</definedName>
    <definedName name="naoimporta4">[3]agosto!$J$1:$L$15111</definedName>
    <definedName name="tabelinha">[1]agosto!$J$3527:$L$5754</definedName>
    <definedName name="_xlnm.Print_Titles" localSheetId="1">'Pág. 2 - PL por Categoria'!$1:$6</definedName>
    <definedName name="_xlnm.Print_Titles" localSheetId="2">'Pág. 3 - PL por Segmento'!$1:$6</definedName>
    <definedName name="_xlnm.Print_Titles" localSheetId="3">'Pág. 4 - Captação por Categoria'!$1:$7</definedName>
    <definedName name="x">[3]agosto!$J$1:$L$15111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7" l="1"/>
  <c r="C1" i="17"/>
  <c r="W1" i="17"/>
  <c r="X1" i="17"/>
  <c r="AP1" i="17"/>
  <c r="BI1" i="17"/>
  <c r="BJ1" i="17"/>
  <c r="BK1" i="17"/>
  <c r="BL1" i="17"/>
  <c r="BM1" i="17"/>
  <c r="BN1" i="17"/>
  <c r="BO1" i="17"/>
  <c r="BP1" i="17"/>
  <c r="BQ1" i="17"/>
  <c r="BR1" i="17"/>
  <c r="BS1" i="17"/>
  <c r="BT1" i="17"/>
  <c r="BU1" i="17"/>
  <c r="BV1" i="17"/>
  <c r="BW1" i="17"/>
  <c r="BX1" i="17"/>
  <c r="BY1" i="17"/>
  <c r="A4" i="17"/>
  <c r="A5" i="17"/>
  <c r="V5" i="17"/>
  <c r="X5" i="17"/>
  <c r="A6" i="17"/>
  <c r="A7" i="17"/>
  <c r="A8" i="17"/>
  <c r="V8" i="17"/>
  <c r="A9" i="17"/>
  <c r="A10" i="17"/>
  <c r="A11" i="17"/>
  <c r="V11" i="17"/>
  <c r="A12" i="17"/>
  <c r="V12" i="17"/>
  <c r="A13" i="17"/>
  <c r="A14" i="17"/>
  <c r="A15" i="17"/>
  <c r="V15" i="17"/>
  <c r="A16" i="17"/>
  <c r="V16" i="17"/>
  <c r="A17" i="17"/>
  <c r="A18" i="17"/>
  <c r="A19" i="17"/>
  <c r="A20" i="17"/>
  <c r="A21" i="17"/>
  <c r="V21" i="17"/>
  <c r="X21" i="17"/>
  <c r="A22" i="17"/>
  <c r="V22" i="17"/>
  <c r="A23" i="17"/>
  <c r="V23" i="17"/>
  <c r="A24" i="17"/>
  <c r="V24" i="17"/>
  <c r="A25" i="17"/>
  <c r="V25" i="17"/>
  <c r="A26" i="17"/>
  <c r="V26" i="17"/>
  <c r="A27" i="17"/>
  <c r="A28" i="17"/>
  <c r="A29" i="17"/>
  <c r="V29" i="17"/>
  <c r="A30" i="17"/>
  <c r="B30" i="17"/>
  <c r="A31" i="17"/>
  <c r="A32" i="17"/>
  <c r="A33" i="17"/>
  <c r="A34" i="17"/>
  <c r="A35" i="17"/>
  <c r="B35" i="17"/>
  <c r="A36" i="17"/>
  <c r="A37" i="17"/>
  <c r="A38" i="17"/>
  <c r="V38" i="17"/>
  <c r="A39" i="17"/>
  <c r="V39" i="17"/>
  <c r="A40" i="17"/>
  <c r="A41" i="17"/>
  <c r="V41" i="17"/>
  <c r="A42" i="17"/>
  <c r="V42" i="17"/>
  <c r="A43" i="17"/>
  <c r="V43" i="17"/>
  <c r="A44" i="17"/>
  <c r="A45" i="17"/>
  <c r="V45" i="17"/>
  <c r="A46" i="17"/>
  <c r="V46" i="17"/>
  <c r="A47" i="17"/>
  <c r="A48" i="17"/>
  <c r="A49" i="17"/>
  <c r="V49" i="17"/>
  <c r="W49" i="17"/>
  <c r="A50" i="17"/>
  <c r="V50" i="17"/>
  <c r="W50" i="17"/>
  <c r="A51" i="17"/>
  <c r="V51" i="17"/>
  <c r="A52" i="17"/>
  <c r="A53" i="17"/>
  <c r="V53" i="17"/>
  <c r="A54" i="17"/>
  <c r="V54" i="17"/>
  <c r="A55" i="17"/>
  <c r="V55" i="17"/>
  <c r="A56" i="17"/>
  <c r="V56" i="17"/>
  <c r="A57" i="17"/>
  <c r="V57" i="17"/>
  <c r="A58" i="17"/>
  <c r="V58" i="17"/>
  <c r="A59" i="17"/>
  <c r="A60" i="17"/>
  <c r="A61" i="17"/>
  <c r="A62" i="17"/>
  <c r="A63" i="17"/>
  <c r="V63" i="17"/>
  <c r="A64" i="17"/>
  <c r="V64" i="17"/>
  <c r="A65" i="17"/>
  <c r="V65" i="17"/>
  <c r="A66" i="17"/>
  <c r="V66" i="17"/>
  <c r="A67" i="17"/>
  <c r="A68" i="17"/>
  <c r="A69" i="17"/>
  <c r="A70" i="17"/>
  <c r="A71" i="17"/>
  <c r="A72" i="17"/>
  <c r="A73" i="17"/>
  <c r="V73" i="17"/>
  <c r="A74" i="17"/>
  <c r="A75" i="17"/>
  <c r="A76" i="17"/>
  <c r="V76" i="17"/>
  <c r="A77" i="17"/>
  <c r="V77" i="17"/>
  <c r="A78" i="17"/>
  <c r="V78" i="17"/>
  <c r="A79" i="17"/>
  <c r="A80" i="17"/>
  <c r="V80" i="17"/>
  <c r="A81" i="17"/>
  <c r="V81" i="17"/>
  <c r="A82" i="17"/>
  <c r="A83" i="17"/>
  <c r="A84" i="17"/>
  <c r="A85" i="17"/>
  <c r="A86" i="17"/>
  <c r="A87" i="17"/>
  <c r="A88" i="17"/>
  <c r="V88" i="17"/>
  <c r="A89" i="17"/>
  <c r="A90" i="17"/>
  <c r="V90" i="17"/>
  <c r="A91" i="17"/>
  <c r="A92" i="17"/>
  <c r="A93" i="17"/>
  <c r="V93" i="17"/>
  <c r="A94" i="17"/>
  <c r="V94" i="17"/>
  <c r="A95" i="17"/>
  <c r="V95" i="17"/>
  <c r="A96" i="17"/>
  <c r="A97" i="17"/>
  <c r="A98" i="17"/>
  <c r="A99" i="17"/>
  <c r="A100" i="17"/>
  <c r="A101" i="17"/>
  <c r="A102" i="17"/>
  <c r="A103" i="17"/>
  <c r="V103" i="17"/>
  <c r="A104" i="17"/>
  <c r="A105" i="17"/>
  <c r="A106" i="17"/>
  <c r="A107" i="17"/>
  <c r="A108" i="17"/>
  <c r="A109" i="17"/>
  <c r="A110" i="17"/>
  <c r="A111" i="17"/>
  <c r="A112" i="17"/>
  <c r="A113" i="17"/>
  <c r="A114" i="17"/>
  <c r="A115" i="17"/>
  <c r="A116" i="17"/>
  <c r="V116" i="17"/>
  <c r="A117" i="17"/>
  <c r="A118" i="17"/>
  <c r="A119" i="17"/>
  <c r="A120" i="17"/>
  <c r="V120" i="17"/>
  <c r="A121" i="17"/>
  <c r="A122" i="17"/>
  <c r="A123" i="17"/>
  <c r="V123" i="17"/>
  <c r="A124" i="17"/>
  <c r="V124" i="17"/>
  <c r="A125" i="17"/>
  <c r="A126" i="17"/>
  <c r="A127" i="17"/>
  <c r="A128" i="17"/>
  <c r="A129" i="17"/>
  <c r="A130" i="17"/>
  <c r="A131" i="17"/>
  <c r="A132" i="17"/>
  <c r="A133" i="17"/>
  <c r="V133" i="17"/>
  <c r="A134" i="17"/>
  <c r="A135" i="17"/>
  <c r="V135" i="17"/>
  <c r="X135" i="17"/>
  <c r="A136" i="17"/>
  <c r="A137" i="17"/>
  <c r="A138" i="17"/>
  <c r="A139" i="17"/>
  <c r="A140" i="17"/>
  <c r="A141" i="17"/>
  <c r="A142" i="17"/>
  <c r="V142" i="17"/>
  <c r="W142" i="17"/>
  <c r="A143" i="17"/>
  <c r="A144" i="17"/>
  <c r="A145" i="17"/>
  <c r="V145" i="17"/>
  <c r="A146" i="17"/>
  <c r="V146" i="17"/>
  <c r="X146" i="17"/>
  <c r="A147" i="17"/>
  <c r="V147" i="17"/>
  <c r="A148" i="17"/>
  <c r="A149" i="17"/>
  <c r="A150" i="17"/>
  <c r="A151" i="17"/>
  <c r="V151" i="17"/>
  <c r="A152" i="17"/>
  <c r="V152" i="17"/>
  <c r="A153" i="17"/>
  <c r="A154" i="17"/>
  <c r="A155" i="17"/>
  <c r="A156" i="17"/>
  <c r="V156" i="17"/>
  <c r="A157" i="17"/>
  <c r="A158" i="17"/>
  <c r="A159" i="17"/>
  <c r="A160" i="17"/>
  <c r="A161" i="17"/>
  <c r="V161" i="17"/>
  <c r="X161" i="17"/>
  <c r="A162" i="17"/>
  <c r="V162" i="17"/>
  <c r="A163" i="17"/>
  <c r="A164" i="17"/>
  <c r="A165" i="17"/>
  <c r="A166" i="17"/>
  <c r="A167" i="17"/>
  <c r="V167" i="17"/>
  <c r="A168" i="17"/>
  <c r="A169" i="17"/>
  <c r="A170" i="17"/>
  <c r="A171" i="17"/>
  <c r="V171" i="17"/>
  <c r="A172" i="17"/>
  <c r="V172" i="17"/>
  <c r="A173" i="17"/>
  <c r="A174" i="17"/>
  <c r="A175" i="17"/>
  <c r="A176" i="17"/>
  <c r="A177" i="17"/>
  <c r="A178" i="17"/>
  <c r="A179" i="17"/>
  <c r="A180" i="17"/>
  <c r="A181" i="17"/>
  <c r="A182" i="17"/>
  <c r="V182" i="17"/>
  <c r="W182" i="17"/>
  <c r="A183" i="17"/>
  <c r="A184" i="17"/>
  <c r="A185" i="17"/>
  <c r="V185" i="17"/>
  <c r="A186" i="17"/>
  <c r="A187" i="17"/>
  <c r="A188" i="17"/>
  <c r="V188" i="17"/>
  <c r="X188" i="17"/>
  <c r="A189" i="17"/>
  <c r="V189" i="17"/>
  <c r="A190" i="17"/>
  <c r="V190" i="17"/>
  <c r="W190" i="17"/>
  <c r="A191" i="17"/>
  <c r="A192" i="17"/>
  <c r="A193" i="17"/>
  <c r="A194" i="17"/>
  <c r="A195" i="17"/>
  <c r="A196" i="17"/>
  <c r="A197" i="17"/>
  <c r="A198" i="17"/>
  <c r="A199" i="17"/>
  <c r="V199" i="17"/>
  <c r="A200" i="17"/>
  <c r="V200" i="17"/>
  <c r="A201" i="17"/>
  <c r="A202" i="17"/>
  <c r="A203" i="17"/>
  <c r="A204" i="17"/>
  <c r="A205" i="17"/>
  <c r="A206" i="17"/>
  <c r="V206" i="17"/>
  <c r="A207" i="17"/>
  <c r="A208" i="17"/>
  <c r="V208" i="17"/>
  <c r="X208" i="17"/>
  <c r="A209" i="17"/>
  <c r="A210" i="17"/>
  <c r="A211" i="17"/>
  <c r="A212" i="17"/>
  <c r="A213" i="17"/>
  <c r="A214" i="17"/>
  <c r="A215" i="17"/>
  <c r="A216" i="17"/>
  <c r="A217" i="17"/>
  <c r="A218" i="17"/>
  <c r="A219" i="17"/>
  <c r="V219" i="17"/>
  <c r="A220" i="17"/>
  <c r="V220" i="17"/>
  <c r="X220" i="17"/>
  <c r="A221" i="17"/>
  <c r="A222" i="17"/>
  <c r="A223" i="17"/>
  <c r="V223" i="17"/>
  <c r="A224" i="17"/>
  <c r="A225" i="17"/>
  <c r="A226" i="17"/>
  <c r="A227" i="17"/>
  <c r="A228" i="17"/>
  <c r="V228" i="17"/>
  <c r="A229" i="17"/>
  <c r="A230" i="17"/>
  <c r="A231" i="17"/>
  <c r="A232" i="17"/>
  <c r="A233" i="17"/>
  <c r="A234" i="17"/>
  <c r="A235" i="17"/>
  <c r="V235" i="17"/>
  <c r="A236" i="17"/>
  <c r="A237" i="17"/>
  <c r="V237" i="17"/>
  <c r="A238" i="17"/>
  <c r="A239" i="17"/>
  <c r="V239" i="17"/>
  <c r="A240" i="17"/>
  <c r="B240" i="17"/>
  <c r="A241" i="17"/>
  <c r="A242" i="17"/>
  <c r="A243" i="17"/>
  <c r="V243" i="17"/>
  <c r="A244" i="17"/>
  <c r="A245" i="17"/>
  <c r="A246" i="17"/>
  <c r="V246" i="17"/>
  <c r="W246" i="17"/>
  <c r="A247" i="17"/>
  <c r="A248" i="17"/>
  <c r="A249" i="17"/>
  <c r="A250" i="17"/>
  <c r="A251" i="17"/>
  <c r="V251" i="17"/>
  <c r="A252" i="17"/>
  <c r="V252" i="17"/>
  <c r="A253" i="17"/>
  <c r="V253" i="17"/>
  <c r="A254" i="17"/>
  <c r="V254" i="17"/>
  <c r="W254" i="17"/>
  <c r="A255" i="17"/>
  <c r="A256" i="17"/>
  <c r="A257" i="17"/>
  <c r="A258" i="17"/>
  <c r="A259" i="17"/>
  <c r="A260" i="17"/>
  <c r="A261" i="17"/>
  <c r="A262" i="17"/>
  <c r="V262" i="17"/>
  <c r="A263" i="17"/>
  <c r="A264" i="17"/>
  <c r="A265" i="17"/>
  <c r="A266" i="17"/>
  <c r="V266" i="17"/>
  <c r="A267" i="17"/>
  <c r="A268" i="17"/>
  <c r="V268" i="17"/>
  <c r="A269" i="17"/>
  <c r="V269" i="17"/>
  <c r="A270" i="17"/>
  <c r="V270" i="17"/>
  <c r="W270" i="17"/>
  <c r="A271" i="17"/>
  <c r="V271" i="17"/>
  <c r="A272" i="17"/>
  <c r="A273" i="17"/>
  <c r="A274" i="17"/>
  <c r="V274" i="17"/>
  <c r="A275" i="17"/>
  <c r="V275" i="17"/>
  <c r="A276" i="17"/>
  <c r="A277" i="17"/>
  <c r="V277" i="17"/>
  <c r="X277" i="17"/>
  <c r="A278" i="17"/>
  <c r="A279" i="17"/>
  <c r="A280" i="17"/>
  <c r="A281" i="17"/>
  <c r="A282" i="17"/>
  <c r="A283" i="17"/>
  <c r="A284" i="17"/>
  <c r="A285" i="17"/>
  <c r="A286" i="17"/>
  <c r="A287" i="17"/>
  <c r="A288" i="17"/>
  <c r="A289" i="17"/>
  <c r="A290" i="17"/>
  <c r="A291" i="17"/>
  <c r="A292" i="17"/>
  <c r="V292" i="17"/>
  <c r="A293" i="17"/>
  <c r="V293" i="17"/>
  <c r="X293" i="17"/>
  <c r="A294" i="17"/>
  <c r="V294" i="17"/>
  <c r="W294" i="17"/>
  <c r="A295" i="17"/>
  <c r="A296" i="17"/>
  <c r="A297" i="17"/>
  <c r="A298" i="17"/>
  <c r="A299" i="17"/>
  <c r="V299" i="17"/>
  <c r="A300" i="17"/>
  <c r="V300" i="17"/>
  <c r="A301" i="17"/>
  <c r="A302" i="17"/>
  <c r="A303" i="17"/>
  <c r="A304" i="17"/>
  <c r="A305" i="17"/>
  <c r="A306" i="17"/>
  <c r="A307" i="17"/>
  <c r="A308" i="17"/>
  <c r="A309" i="17"/>
  <c r="A310" i="17"/>
  <c r="V310" i="17"/>
  <c r="A311" i="17"/>
  <c r="V311" i="17"/>
  <c r="A312" i="17"/>
  <c r="V312" i="17"/>
  <c r="A313" i="17"/>
  <c r="V313" i="17"/>
  <c r="W313" i="17"/>
  <c r="A314" i="17"/>
  <c r="V314" i="17"/>
  <c r="A315" i="17"/>
  <c r="A316" i="17"/>
  <c r="A317" i="17"/>
  <c r="A318" i="17"/>
  <c r="V318" i="17"/>
  <c r="A319" i="17"/>
  <c r="A320" i="17"/>
  <c r="A321" i="17"/>
  <c r="V321" i="17"/>
  <c r="A322" i="17"/>
  <c r="A323" i="17"/>
  <c r="A324" i="17"/>
  <c r="A325" i="17"/>
  <c r="V325" i="17"/>
  <c r="A326" i="17"/>
  <c r="A327" i="17"/>
  <c r="A328" i="17"/>
  <c r="A329" i="17"/>
  <c r="A330" i="17"/>
  <c r="A331" i="17"/>
  <c r="A332" i="17"/>
  <c r="A333" i="17"/>
  <c r="A334" i="17"/>
  <c r="V334" i="17"/>
  <c r="A335" i="17"/>
  <c r="A336" i="17"/>
  <c r="V336" i="17"/>
  <c r="A337" i="17"/>
  <c r="A338" i="17"/>
  <c r="V338" i="17"/>
  <c r="X338" i="17"/>
  <c r="A339" i="17"/>
  <c r="V339" i="17"/>
  <c r="A340" i="17"/>
  <c r="A341" i="17"/>
  <c r="V341" i="17"/>
  <c r="A342" i="17"/>
  <c r="V342" i="17"/>
  <c r="A343" i="17"/>
  <c r="V343" i="17"/>
  <c r="A344" i="17"/>
  <c r="V344" i="17"/>
  <c r="A345" i="17"/>
  <c r="A346" i="17"/>
  <c r="A347" i="17"/>
  <c r="A348" i="17"/>
  <c r="A349" i="17"/>
  <c r="V349" i="17"/>
  <c r="A350" i="17"/>
  <c r="A351" i="17"/>
  <c r="A352" i="17"/>
  <c r="A353" i="17"/>
  <c r="V353" i="17"/>
  <c r="X353" i="17"/>
  <c r="A354" i="17"/>
  <c r="A355" i="17"/>
  <c r="A356" i="17"/>
  <c r="V356" i="17"/>
  <c r="W356" i="17"/>
  <c r="A357" i="17"/>
  <c r="A358" i="17"/>
  <c r="A359" i="17"/>
  <c r="V359" i="17"/>
  <c r="A360" i="17"/>
  <c r="A361" i="17"/>
  <c r="A362" i="17"/>
  <c r="A363" i="17"/>
  <c r="A364" i="17"/>
  <c r="A365" i="17"/>
  <c r="A366" i="17"/>
  <c r="V366" i="17"/>
  <c r="A367" i="17"/>
  <c r="A368" i="17"/>
  <c r="V368" i="17"/>
  <c r="A369" i="17"/>
  <c r="A370" i="17"/>
  <c r="V370" i="17"/>
  <c r="X370" i="17"/>
  <c r="A371" i="17"/>
  <c r="A372" i="17"/>
  <c r="A373" i="17"/>
  <c r="A374" i="17"/>
  <c r="V374" i="17"/>
  <c r="W374" i="17"/>
  <c r="A375" i="17"/>
  <c r="A376" i="17"/>
  <c r="V376" i="17"/>
  <c r="W376" i="17"/>
  <c r="A377" i="17"/>
  <c r="A378" i="17"/>
  <c r="A379" i="17"/>
  <c r="A380" i="17"/>
  <c r="A381" i="17"/>
  <c r="A382" i="17"/>
  <c r="A383" i="17"/>
  <c r="A384" i="17"/>
  <c r="A385" i="17"/>
  <c r="A386" i="17"/>
  <c r="A387" i="17"/>
  <c r="A388" i="17"/>
  <c r="A389" i="17"/>
  <c r="V389" i="17"/>
  <c r="W389" i="17"/>
  <c r="A390" i="17"/>
  <c r="A391" i="17"/>
  <c r="A392" i="17"/>
  <c r="A393" i="17"/>
  <c r="A394" i="17"/>
  <c r="V394" i="17"/>
  <c r="A395" i="17"/>
  <c r="A396" i="17"/>
  <c r="A397" i="17"/>
  <c r="A398" i="17"/>
  <c r="A399" i="17"/>
  <c r="V399" i="17"/>
  <c r="X399" i="17"/>
  <c r="A400" i="17"/>
  <c r="A401" i="17"/>
  <c r="A402" i="17"/>
  <c r="V402" i="17"/>
  <c r="A403" i="17"/>
  <c r="A404" i="17"/>
  <c r="A405" i="17"/>
  <c r="A406" i="17"/>
  <c r="A407" i="17"/>
  <c r="V407" i="17"/>
  <c r="X407" i="17"/>
  <c r="A408" i="17"/>
  <c r="A409" i="17"/>
  <c r="V409" i="17"/>
  <c r="X409" i="17"/>
  <c r="A410" i="17"/>
  <c r="A411" i="17"/>
  <c r="A412" i="17"/>
  <c r="V412" i="17"/>
  <c r="A413" i="17"/>
  <c r="A414" i="17"/>
  <c r="A415" i="17"/>
  <c r="A416" i="17"/>
  <c r="V416" i="17"/>
  <c r="A417" i="17"/>
  <c r="A418" i="17"/>
  <c r="A419" i="17"/>
  <c r="V419" i="17"/>
  <c r="A420" i="17"/>
  <c r="V420" i="17"/>
  <c r="X420" i="17"/>
  <c r="A421" i="17"/>
  <c r="A422" i="17"/>
  <c r="A423" i="17"/>
  <c r="A424" i="17"/>
  <c r="A425" i="17"/>
  <c r="V425" i="17"/>
  <c r="A426" i="17"/>
  <c r="A427" i="17"/>
  <c r="V427" i="17"/>
  <c r="A428" i="17"/>
  <c r="A429" i="17"/>
  <c r="V429" i="17"/>
  <c r="A430" i="17"/>
  <c r="A431" i="17"/>
  <c r="A432" i="17"/>
  <c r="A433" i="17"/>
  <c r="V433" i="17"/>
  <c r="A434" i="17"/>
  <c r="A435" i="17"/>
  <c r="A436" i="17"/>
  <c r="A437" i="17"/>
  <c r="A438" i="17"/>
  <c r="A439" i="17"/>
  <c r="A440" i="17"/>
  <c r="V440" i="17"/>
  <c r="W440" i="17"/>
  <c r="A441" i="17"/>
  <c r="V441" i="17"/>
  <c r="A442" i="17"/>
  <c r="A443" i="17"/>
  <c r="A444" i="17"/>
  <c r="A445" i="17"/>
  <c r="A446" i="17"/>
  <c r="A447" i="17"/>
  <c r="V447" i="17"/>
  <c r="A448" i="17"/>
  <c r="A449" i="17"/>
  <c r="V449" i="17"/>
  <c r="W449" i="17"/>
  <c r="A450" i="17"/>
  <c r="A451" i="17"/>
  <c r="A452" i="17"/>
  <c r="A453" i="17"/>
  <c r="V453" i="17"/>
  <c r="A454" i="17"/>
  <c r="V454" i="17"/>
  <c r="A455" i="17"/>
  <c r="A456" i="17"/>
  <c r="A457" i="17"/>
  <c r="V457" i="17"/>
  <c r="W457" i="17"/>
  <c r="A458" i="17"/>
  <c r="A459" i="17"/>
  <c r="A460" i="17"/>
  <c r="A461" i="17"/>
  <c r="V461" i="17"/>
  <c r="A462" i="17"/>
  <c r="V462" i="17"/>
  <c r="A463" i="17"/>
  <c r="V463" i="17"/>
  <c r="A464" i="17"/>
  <c r="A465" i="17"/>
  <c r="V465" i="17"/>
  <c r="A466" i="17"/>
  <c r="A467" i="17"/>
  <c r="A468" i="17"/>
  <c r="A469" i="17"/>
  <c r="A470" i="17"/>
  <c r="A471" i="17"/>
  <c r="V471" i="17"/>
  <c r="A472" i="17"/>
  <c r="V472" i="17"/>
  <c r="A473" i="17"/>
  <c r="A474" i="17"/>
  <c r="A475" i="17"/>
  <c r="A476" i="17"/>
  <c r="A477" i="17"/>
  <c r="A478" i="17"/>
  <c r="V478" i="17"/>
  <c r="A479" i="17"/>
  <c r="A480" i="17"/>
  <c r="V480" i="17"/>
  <c r="A481" i="17"/>
  <c r="V481" i="17"/>
  <c r="A482" i="17"/>
  <c r="A483" i="17"/>
  <c r="A484" i="17"/>
  <c r="A485" i="17"/>
  <c r="A486" i="17"/>
  <c r="A487" i="17"/>
  <c r="V487" i="17"/>
  <c r="A488" i="17"/>
  <c r="V488" i="17"/>
  <c r="A489" i="17"/>
  <c r="A490" i="17"/>
  <c r="A491" i="17"/>
  <c r="A492" i="17"/>
  <c r="A493" i="17"/>
  <c r="A494" i="17"/>
  <c r="A495" i="17"/>
  <c r="V495" i="17"/>
  <c r="W495" i="17"/>
  <c r="A496" i="17"/>
  <c r="A497" i="17"/>
  <c r="A498" i="17"/>
  <c r="A499" i="17"/>
  <c r="A500" i="17"/>
  <c r="A501" i="17"/>
  <c r="A502" i="17"/>
  <c r="A503" i="17"/>
  <c r="A504" i="17"/>
  <c r="A505" i="17"/>
  <c r="A506" i="17"/>
  <c r="A507" i="17"/>
  <c r="A508" i="17"/>
  <c r="A509" i="17"/>
  <c r="V509" i="17"/>
  <c r="A510" i="17"/>
  <c r="A511" i="17"/>
  <c r="V511" i="17"/>
  <c r="W511" i="17"/>
  <c r="A512" i="17"/>
  <c r="V512" i="17"/>
  <c r="X512" i="17"/>
  <c r="A513" i="17"/>
  <c r="A514" i="17"/>
  <c r="V514" i="17"/>
  <c r="A515" i="17"/>
  <c r="V515" i="17"/>
  <c r="A516" i="17"/>
  <c r="A517" i="17"/>
  <c r="A518" i="17"/>
  <c r="V518" i="17"/>
  <c r="A519" i="17"/>
  <c r="A520" i="17"/>
  <c r="V520" i="17"/>
  <c r="A521" i="17"/>
  <c r="A522" i="17"/>
  <c r="V522" i="17"/>
  <c r="A523" i="17"/>
  <c r="V523" i="17"/>
  <c r="X523" i="17"/>
  <c r="A524" i="17"/>
  <c r="A525" i="17"/>
  <c r="V525" i="17"/>
  <c r="A526" i="17"/>
  <c r="V526" i="17"/>
  <c r="A527" i="17"/>
  <c r="A528" i="17"/>
  <c r="A529" i="17"/>
  <c r="A530" i="17"/>
  <c r="A531" i="17"/>
  <c r="A532" i="17"/>
  <c r="V532" i="17"/>
  <c r="A533" i="17"/>
  <c r="A534" i="17"/>
  <c r="V534" i="17"/>
  <c r="A535" i="17"/>
  <c r="V535" i="17"/>
  <c r="A536" i="17"/>
  <c r="A537" i="17"/>
  <c r="V537" i="17"/>
  <c r="A538" i="17"/>
  <c r="V538" i="17"/>
  <c r="A539" i="17"/>
  <c r="V539" i="17"/>
  <c r="A540" i="17"/>
  <c r="A541" i="17"/>
  <c r="V541" i="17"/>
  <c r="X541" i="17"/>
  <c r="A542" i="17"/>
  <c r="A543" i="17"/>
  <c r="A544" i="17"/>
  <c r="A545" i="17"/>
  <c r="A546" i="17"/>
  <c r="A547" i="17"/>
  <c r="A548" i="17"/>
  <c r="A549" i="17"/>
  <c r="V549" i="17"/>
  <c r="X549" i="17"/>
  <c r="A550" i="17"/>
  <c r="V550" i="17"/>
  <c r="A551" i="17"/>
  <c r="A552" i="17"/>
  <c r="V552" i="17"/>
  <c r="A553" i="17"/>
  <c r="A554" i="17"/>
  <c r="A555" i="17"/>
  <c r="A556" i="17"/>
  <c r="A557" i="17"/>
  <c r="A558" i="17"/>
  <c r="V558" i="17"/>
  <c r="A559" i="17"/>
  <c r="A560" i="17"/>
  <c r="A561" i="17"/>
  <c r="A562" i="17"/>
  <c r="A563" i="17"/>
  <c r="A564" i="17"/>
  <c r="A565" i="17"/>
  <c r="A566" i="17"/>
  <c r="A567" i="17"/>
  <c r="A568" i="17"/>
  <c r="A569" i="17"/>
  <c r="A570" i="17"/>
  <c r="V570" i="17"/>
  <c r="W570" i="17"/>
  <c r="A571" i="17"/>
  <c r="V571" i="17"/>
  <c r="A572" i="17"/>
  <c r="A573" i="17"/>
  <c r="A574" i="17"/>
  <c r="A575" i="17"/>
  <c r="A576" i="17"/>
  <c r="A577" i="17"/>
  <c r="A578" i="17"/>
  <c r="A579" i="17"/>
  <c r="A580" i="17"/>
  <c r="A581" i="17"/>
  <c r="A582" i="17"/>
  <c r="V582" i="17"/>
  <c r="A583" i="17"/>
  <c r="A584" i="17"/>
  <c r="A585" i="17"/>
  <c r="A586" i="17"/>
  <c r="A587" i="17"/>
  <c r="A588" i="17"/>
  <c r="B585" i="17"/>
  <c r="V585" i="17"/>
  <c r="B583" i="17"/>
  <c r="V583" i="17"/>
  <c r="B584" i="17"/>
  <c r="V584" i="17"/>
  <c r="W584" i="17"/>
  <c r="C551" i="17"/>
  <c r="G551" i="17"/>
  <c r="K551" i="17"/>
  <c r="O551" i="17"/>
  <c r="D551" i="17"/>
  <c r="H551" i="17"/>
  <c r="L551" i="17"/>
  <c r="P551" i="17"/>
  <c r="B536" i="17"/>
  <c r="N587" i="17"/>
  <c r="I587" i="17"/>
  <c r="B581" i="17"/>
  <c r="V572" i="17"/>
  <c r="V568" i="17"/>
  <c r="V564" i="17"/>
  <c r="R563" i="17"/>
  <c r="J563" i="17"/>
  <c r="B560" i="17"/>
  <c r="B556" i="17"/>
  <c r="B552" i="17"/>
  <c r="N551" i="17"/>
  <c r="F551" i="17"/>
  <c r="B548" i="17"/>
  <c r="V544" i="17"/>
  <c r="W544" i="17"/>
  <c r="B532" i="17"/>
  <c r="B577" i="17"/>
  <c r="C563" i="17"/>
  <c r="G563" i="17"/>
  <c r="K563" i="17"/>
  <c r="O563" i="17"/>
  <c r="D563" i="17"/>
  <c r="H563" i="17"/>
  <c r="L563" i="17"/>
  <c r="P563" i="17"/>
  <c r="V559" i="17"/>
  <c r="W559" i="17"/>
  <c r="V555" i="17"/>
  <c r="X555" i="17"/>
  <c r="V551" i="17"/>
  <c r="AE551" i="17"/>
  <c r="M551" i="17"/>
  <c r="E551" i="17"/>
  <c r="V547" i="17"/>
  <c r="W547" i="17"/>
  <c r="B544" i="17"/>
  <c r="V540" i="17"/>
  <c r="W540" i="17"/>
  <c r="D587" i="17"/>
  <c r="H587" i="17"/>
  <c r="L587" i="17"/>
  <c r="P587" i="17"/>
  <c r="V577" i="17"/>
  <c r="W577" i="17"/>
  <c r="V576" i="17"/>
  <c r="V575" i="17"/>
  <c r="B572" i="17"/>
  <c r="B568" i="17"/>
  <c r="B564" i="17"/>
  <c r="N563" i="17"/>
  <c r="F563" i="17"/>
  <c r="B559" i="17"/>
  <c r="B555" i="17"/>
  <c r="W552" i="17"/>
  <c r="R551" i="17"/>
  <c r="J551" i="17"/>
  <c r="B551" i="17"/>
  <c r="B547" i="17"/>
  <c r="B540" i="17"/>
  <c r="V536" i="17"/>
  <c r="X536" i="17"/>
  <c r="V503" i="17"/>
  <c r="V502" i="17"/>
  <c r="V501" i="17"/>
  <c r="X501" i="17"/>
  <c r="B499" i="17"/>
  <c r="B484" i="17"/>
  <c r="V484" i="17"/>
  <c r="W484" i="17"/>
  <c r="B482" i="17"/>
  <c r="V482" i="17"/>
  <c r="W482" i="17"/>
  <c r="W472" i="17"/>
  <c r="V458" i="17"/>
  <c r="W458" i="17"/>
  <c r="B458" i="17"/>
  <c r="R561" i="17"/>
  <c r="N561" i="17"/>
  <c r="J561" i="17"/>
  <c r="F561" i="17"/>
  <c r="B511" i="17"/>
  <c r="V499" i="17"/>
  <c r="W499" i="17"/>
  <c r="V498" i="17"/>
  <c r="V497" i="17"/>
  <c r="X497" i="17"/>
  <c r="B495" i="17"/>
  <c r="B491" i="17"/>
  <c r="W487" i="17"/>
  <c r="V475" i="17"/>
  <c r="B475" i="17"/>
  <c r="W463" i="17"/>
  <c r="V459" i="17"/>
  <c r="B459" i="17"/>
  <c r="B507" i="17"/>
  <c r="B483" i="17"/>
  <c r="V483" i="17"/>
  <c r="B460" i="17"/>
  <c r="V460" i="17"/>
  <c r="W460" i="17"/>
  <c r="B503" i="17"/>
  <c r="V490" i="17"/>
  <c r="W490" i="17"/>
  <c r="B490" i="17"/>
  <c r="B476" i="17"/>
  <c r="V476" i="17"/>
  <c r="V474" i="17"/>
  <c r="W474" i="17"/>
  <c r="B474" i="17"/>
  <c r="N486" i="17"/>
  <c r="I486" i="17"/>
  <c r="B480" i="17"/>
  <c r="V468" i="17"/>
  <c r="W468" i="17"/>
  <c r="V467" i="17"/>
  <c r="X467" i="17"/>
  <c r="V466" i="17"/>
  <c r="X466" i="17"/>
  <c r="B464" i="17"/>
  <c r="V452" i="17"/>
  <c r="V451" i="17"/>
  <c r="V450" i="17"/>
  <c r="B448" i="17"/>
  <c r="V434" i="17"/>
  <c r="V430" i="17"/>
  <c r="V426" i="17"/>
  <c r="V422" i="17"/>
  <c r="V418" i="17"/>
  <c r="V414" i="17"/>
  <c r="X414" i="17"/>
  <c r="V410" i="17"/>
  <c r="B402" i="17"/>
  <c r="V398" i="17"/>
  <c r="W398" i="17"/>
  <c r="B444" i="17"/>
  <c r="B398" i="17"/>
  <c r="B488" i="17"/>
  <c r="D486" i="17"/>
  <c r="H486" i="17"/>
  <c r="L486" i="17"/>
  <c r="P486" i="17"/>
  <c r="B472" i="17"/>
  <c r="B456" i="17"/>
  <c r="V444" i="17"/>
  <c r="V443" i="17"/>
  <c r="V442" i="17"/>
  <c r="B440" i="17"/>
  <c r="V406" i="17"/>
  <c r="B394" i="17"/>
  <c r="V390" i="17"/>
  <c r="B468" i="17"/>
  <c r="B452" i="17"/>
  <c r="B435" i="17"/>
  <c r="B431" i="17"/>
  <c r="B427" i="17"/>
  <c r="B423" i="17"/>
  <c r="B419" i="17"/>
  <c r="B415" i="17"/>
  <c r="B411" i="17"/>
  <c r="B406" i="17"/>
  <c r="B390" i="17"/>
  <c r="B380" i="17"/>
  <c r="B364" i="17"/>
  <c r="B348" i="17"/>
  <c r="B332" i="17"/>
  <c r="B328" i="17"/>
  <c r="B324" i="17"/>
  <c r="B320" i="17"/>
  <c r="B316" i="17"/>
  <c r="B304" i="17"/>
  <c r="V380" i="17"/>
  <c r="X380" i="17"/>
  <c r="V379" i="17"/>
  <c r="V378" i="17"/>
  <c r="W378" i="17"/>
  <c r="B376" i="17"/>
  <c r="V364" i="17"/>
  <c r="W364" i="17"/>
  <c r="V363" i="17"/>
  <c r="V362" i="17"/>
  <c r="B360" i="17"/>
  <c r="V348" i="17"/>
  <c r="V347" i="17"/>
  <c r="V346" i="17"/>
  <c r="X346" i="17"/>
  <c r="B344" i="17"/>
  <c r="C343" i="17"/>
  <c r="V332" i="17"/>
  <c r="V331" i="17"/>
  <c r="V327" i="17"/>
  <c r="X327" i="17"/>
  <c r="V323" i="17"/>
  <c r="V319" i="17"/>
  <c r="W319" i="17"/>
  <c r="V315" i="17"/>
  <c r="B372" i="17"/>
  <c r="B356" i="17"/>
  <c r="W344" i="17"/>
  <c r="B340" i="17"/>
  <c r="V328" i="17"/>
  <c r="X328" i="17"/>
  <c r="V324" i="17"/>
  <c r="V320" i="17"/>
  <c r="X320" i="17"/>
  <c r="V316" i="17"/>
  <c r="B312" i="17"/>
  <c r="V308" i="17"/>
  <c r="B384" i="17"/>
  <c r="C380" i="17"/>
  <c r="B379" i="17"/>
  <c r="B378" i="17"/>
  <c r="B368" i="17"/>
  <c r="B363" i="17"/>
  <c r="B362" i="17"/>
  <c r="B352" i="17"/>
  <c r="B347" i="17"/>
  <c r="B346" i="17"/>
  <c r="X339" i="17"/>
  <c r="B336" i="17"/>
  <c r="B331" i="17"/>
  <c r="C323" i="17"/>
  <c r="B308" i="17"/>
  <c r="V304" i="17"/>
  <c r="B298" i="17"/>
  <c r="V286" i="17"/>
  <c r="V285" i="17"/>
  <c r="V284" i="17"/>
  <c r="X284" i="17"/>
  <c r="B282" i="17"/>
  <c r="W266" i="17"/>
  <c r="W262" i="17"/>
  <c r="B257" i="17"/>
  <c r="V257" i="17"/>
  <c r="V298" i="17"/>
  <c r="V297" i="17"/>
  <c r="V296" i="17"/>
  <c r="X296" i="17"/>
  <c r="B294" i="17"/>
  <c r="V282" i="17"/>
  <c r="X282" i="17"/>
  <c r="V281" i="17"/>
  <c r="V280" i="17"/>
  <c r="B278" i="17"/>
  <c r="B272" i="17"/>
  <c r="B268" i="17"/>
  <c r="B264" i="17"/>
  <c r="B258" i="17"/>
  <c r="V258" i="17"/>
  <c r="B290" i="17"/>
  <c r="C280" i="17"/>
  <c r="B274" i="17"/>
  <c r="B270" i="17"/>
  <c r="B266" i="17"/>
  <c r="B262" i="17"/>
  <c r="B286" i="17"/>
  <c r="W268" i="17"/>
  <c r="B256" i="17"/>
  <c r="V256" i="17"/>
  <c r="B260" i="17"/>
  <c r="B254" i="17"/>
  <c r="V242" i="17"/>
  <c r="V241" i="17"/>
  <c r="V240" i="17"/>
  <c r="W240" i="17"/>
  <c r="B238" i="17"/>
  <c r="M234" i="17"/>
  <c r="H234" i="17"/>
  <c r="X228" i="17"/>
  <c r="B200" i="17"/>
  <c r="V196" i="17"/>
  <c r="B250" i="17"/>
  <c r="B234" i="17"/>
  <c r="F234" i="17"/>
  <c r="J234" i="17"/>
  <c r="N234" i="17"/>
  <c r="R234" i="17"/>
  <c r="V229" i="17"/>
  <c r="W229" i="17"/>
  <c r="V225" i="17"/>
  <c r="V221" i="17"/>
  <c r="X221" i="17"/>
  <c r="V217" i="17"/>
  <c r="V213" i="17"/>
  <c r="V209" i="17"/>
  <c r="B196" i="17"/>
  <c r="V250" i="17"/>
  <c r="V249" i="17"/>
  <c r="V248" i="17"/>
  <c r="B246" i="17"/>
  <c r="V234" i="17"/>
  <c r="AF234" i="17"/>
  <c r="P234" i="17"/>
  <c r="K234" i="17"/>
  <c r="E234" i="17"/>
  <c r="V233" i="17"/>
  <c r="V232" i="17"/>
  <c r="W232" i="17"/>
  <c r="C224" i="17"/>
  <c r="G224" i="17"/>
  <c r="K224" i="17"/>
  <c r="O224" i="17"/>
  <c r="D224" i="17"/>
  <c r="H224" i="17"/>
  <c r="L224" i="17"/>
  <c r="P224" i="17"/>
  <c r="C208" i="17"/>
  <c r="V204" i="17"/>
  <c r="B242" i="17"/>
  <c r="B229" i="17"/>
  <c r="B225" i="17"/>
  <c r="C225" i="17"/>
  <c r="B221" i="17"/>
  <c r="B217" i="17"/>
  <c r="B213" i="17"/>
  <c r="B209" i="17"/>
  <c r="C209" i="17"/>
  <c r="B204" i="17"/>
  <c r="C204" i="17"/>
  <c r="B169" i="17"/>
  <c r="C205" i="17"/>
  <c r="B194" i="17"/>
  <c r="C184" i="17"/>
  <c r="V181" i="17"/>
  <c r="V177" i="17"/>
  <c r="V173" i="17"/>
  <c r="V194" i="17"/>
  <c r="V193" i="17"/>
  <c r="W193" i="17"/>
  <c r="V192" i="17"/>
  <c r="B190" i="17"/>
  <c r="X189" i="17"/>
  <c r="B186" i="17"/>
  <c r="C185" i="17"/>
  <c r="B181" i="17"/>
  <c r="B177" i="17"/>
  <c r="B173" i="17"/>
  <c r="C173" i="17"/>
  <c r="V169" i="17"/>
  <c r="W169" i="17"/>
  <c r="V155" i="17"/>
  <c r="V154" i="17"/>
  <c r="P154" i="17"/>
  <c r="J154" i="17"/>
  <c r="E154" i="17"/>
  <c r="V153" i="17"/>
  <c r="B151" i="17"/>
  <c r="X142" i="17"/>
  <c r="B142" i="17"/>
  <c r="C142" i="17"/>
  <c r="B163" i="17"/>
  <c r="N154" i="17"/>
  <c r="I154" i="17"/>
  <c r="W151" i="17"/>
  <c r="B147" i="17"/>
  <c r="X162" i="17"/>
  <c r="B159" i="17"/>
  <c r="W147" i="17"/>
  <c r="V159" i="17"/>
  <c r="X159" i="17"/>
  <c r="V158" i="17"/>
  <c r="V157" i="17"/>
  <c r="B155" i="17"/>
  <c r="C154" i="17"/>
  <c r="G154" i="17"/>
  <c r="K154" i="17"/>
  <c r="O154" i="17"/>
  <c r="B140" i="17"/>
  <c r="B127" i="17"/>
  <c r="C127" i="17"/>
  <c r="B123" i="17"/>
  <c r="C123" i="17"/>
  <c r="P145" i="17"/>
  <c r="L145" i="17"/>
  <c r="H145" i="17"/>
  <c r="V140" i="17"/>
  <c r="W140" i="17"/>
  <c r="V139" i="17"/>
  <c r="X139" i="17"/>
  <c r="V138" i="17"/>
  <c r="W138" i="17"/>
  <c r="B136" i="17"/>
  <c r="C135" i="17"/>
  <c r="V126" i="17"/>
  <c r="X126" i="17"/>
  <c r="V122" i="17"/>
  <c r="W122" i="17"/>
  <c r="B132" i="17"/>
  <c r="C131" i="17"/>
  <c r="C126" i="17"/>
  <c r="B119" i="17"/>
  <c r="V107" i="17"/>
  <c r="X107" i="17"/>
  <c r="V106" i="17"/>
  <c r="W106" i="17"/>
  <c r="V105" i="17"/>
  <c r="W105" i="17"/>
  <c r="B103" i="17"/>
  <c r="V101" i="17"/>
  <c r="W101" i="17"/>
  <c r="V97" i="17"/>
  <c r="B115" i="17"/>
  <c r="C114" i="17"/>
  <c r="W103" i="17"/>
  <c r="V102" i="17"/>
  <c r="W102" i="17"/>
  <c r="V98" i="17"/>
  <c r="B111" i="17"/>
  <c r="C110" i="17"/>
  <c r="C101" i="17"/>
  <c r="C97" i="17"/>
  <c r="V111" i="17"/>
  <c r="V110" i="17"/>
  <c r="X110" i="17"/>
  <c r="V109" i="17"/>
  <c r="X109" i="17"/>
  <c r="B107" i="17"/>
  <c r="C106" i="17"/>
  <c r="B102" i="17"/>
  <c r="B98" i="17"/>
  <c r="B95" i="17"/>
  <c r="C94" i="17"/>
  <c r="D93" i="17"/>
  <c r="H93" i="17"/>
  <c r="L93" i="17"/>
  <c r="P93" i="17"/>
  <c r="V83" i="17"/>
  <c r="V79" i="17"/>
  <c r="X79" i="17"/>
  <c r="W95" i="17"/>
  <c r="Y93" i="17"/>
  <c r="B91" i="17"/>
  <c r="C90" i="17"/>
  <c r="B81" i="17"/>
  <c r="B77" i="17"/>
  <c r="X90" i="17"/>
  <c r="B87" i="17"/>
  <c r="B83" i="17"/>
  <c r="B79" i="17"/>
  <c r="X73" i="17"/>
  <c r="W73" i="17"/>
  <c r="V87" i="17"/>
  <c r="V86" i="17"/>
  <c r="V85" i="17"/>
  <c r="X85" i="17"/>
  <c r="W81" i="17"/>
  <c r="W77" i="17"/>
  <c r="C73" i="17"/>
  <c r="B73" i="17"/>
  <c r="B69" i="17"/>
  <c r="W65" i="17"/>
  <c r="B65" i="17"/>
  <c r="W56" i="17"/>
  <c r="B62" i="17"/>
  <c r="C61" i="17"/>
  <c r="W54" i="17"/>
  <c r="V62" i="17"/>
  <c r="V61" i="17"/>
  <c r="X61" i="17"/>
  <c r="V60" i="17"/>
  <c r="X60" i="17"/>
  <c r="B58" i="17"/>
  <c r="B56" i="17"/>
  <c r="C60" i="17"/>
  <c r="W58" i="17"/>
  <c r="B54" i="17"/>
  <c r="B44" i="17"/>
  <c r="C44" i="17"/>
  <c r="V40" i="17"/>
  <c r="X43" i="17"/>
  <c r="B40" i="17"/>
  <c r="B49" i="17"/>
  <c r="C43" i="17"/>
  <c r="C35" i="17"/>
  <c r="V33" i="17"/>
  <c r="V32" i="17"/>
  <c r="V31" i="17"/>
  <c r="W31" i="17"/>
  <c r="B29" i="17"/>
  <c r="B37" i="17"/>
  <c r="C36" i="17"/>
  <c r="W29" i="17"/>
  <c r="X29" i="17"/>
  <c r="V37" i="17"/>
  <c r="W37" i="17"/>
  <c r="V36" i="17"/>
  <c r="W36" i="17"/>
  <c r="V35" i="17"/>
  <c r="B33" i="17"/>
  <c r="C32" i="17"/>
  <c r="B18" i="17"/>
  <c r="X25" i="17"/>
  <c r="V17" i="17"/>
  <c r="W17" i="17"/>
  <c r="W15" i="17"/>
  <c r="B23" i="17"/>
  <c r="V18" i="17"/>
  <c r="C14" i="17"/>
  <c r="B15" i="17"/>
  <c r="C15" i="17"/>
  <c r="V9" i="17"/>
  <c r="B5" i="17"/>
  <c r="V4" i="17"/>
  <c r="B9" i="17"/>
  <c r="C9" i="17"/>
  <c r="W5" i="17"/>
  <c r="X8" i="17"/>
  <c r="X398" i="17"/>
  <c r="W536" i="17"/>
  <c r="W541" i="17"/>
  <c r="W525" i="17"/>
  <c r="X518" i="17"/>
  <c r="W518" i="17"/>
  <c r="C557" i="17"/>
  <c r="B557" i="17"/>
  <c r="W549" i="17"/>
  <c r="B542" i="17"/>
  <c r="W539" i="17"/>
  <c r="X539" i="17"/>
  <c r="X526" i="17"/>
  <c r="W526" i="17"/>
  <c r="V524" i="17"/>
  <c r="X524" i="17"/>
  <c r="B524" i="17"/>
  <c r="B519" i="17"/>
  <c r="V519" i="17"/>
  <c r="X519" i="17"/>
  <c r="C519" i="17"/>
  <c r="C517" i="17"/>
  <c r="B517" i="17"/>
  <c r="V510" i="17"/>
  <c r="W510" i="17"/>
  <c r="B510" i="17"/>
  <c r="B587" i="17"/>
  <c r="J587" i="17"/>
  <c r="Q587" i="17"/>
  <c r="C587" i="17"/>
  <c r="G587" i="17"/>
  <c r="O587" i="17"/>
  <c r="B586" i="17"/>
  <c r="V579" i="17"/>
  <c r="X579" i="17"/>
  <c r="C579" i="17"/>
  <c r="C578" i="17"/>
  <c r="V566" i="17"/>
  <c r="V565" i="17"/>
  <c r="X565" i="17"/>
  <c r="V556" i="17"/>
  <c r="Q551" i="17"/>
  <c r="I551" i="17"/>
  <c r="C549" i="17"/>
  <c r="B549" i="17"/>
  <c r="B526" i="17"/>
  <c r="V516" i="17"/>
  <c r="W516" i="17"/>
  <c r="B516" i="17"/>
  <c r="V506" i="17"/>
  <c r="B506" i="17"/>
  <c r="C492" i="17"/>
  <c r="V492" i="17"/>
  <c r="B492" i="17"/>
  <c r="K587" i="17"/>
  <c r="V581" i="17"/>
  <c r="C577" i="17"/>
  <c r="C558" i="17"/>
  <c r="B558" i="17"/>
  <c r="X550" i="17"/>
  <c r="W550" i="17"/>
  <c r="V548" i="17"/>
  <c r="B543" i="17"/>
  <c r="V543" i="17"/>
  <c r="C543" i="17"/>
  <c r="C541" i="17"/>
  <c r="B541" i="17"/>
  <c r="C518" i="17"/>
  <c r="B518" i="17"/>
  <c r="C512" i="17"/>
  <c r="B512" i="17"/>
  <c r="B496" i="17"/>
  <c r="V496" i="17"/>
  <c r="C496" i="17"/>
  <c r="X481" i="17"/>
  <c r="W481" i="17"/>
  <c r="V587" i="17"/>
  <c r="F587" i="17"/>
  <c r="V586" i="17"/>
  <c r="V578" i="17"/>
  <c r="X578" i="17"/>
  <c r="V567" i="17"/>
  <c r="B567" i="17"/>
  <c r="C566" i="17"/>
  <c r="B566" i="17"/>
  <c r="C565" i="17"/>
  <c r="B565" i="17"/>
  <c r="V557" i="17"/>
  <c r="X557" i="17"/>
  <c r="C550" i="17"/>
  <c r="B550" i="17"/>
  <c r="V542" i="17"/>
  <c r="B527" i="17"/>
  <c r="V527" i="17"/>
  <c r="B525" i="17"/>
  <c r="V517" i="17"/>
  <c r="W517" i="17"/>
  <c r="C554" i="17"/>
  <c r="C546" i="17"/>
  <c r="B504" i="17"/>
  <c r="E504" i="17"/>
  <c r="I504" i="17"/>
  <c r="V494" i="17"/>
  <c r="B489" i="17"/>
  <c r="E489" i="17"/>
  <c r="I489" i="17"/>
  <c r="M489" i="17"/>
  <c r="Q489" i="17"/>
  <c r="E486" i="17"/>
  <c r="K486" i="17"/>
  <c r="R486" i="17"/>
  <c r="C485" i="17"/>
  <c r="B462" i="17"/>
  <c r="V455" i="17"/>
  <c r="W455" i="17"/>
  <c r="X449" i="17"/>
  <c r="B436" i="17"/>
  <c r="C432" i="17"/>
  <c r="V423" i="17"/>
  <c r="X423" i="17"/>
  <c r="B421" i="17"/>
  <c r="X412" i="17"/>
  <c r="V408" i="17"/>
  <c r="W408" i="17"/>
  <c r="B397" i="17"/>
  <c r="V397" i="17"/>
  <c r="W397" i="17"/>
  <c r="B396" i="17"/>
  <c r="C396" i="17"/>
  <c r="V395" i="17"/>
  <c r="X395" i="17"/>
  <c r="X376" i="17"/>
  <c r="V411" i="17"/>
  <c r="X411" i="17"/>
  <c r="W407" i="17"/>
  <c r="C405" i="17"/>
  <c r="C401" i="17"/>
  <c r="B401" i="17"/>
  <c r="B393" i="17"/>
  <c r="C393" i="17"/>
  <c r="V448" i="17"/>
  <c r="V436" i="17"/>
  <c r="V435" i="17"/>
  <c r="C433" i="17"/>
  <c r="V432" i="17"/>
  <c r="C429" i="17"/>
  <c r="V421" i="17"/>
  <c r="B420" i="17"/>
  <c r="X416" i="17"/>
  <c r="C416" i="17"/>
  <c r="C408" i="17"/>
  <c r="C400" i="17"/>
  <c r="V400" i="17"/>
  <c r="X400" i="17"/>
  <c r="V396" i="17"/>
  <c r="W396" i="17"/>
  <c r="B392" i="17"/>
  <c r="V392" i="17"/>
  <c r="X392" i="17"/>
  <c r="C385" i="17"/>
  <c r="V385" i="17"/>
  <c r="W385" i="17"/>
  <c r="B385" i="17"/>
  <c r="X299" i="17"/>
  <c r="W299" i="17"/>
  <c r="Q563" i="17"/>
  <c r="R562" i="17"/>
  <c r="N562" i="17"/>
  <c r="J562" i="17"/>
  <c r="F562" i="17"/>
  <c r="Q561" i="17"/>
  <c r="L561" i="17"/>
  <c r="G561" i="17"/>
  <c r="V504" i="17"/>
  <c r="AA504" i="17"/>
  <c r="P504" i="17"/>
  <c r="L504" i="17"/>
  <c r="G504" i="17"/>
  <c r="R489" i="17"/>
  <c r="L489" i="17"/>
  <c r="G489" i="17"/>
  <c r="V486" i="17"/>
  <c r="J486" i="17"/>
  <c r="C486" i="17"/>
  <c r="V485" i="17"/>
  <c r="X485" i="17"/>
  <c r="B481" i="17"/>
  <c r="B478" i="17"/>
  <c r="V477" i="17"/>
  <c r="B471" i="17"/>
  <c r="C470" i="17"/>
  <c r="V469" i="17"/>
  <c r="W469" i="17"/>
  <c r="B465" i="17"/>
  <c r="C462" i="17"/>
  <c r="W461" i="17"/>
  <c r="B457" i="17"/>
  <c r="X454" i="17"/>
  <c r="B451" i="17"/>
  <c r="C449" i="17"/>
  <c r="B447" i="17"/>
  <c r="B441" i="17"/>
  <c r="C436" i="17"/>
  <c r="X433" i="17"/>
  <c r="V431" i="17"/>
  <c r="X429" i="17"/>
  <c r="B429" i="17"/>
  <c r="C421" i="17"/>
  <c r="W420" i="17"/>
  <c r="W416" i="17"/>
  <c r="V415" i="17"/>
  <c r="B412" i="17"/>
  <c r="B409" i="17"/>
  <c r="B408" i="17"/>
  <c r="V405" i="17"/>
  <c r="X405" i="17"/>
  <c r="V401" i="17"/>
  <c r="X401" i="17"/>
  <c r="W399" i="17"/>
  <c r="C397" i="17"/>
  <c r="B395" i="17"/>
  <c r="V393" i="17"/>
  <c r="V386" i="17"/>
  <c r="W386" i="17"/>
  <c r="B386" i="17"/>
  <c r="C384" i="17"/>
  <c r="V384" i="17"/>
  <c r="V382" i="17"/>
  <c r="B349" i="17"/>
  <c r="C349" i="17"/>
  <c r="B341" i="17"/>
  <c r="V333" i="17"/>
  <c r="X325" i="17"/>
  <c r="X321" i="17"/>
  <c r="W321" i="17"/>
  <c r="X311" i="17"/>
  <c r="W311" i="17"/>
  <c r="B296" i="17"/>
  <c r="C296" i="17"/>
  <c r="V290" i="17"/>
  <c r="X290" i="17"/>
  <c r="X275" i="17"/>
  <c r="V272" i="17"/>
  <c r="C272" i="17"/>
  <c r="V264" i="17"/>
  <c r="C264" i="17"/>
  <c r="X243" i="17"/>
  <c r="W243" i="17"/>
  <c r="E224" i="17"/>
  <c r="M224" i="17"/>
  <c r="V224" i="17"/>
  <c r="X224" i="17"/>
  <c r="B224" i="17"/>
  <c r="N224" i="17"/>
  <c r="F224" i="17"/>
  <c r="Q224" i="17"/>
  <c r="I224" i="17"/>
  <c r="R224" i="17"/>
  <c r="B212" i="17"/>
  <c r="V212" i="17"/>
  <c r="W206" i="17"/>
  <c r="X206" i="17"/>
  <c r="C202" i="17"/>
  <c r="B202" i="17"/>
  <c r="V202" i="17"/>
  <c r="W202" i="17"/>
  <c r="C381" i="17"/>
  <c r="G381" i="17"/>
  <c r="K381" i="17"/>
  <c r="O381" i="17"/>
  <c r="V381" i="17"/>
  <c r="AG381" i="17"/>
  <c r="B377" i="17"/>
  <c r="X374" i="17"/>
  <c r="X342" i="17"/>
  <c r="B334" i="17"/>
  <c r="B325" i="17"/>
  <c r="C325" i="17"/>
  <c r="W318" i="17"/>
  <c r="X318" i="17"/>
  <c r="C305" i="17"/>
  <c r="V305" i="17"/>
  <c r="B302" i="17"/>
  <c r="C302" i="17"/>
  <c r="V302" i="17"/>
  <c r="C283" i="17"/>
  <c r="V283" i="17"/>
  <c r="C275" i="17"/>
  <c r="B275" i="17"/>
  <c r="W235" i="17"/>
  <c r="X235" i="17"/>
  <c r="V375" i="17"/>
  <c r="V358" i="17"/>
  <c r="W358" i="17"/>
  <c r="V351" i="17"/>
  <c r="X351" i="17"/>
  <c r="B351" i="17"/>
  <c r="W349" i="17"/>
  <c r="X341" i="17"/>
  <c r="B338" i="17"/>
  <c r="C338" i="17"/>
  <c r="C333" i="17"/>
  <c r="B333" i="17"/>
  <c r="V307" i="17"/>
  <c r="X307" i="17"/>
  <c r="B307" i="17"/>
  <c r="C299" i="17"/>
  <c r="B299" i="17"/>
  <c r="X294" i="17"/>
  <c r="B291" i="17"/>
  <c r="V291" i="17"/>
  <c r="V289" i="17"/>
  <c r="X289" i="17"/>
  <c r="C278" i="17"/>
  <c r="V278" i="17"/>
  <c r="W278" i="17"/>
  <c r="C267" i="17"/>
  <c r="B267" i="17"/>
  <c r="V267" i="17"/>
  <c r="W267" i="17"/>
  <c r="B227" i="17"/>
  <c r="C227" i="17"/>
  <c r="V227" i="17"/>
  <c r="C222" i="17"/>
  <c r="B222" i="17"/>
  <c r="V222" i="17"/>
  <c r="X222" i="17"/>
  <c r="B216" i="17"/>
  <c r="V216" i="17"/>
  <c r="B178" i="17"/>
  <c r="C178" i="17"/>
  <c r="V178" i="17"/>
  <c r="C175" i="17"/>
  <c r="B175" i="17"/>
  <c r="V175" i="17"/>
  <c r="W175" i="17"/>
  <c r="V387" i="17"/>
  <c r="R381" i="17"/>
  <c r="M381" i="17"/>
  <c r="H381" i="17"/>
  <c r="V377" i="17"/>
  <c r="W377" i="17"/>
  <c r="B375" i="17"/>
  <c r="V372" i="17"/>
  <c r="W372" i="17"/>
  <c r="V371" i="17"/>
  <c r="C370" i="17"/>
  <c r="B359" i="17"/>
  <c r="C358" i="17"/>
  <c r="V350" i="17"/>
  <c r="C344" i="17"/>
  <c r="B342" i="17"/>
  <c r="V340" i="17"/>
  <c r="X340" i="17"/>
  <c r="C340" i="17"/>
  <c r="B337" i="17"/>
  <c r="V337" i="17"/>
  <c r="V335" i="17"/>
  <c r="W325" i="17"/>
  <c r="B322" i="17"/>
  <c r="C322" i="17"/>
  <c r="V322" i="17"/>
  <c r="B317" i="17"/>
  <c r="V317" i="17"/>
  <c r="X317" i="17"/>
  <c r="C290" i="17"/>
  <c r="W275" i="17"/>
  <c r="W269" i="17"/>
  <c r="X269" i="17"/>
  <c r="X251" i="17"/>
  <c r="W251" i="17"/>
  <c r="G234" i="17"/>
  <c r="Q234" i="17"/>
  <c r="V215" i="17"/>
  <c r="W215" i="17"/>
  <c r="B214" i="17"/>
  <c r="C203" i="17"/>
  <c r="V203" i="17"/>
  <c r="W203" i="17"/>
  <c r="B203" i="17"/>
  <c r="C186" i="17"/>
  <c r="V186" i="17"/>
  <c r="X186" i="17"/>
  <c r="C174" i="17"/>
  <c r="B174" i="17"/>
  <c r="V174" i="17"/>
  <c r="W174" i="17"/>
  <c r="V150" i="17"/>
  <c r="W150" i="17"/>
  <c r="B150" i="17"/>
  <c r="B321" i="17"/>
  <c r="B318" i="17"/>
  <c r="C303" i="17"/>
  <c r="B301" i="17"/>
  <c r="B293" i="17"/>
  <c r="C292" i="17"/>
  <c r="C274" i="17"/>
  <c r="V273" i="17"/>
  <c r="W271" i="17"/>
  <c r="C269" i="17"/>
  <c r="C266" i="17"/>
  <c r="V265" i="17"/>
  <c r="X265" i="17"/>
  <c r="C261" i="17"/>
  <c r="V255" i="17"/>
  <c r="X252" i="17"/>
  <c r="B251" i="17"/>
  <c r="V247" i="17"/>
  <c r="W247" i="17"/>
  <c r="B243" i="17"/>
  <c r="B235" i="17"/>
  <c r="I234" i="17"/>
  <c r="B233" i="17"/>
  <c r="C231" i="17"/>
  <c r="V230" i="17"/>
  <c r="X230" i="17"/>
  <c r="W223" i="17"/>
  <c r="B210" i="17"/>
  <c r="V210" i="17"/>
  <c r="W210" i="17"/>
  <c r="C210" i="17"/>
  <c r="B180" i="17"/>
  <c r="V180" i="17"/>
  <c r="C255" i="17"/>
  <c r="C247" i="17"/>
  <c r="V245" i="17"/>
  <c r="V244" i="17"/>
  <c r="W244" i="17"/>
  <c r="D234" i="17"/>
  <c r="B219" i="17"/>
  <c r="C215" i="17"/>
  <c r="V214" i="17"/>
  <c r="B211" i="17"/>
  <c r="C211" i="17"/>
  <c r="V211" i="17"/>
  <c r="X211" i="17"/>
  <c r="B184" i="17"/>
  <c r="V184" i="17"/>
  <c r="W184" i="17"/>
  <c r="B179" i="17"/>
  <c r="C179" i="17"/>
  <c r="V179" i="17"/>
  <c r="W179" i="17"/>
  <c r="V176" i="17"/>
  <c r="X176" i="17"/>
  <c r="B176" i="17"/>
  <c r="C206" i="17"/>
  <c r="V205" i="17"/>
  <c r="B185" i="17"/>
  <c r="C183" i="17"/>
  <c r="B167" i="17"/>
  <c r="C167" i="17"/>
  <c r="B149" i="17"/>
  <c r="V149" i="17"/>
  <c r="C149" i="17"/>
  <c r="X145" i="17"/>
  <c r="B168" i="17"/>
  <c r="V168" i="17"/>
  <c r="V165" i="17"/>
  <c r="W165" i="17"/>
  <c r="C165" i="17"/>
  <c r="C160" i="17"/>
  <c r="V160" i="17"/>
  <c r="X160" i="17"/>
  <c r="X120" i="17"/>
  <c r="W120" i="17"/>
  <c r="V183" i="17"/>
  <c r="X183" i="17"/>
  <c r="B166" i="17"/>
  <c r="V166" i="17"/>
  <c r="X152" i="17"/>
  <c r="W152" i="17"/>
  <c r="AI145" i="17"/>
  <c r="V148" i="17"/>
  <c r="W148" i="17"/>
  <c r="B143" i="17"/>
  <c r="C128" i="17"/>
  <c r="V127" i="17"/>
  <c r="X127" i="17"/>
  <c r="C120" i="17"/>
  <c r="B120" i="17"/>
  <c r="V136" i="17"/>
  <c r="V128" i="17"/>
  <c r="X128" i="17"/>
  <c r="C112" i="17"/>
  <c r="V112" i="17"/>
  <c r="X112" i="17"/>
  <c r="C104" i="17"/>
  <c r="V104" i="17"/>
  <c r="W53" i="17"/>
  <c r="X53" i="17"/>
  <c r="V143" i="17"/>
  <c r="B139" i="17"/>
  <c r="C137" i="17"/>
  <c r="C136" i="17"/>
  <c r="B135" i="17"/>
  <c r="B128" i="17"/>
  <c r="B74" i="17"/>
  <c r="C74" i="17"/>
  <c r="W45" i="17"/>
  <c r="W42" i="17"/>
  <c r="C34" i="17"/>
  <c r="B34" i="17"/>
  <c r="V13" i="17"/>
  <c r="C13" i="17"/>
  <c r="Y1" i="17"/>
  <c r="X66" i="17"/>
  <c r="X77" i="17"/>
  <c r="X26" i="17"/>
  <c r="X76" i="17"/>
  <c r="X80" i="17"/>
  <c r="W80" i="17"/>
  <c r="B70" i="17"/>
  <c r="V70" i="17"/>
  <c r="X70" i="17"/>
  <c r="B52" i="17"/>
  <c r="V52" i="17"/>
  <c r="C52" i="17"/>
  <c r="C47" i="17"/>
  <c r="V47" i="17"/>
  <c r="B47" i="17"/>
  <c r="B45" i="17"/>
  <c r="C45" i="17"/>
  <c r="B42" i="17"/>
  <c r="C42" i="17"/>
  <c r="V20" i="17"/>
  <c r="X20" i="17"/>
  <c r="C20" i="17"/>
  <c r="X16" i="17"/>
  <c r="B14" i="17"/>
  <c r="V14" i="17"/>
  <c r="W14" i="17"/>
  <c r="X12" i="17"/>
  <c r="W12" i="17"/>
  <c r="X11" i="17"/>
  <c r="V10" i="17"/>
  <c r="C10" i="17"/>
  <c r="B10" i="17"/>
  <c r="B6" i="17"/>
  <c r="V6" i="17"/>
  <c r="W6" i="17"/>
  <c r="B114" i="17"/>
  <c r="B113" i="17"/>
  <c r="C108" i="17"/>
  <c r="C105" i="17"/>
  <c r="C95" i="17"/>
  <c r="Q93" i="17"/>
  <c r="J93" i="17"/>
  <c r="V92" i="17"/>
  <c r="V69" i="17"/>
  <c r="C69" i="17"/>
  <c r="X56" i="17"/>
  <c r="X54" i="17"/>
  <c r="B31" i="17"/>
  <c r="C31" i="17"/>
  <c r="W24" i="17"/>
  <c r="X24" i="17"/>
  <c r="W23" i="17"/>
  <c r="X23" i="17"/>
  <c r="C16" i="17"/>
  <c r="B16" i="17"/>
  <c r="B93" i="17"/>
  <c r="G93" i="17"/>
  <c r="M93" i="17"/>
  <c r="R93" i="17"/>
  <c r="V91" i="17"/>
  <c r="X88" i="17"/>
  <c r="C84" i="17"/>
  <c r="C81" i="17"/>
  <c r="V74" i="17"/>
  <c r="W74" i="17"/>
  <c r="X64" i="17"/>
  <c r="X63" i="17"/>
  <c r="X55" i="17"/>
  <c r="W55" i="17"/>
  <c r="B53" i="17"/>
  <c r="C53" i="17"/>
  <c r="X50" i="17"/>
  <c r="V48" i="17"/>
  <c r="X48" i="17"/>
  <c r="B48" i="17"/>
  <c r="X45" i="17"/>
  <c r="X42" i="17"/>
  <c r="V34" i="17"/>
  <c r="X34" i="17"/>
  <c r="X15" i="17"/>
  <c r="B13" i="17"/>
  <c r="V82" i="17"/>
  <c r="W82" i="17"/>
  <c r="V68" i="17"/>
  <c r="X68" i="17"/>
  <c r="B59" i="17"/>
  <c r="B55" i="17"/>
  <c r="B50" i="17"/>
  <c r="C49" i="17"/>
  <c r="X46" i="17"/>
  <c r="V44" i="17"/>
  <c r="W44" i="17"/>
  <c r="X41" i="17"/>
  <c r="B22" i="17"/>
  <c r="B21" i="17"/>
  <c r="B19" i="17"/>
  <c r="B12" i="17"/>
  <c r="C11" i="17"/>
  <c r="X543" i="17"/>
  <c r="X586" i="17"/>
  <c r="X319" i="17"/>
  <c r="W418" i="17"/>
  <c r="X564" i="17"/>
  <c r="W414" i="17"/>
  <c r="AD551" i="17"/>
  <c r="X584" i="17"/>
  <c r="X559" i="17"/>
  <c r="B231" i="17"/>
  <c r="B226" i="17"/>
  <c r="C226" i="17"/>
  <c r="B218" i="17"/>
  <c r="C218" i="17"/>
  <c r="C198" i="17"/>
  <c r="B198" i="17"/>
  <c r="W171" i="17"/>
  <c r="X171" i="17"/>
  <c r="B164" i="17"/>
  <c r="B134" i="17"/>
  <c r="C134" i="17"/>
  <c r="C125" i="17"/>
  <c r="W116" i="17"/>
  <c r="X116" i="17"/>
  <c r="C115" i="17"/>
  <c r="V115" i="17"/>
  <c r="X115" i="17"/>
  <c r="V113" i="17"/>
  <c r="X113" i="17"/>
  <c r="C113" i="17"/>
  <c r="B108" i="17"/>
  <c r="B99" i="17"/>
  <c r="C99" i="17"/>
  <c r="B84" i="17"/>
  <c r="V84" i="17"/>
  <c r="X84" i="17"/>
  <c r="C75" i="17"/>
  <c r="B75" i="17"/>
  <c r="V75" i="17"/>
  <c r="X75" i="17"/>
  <c r="C214" i="17"/>
  <c r="C219" i="17"/>
  <c r="C223" i="17"/>
  <c r="D1" i="17"/>
  <c r="C12" i="17"/>
  <c r="C23" i="17"/>
  <c r="C24" i="17"/>
  <c r="C26" i="17"/>
  <c r="C37" i="17"/>
  <c r="C39" i="17"/>
  <c r="C41" i="17"/>
  <c r="C46" i="17"/>
  <c r="C50" i="17"/>
  <c r="C51" i="17"/>
  <c r="C54" i="17"/>
  <c r="C55" i="17"/>
  <c r="C56" i="17"/>
  <c r="C58" i="17"/>
  <c r="C63" i="17"/>
  <c r="C71" i="17"/>
  <c r="C77" i="17"/>
  <c r="C80" i="17"/>
  <c r="C83" i="17"/>
  <c r="V553" i="17"/>
  <c r="Y553" i="17"/>
  <c r="X553" i="17"/>
  <c r="V545" i="17"/>
  <c r="V529" i="17"/>
  <c r="V521" i="17"/>
  <c r="X521" i="17"/>
  <c r="V513" i="17"/>
  <c r="V473" i="17"/>
  <c r="V424" i="17"/>
  <c r="W424" i="17"/>
  <c r="V413" i="17"/>
  <c r="W413" i="17"/>
  <c r="V369" i="17"/>
  <c r="V361" i="17"/>
  <c r="Y361" i="17"/>
  <c r="V309" i="17"/>
  <c r="C243" i="17"/>
  <c r="B195" i="17"/>
  <c r="F195" i="17"/>
  <c r="J195" i="17"/>
  <c r="N195" i="17"/>
  <c r="R195" i="17"/>
  <c r="C195" i="17"/>
  <c r="G195" i="17"/>
  <c r="K195" i="17"/>
  <c r="O195" i="17"/>
  <c r="V195" i="17"/>
  <c r="C187" i="17"/>
  <c r="B183" i="17"/>
  <c r="C171" i="17"/>
  <c r="C170" i="17"/>
  <c r="C168" i="17"/>
  <c r="C159" i="17"/>
  <c r="C138" i="17"/>
  <c r="W124" i="17"/>
  <c r="X124" i="17"/>
  <c r="B118" i="17"/>
  <c r="V118" i="17"/>
  <c r="X118" i="17"/>
  <c r="C107" i="17"/>
  <c r="C103" i="17"/>
  <c r="C100" i="17"/>
  <c r="E93" i="17"/>
  <c r="N93" i="17"/>
  <c r="F93" i="17"/>
  <c r="O93" i="17"/>
  <c r="C88" i="17"/>
  <c r="C57" i="17"/>
  <c r="B57" i="17"/>
  <c r="B38" i="17"/>
  <c r="C38" i="17"/>
  <c r="C30" i="17"/>
  <c r="V580" i="17"/>
  <c r="W580" i="17"/>
  <c r="C575" i="17"/>
  <c r="I563" i="17"/>
  <c r="V561" i="17"/>
  <c r="AL561" i="17"/>
  <c r="K561" i="17"/>
  <c r="D561" i="17"/>
  <c r="V560" i="17"/>
  <c r="X560" i="17"/>
  <c r="B553" i="17"/>
  <c r="B545" i="17"/>
  <c r="C537" i="17"/>
  <c r="W535" i="17"/>
  <c r="C529" i="17"/>
  <c r="X514" i="17"/>
  <c r="C495" i="17"/>
  <c r="C493" i="17"/>
  <c r="V491" i="17"/>
  <c r="W491" i="17"/>
  <c r="C481" i="17"/>
  <c r="V446" i="17"/>
  <c r="X446" i="17"/>
  <c r="V445" i="17"/>
  <c r="C444" i="17"/>
  <c r="V428" i="17"/>
  <c r="W428" i="17"/>
  <c r="C424" i="17"/>
  <c r="C420" i="17"/>
  <c r="V417" i="17"/>
  <c r="C392" i="17"/>
  <c r="V388" i="17"/>
  <c r="D381" i="17"/>
  <c r="J381" i="17"/>
  <c r="Q381" i="17"/>
  <c r="C369" i="17"/>
  <c r="V365" i="17"/>
  <c r="W365" i="17"/>
  <c r="C361" i="17"/>
  <c r="V360" i="17"/>
  <c r="X360" i="17"/>
  <c r="V357" i="17"/>
  <c r="C353" i="17"/>
  <c r="V345" i="17"/>
  <c r="Y345" i="17"/>
  <c r="C314" i="17"/>
  <c r="X313" i="17"/>
  <c r="C309" i="17"/>
  <c r="C307" i="17"/>
  <c r="C300" i="17"/>
  <c r="C295" i="17"/>
  <c r="V288" i="17"/>
  <c r="X288" i="17"/>
  <c r="V287" i="17"/>
  <c r="W287" i="17"/>
  <c r="C286" i="17"/>
  <c r="V279" i="17"/>
  <c r="C271" i="17"/>
  <c r="C270" i="17"/>
  <c r="C268" i="17"/>
  <c r="C265" i="17"/>
  <c r="B255" i="17"/>
  <c r="C254" i="17"/>
  <c r="B252" i="17"/>
  <c r="C251" i="17"/>
  <c r="C242" i="17"/>
  <c r="C239" i="17"/>
  <c r="C235" i="17"/>
  <c r="B232" i="17"/>
  <c r="C232" i="17"/>
  <c r="V226" i="17"/>
  <c r="V218" i="17"/>
  <c r="W218" i="17"/>
  <c r="V201" i="17"/>
  <c r="W201" i="17"/>
  <c r="X201" i="17"/>
  <c r="C199" i="17"/>
  <c r="B199" i="17"/>
  <c r="P195" i="17"/>
  <c r="H195" i="17"/>
  <c r="C194" i="17"/>
  <c r="B189" i="17"/>
  <c r="B171" i="17"/>
  <c r="V164" i="17"/>
  <c r="C163" i="17"/>
  <c r="C161" i="17"/>
  <c r="C151" i="17"/>
  <c r="C148" i="17"/>
  <c r="D145" i="17"/>
  <c r="F145" i="17"/>
  <c r="K145" i="17"/>
  <c r="Q145" i="17"/>
  <c r="B145" i="17"/>
  <c r="G145" i="17"/>
  <c r="M145" i="17"/>
  <c r="R145" i="17"/>
  <c r="C144" i="17"/>
  <c r="C129" i="17"/>
  <c r="V125" i="17"/>
  <c r="X125" i="17"/>
  <c r="B116" i="17"/>
  <c r="C116" i="17"/>
  <c r="V114" i="17"/>
  <c r="Y114" i="17"/>
  <c r="V99" i="17"/>
  <c r="X99" i="17"/>
  <c r="B94" i="17"/>
  <c r="K93" i="17"/>
  <c r="B92" i="17"/>
  <c r="C92" i="17"/>
  <c r="B89" i="17"/>
  <c r="C89" i="17"/>
  <c r="V89" i="17"/>
  <c r="C82" i="17"/>
  <c r="C79" i="17"/>
  <c r="C72" i="17"/>
  <c r="C70" i="17"/>
  <c r="C65" i="17"/>
  <c r="C64" i="17"/>
  <c r="C62" i="17"/>
  <c r="C21" i="17"/>
  <c r="C19" i="17"/>
  <c r="V19" i="17"/>
  <c r="Y19" i="17"/>
  <c r="O562" i="17"/>
  <c r="I562" i="17"/>
  <c r="P561" i="17"/>
  <c r="I561" i="17"/>
  <c r="B529" i="17"/>
  <c r="W522" i="17"/>
  <c r="C521" i="17"/>
  <c r="B513" i="17"/>
  <c r="D504" i="17"/>
  <c r="K504" i="17"/>
  <c r="Q504" i="17"/>
  <c r="V500" i="17"/>
  <c r="X500" i="17"/>
  <c r="C499" i="17"/>
  <c r="V493" i="17"/>
  <c r="Y493" i="17"/>
  <c r="F489" i="17"/>
  <c r="N489" i="17"/>
  <c r="C478" i="17"/>
  <c r="B473" i="17"/>
  <c r="C472" i="17"/>
  <c r="V470" i="17"/>
  <c r="C453" i="17"/>
  <c r="B446" i="17"/>
  <c r="C440" i="17"/>
  <c r="V439" i="17"/>
  <c r="X439" i="17"/>
  <c r="V438" i="17"/>
  <c r="V437" i="17"/>
  <c r="D429" i="17"/>
  <c r="C428" i="17"/>
  <c r="B424" i="17"/>
  <c r="C417" i="17"/>
  <c r="C413" i="17"/>
  <c r="C412" i="17"/>
  <c r="C388" i="17"/>
  <c r="V383" i="17"/>
  <c r="X383" i="17"/>
  <c r="P381" i="17"/>
  <c r="F381" i="17"/>
  <c r="C377" i="17"/>
  <c r="C376" i="17"/>
  <c r="C373" i="17"/>
  <c r="B369" i="17"/>
  <c r="B366" i="17"/>
  <c r="B361" i="17"/>
  <c r="C360" i="17"/>
  <c r="D357" i="17"/>
  <c r="C356" i="17"/>
  <c r="V354" i="17"/>
  <c r="C345" i="17"/>
  <c r="V326" i="17"/>
  <c r="C321" i="17"/>
  <c r="C311" i="17"/>
  <c r="C310" i="17"/>
  <c r="B309" i="17"/>
  <c r="V303" i="17"/>
  <c r="B300" i="17"/>
  <c r="C298" i="17"/>
  <c r="V295" i="17"/>
  <c r="B288" i="17"/>
  <c r="C273" i="17"/>
  <c r="C263" i="17"/>
  <c r="V261" i="17"/>
  <c r="V260" i="17"/>
  <c r="V259" i="17"/>
  <c r="W259" i="17"/>
  <c r="C246" i="17"/>
  <c r="C244" i="17"/>
  <c r="B244" i="17"/>
  <c r="W239" i="17"/>
  <c r="C238" i="17"/>
  <c r="V238" i="17"/>
  <c r="V231" i="17"/>
  <c r="W219" i="17"/>
  <c r="V198" i="17"/>
  <c r="W198" i="17"/>
  <c r="V197" i="17"/>
  <c r="M195" i="17"/>
  <c r="E195" i="17"/>
  <c r="B192" i="17"/>
  <c r="C191" i="17"/>
  <c r="D190" i="17"/>
  <c r="C190" i="17"/>
  <c r="C188" i="17"/>
  <c r="V187" i="17"/>
  <c r="X187" i="17"/>
  <c r="C164" i="17"/>
  <c r="V163" i="17"/>
  <c r="X163" i="17"/>
  <c r="C153" i="17"/>
  <c r="C141" i="17"/>
  <c r="D140" i="17"/>
  <c r="V134" i="17"/>
  <c r="X134" i="17"/>
  <c r="B125" i="17"/>
  <c r="B124" i="17"/>
  <c r="C124" i="17"/>
  <c r="C121" i="17"/>
  <c r="V119" i="17"/>
  <c r="C117" i="17"/>
  <c r="V117" i="17"/>
  <c r="C111" i="17"/>
  <c r="V108" i="17"/>
  <c r="V100" i="17"/>
  <c r="C96" i="17"/>
  <c r="I93" i="17"/>
  <c r="C91" i="17"/>
  <c r="C78" i="17"/>
  <c r="B76" i="17"/>
  <c r="C76" i="17"/>
  <c r="C67" i="17"/>
  <c r="C66" i="17"/>
  <c r="C59" i="17"/>
  <c r="X39" i="17"/>
  <c r="W39" i="17"/>
  <c r="C33" i="17"/>
  <c r="R154" i="17"/>
  <c r="H154" i="17"/>
  <c r="V67" i="17"/>
  <c r="V59" i="17"/>
  <c r="X59" i="17"/>
  <c r="B41" i="17"/>
  <c r="C28" i="17"/>
  <c r="C27" i="17"/>
  <c r="W26" i="17"/>
  <c r="B26" i="17"/>
  <c r="B25" i="17"/>
  <c r="B24" i="17"/>
  <c r="Q154" i="17"/>
  <c r="F154" i="17"/>
  <c r="C152" i="17"/>
  <c r="W114" i="17"/>
  <c r="W553" i="17"/>
  <c r="D116" i="17"/>
  <c r="D586" i="17"/>
  <c r="D14" i="17"/>
  <c r="D153" i="17"/>
  <c r="D208" i="17"/>
  <c r="D24" i="17"/>
  <c r="D512" i="17"/>
  <c r="D56" i="17"/>
  <c r="X287" i="17"/>
  <c r="W84" i="17"/>
  <c r="Y84" i="17"/>
  <c r="W388" i="17"/>
  <c r="W115" i="17"/>
  <c r="X513" i="17"/>
  <c r="W545" i="17"/>
  <c r="D91" i="17"/>
  <c r="W117" i="17"/>
  <c r="W197" i="17"/>
  <c r="W126" i="17"/>
  <c r="W503" i="17"/>
  <c r="W52" i="17"/>
  <c r="W227" i="17"/>
  <c r="W48" i="17"/>
  <c r="W578" i="17"/>
  <c r="X567" i="17"/>
  <c r="W317" i="17"/>
  <c r="AG551" i="17"/>
  <c r="X229" i="17"/>
  <c r="X576" i="17"/>
  <c r="X122" i="17"/>
  <c r="W155" i="17"/>
  <c r="W551" i="17"/>
  <c r="X377" i="17"/>
  <c r="W34" i="17"/>
  <c r="X244" i="17"/>
  <c r="W410" i="17"/>
  <c r="W572" i="17"/>
  <c r="W555" i="17"/>
  <c r="W401" i="17"/>
  <c r="AG234" i="17"/>
  <c r="B588" i="17"/>
  <c r="V588" i="17"/>
  <c r="C573" i="17"/>
  <c r="B573" i="17"/>
  <c r="V573" i="17"/>
  <c r="Y573" i="17"/>
  <c r="B569" i="17"/>
  <c r="V569" i="17"/>
  <c r="C562" i="17"/>
  <c r="K562" i="17"/>
  <c r="Q562" i="17"/>
  <c r="B562" i="17"/>
  <c r="L562" i="17"/>
  <c r="E562" i="17"/>
  <c r="M562" i="17"/>
  <c r="D562" i="17"/>
  <c r="V562" i="17"/>
  <c r="AJ562" i="17"/>
  <c r="V479" i="17"/>
  <c r="W479" i="17"/>
  <c r="B479" i="17"/>
  <c r="C301" i="17"/>
  <c r="V301" i="17"/>
  <c r="W292" i="17"/>
  <c r="X292" i="17"/>
  <c r="AQ1" i="17"/>
  <c r="AR1" i="17"/>
  <c r="AS1" i="17"/>
  <c r="AT1" i="17"/>
  <c r="AU1" i="17"/>
  <c r="AV1" i="17"/>
  <c r="AW1" i="17"/>
  <c r="AX1" i="17"/>
  <c r="AY1" i="17"/>
  <c r="AZ1" i="17"/>
  <c r="BA1" i="17"/>
  <c r="BB1" i="17"/>
  <c r="BC1" i="17"/>
  <c r="BD1" i="17"/>
  <c r="BE1" i="17"/>
  <c r="BF1" i="17"/>
  <c r="J145" i="17"/>
  <c r="Q195" i="17"/>
  <c r="J504" i="17"/>
  <c r="R504" i="17"/>
  <c r="B51" i="17"/>
  <c r="B60" i="17"/>
  <c r="B66" i="17"/>
  <c r="B67" i="17"/>
  <c r="B78" i="17"/>
  <c r="B82" i="17"/>
  <c r="B85" i="17"/>
  <c r="C87" i="17"/>
  <c r="B97" i="17"/>
  <c r="B100" i="17"/>
  <c r="B104" i="17"/>
  <c r="B106" i="17"/>
  <c r="B109" i="17"/>
  <c r="B117" i="17"/>
  <c r="C145" i="17"/>
  <c r="N145" i="17"/>
  <c r="B152" i="17"/>
  <c r="M154" i="17"/>
  <c r="B156" i="17"/>
  <c r="B158" i="17"/>
  <c r="D195" i="17"/>
  <c r="B223" i="17"/>
  <c r="J224" i="17"/>
  <c r="C234" i="17"/>
  <c r="B241" i="17"/>
  <c r="B249" i="17"/>
  <c r="X58" i="17"/>
  <c r="X95" i="17"/>
  <c r="E145" i="17"/>
  <c r="C147" i="17"/>
  <c r="B182" i="17"/>
  <c r="X190" i="17"/>
  <c r="I195" i="17"/>
  <c r="W208" i="17"/>
  <c r="O234" i="17"/>
  <c r="B248" i="17"/>
  <c r="B345" i="17"/>
  <c r="B350" i="17"/>
  <c r="L381" i="17"/>
  <c r="B422" i="17"/>
  <c r="B425" i="17"/>
  <c r="B426" i="17"/>
  <c r="B428" i="17"/>
  <c r="B461" i="17"/>
  <c r="B467" i="17"/>
  <c r="C469" i="17"/>
  <c r="C480" i="17"/>
  <c r="M504" i="17"/>
  <c r="B509" i="17"/>
  <c r="W515" i="17"/>
  <c r="C530" i="17"/>
  <c r="B534" i="17"/>
  <c r="B570" i="17"/>
  <c r="B576" i="17"/>
  <c r="W57" i="17"/>
  <c r="X81" i="17"/>
  <c r="B90" i="17"/>
  <c r="C93" i="17"/>
  <c r="W94" i="17"/>
  <c r="B101" i="17"/>
  <c r="X103" i="17"/>
  <c r="B112" i="17"/>
  <c r="C140" i="17"/>
  <c r="I145" i="17"/>
  <c r="D154" i="17"/>
  <c r="B162" i="17"/>
  <c r="B172" i="17"/>
  <c r="C182" i="17"/>
  <c r="B193" i="17"/>
  <c r="L195" i="17"/>
  <c r="B208" i="17"/>
  <c r="X246" i="17"/>
  <c r="C248" i="17"/>
  <c r="B269" i="17"/>
  <c r="B289" i="17"/>
  <c r="B313" i="17"/>
  <c r="B327" i="17"/>
  <c r="C337" i="17"/>
  <c r="N381" i="17"/>
  <c r="C389" i="17"/>
  <c r="B439" i="17"/>
  <c r="C461" i="17"/>
  <c r="C466" i="17"/>
  <c r="B469" i="17"/>
  <c r="C488" i="17"/>
  <c r="B493" i="17"/>
  <c r="C500" i="17"/>
  <c r="B502" i="17"/>
  <c r="C504" i="17"/>
  <c r="N504" i="17"/>
  <c r="C509" i="17"/>
  <c r="W512" i="17"/>
  <c r="B514" i="17"/>
  <c r="C515" i="17"/>
  <c r="W520" i="17"/>
  <c r="C522" i="17"/>
  <c r="C534" i="17"/>
  <c r="C535" i="17"/>
  <c r="W538" i="17"/>
  <c r="M561" i="17"/>
  <c r="C570" i="17"/>
  <c r="B571" i="17"/>
  <c r="B574" i="17"/>
  <c r="C582" i="17"/>
  <c r="E587" i="17"/>
  <c r="W21" i="17"/>
  <c r="O145" i="17"/>
  <c r="W146" i="17"/>
  <c r="B148" i="17"/>
  <c r="C156" i="17"/>
  <c r="W188" i="17"/>
  <c r="B230" i="17"/>
  <c r="X254" i="17"/>
  <c r="B261" i="17"/>
  <c r="X271" i="17"/>
  <c r="W277" i="17"/>
  <c r="B285" i="17"/>
  <c r="W310" i="17"/>
  <c r="W353" i="17"/>
  <c r="C372" i="17"/>
  <c r="B381" i="17"/>
  <c r="B405" i="17"/>
  <c r="B416" i="17"/>
  <c r="B418" i="17"/>
  <c r="C438" i="17"/>
  <c r="C454" i="17"/>
  <c r="C468" i="17"/>
  <c r="B494" i="17"/>
  <c r="H504" i="17"/>
  <c r="B521" i="17"/>
  <c r="B537" i="17"/>
  <c r="B538" i="17"/>
  <c r="B8" i="17"/>
  <c r="B11" i="17"/>
  <c r="B88" i="17"/>
  <c r="B138" i="17"/>
  <c r="B154" i="17"/>
  <c r="W228" i="17"/>
  <c r="L234" i="17"/>
  <c r="T234" i="17" s="1"/>
  <c r="B39" i="17"/>
  <c r="W41" i="17"/>
  <c r="B43" i="17"/>
  <c r="B46" i="17"/>
  <c r="B64" i="17"/>
  <c r="X65" i="17"/>
  <c r="B80" i="17"/>
  <c r="B110" i="17"/>
  <c r="B201" i="17"/>
  <c r="B206" i="17"/>
  <c r="B239" i="17"/>
  <c r="C262" i="17"/>
  <c r="B281" i="17"/>
  <c r="C313" i="17"/>
  <c r="B323" i="17"/>
  <c r="C326" i="17"/>
  <c r="C336" i="17"/>
  <c r="B343" i="17"/>
  <c r="C457" i="17"/>
  <c r="C465" i="17"/>
  <c r="B487" i="17"/>
  <c r="B498" i="17"/>
  <c r="B515" i="17"/>
  <c r="B523" i="17"/>
  <c r="E561" i="17"/>
  <c r="M587" i="17"/>
  <c r="S587" i="17"/>
  <c r="B579" i="17"/>
  <c r="B575" i="17"/>
  <c r="P562" i="17"/>
  <c r="C561" i="17"/>
  <c r="B533" i="17"/>
  <c r="V533" i="17"/>
  <c r="W533" i="17"/>
  <c r="C533" i="17"/>
  <c r="B520" i="17"/>
  <c r="C508" i="17"/>
  <c r="V508" i="17"/>
  <c r="B508" i="17"/>
  <c r="O504" i="17"/>
  <c r="O489" i="17"/>
  <c r="V456" i="17"/>
  <c r="C456" i="17"/>
  <c r="C437" i="17"/>
  <c r="B437" i="17"/>
  <c r="B410" i="17"/>
  <c r="B404" i="17"/>
  <c r="V404" i="17"/>
  <c r="X404" i="17"/>
  <c r="W404" i="17"/>
  <c r="C404" i="17"/>
  <c r="B382" i="17"/>
  <c r="W370" i="17"/>
  <c r="B358" i="17"/>
  <c r="X349" i="17"/>
  <c r="C342" i="17"/>
  <c r="W339" i="17"/>
  <c r="B315" i="17"/>
  <c r="C306" i="17"/>
  <c r="B303" i="17"/>
  <c r="C288" i="17"/>
  <c r="X268" i="17"/>
  <c r="B265" i="17"/>
  <c r="C192" i="17"/>
  <c r="B153" i="17"/>
  <c r="B63" i="17"/>
  <c r="B7" i="17"/>
  <c r="B4" i="17"/>
  <c r="B578" i="17"/>
  <c r="M563" i="17"/>
  <c r="H562" i="17"/>
  <c r="C538" i="17"/>
  <c r="W534" i="17"/>
  <c r="X534" i="17"/>
  <c r="C523" i="17"/>
  <c r="C514" i="17"/>
  <c r="F504" i="17"/>
  <c r="S504" i="17" s="1"/>
  <c r="C489" i="17"/>
  <c r="K489" i="17"/>
  <c r="H489" i="17"/>
  <c r="V489" i="17"/>
  <c r="AK489" i="17"/>
  <c r="J489" i="17"/>
  <c r="P489" i="17"/>
  <c r="D489" i="17"/>
  <c r="M486" i="17"/>
  <c r="B466" i="17"/>
  <c r="B453" i="17"/>
  <c r="C450" i="17"/>
  <c r="C445" i="17"/>
  <c r="B445" i="17"/>
  <c r="B400" i="17"/>
  <c r="V373" i="17"/>
  <c r="X373" i="17"/>
  <c r="B373" i="17"/>
  <c r="B355" i="17"/>
  <c r="V355" i="17"/>
  <c r="V352" i="17"/>
  <c r="X352" i="17"/>
  <c r="C352" i="17"/>
  <c r="X344" i="17"/>
  <c r="W314" i="17"/>
  <c r="X314" i="17"/>
  <c r="C291" i="17"/>
  <c r="B283" i="17"/>
  <c r="B277" i="17"/>
  <c r="X270" i="17"/>
  <c r="B253" i="17"/>
  <c r="B245" i="17"/>
  <c r="B205" i="17"/>
  <c r="B86" i="17"/>
  <c r="W64" i="17"/>
  <c r="X570" i="17"/>
  <c r="C569" i="17"/>
  <c r="B563" i="17"/>
  <c r="G562" i="17"/>
  <c r="X535" i="17"/>
  <c r="B528" i="17"/>
  <c r="V528" i="17"/>
  <c r="X515" i="17"/>
  <c r="X511" i="17"/>
  <c r="B501" i="17"/>
  <c r="C490" i="17"/>
  <c r="C473" i="17"/>
  <c r="B463" i="17"/>
  <c r="X457" i="17"/>
  <c r="W454" i="17"/>
  <c r="B438" i="17"/>
  <c r="B432" i="17"/>
  <c r="W429" i="17"/>
  <c r="B414" i="17"/>
  <c r="C409" i="17"/>
  <c r="B388" i="17"/>
  <c r="I381" i="17"/>
  <c r="B367" i="17"/>
  <c r="V367" i="17"/>
  <c r="X367" i="17"/>
  <c r="C357" i="17"/>
  <c r="B357" i="17"/>
  <c r="W341" i="17"/>
  <c r="W338" i="17"/>
  <c r="B326" i="17"/>
  <c r="C317" i="17"/>
  <c r="B305" i="17"/>
  <c r="B295" i="17"/>
  <c r="W293" i="17"/>
  <c r="B279" i="17"/>
  <c r="X266" i="17"/>
  <c r="V263" i="17"/>
  <c r="B263" i="17"/>
  <c r="B259" i="17"/>
  <c r="C259" i="17"/>
  <c r="W237" i="17"/>
  <c r="C207" i="17"/>
  <c r="B207" i="17"/>
  <c r="V207" i="17"/>
  <c r="W207" i="17"/>
  <c r="X182" i="17"/>
  <c r="B161" i="17"/>
  <c r="V137" i="17"/>
  <c r="X137" i="17"/>
  <c r="B137" i="17"/>
  <c r="W133" i="17"/>
  <c r="X78" i="17"/>
  <c r="W76" i="17"/>
  <c r="B546" i="17"/>
  <c r="V546" i="17"/>
  <c r="C539" i="17"/>
  <c r="B539" i="17"/>
  <c r="B505" i="17"/>
  <c r="V505" i="17"/>
  <c r="F486" i="17"/>
  <c r="Q486" i="17"/>
  <c r="B486" i="17"/>
  <c r="G486" i="17"/>
  <c r="C477" i="17"/>
  <c r="B477" i="17"/>
  <c r="B470" i="17"/>
  <c r="W453" i="17"/>
  <c r="X453" i="17"/>
  <c r="B449" i="17"/>
  <c r="B442" i="17"/>
  <c r="B434" i="17"/>
  <c r="W412" i="17"/>
  <c r="W409" i="17"/>
  <c r="B407" i="17"/>
  <c r="B374" i="17"/>
  <c r="C374" i="17"/>
  <c r="B371" i="17"/>
  <c r="W359" i="17"/>
  <c r="X356" i="17"/>
  <c r="C354" i="17"/>
  <c r="W342" i="17"/>
  <c r="B339" i="17"/>
  <c r="B329" i="17"/>
  <c r="C329" i="17"/>
  <c r="V329" i="17"/>
  <c r="X329" i="17"/>
  <c r="B306" i="17"/>
  <c r="V306" i="17"/>
  <c r="C287" i="17"/>
  <c r="B284" i="17"/>
  <c r="C260" i="17"/>
  <c r="W252" i="17"/>
  <c r="X223" i="17"/>
  <c r="B220" i="17"/>
  <c r="W189" i="17"/>
  <c r="V170" i="17"/>
  <c r="X170" i="17"/>
  <c r="B170" i="17"/>
  <c r="W162" i="17"/>
  <c r="B157" i="17"/>
  <c r="C155" i="17"/>
  <c r="X133" i="17"/>
  <c r="W78" i="17"/>
  <c r="C68" i="17"/>
  <c r="B68" i="17"/>
  <c r="X49" i="17"/>
  <c r="B17" i="17"/>
  <c r="W11" i="17"/>
  <c r="C7" i="17"/>
  <c r="V7" i="17"/>
  <c r="Y7" i="17"/>
  <c r="W220" i="17"/>
  <c r="B187" i="17"/>
  <c r="W156" i="17"/>
  <c r="X156" i="17"/>
  <c r="W135" i="17"/>
  <c r="B130" i="17"/>
  <c r="V130" i="17"/>
  <c r="B126" i="17"/>
  <c r="B71" i="17"/>
  <c r="V71" i="17"/>
  <c r="Y71" i="17"/>
  <c r="B20" i="17"/>
  <c r="W16" i="17"/>
  <c r="B554" i="17"/>
  <c r="V554" i="17"/>
  <c r="Y554" i="17"/>
  <c r="B531" i="17"/>
  <c r="C531" i="17"/>
  <c r="V531" i="17"/>
  <c r="X531" i="17"/>
  <c r="W531" i="17"/>
  <c r="W514" i="17"/>
  <c r="V507" i="17"/>
  <c r="C507" i="17"/>
  <c r="B497" i="17"/>
  <c r="C491" i="17"/>
  <c r="O486" i="17"/>
  <c r="C464" i="17"/>
  <c r="V464" i="17"/>
  <c r="Y464" i="17"/>
  <c r="X461" i="17"/>
  <c r="W447" i="17"/>
  <c r="B430" i="17"/>
  <c r="V403" i="17"/>
  <c r="W403" i="17"/>
  <c r="B403" i="17"/>
  <c r="X389" i="17"/>
  <c r="B383" i="17"/>
  <c r="C365" i="17"/>
  <c r="B365" i="17"/>
  <c r="V330" i="17"/>
  <c r="Y330" i="17"/>
  <c r="B330" i="17"/>
  <c r="C330" i="17"/>
  <c r="B319" i="17"/>
  <c r="B314" i="17"/>
  <c r="C294" i="17"/>
  <c r="B292" i="17"/>
  <c r="B280" i="17"/>
  <c r="B276" i="17"/>
  <c r="V276" i="17"/>
  <c r="B247" i="17"/>
  <c r="B236" i="17"/>
  <c r="V236" i="17"/>
  <c r="B215" i="17"/>
  <c r="B197" i="17"/>
  <c r="W161" i="17"/>
  <c r="X151" i="17"/>
  <c r="B141" i="17"/>
  <c r="V141" i="17"/>
  <c r="X141" i="17"/>
  <c r="C132" i="17"/>
  <c r="V132" i="17"/>
  <c r="X132" i="17"/>
  <c r="V129" i="17"/>
  <c r="B129" i="17"/>
  <c r="B122" i="17"/>
  <c r="B105" i="17"/>
  <c r="W66" i="17"/>
  <c r="B61" i="17"/>
  <c r="B28" i="17"/>
  <c r="V28" i="17"/>
  <c r="B580" i="17"/>
  <c r="E563" i="17"/>
  <c r="S563" i="17" s="1"/>
  <c r="B561" i="17"/>
  <c r="O561" i="17"/>
  <c r="C511" i="17"/>
  <c r="X495" i="17"/>
  <c r="B455" i="17"/>
  <c r="B454" i="17"/>
  <c r="B450" i="17"/>
  <c r="B443" i="17"/>
  <c r="B433" i="17"/>
  <c r="B413" i="17"/>
  <c r="B399" i="17"/>
  <c r="B387" i="17"/>
  <c r="E381" i="17"/>
  <c r="C368" i="17"/>
  <c r="B353" i="17"/>
  <c r="C318" i="17"/>
  <c r="B310" i="17"/>
  <c r="C279" i="17"/>
  <c r="B271" i="17"/>
  <c r="X239" i="17"/>
  <c r="B237" i="17"/>
  <c r="C230" i="17"/>
  <c r="B228" i="17"/>
  <c r="X219" i="17"/>
  <c r="B191" i="17"/>
  <c r="V191" i="17"/>
  <c r="B165" i="17"/>
  <c r="X147" i="17"/>
  <c r="C119" i="17"/>
  <c r="B96" i="17"/>
  <c r="V96" i="17"/>
  <c r="X96" i="17"/>
  <c r="W88" i="17"/>
  <c r="B72" i="17"/>
  <c r="V72" i="17"/>
  <c r="X72" i="17"/>
  <c r="W43" i="17"/>
  <c r="B27" i="17"/>
  <c r="V27" i="17"/>
  <c r="X27" i="17"/>
  <c r="W8" i="17"/>
  <c r="R587" i="17"/>
  <c r="B582" i="17"/>
  <c r="V563" i="17"/>
  <c r="Z563" i="17"/>
  <c r="H561" i="17"/>
  <c r="S561" i="17" s="1"/>
  <c r="X538" i="17"/>
  <c r="B535" i="17"/>
  <c r="W523" i="17"/>
  <c r="B522" i="17"/>
  <c r="B500" i="17"/>
  <c r="C474" i="17"/>
  <c r="C452" i="17"/>
  <c r="C441" i="17"/>
  <c r="B417" i="17"/>
  <c r="B389" i="17"/>
  <c r="B370" i="17"/>
  <c r="B354" i="17"/>
  <c r="B335" i="17"/>
  <c r="B311" i="17"/>
  <c r="B297" i="17"/>
  <c r="B287" i="17"/>
  <c r="B273" i="17"/>
  <c r="B188" i="17"/>
  <c r="B160" i="17"/>
  <c r="L154" i="17"/>
  <c r="B146" i="17"/>
  <c r="B144" i="17"/>
  <c r="V144" i="17"/>
  <c r="X144" i="17"/>
  <c r="B133" i="17"/>
  <c r="C133" i="17"/>
  <c r="B131" i="17"/>
  <c r="V131" i="17"/>
  <c r="X131" i="17"/>
  <c r="B121" i="17"/>
  <c r="V121" i="17"/>
  <c r="W90" i="17"/>
  <c r="W63" i="17"/>
  <c r="B36" i="17"/>
  <c r="W295" i="17"/>
  <c r="X295" i="17"/>
  <c r="W439" i="17"/>
  <c r="X52" i="17"/>
  <c r="X184" i="17"/>
  <c r="X227" i="17"/>
  <c r="X516" i="17"/>
  <c r="Y224" i="17"/>
  <c r="W543" i="17"/>
  <c r="W452" i="17"/>
  <c r="AL234" i="17"/>
  <c r="X258" i="17"/>
  <c r="X105" i="17"/>
  <c r="X460" i="17"/>
  <c r="X455" i="17"/>
  <c r="AJ224" i="17"/>
  <c r="W459" i="17"/>
  <c r="X484" i="17"/>
  <c r="AB234" i="17"/>
  <c r="X510" i="17"/>
  <c r="AC234" i="17"/>
  <c r="AA234" i="17"/>
  <c r="X522" i="17"/>
  <c r="X262" i="17"/>
  <c r="W46" i="17"/>
  <c r="X440" i="17"/>
  <c r="W25" i="17"/>
  <c r="W170" i="17"/>
  <c r="W134" i="17"/>
  <c r="X197" i="17"/>
  <c r="Y144" i="17"/>
  <c r="W144" i="17"/>
  <c r="X438" i="17"/>
  <c r="W438" i="17"/>
  <c r="X490" i="17"/>
  <c r="X102" i="17"/>
  <c r="W585" i="17"/>
  <c r="W128" i="17"/>
  <c r="X106" i="17"/>
  <c r="AB486" i="17"/>
  <c r="X247" i="17"/>
  <c r="X431" i="17"/>
  <c r="Y483" i="17"/>
  <c r="AI224" i="17"/>
  <c r="X568" i="17"/>
  <c r="W476" i="17"/>
  <c r="X581" i="17"/>
  <c r="X482" i="17"/>
  <c r="AD154" i="17"/>
  <c r="X381" i="17"/>
  <c r="AH486" i="17"/>
  <c r="Y558" i="17"/>
  <c r="AJ587" i="17"/>
  <c r="AA486" i="17"/>
  <c r="Y420" i="17"/>
  <c r="X278" i="17"/>
  <c r="X82" i="17"/>
  <c r="Z1" i="17"/>
  <c r="Y56" i="17"/>
  <c r="Y495" i="17"/>
  <c r="Y399" i="17"/>
  <c r="AF381" i="17"/>
  <c r="AJ486" i="17"/>
  <c r="W296" i="17"/>
  <c r="W568" i="17"/>
  <c r="X458" i="17"/>
  <c r="X138" i="17"/>
  <c r="X204" i="17"/>
  <c r="W327" i="17"/>
  <c r="X17" i="17"/>
  <c r="W257" i="17"/>
  <c r="X503" i="17"/>
  <c r="W430" i="17"/>
  <c r="Y328" i="17"/>
  <c r="W222" i="17"/>
  <c r="W431" i="17"/>
  <c r="X372" i="17"/>
  <c r="AL486" i="17"/>
  <c r="AE486" i="17"/>
  <c r="W496" i="17"/>
  <c r="AC224" i="17"/>
  <c r="W183" i="17"/>
  <c r="Y577" i="17"/>
  <c r="X87" i="17"/>
  <c r="V574" i="17"/>
  <c r="X574" i="17"/>
  <c r="V530" i="17"/>
  <c r="W530" i="17"/>
  <c r="V30" i="17"/>
  <c r="Z165" i="17"/>
  <c r="W329" i="17"/>
  <c r="X238" i="17"/>
  <c r="Y409" i="17"/>
  <c r="W70" i="17"/>
  <c r="Y120" i="17"/>
  <c r="W68" i="17"/>
  <c r="Y341" i="17"/>
  <c r="Y54" i="17"/>
  <c r="Y463" i="17"/>
  <c r="Y374" i="17"/>
  <c r="Y487" i="17"/>
  <c r="Y41" i="17"/>
  <c r="Y518" i="17"/>
  <c r="AJ381" i="17"/>
  <c r="AJ234" i="17"/>
  <c r="X544" i="17"/>
  <c r="X492" i="17"/>
  <c r="X577" i="17"/>
  <c r="W406" i="17"/>
  <c r="X140" i="17"/>
  <c r="W324" i="17"/>
  <c r="X364" i="17"/>
  <c r="X259" i="17"/>
  <c r="AB587" i="17"/>
  <c r="W177" i="17"/>
  <c r="D513" i="17"/>
  <c r="Y444" i="17"/>
  <c r="W187" i="17"/>
  <c r="X588" i="17"/>
  <c r="Y241" i="17"/>
  <c r="Y267" i="17"/>
  <c r="X91" i="17"/>
  <c r="W211" i="17"/>
  <c r="X214" i="17"/>
  <c r="Y536" i="17"/>
  <c r="Y318" i="17"/>
  <c r="Y447" i="17"/>
  <c r="Y220" i="17"/>
  <c r="Y453" i="17"/>
  <c r="Y116" i="17"/>
  <c r="Y52" i="17"/>
  <c r="Y317" i="17"/>
  <c r="W383" i="17"/>
  <c r="W121" i="17"/>
  <c r="W588" i="17"/>
  <c r="W108" i="17"/>
  <c r="W298" i="17"/>
  <c r="AC551" i="17"/>
  <c r="X547" i="17"/>
  <c r="X216" i="17"/>
  <c r="W566" i="17"/>
  <c r="Z486" i="17"/>
  <c r="Y180" i="17"/>
  <c r="Y441" i="17"/>
  <c r="X148" i="17"/>
  <c r="Y237" i="17"/>
  <c r="Y523" i="17"/>
  <c r="Y320" i="17"/>
  <c r="Y336" i="17"/>
  <c r="Y46" i="17"/>
  <c r="Y251" i="17"/>
  <c r="Y490" i="17"/>
  <c r="X261" i="17"/>
  <c r="Y187" i="17"/>
  <c r="X551" i="17"/>
  <c r="AB551" i="17"/>
  <c r="W280" i="17"/>
  <c r="X475" i="17"/>
  <c r="AJ551" i="17"/>
  <c r="Y175" i="17"/>
  <c r="Y299" i="17"/>
  <c r="Y442" i="17"/>
  <c r="Y15" i="17"/>
  <c r="Y277" i="17"/>
  <c r="Y124" i="17"/>
  <c r="Y298" i="17"/>
  <c r="Y414" i="17"/>
  <c r="C503" i="17"/>
  <c r="C250" i="17"/>
  <c r="C446" i="17"/>
  <c r="C574" i="17"/>
  <c r="C581" i="17"/>
  <c r="C276" i="17"/>
  <c r="C282" i="17"/>
  <c r="X310" i="17"/>
  <c r="C513" i="17"/>
  <c r="Z395" i="17"/>
  <c r="Z146" i="17"/>
  <c r="X263" i="17"/>
  <c r="W360" i="17"/>
  <c r="X218" i="17"/>
  <c r="D21" i="17"/>
  <c r="D105" i="17"/>
  <c r="D324" i="17"/>
  <c r="D11" i="17"/>
  <c r="D132" i="17"/>
  <c r="D168" i="17"/>
  <c r="D320" i="17"/>
  <c r="D346" i="17"/>
  <c r="D527" i="17"/>
  <c r="D557" i="17"/>
  <c r="D25" i="17"/>
  <c r="D61" i="17"/>
  <c r="D85" i="17"/>
  <c r="D130" i="17"/>
  <c r="D220" i="17"/>
  <c r="D347" i="17"/>
  <c r="D351" i="17"/>
  <c r="D454" i="17"/>
  <c r="D523" i="17"/>
  <c r="D520" i="17"/>
  <c r="D42" i="17"/>
  <c r="D273" i="17"/>
  <c r="D299" i="17"/>
  <c r="D488" i="17"/>
  <c r="D469" i="17"/>
  <c r="D549" i="17"/>
  <c r="D62" i="17"/>
  <c r="D117" i="17"/>
  <c r="D180" i="17"/>
  <c r="D253" i="17"/>
  <c r="D252" i="17"/>
  <c r="D281" i="17"/>
  <c r="D319" i="17"/>
  <c r="D383" i="17"/>
  <c r="D430" i="17"/>
  <c r="D490" i="17"/>
  <c r="D519" i="17"/>
  <c r="D575" i="17"/>
  <c r="D440" i="17"/>
  <c r="D277" i="17"/>
  <c r="D250" i="17"/>
  <c r="D173" i="17"/>
  <c r="D63" i="17"/>
  <c r="D566" i="17"/>
  <c r="D457" i="17"/>
  <c r="D373" i="17"/>
  <c r="D339" i="17"/>
  <c r="D297" i="17"/>
  <c r="D199" i="17"/>
  <c r="D147" i="17"/>
  <c r="D588" i="17"/>
  <c r="D400" i="17"/>
  <c r="D376" i="17"/>
  <c r="D249" i="17"/>
  <c r="D206" i="17"/>
  <c r="D58" i="17"/>
  <c r="D333" i="17"/>
  <c r="D33" i="17"/>
  <c r="D225" i="17"/>
  <c r="Y521" i="17"/>
  <c r="AJ195" i="17"/>
  <c r="AG195" i="17"/>
  <c r="D68" i="17"/>
  <c r="D12" i="17"/>
  <c r="D102" i="17"/>
  <c r="D119" i="17"/>
  <c r="D194" i="17"/>
  <c r="D294" i="17"/>
  <c r="D301" i="17"/>
  <c r="D365" i="17"/>
  <c r="D514" i="17"/>
  <c r="X13" i="17"/>
  <c r="W565" i="17"/>
  <c r="X210" i="17"/>
  <c r="W176" i="17"/>
  <c r="X322" i="17"/>
  <c r="X371" i="17"/>
  <c r="X267" i="17"/>
  <c r="W405" i="17"/>
  <c r="X450" i="17"/>
  <c r="X209" i="17"/>
  <c r="W320" i="17"/>
  <c r="W62" i="17"/>
  <c r="X169" i="17"/>
  <c r="X181" i="17"/>
  <c r="Y233" i="17"/>
  <c r="W328" i="17"/>
  <c r="X331" i="17"/>
  <c r="W346" i="17"/>
  <c r="W443" i="17"/>
  <c r="X452" i="17"/>
  <c r="W466" i="17"/>
  <c r="X508" i="17"/>
  <c r="W263" i="17"/>
  <c r="Y284" i="17"/>
  <c r="D573" i="17"/>
  <c r="D139" i="17"/>
  <c r="D345" i="17"/>
  <c r="D553" i="17"/>
  <c r="D231" i="17"/>
  <c r="D475" i="17"/>
  <c r="D187" i="17"/>
  <c r="X561" i="17"/>
  <c r="Z561" i="17"/>
  <c r="D545" i="17"/>
  <c r="D164" i="17"/>
  <c r="D80" i="17"/>
  <c r="D570" i="17"/>
  <c r="D82" i="17"/>
  <c r="D178" i="17"/>
  <c r="D493" i="17"/>
  <c r="D137" i="17"/>
  <c r="D411" i="17"/>
  <c r="D84" i="17"/>
  <c r="D150" i="17"/>
  <c r="D396" i="17"/>
  <c r="D204" i="17"/>
  <c r="D16" i="17"/>
  <c r="D214" i="17"/>
  <c r="D477" i="17"/>
  <c r="D288" i="17"/>
  <c r="D516" i="17"/>
  <c r="D542" i="17"/>
  <c r="D286" i="17"/>
  <c r="D115" i="17"/>
  <c r="D104" i="17"/>
  <c r="D175" i="17"/>
  <c r="D479" i="17"/>
  <c r="D4" i="17"/>
  <c r="D142" i="17"/>
  <c r="D216" i="17"/>
  <c r="D300" i="17"/>
  <c r="D303" i="17"/>
  <c r="D374" i="17"/>
  <c r="D450" i="17"/>
  <c r="D462" i="17"/>
  <c r="D5" i="17"/>
  <c r="D60" i="17"/>
  <c r="D176" i="17"/>
  <c r="D282" i="17"/>
  <c r="D370" i="17"/>
  <c r="D544" i="17"/>
  <c r="D47" i="17"/>
  <c r="D254" i="17"/>
  <c r="D384" i="17"/>
  <c r="D418" i="17"/>
  <c r="D499" i="17"/>
  <c r="D528" i="17"/>
  <c r="D577" i="17"/>
  <c r="D7" i="17"/>
  <c r="D71" i="17"/>
  <c r="D86" i="17"/>
  <c r="D138" i="17"/>
  <c r="D192" i="17"/>
  <c r="D280" i="17"/>
  <c r="D334" i="17"/>
  <c r="D379" i="17"/>
  <c r="D474" i="17"/>
  <c r="D482" i="17"/>
  <c r="D547" i="17"/>
  <c r="D48" i="17"/>
  <c r="D74" i="17"/>
  <c r="D166" i="17"/>
  <c r="D222" i="17"/>
  <c r="D441" i="17"/>
  <c r="D496" i="17"/>
  <c r="D510" i="17"/>
  <c r="D9" i="17"/>
  <c r="D35" i="17"/>
  <c r="D75" i="17"/>
  <c r="D109" i="17"/>
  <c r="D240" i="17"/>
  <c r="D200" i="17"/>
  <c r="D266" i="17"/>
  <c r="D264" i="17"/>
  <c r="D311" i="17"/>
  <c r="D350" i="17"/>
  <c r="D335" i="17"/>
  <c r="D442" i="17"/>
  <c r="D491" i="17"/>
  <c r="D524" i="17"/>
  <c r="D536" i="17"/>
  <c r="D485" i="17"/>
  <c r="D437" i="17"/>
  <c r="D356" i="17"/>
  <c r="D233" i="17"/>
  <c r="D118" i="17"/>
  <c r="D29" i="17"/>
  <c r="D552" i="17"/>
  <c r="D494" i="17"/>
  <c r="D433" i="17"/>
  <c r="D392" i="17"/>
  <c r="D343" i="17"/>
  <c r="D310" i="17"/>
  <c r="D263" i="17"/>
  <c r="D162" i="17"/>
  <c r="D121" i="17"/>
  <c r="D66" i="17"/>
  <c r="D554" i="17"/>
  <c r="D453" i="17"/>
  <c r="D387" i="17"/>
  <c r="D321" i="17"/>
  <c r="D223" i="17"/>
  <c r="D152" i="17"/>
  <c r="D530" i="17"/>
  <c r="D393" i="17"/>
  <c r="D210" i="17"/>
  <c r="D26" i="17"/>
  <c r="D18" i="17"/>
  <c r="AK195" i="17"/>
  <c r="AB195" i="17"/>
  <c r="W195" i="17"/>
  <c r="W125" i="17"/>
  <c r="D156" i="17"/>
  <c r="D136" i="17"/>
  <c r="D155" i="17"/>
  <c r="D203" i="17"/>
  <c r="D251" i="17"/>
  <c r="D269" i="17"/>
  <c r="D287" i="17"/>
  <c r="D313" i="17"/>
  <c r="D420" i="17"/>
  <c r="D456" i="17"/>
  <c r="Y316" i="17"/>
  <c r="W332" i="17"/>
  <c r="X308" i="17"/>
  <c r="AK587" i="17"/>
  <c r="Y478" i="17"/>
  <c r="Y532" i="17"/>
  <c r="X207" i="17"/>
  <c r="W326" i="17"/>
  <c r="AD195" i="17"/>
  <c r="AL195" i="17"/>
  <c r="AE195" i="17"/>
  <c r="W241" i="17"/>
  <c r="X241" i="17"/>
  <c r="AK551" i="17"/>
  <c r="Z551" i="17"/>
  <c r="X117" i="17"/>
  <c r="W561" i="17"/>
  <c r="W369" i="17"/>
  <c r="X424" i="17"/>
  <c r="AC195" i="17"/>
  <c r="Y195" i="17"/>
  <c r="W445" i="17"/>
  <c r="X215" i="17"/>
  <c r="W139" i="17"/>
  <c r="X234" i="17"/>
  <c r="W234" i="17"/>
  <c r="W288" i="17"/>
  <c r="AB561" i="17"/>
  <c r="AK561" i="17"/>
  <c r="AH561" i="17"/>
  <c r="AG486" i="17"/>
  <c r="Y486" i="17"/>
  <c r="W434" i="17"/>
  <c r="X434" i="17"/>
  <c r="W575" i="17"/>
  <c r="X575" i="17"/>
  <c r="X7" i="17"/>
  <c r="W355" i="17"/>
  <c r="AH195" i="17"/>
  <c r="AI486" i="17"/>
  <c r="X10" i="17"/>
  <c r="X556" i="17"/>
  <c r="W556" i="17"/>
  <c r="W107" i="17"/>
  <c r="W153" i="17"/>
  <c r="Y551" i="17"/>
  <c r="X274" i="17"/>
  <c r="B32" i="17"/>
  <c r="W574" i="17"/>
  <c r="W7" i="17"/>
  <c r="AC562" i="17"/>
  <c r="W573" i="17"/>
  <c r="W371" i="17"/>
  <c r="W524" i="17"/>
  <c r="W238" i="17"/>
  <c r="X309" i="17"/>
  <c r="X89" i="17"/>
  <c r="W113" i="17"/>
  <c r="W75" i="17"/>
  <c r="W89" i="17"/>
  <c r="W99" i="17"/>
  <c r="X474" i="17"/>
  <c r="W33" i="17"/>
  <c r="X540" i="17"/>
  <c r="W97" i="17"/>
  <c r="Y97" i="17"/>
  <c r="X517" i="17"/>
  <c r="X469" i="17"/>
  <c r="Y408" i="17"/>
  <c r="Y157" i="17"/>
  <c r="X213" i="17"/>
  <c r="AL489" i="17"/>
  <c r="W27" i="17"/>
  <c r="Z480" i="17"/>
  <c r="Z321" i="17"/>
  <c r="W446" i="17"/>
  <c r="W417" i="17"/>
  <c r="X428" i="17"/>
  <c r="W519" i="17"/>
  <c r="X31" i="17"/>
  <c r="V391" i="17"/>
  <c r="Z391" i="17"/>
  <c r="B391" i="17"/>
  <c r="Z462" i="17"/>
  <c r="Z510" i="17"/>
  <c r="W132" i="17"/>
  <c r="Z409" i="17"/>
  <c r="Z209" i="17"/>
  <c r="X530" i="17"/>
  <c r="AK563" i="17"/>
  <c r="AI563" i="17"/>
  <c r="AC563" i="17"/>
  <c r="X355" i="17"/>
  <c r="X350" i="17"/>
  <c r="D255" i="17"/>
  <c r="D55" i="17"/>
  <c r="D209" i="17"/>
  <c r="X226" i="17"/>
  <c r="D182" i="17"/>
  <c r="D177" i="17"/>
  <c r="D435" i="17"/>
  <c r="D205" i="17"/>
  <c r="AE561" i="17"/>
  <c r="AF561" i="17"/>
  <c r="D421" i="17"/>
  <c r="D428" i="17"/>
  <c r="D465" i="17"/>
  <c r="D211" i="17"/>
  <c r="D580" i="17"/>
  <c r="D129" i="17"/>
  <c r="D425" i="17"/>
  <c r="D515" i="17"/>
  <c r="D468" i="17"/>
  <c r="D120" i="17"/>
  <c r="D341" i="17"/>
  <c r="D290" i="17"/>
  <c r="D276" i="17"/>
  <c r="D160" i="17"/>
  <c r="D449" i="17"/>
  <c r="D327" i="17"/>
  <c r="D289" i="17"/>
  <c r="D517" i="17"/>
  <c r="D331" i="17"/>
  <c r="D45" i="17"/>
  <c r="D317" i="17"/>
  <c r="D447" i="17"/>
  <c r="D6" i="17"/>
  <c r="D101" i="17"/>
  <c r="D237" i="17"/>
  <c r="D268" i="17"/>
  <c r="D336" i="17"/>
  <c r="D466" i="17"/>
  <c r="D395" i="17"/>
  <c r="D526" i="17"/>
  <c r="D110" i="17"/>
  <c r="D312" i="17"/>
  <c r="D37" i="17"/>
  <c r="D228" i="17"/>
  <c r="D362" i="17"/>
  <c r="D539" i="17"/>
  <c r="D10" i="17"/>
  <c r="D65" i="17"/>
  <c r="D134" i="17"/>
  <c r="D238" i="17"/>
  <c r="D363" i="17"/>
  <c r="D446" i="17"/>
  <c r="D540" i="17"/>
  <c r="D34" i="17"/>
  <c r="D215" i="17"/>
  <c r="D416" i="17"/>
  <c r="D556" i="17"/>
  <c r="D31" i="17"/>
  <c r="D97" i="17"/>
  <c r="D185" i="17"/>
  <c r="D256" i="17"/>
  <c r="D257" i="17"/>
  <c r="D380" i="17"/>
  <c r="D438" i="17"/>
  <c r="D531" i="17"/>
  <c r="D574" i="17"/>
  <c r="D372" i="17"/>
  <c r="D247" i="17"/>
  <c r="D46" i="17"/>
  <c r="D500" i="17"/>
  <c r="D403" i="17"/>
  <c r="D318" i="17"/>
  <c r="D193" i="17"/>
  <c r="D78" i="17"/>
  <c r="D467" i="17"/>
  <c r="D355" i="17"/>
  <c r="D191" i="17"/>
  <c r="D404" i="17"/>
  <c r="D41" i="17"/>
  <c r="Z195" i="17"/>
  <c r="W163" i="17"/>
  <c r="D170" i="17"/>
  <c r="D218" i="17"/>
  <c r="D279" i="17"/>
  <c r="X354" i="17"/>
  <c r="D481" i="17"/>
  <c r="D471" i="17"/>
  <c r="X499" i="17"/>
  <c r="AB224" i="17"/>
  <c r="X175" i="17"/>
  <c r="AI381" i="17"/>
  <c r="W351" i="17"/>
  <c r="X387" i="17"/>
  <c r="X202" i="17"/>
  <c r="W395" i="17"/>
  <c r="W567" i="17"/>
  <c r="AI551" i="17"/>
  <c r="W209" i="17"/>
  <c r="X444" i="17"/>
  <c r="Z100" i="17"/>
  <c r="Z167" i="17"/>
  <c r="W505" i="17"/>
  <c r="W563" i="17"/>
  <c r="X198" i="17"/>
  <c r="AJ561" i="17"/>
  <c r="W521" i="17"/>
  <c r="AB381" i="17"/>
  <c r="W290" i="17"/>
  <c r="W307" i="17"/>
  <c r="AF224" i="17"/>
  <c r="AK381" i="17"/>
  <c r="W265" i="17"/>
  <c r="AD381" i="17"/>
  <c r="W415" i="17"/>
  <c r="W248" i="17"/>
  <c r="Z168" i="17"/>
  <c r="Z153" i="17"/>
  <c r="Z369" i="17"/>
  <c r="Z334" i="17"/>
  <c r="X6" i="17"/>
  <c r="AD563" i="17"/>
  <c r="AK224" i="17"/>
  <c r="AE224" i="17"/>
  <c r="Z224" i="17"/>
  <c r="Y451" i="17"/>
  <c r="X194" i="17"/>
  <c r="D201" i="17"/>
  <c r="W35" i="17"/>
  <c r="W392" i="17"/>
  <c r="Y443" i="17"/>
  <c r="W340" i="17"/>
  <c r="D565" i="17"/>
  <c r="D361" i="17"/>
  <c r="D423" i="17"/>
  <c r="D123" i="17"/>
  <c r="W560" i="17"/>
  <c r="D337" i="17"/>
  <c r="D239" i="17"/>
  <c r="D107" i="17"/>
  <c r="D560" i="17"/>
  <c r="D360" i="17"/>
  <c r="D49" i="17"/>
  <c r="D385" i="17"/>
  <c r="AC561" i="17"/>
  <c r="AA561" i="17"/>
  <c r="D473" i="17"/>
  <c r="Y218" i="17"/>
  <c r="D213" i="17"/>
  <c r="Y413" i="17"/>
  <c r="D50" i="17"/>
  <c r="D19" i="17"/>
  <c r="D369" i="17"/>
  <c r="D146" i="17"/>
  <c r="D460" i="17"/>
  <c r="D495" i="17"/>
  <c r="D358" i="17"/>
  <c r="D306" i="17"/>
  <c r="D283" i="17"/>
  <c r="D518" i="17"/>
  <c r="D23" i="17"/>
  <c r="D227" i="17"/>
  <c r="D492" i="17"/>
  <c r="D535" i="17"/>
  <c r="D407" i="17"/>
  <c r="D126" i="17"/>
  <c r="D92" i="17"/>
  <c r="D219" i="17"/>
  <c r="D291" i="17"/>
  <c r="D525" i="17"/>
  <c r="D67" i="17"/>
  <c r="D188" i="17"/>
  <c r="D232" i="17"/>
  <c r="D315" i="17"/>
  <c r="D378" i="17"/>
  <c r="D410" i="17"/>
  <c r="D541" i="17"/>
  <c r="D52" i="17"/>
  <c r="D262" i="17"/>
  <c r="D458" i="17"/>
  <c r="D161" i="17"/>
  <c r="D382" i="17"/>
  <c r="D501" i="17"/>
  <c r="D583" i="17"/>
  <c r="D43" i="17"/>
  <c r="D89" i="17"/>
  <c r="D184" i="17"/>
  <c r="D323" i="17"/>
  <c r="D368" i="17"/>
  <c r="D543" i="17"/>
  <c r="D585" i="17"/>
  <c r="D106" i="17"/>
  <c r="D359" i="17"/>
  <c r="D550" i="17"/>
  <c r="E1" i="17"/>
  <c r="E29" i="17"/>
  <c r="E409" i="17"/>
  <c r="D69" i="17"/>
  <c r="D131" i="17"/>
  <c r="D241" i="17"/>
  <c r="D258" i="17"/>
  <c r="D328" i="17"/>
  <c r="D444" i="17"/>
  <c r="D498" i="17"/>
  <c r="D532" i="17"/>
  <c r="D439" i="17"/>
  <c r="D261" i="17"/>
  <c r="D143" i="17"/>
  <c r="D564" i="17"/>
  <c r="D448" i="17"/>
  <c r="D353" i="17"/>
  <c r="D295" i="17"/>
  <c r="D144" i="17"/>
  <c r="D568" i="17"/>
  <c r="D399" i="17"/>
  <c r="D246" i="17"/>
  <c r="D51" i="17"/>
  <c r="D329" i="17"/>
  <c r="D22" i="17"/>
  <c r="D72" i="17"/>
  <c r="D163" i="17"/>
  <c r="D226" i="17"/>
  <c r="D271" i="17"/>
  <c r="X280" i="17"/>
  <c r="AE504" i="17"/>
  <c r="Y475" i="17"/>
  <c r="W381" i="17"/>
  <c r="X418" i="17"/>
  <c r="Y297" i="17"/>
  <c r="Y21" i="17"/>
  <c r="Y200" i="17"/>
  <c r="Y64" i="17"/>
  <c r="Y381" i="17"/>
  <c r="AA381" i="17"/>
  <c r="Y526" i="17"/>
  <c r="B530" i="17"/>
  <c r="B485" i="17"/>
  <c r="E87" i="17"/>
  <c r="E340" i="17"/>
  <c r="E473" i="17"/>
  <c r="E130" i="17"/>
  <c r="E391" i="17"/>
  <c r="E100" i="17"/>
  <c r="E348" i="17"/>
  <c r="E259" i="17"/>
  <c r="E101" i="17"/>
  <c r="E354" i="17"/>
  <c r="E393" i="17"/>
  <c r="E408" i="17"/>
  <c r="E568" i="17"/>
  <c r="E412" i="17"/>
  <c r="E42" i="17"/>
  <c r="E201" i="17"/>
  <c r="E189" i="17"/>
  <c r="E268" i="17"/>
  <c r="E68" i="17"/>
  <c r="E285" i="17"/>
  <c r="E523" i="17"/>
  <c r="E346" i="17"/>
  <c r="E401" i="17"/>
  <c r="E555" i="17"/>
  <c r="E213" i="17"/>
  <c r="E108" i="17"/>
  <c r="E534" i="17"/>
  <c r="E485" i="17"/>
  <c r="E545" i="17"/>
  <c r="E267" i="17"/>
  <c r="E206" i="17"/>
  <c r="E526" i="17"/>
  <c r="E457" i="17"/>
  <c r="E342" i="17"/>
  <c r="E419" i="17"/>
  <c r="E240" i="17"/>
  <c r="E465" i="17"/>
  <c r="E576" i="17"/>
  <c r="E120" i="17"/>
  <c r="E516" i="17"/>
  <c r="E332" i="17"/>
  <c r="E395" i="17"/>
  <c r="E444" i="17"/>
  <c r="E281" i="17"/>
  <c r="E233" i="17"/>
  <c r="E463" i="17"/>
  <c r="E359" i="17"/>
  <c r="E320" i="17"/>
  <c r="E464" i="17"/>
  <c r="E27" i="17"/>
  <c r="E524" i="17"/>
  <c r="E550" i="17"/>
  <c r="E122" i="17"/>
  <c r="E445" i="17"/>
  <c r="E174" i="17"/>
  <c r="E362" i="17"/>
  <c r="E379" i="17"/>
  <c r="E173" i="17"/>
  <c r="E260" i="17"/>
  <c r="E251" i="17"/>
  <c r="E163" i="17"/>
  <c r="E216" i="17"/>
  <c r="E31" i="17"/>
  <c r="E142" i="17"/>
  <c r="E44" i="17"/>
  <c r="F1" i="17"/>
  <c r="F144" i="17"/>
  <c r="E90" i="17"/>
  <c r="E223" i="17"/>
  <c r="E248" i="17"/>
  <c r="E282" i="17"/>
  <c r="E6" i="17"/>
  <c r="E438" i="17"/>
  <c r="E22" i="17"/>
  <c r="E247" i="17"/>
  <c r="E264" i="17"/>
  <c r="E103" i="17"/>
  <c r="E238" i="17"/>
  <c r="E168" i="17"/>
  <c r="E367" i="17"/>
  <c r="E533" i="17"/>
  <c r="AL551" i="17"/>
  <c r="Y479" i="17"/>
  <c r="W61" i="17"/>
  <c r="AF551" i="17"/>
  <c r="Y68" i="17"/>
  <c r="Y351" i="17"/>
  <c r="X386" i="17"/>
  <c r="Y579" i="17"/>
  <c r="Y37" i="17"/>
  <c r="W390" i="17"/>
  <c r="Y240" i="17"/>
  <c r="X566" i="17"/>
  <c r="Y70" i="17"/>
  <c r="Y203" i="17"/>
  <c r="Y18" i="17"/>
  <c r="Z123" i="17"/>
  <c r="Z91" i="17"/>
  <c r="W225" i="17"/>
  <c r="W192" i="17"/>
  <c r="X36" i="17"/>
  <c r="Y519" i="17"/>
  <c r="X375" i="17"/>
  <c r="W221" i="17"/>
  <c r="X421" i="17"/>
  <c r="AC381" i="17"/>
  <c r="Y177" i="17"/>
  <c r="D94" i="17"/>
  <c r="Y141" i="17"/>
  <c r="Y562" i="17"/>
  <c r="AA562" i="17"/>
  <c r="Z550" i="17"/>
  <c r="Y140" i="17"/>
  <c r="X393" i="17"/>
  <c r="W281" i="17"/>
  <c r="Y169" i="17"/>
  <c r="Y176" i="17"/>
  <c r="W423" i="17"/>
  <c r="Y110" i="17"/>
  <c r="Y112" i="17"/>
  <c r="Y6" i="17"/>
  <c r="Y372" i="17"/>
  <c r="S145" i="17"/>
  <c r="X479" i="17"/>
  <c r="Y563" i="17"/>
  <c r="AK234" i="17"/>
  <c r="AE234" i="17"/>
  <c r="Y150" i="17"/>
  <c r="AD234" i="17"/>
  <c r="X150" i="17"/>
  <c r="Y74" i="17"/>
  <c r="W477" i="17"/>
  <c r="W112" i="17"/>
  <c r="D538" i="17"/>
  <c r="Y163" i="17"/>
  <c r="AH562" i="17"/>
  <c r="AL562" i="17"/>
  <c r="W141" i="17"/>
  <c r="W236" i="17"/>
  <c r="W508" i="17"/>
  <c r="AB562" i="17"/>
  <c r="AH234" i="17"/>
  <c r="X174" i="17"/>
  <c r="W436" i="17"/>
  <c r="Y542" i="17"/>
  <c r="X572" i="17"/>
  <c r="X430" i="17"/>
  <c r="W283" i="17"/>
  <c r="W506" i="17"/>
  <c r="Y173" i="17"/>
  <c r="Y101" i="17"/>
  <c r="W500" i="17"/>
  <c r="D529" i="17"/>
  <c r="D141" i="17"/>
  <c r="D293" i="17"/>
  <c r="D125" i="17"/>
  <c r="D417" i="17"/>
  <c r="AG561" i="17"/>
  <c r="D326" i="17"/>
  <c r="D309" i="17"/>
  <c r="D509" i="17"/>
  <c r="D367" i="17"/>
  <c r="D325" i="17"/>
  <c r="D128" i="17"/>
  <c r="D169" i="17"/>
  <c r="D548" i="17"/>
  <c r="D20" i="17"/>
  <c r="D409" i="17"/>
  <c r="D81" i="17"/>
  <c r="D270" i="17"/>
  <c r="D390" i="17"/>
  <c r="D506" i="17"/>
  <c r="D285" i="17"/>
  <c r="D158" i="17"/>
  <c r="D459" i="17"/>
  <c r="D54" i="17"/>
  <c r="D212" i="17"/>
  <c r="D443" i="17"/>
  <c r="D90" i="17"/>
  <c r="D432" i="17"/>
  <c r="D36" i="17"/>
  <c r="D244" i="17"/>
  <c r="D308" i="17"/>
  <c r="D484" i="17"/>
  <c r="D455" i="17"/>
  <c r="D229" i="17"/>
  <c r="D480" i="17"/>
  <c r="D302" i="17"/>
  <c r="D32" i="17"/>
  <c r="D298" i="17"/>
  <c r="D371" i="17"/>
  <c r="W345" i="17"/>
  <c r="X119" i="17"/>
  <c r="Y437" i="17"/>
  <c r="W470" i="17"/>
  <c r="Y125" i="17"/>
  <c r="X279" i="17"/>
  <c r="X345" i="17"/>
  <c r="X369" i="17"/>
  <c r="AH551" i="17"/>
  <c r="W256" i="17"/>
  <c r="X385" i="17"/>
  <c r="Y349" i="17"/>
  <c r="Y269" i="17"/>
  <c r="Y81" i="17"/>
  <c r="Y292" i="17"/>
  <c r="Y359" i="17"/>
  <c r="AH381" i="17"/>
  <c r="Y183" i="17"/>
  <c r="W160" i="17"/>
  <c r="Y165" i="17"/>
  <c r="W205" i="17"/>
  <c r="Z381" i="17"/>
  <c r="X415" i="17"/>
  <c r="W400" i="17"/>
  <c r="W421" i="17"/>
  <c r="X408" i="17"/>
  <c r="W579" i="17"/>
  <c r="X196" i="17"/>
  <c r="X35" i="17"/>
  <c r="W60" i="17"/>
  <c r="W110" i="17"/>
  <c r="X98" i="17"/>
  <c r="X101" i="17"/>
  <c r="W379" i="17"/>
  <c r="W497" i="17"/>
  <c r="W502" i="17"/>
  <c r="W564" i="17"/>
  <c r="Y517" i="17"/>
  <c r="Y362" i="17"/>
  <c r="Y139" i="17"/>
  <c r="Y229" i="17"/>
  <c r="Y255" i="17"/>
  <c r="W435" i="17"/>
  <c r="X573" i="17"/>
  <c r="Z98" i="17"/>
  <c r="Z402" i="17"/>
  <c r="D57" i="17"/>
  <c r="S551" i="17"/>
  <c r="Y138" i="17"/>
  <c r="Y502" i="17"/>
  <c r="Y398" i="17"/>
  <c r="W562" i="17"/>
  <c r="AK562" i="17"/>
  <c r="AE562" i="17"/>
  <c r="Z18" i="17"/>
  <c r="Z529" i="17"/>
  <c r="X179" i="17"/>
  <c r="X32" i="17"/>
  <c r="AE381" i="17"/>
  <c r="Y474" i="17"/>
  <c r="Y559" i="17"/>
  <c r="Y333" i="17"/>
  <c r="X396" i="17"/>
  <c r="Y179" i="17"/>
  <c r="W380" i="17"/>
  <c r="W501" i="17"/>
  <c r="W330" i="17"/>
  <c r="X231" i="17"/>
  <c r="Y234" i="17"/>
  <c r="Y469" i="17"/>
  <c r="AI234" i="17"/>
  <c r="W289" i="17"/>
  <c r="D452" i="17"/>
  <c r="Z234" i="17"/>
  <c r="Y410" i="17"/>
  <c r="Y497" i="17"/>
  <c r="X74" i="17"/>
  <c r="D189" i="17"/>
  <c r="Y202" i="17"/>
  <c r="W173" i="17"/>
  <c r="D451" i="17"/>
  <c r="D511" i="17"/>
  <c r="D148" i="17"/>
  <c r="D576" i="17"/>
  <c r="D108" i="17"/>
  <c r="D38" i="17"/>
  <c r="D245" i="17"/>
  <c r="D572" i="17"/>
  <c r="D44" i="17"/>
  <c r="X413" i="17"/>
  <c r="D569" i="17"/>
  <c r="D483" i="17"/>
  <c r="D127" i="17"/>
  <c r="D198" i="17"/>
  <c r="D174" i="17"/>
  <c r="D558" i="17"/>
  <c r="D487" i="17"/>
  <c r="D344" i="17"/>
  <c r="D242" i="17"/>
  <c r="D265" i="17"/>
  <c r="D8" i="17"/>
  <c r="D186" i="17"/>
  <c r="D338" i="17"/>
  <c r="D505" i="17"/>
  <c r="D83" i="17"/>
  <c r="D555" i="17"/>
  <c r="D304" i="17"/>
  <c r="D578" i="17"/>
  <c r="D122" i="17"/>
  <c r="D332" i="17"/>
  <c r="D497" i="17"/>
  <c r="D230" i="17"/>
  <c r="D581" i="17"/>
  <c r="D113" i="17"/>
  <c r="D274" i="17"/>
  <c r="D352" i="17"/>
  <c r="D567" i="17"/>
  <c r="D314" i="17"/>
  <c r="D27" i="17"/>
  <c r="D375" i="17"/>
  <c r="D151" i="17"/>
  <c r="D431" i="17"/>
  <c r="D96" i="17"/>
  <c r="D15" i="17"/>
  <c r="D30" i="17"/>
  <c r="D64" i="17"/>
  <c r="AA551" i="17"/>
  <c r="X203" i="17"/>
  <c r="AG562" i="17"/>
  <c r="AL381" i="17"/>
  <c r="F141" i="17"/>
  <c r="F27" i="17"/>
  <c r="F444" i="17"/>
  <c r="F409" i="17"/>
  <c r="F519" i="17"/>
  <c r="F219" i="17"/>
  <c r="F239" i="17"/>
  <c r="F501" i="17"/>
  <c r="F26" i="17"/>
  <c r="F153" i="17"/>
  <c r="F58" i="17"/>
  <c r="F4" i="17"/>
  <c r="F284" i="17"/>
  <c r="F245" i="17"/>
  <c r="F83" i="17"/>
  <c r="F159" i="17"/>
  <c r="F340" i="17"/>
  <c r="F372" i="17"/>
  <c r="F271" i="17"/>
  <c r="F404" i="17"/>
  <c r="F469" i="17"/>
  <c r="F410" i="17"/>
  <c r="F202" i="17"/>
  <c r="F577" i="17"/>
  <c r="F491" i="17"/>
  <c r="F529" i="17"/>
  <c r="F400" i="17"/>
  <c r="F167" i="17"/>
  <c r="F10" i="17"/>
  <c r="F163" i="17"/>
  <c r="F251" i="17"/>
  <c r="F25" i="17"/>
  <c r="F256" i="17"/>
  <c r="F351" i="17"/>
  <c r="F424" i="17"/>
  <c r="F47" i="17"/>
  <c r="F547" i="17"/>
  <c r="F314" i="17"/>
  <c r="F18" i="17"/>
  <c r="F338" i="17"/>
  <c r="F430" i="17"/>
  <c r="F520" i="17"/>
  <c r="F142" i="17"/>
  <c r="F506" i="17"/>
  <c r="F171" i="17"/>
  <c r="F51" i="17"/>
  <c r="F420" i="17"/>
  <c r="F462" i="17"/>
  <c r="F87" i="17"/>
  <c r="F215" i="17"/>
  <c r="F485" i="17"/>
  <c r="F113" i="17"/>
  <c r="F443" i="17"/>
  <c r="F238" i="17"/>
  <c r="F281" i="17"/>
  <c r="F268" i="17"/>
  <c r="F499" i="17"/>
  <c r="F441" i="17"/>
  <c r="F445" i="17"/>
  <c r="F366" i="17"/>
  <c r="F289" i="17"/>
  <c r="F43" i="17"/>
  <c r="F35" i="17"/>
  <c r="F580" i="17"/>
  <c r="F225" i="17"/>
  <c r="F524" i="17"/>
  <c r="F235" i="17"/>
  <c r="F482" i="17"/>
  <c r="F50" i="17"/>
  <c r="F552" i="17"/>
  <c r="F472" i="17"/>
  <c r="F526" i="17"/>
  <c r="F69" i="17"/>
  <c r="F571" i="17"/>
  <c r="F264" i="17"/>
  <c r="F32" i="17"/>
  <c r="F244" i="17"/>
  <c r="F201" i="17"/>
  <c r="F254" i="17"/>
  <c r="F257" i="17"/>
  <c r="F231" i="17"/>
  <c r="F334" i="17"/>
  <c r="F40" i="17"/>
  <c r="F352" i="17"/>
  <c r="F109" i="17"/>
  <c r="F241" i="17"/>
  <c r="F222" i="17"/>
  <c r="F575" i="17"/>
  <c r="F261" i="17"/>
  <c r="F468" i="17"/>
  <c r="F287" i="17"/>
  <c r="F60" i="17"/>
  <c r="F564" i="17"/>
  <c r="F308" i="17"/>
  <c r="F527" i="17"/>
  <c r="F275" i="17"/>
  <c r="F277" i="17"/>
  <c r="F368" i="17"/>
  <c r="F425" i="17"/>
  <c r="F125" i="17"/>
  <c r="F290" i="17"/>
  <c r="F122" i="17"/>
  <c r="F229" i="17"/>
  <c r="F64" i="17"/>
  <c r="F320" i="17"/>
  <c r="F246" i="17"/>
  <c r="F31" i="17"/>
  <c r="G1" i="17"/>
  <c r="G404" i="17"/>
  <c r="F538" i="17"/>
  <c r="F345" i="17"/>
  <c r="F127" i="17"/>
  <c r="F175" i="17"/>
  <c r="F374" i="17"/>
  <c r="F431" i="17"/>
  <c r="F419" i="17"/>
  <c r="F180" i="17"/>
  <c r="F210" i="17"/>
  <c r="F500" i="17"/>
  <c r="F57" i="17"/>
  <c r="F395" i="17"/>
  <c r="F505" i="17"/>
  <c r="F457" i="17"/>
  <c r="F117" i="17"/>
  <c r="F90" i="17"/>
  <c r="F81" i="17"/>
  <c r="F437" i="17"/>
  <c r="F379" i="17"/>
  <c r="F558" i="17"/>
  <c r="F52" i="17"/>
  <c r="F459" i="17"/>
  <c r="F536" i="17"/>
  <c r="F160" i="17"/>
  <c r="F29" i="17"/>
  <c r="F573" i="17"/>
  <c r="F470" i="17"/>
  <c r="F72" i="17"/>
  <c r="F14" i="17"/>
  <c r="F56" i="17"/>
  <c r="F78" i="17"/>
  <c r="F46" i="17"/>
  <c r="F181" i="17"/>
  <c r="F182" i="17"/>
  <c r="F84" i="17"/>
  <c r="F41" i="17"/>
  <c r="F447" i="17"/>
  <c r="F319" i="17"/>
  <c r="F510" i="17"/>
  <c r="F42" i="17"/>
  <c r="F76" i="17"/>
  <c r="F199" i="17"/>
  <c r="F128" i="17"/>
  <c r="F162" i="17"/>
  <c r="F307" i="17"/>
  <c r="F344" i="17"/>
  <c r="F111" i="17"/>
  <c r="F130" i="17"/>
  <c r="F326" i="17"/>
  <c r="F194" i="17"/>
  <c r="F518" i="17"/>
  <c r="F337" i="17"/>
  <c r="F367" i="17"/>
  <c r="F243" i="17"/>
  <c r="F15" i="17"/>
  <c r="F232" i="17"/>
  <c r="F96" i="17"/>
  <c r="F343" i="17"/>
  <c r="F411" i="17"/>
  <c r="F299" i="17"/>
  <c r="F581" i="17"/>
  <c r="F143" i="17"/>
  <c r="F259" i="17"/>
  <c r="F414" i="17"/>
  <c r="F132" i="17"/>
  <c r="F458" i="17"/>
  <c r="F385" i="17"/>
  <c r="F480" i="17"/>
  <c r="F534" i="17"/>
  <c r="F325" i="17"/>
  <c r="F103" i="17"/>
  <c r="F98" i="17"/>
  <c r="F178" i="17"/>
  <c r="F327" i="17"/>
  <c r="F173" i="17"/>
  <c r="F228" i="17"/>
  <c r="F509" i="17"/>
  <c r="F569" i="17"/>
  <c r="F267" i="17"/>
  <c r="F533" i="17"/>
  <c r="F115" i="17"/>
  <c r="F183" i="17"/>
  <c r="F432" i="17"/>
  <c r="F316" i="17"/>
  <c r="F92" i="17"/>
  <c r="F23" i="17"/>
  <c r="F99" i="17"/>
  <c r="F295" i="17"/>
  <c r="F36" i="17"/>
  <c r="F272" i="17"/>
  <c r="F19" i="17"/>
  <c r="F296" i="17"/>
  <c r="F331" i="17"/>
  <c r="F426" i="17"/>
  <c r="F227" i="17"/>
  <c r="F297" i="17"/>
  <c r="F442" i="17"/>
  <c r="F53" i="17"/>
  <c r="F188" i="17"/>
  <c r="F512" i="17"/>
  <c r="F493" i="17"/>
  <c r="F578" i="17"/>
  <c r="F85" i="17"/>
  <c r="F421" i="17"/>
  <c r="F436" i="17"/>
  <c r="F565" i="17"/>
  <c r="F266" i="17"/>
  <c r="F155" i="17"/>
  <c r="F449" i="17"/>
  <c r="F455" i="17"/>
  <c r="F293" i="17"/>
  <c r="F138" i="17"/>
  <c r="F375" i="17"/>
  <c r="F140" i="17"/>
  <c r="F164" i="17"/>
  <c r="F79" i="17"/>
  <c r="F528" i="17"/>
  <c r="F584" i="17"/>
  <c r="F439" i="17"/>
  <c r="F503" i="17"/>
  <c r="F481" i="17"/>
  <c r="F101" i="17"/>
  <c r="F75" i="17"/>
  <c r="F329" i="17"/>
  <c r="F288" i="17"/>
  <c r="F6" i="17"/>
  <c r="F77" i="17"/>
  <c r="F332" i="17"/>
  <c r="F126" i="17"/>
  <c r="F214" i="17"/>
  <c r="F216" i="17"/>
  <c r="F97" i="17"/>
  <c r="F310" i="17"/>
  <c r="F530" i="17"/>
  <c r="F217" i="17"/>
  <c r="F240" i="17"/>
  <c r="F549" i="17"/>
  <c r="F80" i="17"/>
  <c r="F418" i="17"/>
  <c r="F304" i="17"/>
  <c r="F383" i="17"/>
  <c r="F464" i="17"/>
  <c r="F149" i="17"/>
  <c r="F247" i="17"/>
  <c r="F483" i="17"/>
  <c r="F427" i="17"/>
  <c r="F450" i="17"/>
  <c r="F398" i="17"/>
  <c r="F212" i="17"/>
  <c r="F355" i="17"/>
  <c r="F514" i="17"/>
  <c r="F116" i="17"/>
  <c r="F104" i="17"/>
  <c r="F44" i="17"/>
  <c r="F566" i="17"/>
  <c r="F220" i="17"/>
  <c r="F394" i="17"/>
  <c r="F68" i="17"/>
  <c r="F378" i="17"/>
  <c r="F537" i="17"/>
  <c r="F407" i="17"/>
  <c r="F70" i="17"/>
  <c r="F540" i="17"/>
  <c r="F321" i="17"/>
  <c r="F94" i="17"/>
  <c r="F169" i="17"/>
  <c r="F102" i="17"/>
  <c r="F497" i="17"/>
  <c r="F324" i="17"/>
  <c r="F356" i="17"/>
  <c r="F413" i="17"/>
  <c r="F172" i="17"/>
  <c r="F88" i="17"/>
  <c r="F168" i="17"/>
  <c r="F131" i="17"/>
  <c r="F349" i="17"/>
  <c r="F532" i="17"/>
  <c r="F24" i="17"/>
  <c r="F347" i="17"/>
  <c r="F392" i="17"/>
  <c r="F107" i="17"/>
  <c r="F33" i="17"/>
  <c r="F357" i="17"/>
  <c r="F387" i="17"/>
  <c r="F371" i="17"/>
  <c r="F574" i="17"/>
  <c r="F221" i="17"/>
  <c r="F213" i="17"/>
  <c r="F73" i="17"/>
  <c r="F339" i="17"/>
  <c r="F230" i="17"/>
  <c r="F286" i="17"/>
  <c r="F454" i="17"/>
  <c r="F207" i="17"/>
  <c r="F402" i="17"/>
  <c r="F193" i="17"/>
  <c r="F124" i="17"/>
  <c r="F380" i="17"/>
  <c r="F260" i="17"/>
  <c r="F253" i="17"/>
  <c r="F148" i="17"/>
  <c r="F513" i="17"/>
  <c r="F20" i="17"/>
  <c r="F484" i="17"/>
  <c r="F359" i="17"/>
  <c r="F362" i="17"/>
  <c r="F285" i="17"/>
  <c r="F133" i="17"/>
  <c r="F152" i="17"/>
  <c r="F203" i="17"/>
  <c r="F386" i="17"/>
  <c r="F466" i="17"/>
  <c r="F28" i="17"/>
  <c r="F313" i="17"/>
  <c r="F434" i="17"/>
  <c r="F545" i="17"/>
  <c r="F306" i="17"/>
  <c r="F206" i="17"/>
  <c r="F422" i="17"/>
  <c r="F55" i="17"/>
  <c r="F291" i="17"/>
  <c r="F91" i="17"/>
  <c r="F492" i="17"/>
  <c r="F539" i="17"/>
  <c r="F354" i="17"/>
  <c r="F62" i="17"/>
  <c r="F477" i="17"/>
  <c r="F364" i="17"/>
  <c r="F348" i="17"/>
  <c r="F531" i="17"/>
  <c r="F361" i="17"/>
  <c r="F423" i="17"/>
  <c r="F369" i="17"/>
  <c r="F521" i="17"/>
  <c r="F166" i="17"/>
  <c r="F515" i="17"/>
  <c r="F189" i="17"/>
  <c r="F65" i="17"/>
  <c r="F391" i="17"/>
  <c r="F265" i="17"/>
  <c r="F158" i="17"/>
  <c r="F542" i="17"/>
  <c r="F517" i="17"/>
  <c r="F71" i="17"/>
  <c r="F523" i="17"/>
  <c r="F5" i="17"/>
  <c r="F237" i="17"/>
  <c r="F298" i="17"/>
  <c r="F262" i="17"/>
  <c r="F211" i="17"/>
  <c r="F309" i="17"/>
  <c r="F278" i="17"/>
  <c r="F49" i="17"/>
  <c r="F525" i="17"/>
  <c r="F223" i="17"/>
  <c r="F150" i="17"/>
  <c r="F187" i="17"/>
  <c r="F200" i="17"/>
  <c r="F137" i="17"/>
  <c r="F388" i="17"/>
  <c r="F586" i="17"/>
  <c r="F209" i="17"/>
  <c r="F452" i="17"/>
  <c r="F417" i="17"/>
  <c r="F269" i="17"/>
  <c r="F8" i="17"/>
  <c r="F282" i="17"/>
  <c r="F446" i="17"/>
  <c r="F255" i="17"/>
  <c r="F428" i="17"/>
  <c r="F280" i="17"/>
  <c r="F86" i="17"/>
  <c r="F176" i="17"/>
  <c r="F17" i="17"/>
  <c r="F582" i="17"/>
  <c r="F346" i="17"/>
  <c r="F250" i="17"/>
  <c r="F218" i="17"/>
  <c r="F365" i="17"/>
  <c r="F317" i="17"/>
  <c r="F438" i="17"/>
  <c r="F415" i="17"/>
  <c r="F453" i="17"/>
  <c r="F233" i="17"/>
  <c r="F323" i="17"/>
  <c r="F161" i="17"/>
  <c r="F226" i="17"/>
  <c r="F274" i="17"/>
  <c r="F184" i="17"/>
  <c r="F456" i="17"/>
  <c r="F451" i="17"/>
  <c r="F48" i="17"/>
  <c r="F301" i="17"/>
  <c r="F11" i="17"/>
  <c r="F59" i="17"/>
  <c r="F572" i="17"/>
  <c r="F585" i="17"/>
  <c r="F236" i="17"/>
  <c r="F546" i="17"/>
  <c r="F134" i="17"/>
  <c r="F121" i="17"/>
  <c r="F502" i="17"/>
  <c r="F12" i="17"/>
  <c r="F429" i="17"/>
  <c r="F177" i="17"/>
  <c r="F198" i="17"/>
  <c r="F276" i="17"/>
  <c r="F405" i="17"/>
  <c r="F34" i="17"/>
  <c r="F567" i="17"/>
  <c r="F384" i="17"/>
  <c r="F135" i="17"/>
  <c r="F507" i="17"/>
  <c r="F136" i="17"/>
  <c r="F100" i="17"/>
  <c r="F397" i="17"/>
  <c r="F382" i="17"/>
  <c r="F508" i="17"/>
  <c r="F283" i="17"/>
  <c r="F192" i="17"/>
  <c r="F108" i="17"/>
  <c r="F478" i="17"/>
  <c r="F67" i="17"/>
  <c r="F302" i="17"/>
  <c r="F248" i="17"/>
  <c r="F490" i="17"/>
  <c r="F559" i="17"/>
  <c r="F305" i="17"/>
  <c r="F165" i="17"/>
  <c r="F13" i="17"/>
  <c r="F358" i="17"/>
  <c r="F105" i="17"/>
  <c r="F249" i="17"/>
  <c r="F16" i="17"/>
  <c r="F494" i="17"/>
  <c r="F39" i="17"/>
  <c r="F488" i="17"/>
  <c r="F377" i="17"/>
  <c r="F119" i="17"/>
  <c r="F7" i="17"/>
  <c r="F335" i="17"/>
  <c r="F191" i="17"/>
  <c r="F544" i="17"/>
  <c r="F330" i="17"/>
  <c r="F435" i="17"/>
  <c r="F353" i="17"/>
  <c r="F543" i="17"/>
  <c r="F553" i="17"/>
  <c r="F467" i="17"/>
  <c r="F475" i="17"/>
  <c r="F312" i="17"/>
  <c r="F118" i="17"/>
  <c r="F471" i="17"/>
  <c r="F30" i="17"/>
  <c r="F350" i="17"/>
  <c r="F205" i="17"/>
  <c r="F179" i="17"/>
  <c r="F208" i="17"/>
  <c r="F9" i="17"/>
  <c r="F292" i="17"/>
  <c r="F279" i="17"/>
  <c r="F114" i="17"/>
  <c r="F95" i="17"/>
  <c r="F555" i="17"/>
  <c r="F408" i="17"/>
  <c r="F54" i="17"/>
  <c r="F66" i="17"/>
  <c r="F151" i="17"/>
  <c r="F560" i="17"/>
  <c r="F112" i="17"/>
  <c r="F147" i="17"/>
  <c r="F185" i="17"/>
  <c r="F568" i="17"/>
  <c r="F146" i="17"/>
  <c r="F22" i="17"/>
  <c r="F516" i="17"/>
  <c r="F174" i="17"/>
  <c r="F258" i="17"/>
  <c r="F399" i="17"/>
  <c r="F511" i="17"/>
  <c r="F363" i="17"/>
  <c r="F273" i="17"/>
  <c r="F474" i="17"/>
  <c r="F588" i="17"/>
  <c r="F21" i="17"/>
  <c r="F412" i="17"/>
  <c r="F294" i="17"/>
  <c r="F333" i="17"/>
  <c r="F401" i="17"/>
  <c r="F440" i="17"/>
  <c r="F570" i="17"/>
  <c r="F341" i="17"/>
  <c r="F242" i="17"/>
  <c r="F390" i="17"/>
  <c r="F495" i="17"/>
  <c r="F342" i="17"/>
  <c r="F322" i="17"/>
  <c r="F197" i="17"/>
  <c r="F89" i="17"/>
  <c r="F370" i="17"/>
  <c r="F479" i="17"/>
  <c r="F196" i="17"/>
  <c r="F106" i="17"/>
  <c r="F416" i="17"/>
  <c r="F120" i="17"/>
  <c r="F522" i="17"/>
  <c r="F328" i="17"/>
  <c r="F460" i="17"/>
  <c r="F63" i="17"/>
  <c r="F110" i="17"/>
  <c r="F583" i="17"/>
  <c r="F303" i="17"/>
  <c r="F554" i="17"/>
  <c r="F300" i="17"/>
  <c r="F37" i="17"/>
  <c r="F576" i="17"/>
  <c r="F74" i="17"/>
  <c r="F498" i="17"/>
  <c r="F123" i="17"/>
  <c r="F465" i="17"/>
  <c r="F61" i="17"/>
  <c r="F403" i="17"/>
  <c r="F311" i="17"/>
  <c r="F186" i="17"/>
  <c r="F45" i="17"/>
  <c r="F156" i="17"/>
  <c r="F487" i="17"/>
  <c r="F541" i="17"/>
  <c r="F396" i="17"/>
  <c r="F190" i="17"/>
  <c r="F204" i="17"/>
  <c r="F360" i="17"/>
  <c r="F406" i="17"/>
  <c r="F461" i="17"/>
  <c r="F448" i="17"/>
  <c r="F557" i="17"/>
  <c r="F252" i="17"/>
  <c r="F496" i="17"/>
  <c r="F318" i="17"/>
  <c r="F376" i="17"/>
  <c r="F270" i="17"/>
  <c r="F476" i="17"/>
  <c r="G260" i="17"/>
  <c r="G321" i="17"/>
  <c r="G231" i="17"/>
  <c r="G33" i="17"/>
  <c r="G235" i="17"/>
  <c r="G385" i="17"/>
  <c r="G77" i="17"/>
  <c r="G182" i="17"/>
  <c r="G205" i="17"/>
  <c r="G39" i="17"/>
  <c r="G552" i="17"/>
  <c r="G554" i="17"/>
  <c r="G453" i="17"/>
  <c r="G218" i="17"/>
  <c r="G57" i="17"/>
  <c r="G331" i="17"/>
  <c r="G363" i="17"/>
  <c r="G375" i="17"/>
  <c r="G483" i="17"/>
  <c r="G181" i="17"/>
  <c r="G175" i="17"/>
  <c r="G511" i="17"/>
  <c r="G532" i="17"/>
  <c r="G10" i="17"/>
  <c r="G90" i="17"/>
  <c r="G248" i="17"/>
  <c r="G397" i="17"/>
  <c r="G540" i="17"/>
  <c r="G550" i="17"/>
  <c r="G362" i="17"/>
  <c r="G86" i="17"/>
  <c r="G328" i="17"/>
  <c r="G70" i="17"/>
  <c r="G431" i="17"/>
  <c r="G60" i="17"/>
  <c r="G271" i="17"/>
  <c r="G37" i="17"/>
  <c r="G117" i="17"/>
  <c r="G69" i="17"/>
  <c r="G419" i="17"/>
  <c r="G144" i="17"/>
  <c r="G200" i="17"/>
  <c r="G216" i="17"/>
  <c r="G135" i="17"/>
  <c r="E307" i="17"/>
  <c r="E431" i="17"/>
  <c r="E26" i="17"/>
  <c r="E280" i="17"/>
  <c r="E372" i="17"/>
  <c r="E370" i="17"/>
  <c r="E254" i="17"/>
  <c r="E383" i="17"/>
  <c r="E582" i="17"/>
  <c r="E97" i="17"/>
  <c r="E148" i="17"/>
  <c r="E553" i="17"/>
  <c r="E191" i="17"/>
  <c r="E578" i="17"/>
  <c r="E212" i="17"/>
  <c r="E360" i="17"/>
  <c r="E503" i="17"/>
  <c r="E421" i="17"/>
  <c r="E276" i="17"/>
  <c r="E318" i="17"/>
  <c r="E235" i="17"/>
  <c r="E209" i="17"/>
  <c r="E460" i="17"/>
  <c r="E59" i="17"/>
  <c r="E468" i="17"/>
  <c r="E402" i="17"/>
  <c r="E41" i="17"/>
  <c r="E358" i="17"/>
  <c r="E300" i="17"/>
  <c r="E105" i="17"/>
  <c r="E38" i="17"/>
  <c r="E70" i="17"/>
  <c r="E539" i="17"/>
  <c r="E107" i="17"/>
  <c r="E18" i="17"/>
  <c r="E258" i="17"/>
  <c r="E291" i="17"/>
  <c r="E274" i="17"/>
  <c r="E512" i="17"/>
  <c r="E514" i="17"/>
  <c r="E221" i="17"/>
  <c r="E425" i="17"/>
  <c r="E134" i="17"/>
  <c r="E586" i="17"/>
  <c r="E46" i="17"/>
  <c r="E326" i="17"/>
  <c r="E79" i="17"/>
  <c r="E426" i="17"/>
  <c r="E581" i="17"/>
  <c r="E151" i="17"/>
  <c r="E493" i="17"/>
  <c r="E185" i="17"/>
  <c r="E39" i="17"/>
  <c r="E136" i="17"/>
  <c r="E538" i="17"/>
  <c r="E203" i="17"/>
  <c r="E439" i="17"/>
  <c r="E277" i="17"/>
  <c r="E556" i="17"/>
  <c r="E377" i="17"/>
  <c r="E455" i="17"/>
  <c r="E355" i="17"/>
  <c r="E199" i="17"/>
  <c r="E14" i="17"/>
  <c r="E339" i="17"/>
  <c r="E469" i="17"/>
  <c r="E451" i="17"/>
  <c r="E95" i="17"/>
  <c r="E170" i="17"/>
  <c r="E336" i="17"/>
  <c r="E353" i="17"/>
  <c r="E462" i="17"/>
  <c r="E20" i="17"/>
  <c r="E15" i="17"/>
  <c r="E275" i="17"/>
  <c r="E82" i="17"/>
  <c r="E302" i="17"/>
  <c r="E375" i="17"/>
  <c r="E399" i="17"/>
  <c r="E8" i="17"/>
  <c r="E166" i="17"/>
  <c r="E500" i="17"/>
  <c r="E441" i="17"/>
  <c r="E394" i="17"/>
  <c r="E350" i="17"/>
  <c r="E422" i="17"/>
  <c r="E558" i="17"/>
  <c r="E387" i="17"/>
  <c r="E293" i="17"/>
  <c r="E548" i="17"/>
  <c r="E585" i="17"/>
  <c r="E255" i="17"/>
  <c r="E116" i="17"/>
  <c r="E521" i="17"/>
  <c r="E481" i="17"/>
  <c r="E400" i="17"/>
  <c r="E278" i="17"/>
  <c r="E413" i="17"/>
  <c r="E94" i="17"/>
  <c r="E45" i="17"/>
  <c r="E25" i="17"/>
  <c r="E540" i="17"/>
  <c r="E312" i="17"/>
  <c r="E257" i="17"/>
  <c r="E187" i="17"/>
  <c r="E423" i="17"/>
  <c r="E21" i="17"/>
  <c r="E522" i="17"/>
  <c r="E564" i="17"/>
  <c r="E416" i="17"/>
  <c r="E83" i="17"/>
  <c r="E443" i="17"/>
  <c r="E72" i="17"/>
  <c r="E49" i="17"/>
  <c r="E323" i="17"/>
  <c r="E343" i="17"/>
  <c r="E272" i="17"/>
  <c r="E449" i="17"/>
  <c r="E313" i="17"/>
  <c r="E172" i="17"/>
  <c r="E480" i="17"/>
  <c r="E43" i="17"/>
  <c r="E36" i="17"/>
  <c r="E547" i="17"/>
  <c r="E501" i="17"/>
  <c r="E284" i="17"/>
  <c r="E333" i="17"/>
  <c r="E239" i="17"/>
  <c r="E269" i="17"/>
  <c r="E19" i="17"/>
  <c r="E470" i="17"/>
  <c r="E50" i="17"/>
  <c r="E542" i="17"/>
  <c r="E60" i="17"/>
  <c r="E418" i="17"/>
  <c r="E96" i="17"/>
  <c r="E341" i="17"/>
  <c r="E397" i="17"/>
  <c r="E482" i="17"/>
  <c r="E117" i="17"/>
  <c r="E128" i="17"/>
  <c r="E579" i="17"/>
  <c r="E124" i="17"/>
  <c r="E301" i="17"/>
  <c r="E237" i="17"/>
  <c r="E179" i="17"/>
  <c r="E297" i="17"/>
  <c r="E456" i="17"/>
  <c r="E47" i="17"/>
  <c r="E230" i="17"/>
  <c r="E86" i="17"/>
  <c r="E447" i="17"/>
  <c r="E89" i="17"/>
  <c r="E404" i="17"/>
  <c r="E139" i="17"/>
  <c r="E273" i="17"/>
  <c r="E420" i="17"/>
  <c r="E71" i="17"/>
  <c r="E479" i="17"/>
  <c r="E487" i="17"/>
  <c r="E424" i="17"/>
  <c r="E520" i="17"/>
  <c r="E543" i="17"/>
  <c r="E535" i="17"/>
  <c r="E121" i="17"/>
  <c r="E308" i="17"/>
  <c r="E536" i="17"/>
  <c r="E385" i="17"/>
  <c r="E483" i="17"/>
  <c r="E410" i="17"/>
  <c r="E378" i="17"/>
  <c r="E188" i="17"/>
  <c r="E572" i="17"/>
  <c r="E448" i="17"/>
  <c r="E13" i="17"/>
  <c r="E7" i="17"/>
  <c r="E357" i="17"/>
  <c r="E131" i="17"/>
  <c r="E458" i="17"/>
  <c r="E186" i="17"/>
  <c r="E55" i="17"/>
  <c r="E319" i="17"/>
  <c r="E246" i="17"/>
  <c r="E309" i="17"/>
  <c r="E24" i="17"/>
  <c r="E492" i="17"/>
  <c r="E476" i="17"/>
  <c r="E388" i="17"/>
  <c r="E510" i="17"/>
  <c r="E220" i="17"/>
  <c r="E472" i="17"/>
  <c r="E450" i="17"/>
  <c r="E150" i="17"/>
  <c r="E62" i="17"/>
  <c r="E573" i="17"/>
  <c r="E33" i="17"/>
  <c r="E84" i="17"/>
  <c r="E580" i="17"/>
  <c r="E368" i="17"/>
  <c r="E193" i="17"/>
  <c r="E118" i="17"/>
  <c r="E16" i="17"/>
  <c r="E231" i="17"/>
  <c r="E215" i="17"/>
  <c r="E222" i="17"/>
  <c r="E126" i="17"/>
  <c r="E490" i="17"/>
  <c r="E283" i="17"/>
  <c r="E382" i="17"/>
  <c r="E506" i="17"/>
  <c r="E298" i="17"/>
  <c r="E219" i="17"/>
  <c r="E271" i="17"/>
  <c r="E467" i="17"/>
  <c r="E477" i="17"/>
  <c r="E403" i="17"/>
  <c r="E306" i="17"/>
  <c r="E327" i="17"/>
  <c r="E509" i="17"/>
  <c r="E61" i="17"/>
  <c r="E356" i="17"/>
  <c r="E446" i="17"/>
  <c r="E207" i="17"/>
  <c r="E361" i="17"/>
  <c r="E112" i="17"/>
  <c r="E328" i="17"/>
  <c r="E560" i="17"/>
  <c r="E373" i="17"/>
  <c r="E252" i="17"/>
  <c r="E5" i="17"/>
  <c r="E205" i="17"/>
  <c r="E321" i="17"/>
  <c r="E316" i="17"/>
  <c r="E75" i="17"/>
  <c r="E182" i="17"/>
  <c r="E63" i="17"/>
  <c r="E541" i="17"/>
  <c r="E133" i="17"/>
  <c r="E508" i="17"/>
  <c r="E227" i="17"/>
  <c r="E529" i="17"/>
  <c r="E265" i="17"/>
  <c r="E351" i="17"/>
  <c r="E289" i="17"/>
  <c r="E194" i="17"/>
  <c r="E180" i="17"/>
  <c r="E392" i="17"/>
  <c r="E583" i="17"/>
  <c r="E544" i="17"/>
  <c r="E290" i="17"/>
  <c r="E406" i="17"/>
  <c r="E78" i="17"/>
  <c r="E335" i="17"/>
  <c r="E17" i="17"/>
  <c r="E369" i="17"/>
  <c r="E119" i="17"/>
  <c r="E495" i="17"/>
  <c r="E311" i="17"/>
  <c r="E176" i="17"/>
  <c r="E169" i="17"/>
  <c r="E111" i="17"/>
  <c r="E499" i="17"/>
  <c r="E225" i="17"/>
  <c r="E65" i="17"/>
  <c r="E588" i="17"/>
  <c r="E226" i="17"/>
  <c r="E305" i="17"/>
  <c r="E303" i="17"/>
  <c r="E256" i="17"/>
  <c r="E263" i="17"/>
  <c r="E566" i="17"/>
  <c r="E250" i="17"/>
  <c r="E146" i="17"/>
  <c r="E192" i="17"/>
  <c r="E54" i="17"/>
  <c r="E491" i="17"/>
  <c r="E229" i="17"/>
  <c r="E164" i="17"/>
  <c r="E432" i="17"/>
  <c r="E102" i="17"/>
  <c r="E167" i="17"/>
  <c r="E435" i="17"/>
  <c r="E23" i="17"/>
  <c r="E157" i="17"/>
  <c r="Y391" i="17"/>
  <c r="W391" i="17"/>
  <c r="W67" i="17"/>
  <c r="Y67" i="17"/>
  <c r="Y513" i="17"/>
  <c r="W513" i="17"/>
  <c r="W47" i="17"/>
  <c r="W322" i="17"/>
  <c r="Y322" i="17"/>
  <c r="W272" i="17"/>
  <c r="X272" i="17"/>
  <c r="Y272" i="17"/>
  <c r="W382" i="17"/>
  <c r="X382" i="17"/>
  <c r="Z415" i="17"/>
  <c r="Y415" i="17"/>
  <c r="X477" i="17"/>
  <c r="Y477" i="17"/>
  <c r="W486" i="17"/>
  <c r="AC486" i="17"/>
  <c r="Y506" i="17"/>
  <c r="X506" i="17"/>
  <c r="W9" i="17"/>
  <c r="X9" i="17"/>
  <c r="W85" i="17"/>
  <c r="Y85" i="17"/>
  <c r="W181" i="17"/>
  <c r="Y181" i="17"/>
  <c r="Y232" i="17"/>
  <c r="X232" i="17"/>
  <c r="W483" i="17"/>
  <c r="X483" i="17"/>
  <c r="W576" i="17"/>
  <c r="Y576" i="17"/>
  <c r="Z564" i="17"/>
  <c r="Y564" i="17"/>
  <c r="W583" i="17"/>
  <c r="X583" i="17"/>
  <c r="S154" i="17"/>
  <c r="S381" i="17"/>
  <c r="S562" i="17"/>
  <c r="Y424" i="17"/>
  <c r="D464" i="17"/>
  <c r="D445" i="17"/>
  <c r="D207" i="17"/>
  <c r="D546" i="17"/>
  <c r="D419" i="17"/>
  <c r="D391" i="17"/>
  <c r="D348" i="17"/>
  <c r="D77" i="17"/>
  <c r="D112" i="17"/>
  <c r="D307" i="17"/>
  <c r="D571" i="17"/>
  <c r="D434" i="17"/>
  <c r="D394" i="17"/>
  <c r="D159" i="17"/>
  <c r="D70" i="17"/>
  <c r="D366" i="17"/>
  <c r="D397" i="17"/>
  <c r="D53" i="17"/>
  <c r="D114" i="17"/>
  <c r="D171" i="17"/>
  <c r="D521" i="17"/>
  <c r="D124" i="17"/>
  <c r="D221" i="17"/>
  <c r="D217" i="17"/>
  <c r="D103" i="17"/>
  <c r="D503" i="17"/>
  <c r="D236" i="17"/>
  <c r="D405" i="17"/>
  <c r="D502" i="17"/>
  <c r="D79" i="17"/>
  <c r="D248" i="17"/>
  <c r="D17" i="17"/>
  <c r="D296" i="17"/>
  <c r="D408" i="17"/>
  <c r="D111" i="17"/>
  <c r="D167" i="17"/>
  <c r="D179" i="17"/>
  <c r="D59" i="17"/>
  <c r="D322" i="17"/>
  <c r="D388" i="17"/>
  <c r="D533" i="17"/>
  <c r="X44" i="17"/>
  <c r="Y44" i="17"/>
  <c r="S93" i="17"/>
  <c r="W393" i="17"/>
  <c r="Y393" i="17"/>
  <c r="T486" i="17"/>
  <c r="X587" i="17"/>
  <c r="AD587" i="17"/>
  <c r="Y587" i="17"/>
  <c r="W587" i="17"/>
  <c r="AG587" i="17"/>
  <c r="AF587" i="17"/>
  <c r="AA587" i="17"/>
  <c r="AL587" i="17"/>
  <c r="X40" i="17"/>
  <c r="W40" i="17"/>
  <c r="X111" i="17"/>
  <c r="W111" i="17"/>
  <c r="W204" i="17"/>
  <c r="Y204" i="17"/>
  <c r="W217" i="17"/>
  <c r="X217" i="17"/>
  <c r="W196" i="17"/>
  <c r="Y196" i="17"/>
  <c r="X285" i="17"/>
  <c r="Y285" i="17"/>
  <c r="W285" i="17"/>
  <c r="W308" i="17"/>
  <c r="X316" i="17"/>
  <c r="W316" i="17"/>
  <c r="X323" i="17"/>
  <c r="W323" i="17"/>
  <c r="W131" i="17"/>
  <c r="AH563" i="17"/>
  <c r="X563" i="17"/>
  <c r="Y367" i="17"/>
  <c r="W367" i="17"/>
  <c r="W231" i="17"/>
  <c r="Y231" i="17"/>
  <c r="X19" i="17"/>
  <c r="W19" i="17"/>
  <c r="X417" i="17"/>
  <c r="Y417" i="17"/>
  <c r="Y309" i="17"/>
  <c r="W309" i="17"/>
  <c r="X529" i="17"/>
  <c r="W529" i="17"/>
  <c r="W302" i="17"/>
  <c r="X302" i="17"/>
  <c r="S224" i="17"/>
  <c r="W586" i="17"/>
  <c r="Y586" i="17"/>
  <c r="W87" i="17"/>
  <c r="Y87" i="17"/>
  <c r="X242" i="17"/>
  <c r="W242" i="17"/>
  <c r="W422" i="17"/>
  <c r="X422" i="17"/>
  <c r="T561" i="17"/>
  <c r="W137" i="17"/>
  <c r="Y137" i="17"/>
  <c r="W528" i="17"/>
  <c r="Y528" i="17"/>
  <c r="T563" i="17"/>
  <c r="X533" i="17"/>
  <c r="Y533" i="17"/>
  <c r="W354" i="17"/>
  <c r="X545" i="17"/>
  <c r="Y545" i="17"/>
  <c r="X255" i="17"/>
  <c r="W255" i="17"/>
  <c r="W387" i="17"/>
  <c r="Y387" i="17"/>
  <c r="W224" i="17"/>
  <c r="AH224" i="17"/>
  <c r="AL224" i="17"/>
  <c r="AG224" i="17"/>
  <c r="AA224" i="17"/>
  <c r="AD224" i="17"/>
  <c r="W333" i="17"/>
  <c r="X333" i="17"/>
  <c r="AD504" i="17"/>
  <c r="X504" i="17"/>
  <c r="Y504" i="17"/>
  <c r="AB504" i="17"/>
  <c r="Y192" i="17"/>
  <c r="X192" i="17"/>
  <c r="X225" i="17"/>
  <c r="Y225" i="17"/>
  <c r="W258" i="17"/>
  <c r="Y258" i="17"/>
  <c r="X324" i="17"/>
  <c r="Y324" i="17"/>
  <c r="Y315" i="17"/>
  <c r="X315" i="17"/>
  <c r="W315" i="17"/>
  <c r="Y331" i="17"/>
  <c r="W331" i="17"/>
  <c r="X348" i="17"/>
  <c r="W348" i="17"/>
  <c r="W426" i="17"/>
  <c r="X426" i="17"/>
  <c r="X585" i="17"/>
  <c r="Y585" i="17"/>
  <c r="T154" i="17"/>
  <c r="G8" i="17"/>
  <c r="G373" i="17"/>
  <c r="G219" i="17"/>
  <c r="G543" i="17"/>
  <c r="G120" i="17"/>
  <c r="G127" i="17"/>
  <c r="G51" i="17"/>
  <c r="G383" i="17"/>
  <c r="G239" i="17"/>
  <c r="G407" i="17"/>
  <c r="G364" i="17"/>
  <c r="G59" i="17"/>
  <c r="G272" i="17"/>
  <c r="G277" i="17"/>
  <c r="G433" i="17"/>
  <c r="G204" i="17"/>
  <c r="G416" i="17"/>
  <c r="G525" i="17"/>
  <c r="G256" i="17"/>
  <c r="G148" i="17"/>
  <c r="G61" i="17"/>
  <c r="G288" i="17"/>
  <c r="G555" i="17"/>
  <c r="G20" i="17"/>
  <c r="G98" i="17"/>
  <c r="G30" i="17"/>
  <c r="G210" i="17"/>
  <c r="G161" i="17"/>
  <c r="G402" i="17"/>
  <c r="G446" i="17"/>
  <c r="G382" i="17"/>
  <c r="G190" i="17"/>
  <c r="G445" i="17"/>
  <c r="G238" i="17"/>
  <c r="G357" i="17"/>
  <c r="G571" i="17"/>
  <c r="G473" i="17"/>
  <c r="G159" i="17"/>
  <c r="G157" i="17"/>
  <c r="G73" i="17"/>
  <c r="G517" i="17"/>
  <c r="G467" i="17"/>
  <c r="G324" i="17"/>
  <c r="G408" i="17"/>
  <c r="G226" i="17"/>
  <c r="G236" i="17"/>
  <c r="G360" i="17"/>
  <c r="G474" i="17"/>
  <c r="G492" i="17"/>
  <c r="H1" i="17"/>
  <c r="H66" i="17" s="1"/>
  <c r="G214" i="17"/>
  <c r="G35" i="17"/>
  <c r="G191" i="17"/>
  <c r="G542" i="17"/>
  <c r="G201" i="17"/>
  <c r="G302" i="17"/>
  <c r="G220" i="17"/>
  <c r="G347" i="17"/>
  <c r="G316" i="17"/>
  <c r="G282" i="17"/>
  <c r="G287" i="17"/>
  <c r="G262" i="17"/>
  <c r="G314" i="17"/>
  <c r="G319" i="17"/>
  <c r="G477" i="17"/>
  <c r="G149" i="17"/>
  <c r="G323" i="17"/>
  <c r="G9" i="17"/>
  <c r="G206" i="17"/>
  <c r="G332" i="17"/>
  <c r="G169" i="17"/>
  <c r="G421" i="17"/>
  <c r="G241" i="17"/>
  <c r="G171" i="17"/>
  <c r="G274" i="17"/>
  <c r="G227" i="17"/>
  <c r="G502" i="17"/>
  <c r="G531" i="17"/>
  <c r="G53" i="17"/>
  <c r="G111" i="17"/>
  <c r="G250" i="17"/>
  <c r="G133" i="17"/>
  <c r="G509" i="17"/>
  <c r="G301" i="17"/>
  <c r="G63" i="17"/>
  <c r="G192" i="17"/>
  <c r="G417" i="17"/>
  <c r="G186" i="17"/>
  <c r="G361" i="17"/>
  <c r="G21" i="17"/>
  <c r="G138" i="17"/>
  <c r="G106" i="17"/>
  <c r="G501" i="17"/>
  <c r="G318" i="17"/>
  <c r="G108" i="17"/>
  <c r="G199" i="17"/>
  <c r="G298" i="17"/>
  <c r="G240" i="17"/>
  <c r="G65" i="17"/>
  <c r="G253" i="17"/>
  <c r="G24" i="17"/>
  <c r="G366" i="17"/>
  <c r="G304" i="17"/>
  <c r="G114" i="17"/>
  <c r="G578" i="17"/>
  <c r="G131" i="17"/>
  <c r="G208" i="17"/>
  <c r="G172" i="17"/>
  <c r="G468" i="17"/>
  <c r="G494" i="17"/>
  <c r="G588" i="17"/>
  <c r="G350" i="17"/>
  <c r="G178" i="17"/>
  <c r="G526" i="17"/>
  <c r="G573" i="17"/>
  <c r="G342" i="17"/>
  <c r="G202" i="17"/>
  <c r="G264" i="17"/>
  <c r="G153" i="17"/>
  <c r="G322" i="17"/>
  <c r="G378" i="17"/>
  <c r="G82" i="17"/>
  <c r="G436" i="17"/>
  <c r="G212" i="17"/>
  <c r="G184" i="17"/>
  <c r="G31" i="17"/>
  <c r="G198" i="17"/>
  <c r="G110" i="17"/>
  <c r="G242" i="17"/>
  <c r="G197" i="17"/>
  <c r="G384" i="17"/>
  <c r="G345" i="17"/>
  <c r="G557" i="17"/>
  <c r="G568" i="17"/>
  <c r="G538" i="17"/>
  <c r="G513" i="17"/>
  <c r="G466" i="17"/>
  <c r="G415" i="17"/>
  <c r="G516" i="17"/>
  <c r="G164" i="17"/>
  <c r="G64" i="17"/>
  <c r="G176" i="17"/>
  <c r="G54" i="17"/>
  <c r="G430" i="17"/>
  <c r="G499" i="17"/>
  <c r="G553" i="17"/>
  <c r="G222" i="17"/>
  <c r="G484" i="17"/>
  <c r="G497" i="17"/>
  <c r="G475" i="17"/>
  <c r="G442" i="17"/>
  <c r="G493" i="17"/>
  <c r="G528" i="17"/>
  <c r="G581" i="17"/>
  <c r="G158" i="17"/>
  <c r="G522" i="17"/>
  <c r="G276" i="17"/>
  <c r="G506" i="17"/>
  <c r="G521" i="17"/>
  <c r="G558" i="17"/>
  <c r="G96" i="17"/>
  <c r="G237" i="17"/>
  <c r="G586" i="17"/>
  <c r="G482" i="17"/>
  <c r="G455" i="17"/>
  <c r="G348" i="17"/>
  <c r="G387" i="17"/>
  <c r="G535" i="17"/>
  <c r="G252" i="17"/>
  <c r="G460" i="17"/>
  <c r="G365" i="17"/>
  <c r="G418" i="17"/>
  <c r="G68" i="17"/>
  <c r="G335" i="17"/>
  <c r="G454" i="17"/>
  <c r="G152" i="17"/>
  <c r="G283" i="17"/>
  <c r="G99" i="17"/>
  <c r="G471" i="17"/>
  <c r="G265" i="17"/>
  <c r="G310" i="17"/>
  <c r="G305" i="17"/>
  <c r="G496" i="17"/>
  <c r="G456" i="17"/>
  <c r="G490" i="17"/>
  <c r="G14" i="17"/>
  <c r="G441" i="17"/>
  <c r="G280" i="17"/>
  <c r="G340" i="17"/>
  <c r="G22" i="17"/>
  <c r="G315" i="17"/>
  <c r="G536" i="17"/>
  <c r="G449" i="17"/>
  <c r="G330" i="17"/>
  <c r="G7" i="17"/>
  <c r="G519" i="17"/>
  <c r="G390" i="17"/>
  <c r="G94" i="17"/>
  <c r="G429" i="17"/>
  <c r="G48" i="17"/>
  <c r="G189" i="17"/>
  <c r="G374" i="17"/>
  <c r="G16" i="17"/>
  <c r="G437" i="17"/>
  <c r="G534" i="17"/>
  <c r="G317" i="17"/>
  <c r="G520" i="17"/>
  <c r="G403" i="17"/>
  <c r="G470" i="17"/>
  <c r="G102" i="17"/>
  <c r="G150" i="17"/>
  <c r="G376" i="17"/>
  <c r="G585" i="17"/>
  <c r="G44" i="17"/>
  <c r="G203" i="17"/>
  <c r="G584" i="17"/>
  <c r="G530" i="17"/>
  <c r="G290" i="17"/>
  <c r="G147" i="17"/>
  <c r="G74" i="17"/>
  <c r="G180" i="17"/>
  <c r="G444" i="17"/>
  <c r="G285" i="17"/>
  <c r="G207" i="17"/>
  <c r="G291" i="17"/>
  <c r="G118" i="17"/>
  <c r="G572" i="17"/>
  <c r="G533" i="17"/>
  <c r="G140" i="17"/>
  <c r="G566" i="17"/>
  <c r="G428" i="17"/>
  <c r="G299" i="17"/>
  <c r="G570" i="17"/>
  <c r="G286" i="17"/>
  <c r="G463" i="17"/>
  <c r="G565" i="17"/>
  <c r="G422" i="17"/>
  <c r="G457" i="17"/>
  <c r="G338" i="17"/>
  <c r="G50" i="17"/>
  <c r="G85" i="17"/>
  <c r="G556" i="17"/>
  <c r="G469" i="17"/>
  <c r="G312" i="17"/>
  <c r="G343" i="17"/>
  <c r="G451" i="17"/>
  <c r="G32" i="17"/>
  <c r="G273" i="17"/>
  <c r="G479" i="17"/>
  <c r="G396" i="17"/>
  <c r="G367" i="17"/>
  <c r="G448" i="17"/>
  <c r="G349" i="17"/>
  <c r="G481" i="17"/>
  <c r="G392" i="17"/>
  <c r="G258" i="17"/>
  <c r="G244" i="17"/>
  <c r="G354" i="17"/>
  <c r="G142" i="17"/>
  <c r="G459" i="17"/>
  <c r="G411" i="17"/>
  <c r="G524" i="17"/>
  <c r="G275" i="17"/>
  <c r="G372" i="17"/>
  <c r="G379" i="17"/>
  <c r="G17" i="17"/>
  <c r="G439" i="17"/>
  <c r="G266" i="17"/>
  <c r="G15" i="17"/>
  <c r="G134" i="17"/>
  <c r="G292" i="17"/>
  <c r="G380" i="17"/>
  <c r="G105" i="17"/>
  <c r="G78" i="17"/>
  <c r="G247" i="17"/>
  <c r="G368" i="17"/>
  <c r="G259" i="17"/>
  <c r="G103" i="17"/>
  <c r="G344" i="17"/>
  <c r="G173" i="17"/>
  <c r="G254" i="17"/>
  <c r="G225" i="17"/>
  <c r="G155" i="17"/>
  <c r="G122" i="17"/>
  <c r="G257" i="17"/>
  <c r="G582" i="17"/>
  <c r="G293" i="17"/>
  <c r="G579" i="17"/>
  <c r="G352" i="17"/>
  <c r="G370" i="17"/>
  <c r="G141" i="17"/>
  <c r="G413" i="17"/>
  <c r="G36" i="17"/>
  <c r="G336" i="17"/>
  <c r="G401" i="17"/>
  <c r="G26" i="17"/>
  <c r="G547" i="17"/>
  <c r="G296" i="17"/>
  <c r="G308" i="17"/>
  <c r="G19" i="17"/>
  <c r="G217" i="17"/>
  <c r="G465" i="17"/>
  <c r="G337" i="17"/>
  <c r="G137" i="17"/>
  <c r="G320" i="17"/>
  <c r="G423" i="17"/>
  <c r="G4" i="17"/>
  <c r="G101" i="17"/>
  <c r="G307" i="17"/>
  <c r="G400" i="17"/>
  <c r="G505" i="17"/>
  <c r="G29" i="17"/>
  <c r="G62" i="17"/>
  <c r="E77" i="17"/>
  <c r="E390" i="17"/>
  <c r="E380" i="17"/>
  <c r="E552" i="17"/>
  <c r="E565" i="17"/>
  <c r="E140" i="17"/>
  <c r="E53" i="17"/>
  <c r="E567" i="17"/>
  <c r="E517" i="17"/>
  <c r="E288" i="17"/>
  <c r="E331" i="17"/>
  <c r="E88" i="17"/>
  <c r="E428" i="17"/>
  <c r="E484" i="17"/>
  <c r="E152" i="17"/>
  <c r="E92" i="17"/>
  <c r="E498" i="17"/>
  <c r="E314" i="17"/>
  <c r="E557" i="17"/>
  <c r="E66" i="17"/>
  <c r="E129" i="17"/>
  <c r="E338" i="17"/>
  <c r="E132" i="17"/>
  <c r="E411" i="17"/>
  <c r="E80" i="17"/>
  <c r="E389" i="17"/>
  <c r="E502" i="17"/>
  <c r="E317" i="17"/>
  <c r="E161" i="17"/>
  <c r="E459" i="17"/>
  <c r="E349" i="17"/>
  <c r="E442" i="17"/>
  <c r="E577" i="17"/>
  <c r="E436" i="17"/>
  <c r="E245" i="17"/>
  <c r="E244" i="17"/>
  <c r="E137" i="17"/>
  <c r="E177" i="17"/>
  <c r="E299" i="17"/>
  <c r="E236" i="17"/>
  <c r="E528" i="17"/>
  <c r="E249" i="17"/>
  <c r="E162" i="17"/>
  <c r="E475" i="17"/>
  <c r="E427" i="17"/>
  <c r="E478" i="17"/>
  <c r="E196" i="17"/>
  <c r="E197" i="17"/>
  <c r="E198" i="17"/>
  <c r="E160" i="17"/>
  <c r="E505" i="17"/>
  <c r="E322" i="17"/>
  <c r="E35" i="17"/>
  <c r="E371" i="17"/>
  <c r="E155" i="17"/>
  <c r="E208" i="17"/>
  <c r="E12" i="17"/>
  <c r="E141" i="17"/>
  <c r="E384" i="17"/>
  <c r="E211" i="17"/>
  <c r="E67" i="17"/>
  <c r="E69" i="17"/>
  <c r="E434" i="17"/>
  <c r="E30" i="17"/>
  <c r="E56" i="17"/>
  <c r="E537" i="17"/>
  <c r="E325" i="17"/>
  <c r="E11" i="17"/>
  <c r="E64" i="17"/>
  <c r="E365" i="17"/>
  <c r="E452" i="17"/>
  <c r="E518" i="17"/>
  <c r="E113" i="17"/>
  <c r="E461" i="17"/>
  <c r="E10" i="17"/>
  <c r="E81" i="17"/>
  <c r="E217" i="17"/>
  <c r="E304" i="17"/>
  <c r="E279" i="17"/>
  <c r="E511" i="17"/>
  <c r="E352" i="17"/>
  <c r="E181" i="17"/>
  <c r="E488" i="17"/>
  <c r="E396" i="17"/>
  <c r="E73" i="17"/>
  <c r="E175" i="17"/>
  <c r="E159" i="17"/>
  <c r="E91" i="17"/>
  <c r="E569" i="17"/>
  <c r="E334" i="17"/>
  <c r="E386" i="17"/>
  <c r="E330" i="17"/>
  <c r="E127" i="17"/>
  <c r="E296" i="17"/>
  <c r="E106" i="17"/>
  <c r="E405" i="17"/>
  <c r="E315" i="17"/>
  <c r="E184" i="17"/>
  <c r="E32" i="17"/>
  <c r="E261" i="17"/>
  <c r="E241" i="17"/>
  <c r="E295" i="17"/>
  <c r="E345" i="17"/>
  <c r="E149" i="17"/>
  <c r="E190" i="17"/>
  <c r="E407" i="17"/>
  <c r="E366" i="17"/>
  <c r="E135" i="17"/>
  <c r="E147" i="17"/>
  <c r="E497" i="17"/>
  <c r="E519" i="17"/>
  <c r="E363" i="17"/>
  <c r="E559" i="17"/>
  <c r="E433" i="17"/>
  <c r="E429" i="17"/>
  <c r="E286" i="17"/>
  <c r="E156" i="17"/>
  <c r="E454" i="17"/>
  <c r="E415" i="17"/>
  <c r="E530" i="17"/>
  <c r="E262" i="17"/>
  <c r="E144" i="17"/>
  <c r="E76" i="17"/>
  <c r="E57" i="17"/>
  <c r="E204" i="17"/>
  <c r="E214" i="17"/>
  <c r="E51" i="17"/>
  <c r="E347" i="17"/>
  <c r="E99" i="17"/>
  <c r="E98" i="17"/>
  <c r="E494" i="17"/>
  <c r="E85" i="17"/>
  <c r="E123" i="17"/>
  <c r="E40" i="17"/>
  <c r="E584" i="17"/>
  <c r="E507" i="17"/>
  <c r="E243" i="17"/>
  <c r="E430" i="17"/>
  <c r="E471" i="17"/>
  <c r="E232" i="17"/>
  <c r="E200" i="17"/>
  <c r="E202" i="17"/>
  <c r="E109" i="17"/>
  <c r="H141" i="17"/>
  <c r="H287" i="17"/>
  <c r="H365" i="17"/>
  <c r="H316" i="17"/>
  <c r="H144" i="17"/>
  <c r="H69" i="17"/>
  <c r="H333" i="17"/>
  <c r="H554" i="17"/>
  <c r="H205" i="17"/>
  <c r="H273" i="17"/>
  <c r="H340" i="17"/>
  <c r="H391" i="17"/>
  <c r="H472" i="17"/>
  <c r="H127" i="17"/>
  <c r="H312" i="17"/>
  <c r="H581" i="17"/>
  <c r="H56" i="17"/>
  <c r="H386" i="17"/>
  <c r="H399" i="17"/>
  <c r="H394" i="17"/>
  <c r="H74" i="17"/>
  <c r="H319" i="17"/>
  <c r="H169" i="17"/>
  <c r="H228" i="17"/>
  <c r="H361" i="17"/>
  <c r="H455" i="17"/>
  <c r="H499" i="17"/>
  <c r="H397" i="17"/>
  <c r="H16" i="17"/>
  <c r="H106" i="17"/>
  <c r="H308" i="17"/>
  <c r="H7" i="17"/>
  <c r="H509" i="17"/>
  <c r="H375" i="17"/>
  <c r="H142" i="17"/>
  <c r="H259" i="17"/>
  <c r="H170" i="17"/>
  <c r="H96" i="17"/>
  <c r="H467" i="17"/>
  <c r="H344" i="17"/>
  <c r="H181" i="17"/>
  <c r="H240" i="17"/>
  <c r="H335" i="17"/>
  <c r="H371" i="17"/>
  <c r="H108" i="17"/>
  <c r="H94" i="17"/>
  <c r="H86" i="17"/>
  <c r="H215" i="17"/>
  <c r="H158" i="17"/>
  <c r="H496" i="17"/>
  <c r="H528" i="17"/>
  <c r="H452" i="17"/>
  <c r="H311" i="17"/>
  <c r="H294" i="17"/>
  <c r="H421" i="17"/>
  <c r="H119" i="17"/>
  <c r="H153" i="17"/>
  <c r="H293" i="17"/>
  <c r="H480" i="17"/>
  <c r="H407" i="17"/>
  <c r="H585" i="17"/>
  <c r="H433" i="17"/>
  <c r="H198" i="17"/>
  <c r="H17" i="17"/>
  <c r="H473" i="17"/>
  <c r="H341" i="17"/>
  <c r="H531" i="17"/>
  <c r="H540" i="17"/>
  <c r="H123" i="17"/>
  <c r="H238" i="17"/>
  <c r="H534" i="17"/>
  <c r="H505" i="17"/>
  <c r="H350" i="17"/>
  <c r="H583" i="17"/>
  <c r="H402" i="17"/>
  <c r="H576" i="17"/>
  <c r="H280" i="17"/>
  <c r="H532" i="17"/>
  <c r="H78" i="17"/>
  <c r="H560" i="17"/>
  <c r="H199" i="17"/>
  <c r="H45" i="17"/>
  <c r="Y59" i="17"/>
  <c r="AF563" i="17"/>
  <c r="AA563" i="17"/>
  <c r="Z557" i="17"/>
  <c r="Z469" i="17"/>
  <c r="Z205" i="17"/>
  <c r="W20" i="17"/>
  <c r="W186" i="17"/>
  <c r="Z20" i="17"/>
  <c r="Y20" i="17"/>
  <c r="Y557" i="17"/>
  <c r="X155" i="17"/>
  <c r="Y403" i="17"/>
  <c r="X403" i="17"/>
  <c r="X306" i="17"/>
  <c r="Y306" i="17"/>
  <c r="Z119" i="17"/>
  <c r="W119" i="17"/>
  <c r="AF195" i="17"/>
  <c r="AI195" i="17"/>
  <c r="X195" i="17"/>
  <c r="AA195" i="17"/>
  <c r="W264" i="17"/>
  <c r="X264" i="17"/>
  <c r="Z97" i="17"/>
  <c r="X97" i="17"/>
  <c r="X233" i="17"/>
  <c r="W233" i="17"/>
  <c r="W282" i="17"/>
  <c r="Y282" i="17"/>
  <c r="X442" i="17"/>
  <c r="W442" i="17"/>
  <c r="W475" i="17"/>
  <c r="Z475" i="17"/>
  <c r="Y130" i="17"/>
  <c r="X130" i="17"/>
  <c r="S486" i="17"/>
  <c r="T504" i="17"/>
  <c r="W260" i="17"/>
  <c r="X260" i="17"/>
  <c r="X303" i="17"/>
  <c r="W303" i="17"/>
  <c r="Z303" i="17"/>
  <c r="W473" i="17"/>
  <c r="Z473" i="17"/>
  <c r="X473" i="17"/>
  <c r="Y291" i="17"/>
  <c r="X291" i="17"/>
  <c r="Y358" i="17"/>
  <c r="X358" i="17"/>
  <c r="T224" i="17"/>
  <c r="S489" i="17"/>
  <c r="T489" i="17"/>
  <c r="X548" i="17"/>
  <c r="W548" i="17"/>
  <c r="W4" i="17"/>
  <c r="X4" i="17"/>
  <c r="Y35" i="17"/>
  <c r="Z35" i="17"/>
  <c r="X62" i="17"/>
  <c r="Y62" i="17"/>
  <c r="W79" i="17"/>
  <c r="Y79" i="17"/>
  <c r="Y248" i="17"/>
  <c r="X248" i="17"/>
  <c r="W347" i="17"/>
  <c r="X347" i="17"/>
  <c r="Y347" i="17"/>
  <c r="W450" i="17"/>
  <c r="Y450" i="17"/>
  <c r="T551" i="17"/>
  <c r="AL563" i="17"/>
  <c r="W59" i="17"/>
  <c r="AE563" i="17"/>
  <c r="S234" i="17"/>
  <c r="Z363" i="17"/>
  <c r="Z4" i="17"/>
  <c r="Z240" i="17"/>
  <c r="Y500" i="17"/>
  <c r="Z85" i="17"/>
  <c r="X205" i="17"/>
  <c r="Z44" i="17"/>
  <c r="Z373" i="17"/>
  <c r="Z464" i="17"/>
  <c r="Y230" i="17"/>
  <c r="W306" i="17"/>
  <c r="X378" i="17"/>
  <c r="Z355" i="17"/>
  <c r="X489" i="17"/>
  <c r="AB489" i="17"/>
  <c r="AI489" i="17"/>
  <c r="Y186" i="17"/>
  <c r="Y259" i="17"/>
  <c r="X100" i="17"/>
  <c r="W100" i="17"/>
  <c r="W261" i="17"/>
  <c r="Y261" i="17"/>
  <c r="W245" i="17"/>
  <c r="X245" i="17"/>
  <c r="Z375" i="17"/>
  <c r="W375" i="17"/>
  <c r="Y375" i="17"/>
  <c r="W212" i="17"/>
  <c r="X212" i="17"/>
  <c r="Z212" i="17"/>
  <c r="X542" i="17"/>
  <c r="W542" i="17"/>
  <c r="Z83" i="17"/>
  <c r="Y83" i="17"/>
  <c r="X83" i="17"/>
  <c r="W83" i="17"/>
  <c r="X304" i="17"/>
  <c r="W304" i="17"/>
  <c r="W444" i="17"/>
  <c r="Z444" i="17"/>
  <c r="Z422" i="17"/>
  <c r="Y422" i="17"/>
  <c r="X451" i="17"/>
  <c r="W451" i="17"/>
  <c r="X129" i="17"/>
  <c r="W129" i="17"/>
  <c r="Y507" i="17"/>
  <c r="W507" i="17"/>
  <c r="Y108" i="17"/>
  <c r="X108" i="17"/>
  <c r="W350" i="17"/>
  <c r="Y350" i="17"/>
  <c r="X384" i="17"/>
  <c r="Y384" i="17"/>
  <c r="W384" i="17"/>
  <c r="Z411" i="17"/>
  <c r="W411" i="17"/>
  <c r="Y411" i="17"/>
  <c r="W32" i="17"/>
  <c r="Y32" i="17"/>
  <c r="W158" i="17"/>
  <c r="Y158" i="17"/>
  <c r="X158" i="17"/>
  <c r="W213" i="17"/>
  <c r="Y213" i="17"/>
  <c r="X332" i="17"/>
  <c r="Y332" i="17"/>
  <c r="Y459" i="17"/>
  <c r="Z459" i="17"/>
  <c r="X459" i="17"/>
  <c r="AB563" i="17"/>
  <c r="AG563" i="17"/>
  <c r="Z401" i="17"/>
  <c r="W230" i="17"/>
  <c r="AJ563" i="17"/>
  <c r="Z59" i="17"/>
  <c r="W118" i="17"/>
  <c r="Z79" i="17"/>
  <c r="Z37" i="17"/>
  <c r="W98" i="17"/>
  <c r="Z347" i="17"/>
  <c r="X165" i="17"/>
  <c r="Y260" i="17"/>
  <c r="Y129" i="17"/>
  <c r="X28" i="17"/>
  <c r="W28" i="17"/>
  <c r="Y28" i="17"/>
  <c r="Y505" i="17"/>
  <c r="X505" i="17"/>
  <c r="X569" i="17"/>
  <c r="W569" i="17"/>
  <c r="X240" i="17"/>
  <c r="X470" i="17"/>
  <c r="Y470" i="17"/>
  <c r="T195" i="17"/>
  <c r="S195" i="17"/>
  <c r="W361" i="17"/>
  <c r="D330" i="17"/>
  <c r="D340" i="17"/>
  <c r="D267" i="17"/>
  <c r="D427" i="17"/>
  <c r="D398" i="17"/>
  <c r="D401" i="17"/>
  <c r="D284" i="17"/>
  <c r="D478" i="17"/>
  <c r="D157" i="17"/>
  <c r="D584" i="17"/>
  <c r="D28" i="17"/>
  <c r="D292" i="17"/>
  <c r="D582" i="17"/>
  <c r="D507" i="17"/>
  <c r="D98" i="17"/>
  <c r="D461" i="17"/>
  <c r="D181" i="17"/>
  <c r="D259" i="17"/>
  <c r="D342" i="17"/>
  <c r="D196" i="17"/>
  <c r="D354" i="17"/>
  <c r="D402" i="17"/>
  <c r="D579" i="17"/>
  <c r="D316" i="17"/>
  <c r="D135" i="17"/>
  <c r="D87" i="17"/>
  <c r="D364" i="17"/>
  <c r="D389" i="17"/>
  <c r="D415" i="17"/>
  <c r="D472" i="17"/>
  <c r="D133" i="17"/>
  <c r="D197" i="17"/>
  <c r="D436" i="17"/>
  <c r="D275" i="17"/>
  <c r="D202" i="17"/>
  <c r="D39" i="17"/>
  <c r="D463" i="17"/>
  <c r="D149" i="17"/>
  <c r="D40" i="17"/>
  <c r="D406" i="17"/>
  <c r="D412" i="17"/>
  <c r="D165" i="17"/>
  <c r="D414" i="17"/>
  <c r="D260" i="17"/>
  <c r="D235" i="17"/>
  <c r="D422" i="17"/>
  <c r="D13" i="17"/>
  <c r="D278" i="17"/>
  <c r="D476" i="17"/>
  <c r="D534" i="17"/>
  <c r="D183" i="17"/>
  <c r="D377" i="17"/>
  <c r="D172" i="17"/>
  <c r="D73" i="17"/>
  <c r="D305" i="17"/>
  <c r="D100" i="17"/>
  <c r="W485" i="17"/>
  <c r="Y485" i="17"/>
  <c r="X432" i="17"/>
  <c r="W432" i="17"/>
  <c r="W18" i="17"/>
  <c r="X18" i="17"/>
  <c r="X33" i="17"/>
  <c r="Y33" i="17"/>
  <c r="Y159" i="17"/>
  <c r="W159" i="17"/>
  <c r="AH154" i="17"/>
  <c r="AL154" i="17"/>
  <c r="AE154" i="17"/>
  <c r="AK154" i="17"/>
  <c r="AF154" i="17"/>
  <c r="AI154" i="17"/>
  <c r="AC154" i="17"/>
  <c r="W154" i="17"/>
  <c r="Z498" i="17"/>
  <c r="X498" i="17"/>
  <c r="W498" i="17"/>
  <c r="X456" i="17"/>
  <c r="Y456" i="17"/>
  <c r="W456" i="17"/>
  <c r="X437" i="17"/>
  <c r="W437" i="17"/>
  <c r="Y279" i="17"/>
  <c r="W279" i="17"/>
  <c r="W13" i="17"/>
  <c r="Y13" i="17"/>
  <c r="X337" i="17"/>
  <c r="Y337" i="17"/>
  <c r="Z337" i="17"/>
  <c r="W337" i="17"/>
  <c r="Y194" i="17"/>
  <c r="W194" i="17"/>
  <c r="Y476" i="17"/>
  <c r="X476" i="17"/>
  <c r="X236" i="17"/>
  <c r="Z507" i="17"/>
  <c r="X507" i="17"/>
  <c r="X330" i="17"/>
  <c r="Z446" i="17"/>
  <c r="W557" i="17"/>
  <c r="Z456" i="17"/>
  <c r="Z186" i="17"/>
  <c r="Z236" i="17"/>
  <c r="Z118" i="17"/>
  <c r="Z302" i="17"/>
  <c r="W291" i="17"/>
  <c r="Y288" i="17"/>
  <c r="X361" i="17"/>
  <c r="Z180" i="17"/>
  <c r="Z413" i="17"/>
  <c r="W130" i="17"/>
  <c r="Y47" i="17"/>
  <c r="X71" i="17"/>
  <c r="W71" i="17"/>
  <c r="Y401" i="17"/>
  <c r="Y303" i="17"/>
  <c r="Y326" i="17"/>
  <c r="X326" i="17"/>
  <c r="Z69" i="17"/>
  <c r="Y69" i="17"/>
  <c r="X69" i="17"/>
  <c r="W69" i="17"/>
  <c r="X273" i="17"/>
  <c r="W273" i="17"/>
  <c r="Y273" i="17"/>
  <c r="Y496" i="17"/>
  <c r="X496" i="17"/>
  <c r="X86" i="17"/>
  <c r="W86" i="17"/>
  <c r="Z86" i="17"/>
  <c r="Z173" i="17"/>
  <c r="X173" i="17"/>
  <c r="W92" i="17"/>
  <c r="X92" i="17"/>
  <c r="Y92" i="17"/>
  <c r="Y216" i="17"/>
  <c r="W216" i="17"/>
  <c r="Z283" i="17"/>
  <c r="X283" i="17"/>
  <c r="Y283" i="17"/>
  <c r="T587" i="17"/>
  <c r="Z60" i="17"/>
  <c r="Y60" i="17"/>
  <c r="Y153" i="17"/>
  <c r="X153" i="17"/>
  <c r="X286" i="17"/>
  <c r="W286" i="17"/>
  <c r="W363" i="17"/>
  <c r="X363" i="17"/>
  <c r="Y467" i="17"/>
  <c r="W467" i="17"/>
  <c r="Y460" i="17"/>
  <c r="Y468" i="17"/>
  <c r="X468" i="17"/>
  <c r="Z434" i="17"/>
  <c r="Z318" i="17"/>
  <c r="Z477" i="17"/>
  <c r="Z420" i="17"/>
  <c r="Z21" i="17"/>
  <c r="Z129" i="17"/>
  <c r="W301" i="17"/>
  <c r="X301" i="17"/>
  <c r="Z301" i="17"/>
  <c r="Z67" i="17"/>
  <c r="Y164" i="17"/>
  <c r="W164" i="17"/>
  <c r="Z47" i="17"/>
  <c r="Y166" i="17"/>
  <c r="W166" i="17"/>
  <c r="X527" i="17"/>
  <c r="W527" i="17"/>
  <c r="AG154" i="17"/>
  <c r="AJ154" i="17"/>
  <c r="AA154" i="17"/>
  <c r="X154" i="17"/>
  <c r="H410" i="17"/>
  <c r="H364" i="17"/>
  <c r="H232" i="17"/>
  <c r="H501" i="17"/>
  <c r="H317" i="17"/>
  <c r="H277" i="17"/>
  <c r="H548" i="17"/>
  <c r="H167" i="17"/>
  <c r="H136" i="17"/>
  <c r="H393" i="17"/>
  <c r="H102" i="17"/>
  <c r="H416" i="17"/>
  <c r="H247" i="17"/>
  <c r="H582" i="17"/>
  <c r="H53" i="17"/>
  <c r="H122" i="17"/>
  <c r="H577" i="17"/>
  <c r="H463" i="17"/>
  <c r="H432" i="17"/>
  <c r="H221" i="17"/>
  <c r="H177" i="17"/>
  <c r="H437" i="17"/>
  <c r="H90" i="17"/>
  <c r="H48" i="17"/>
  <c r="H211" i="17"/>
  <c r="H380" i="17"/>
  <c r="H202" i="17"/>
  <c r="H257" i="17"/>
  <c r="H413" i="17"/>
  <c r="H475" i="17"/>
  <c r="H22" i="17"/>
  <c r="H126" i="17"/>
  <c r="H479" i="17"/>
  <c r="H6" i="17"/>
  <c r="H251" i="17"/>
  <c r="H226" i="17"/>
  <c r="H188" i="17"/>
  <c r="H303" i="17"/>
  <c r="H385" i="17"/>
  <c r="H130" i="17"/>
  <c r="H314" i="17"/>
  <c r="H573" i="17"/>
  <c r="H411" i="17"/>
  <c r="H75" i="17"/>
  <c r="H252" i="17"/>
  <c r="H233" i="17"/>
  <c r="H520" i="17"/>
  <c r="H536" i="17"/>
  <c r="H466" i="17"/>
  <c r="H51" i="17"/>
  <c r="H230" i="17"/>
  <c r="H80" i="17"/>
  <c r="H491" i="17"/>
  <c r="H245" i="17"/>
  <c r="H470" i="17"/>
  <c r="H60" i="17"/>
  <c r="H250" i="17"/>
  <c r="H418" i="17"/>
  <c r="G130" i="17"/>
  <c r="G46" i="17"/>
  <c r="G399" i="17"/>
  <c r="G420" i="17"/>
  <c r="G567" i="17"/>
  <c r="G341" i="17"/>
  <c r="G498" i="17"/>
  <c r="G124" i="17"/>
  <c r="G38" i="17"/>
  <c r="G5" i="17"/>
  <c r="G507" i="17"/>
  <c r="G83" i="17"/>
  <c r="G351" i="17"/>
  <c r="G113" i="17"/>
  <c r="G160" i="17"/>
  <c r="G87" i="17"/>
  <c r="G410" i="17"/>
  <c r="G72" i="17"/>
  <c r="G28" i="17"/>
  <c r="G95" i="17"/>
  <c r="G269" i="17"/>
  <c r="G329" i="17"/>
  <c r="G472" i="17"/>
  <c r="G41" i="17"/>
  <c r="G438" i="17"/>
  <c r="G163" i="17"/>
  <c r="G539" i="17"/>
  <c r="G55" i="17"/>
  <c r="G443" i="17"/>
  <c r="G500" i="17"/>
  <c r="G529" i="17"/>
  <c r="G151" i="17"/>
  <c r="G508" i="17"/>
  <c r="G188" i="17"/>
  <c r="G56" i="17"/>
  <c r="G43" i="17"/>
  <c r="G107" i="17"/>
  <c r="G230" i="17"/>
  <c r="G261" i="17"/>
  <c r="G326" i="17"/>
  <c r="G228" i="17"/>
  <c r="G435" i="17"/>
  <c r="G303" i="17"/>
  <c r="G306" i="17"/>
  <c r="G478" i="17"/>
  <c r="G427" i="17"/>
  <c r="G255" i="17"/>
  <c r="G76" i="17"/>
  <c r="G406" i="17"/>
  <c r="G295" i="17"/>
  <c r="G389" i="17"/>
  <c r="G92" i="17"/>
  <c r="G569" i="17"/>
  <c r="G434" i="17"/>
  <c r="G221" i="17"/>
  <c r="G209" i="17"/>
  <c r="G432" i="17"/>
  <c r="G313" i="17"/>
  <c r="G514" i="17"/>
  <c r="G112" i="17"/>
  <c r="G165" i="17"/>
  <c r="G119" i="17"/>
  <c r="G139" i="17"/>
  <c r="AF504" i="17"/>
  <c r="X47" i="17"/>
  <c r="X391" i="17"/>
  <c r="G170" i="17"/>
  <c r="G211" i="17"/>
  <c r="G359" i="17"/>
  <c r="G548" i="17"/>
  <c r="G215" i="17"/>
  <c r="G577" i="17"/>
  <c r="G123" i="17"/>
  <c r="G412" i="17"/>
  <c r="G289" i="17"/>
  <c r="F433" i="17"/>
  <c r="F373" i="17"/>
  <c r="F263" i="17"/>
  <c r="F315" i="17"/>
  <c r="F129" i="17"/>
  <c r="F389" i="17"/>
  <c r="F157" i="17"/>
  <c r="F463" i="17"/>
  <c r="F139" i="17"/>
  <c r="F170" i="17"/>
  <c r="F535" i="17"/>
  <c r="F82" i="17"/>
  <c r="F393" i="17"/>
  <c r="F473" i="17"/>
  <c r="F38" i="17"/>
  <c r="F336" i="17"/>
  <c r="F550" i="17"/>
  <c r="F548" i="17"/>
  <c r="F579" i="17"/>
  <c r="Z95" i="17"/>
  <c r="Z483" i="17"/>
  <c r="Z471" i="17"/>
  <c r="Z339" i="17"/>
  <c r="Z319" i="17"/>
  <c r="Z399" i="17"/>
  <c r="Z425" i="17"/>
  <c r="E546" i="17"/>
  <c r="E344" i="17"/>
  <c r="E531" i="17"/>
  <c r="E74" i="17"/>
  <c r="E287" i="17"/>
  <c r="E337" i="17"/>
  <c r="E125" i="17"/>
  <c r="E9" i="17"/>
  <c r="E466" i="17"/>
  <c r="E171" i="17"/>
  <c r="E228" i="17"/>
  <c r="E253" i="17"/>
  <c r="E329" i="17"/>
  <c r="E549" i="17"/>
  <c r="E364" i="17"/>
  <c r="E143" i="17"/>
  <c r="E310" i="17"/>
  <c r="E48" i="17"/>
  <c r="E440" i="17"/>
  <c r="Z101" i="17"/>
  <c r="Z135" i="17"/>
  <c r="Z544" i="17"/>
  <c r="Z336" i="17"/>
  <c r="Z361" i="17"/>
  <c r="Z278" i="17"/>
  <c r="Z229" i="17"/>
  <c r="Z78" i="17"/>
  <c r="Z410" i="17"/>
  <c r="Z26" i="17"/>
  <c r="AI504" i="17"/>
  <c r="AC504" i="17"/>
  <c r="Z429" i="17"/>
  <c r="Z193" i="17"/>
  <c r="Z300" i="17"/>
  <c r="Z403" i="17"/>
  <c r="Z109" i="17"/>
  <c r="Z460" i="17"/>
  <c r="X164" i="17"/>
  <c r="X464" i="17"/>
  <c r="Z426" i="17"/>
  <c r="Z172" i="17"/>
  <c r="Z107" i="17"/>
  <c r="Z6" i="17"/>
  <c r="Z485" i="17"/>
  <c r="Z588" i="17"/>
  <c r="Z382" i="17"/>
  <c r="Z467" i="17"/>
  <c r="Z54" i="17"/>
  <c r="Z308" i="17"/>
  <c r="Z440" i="17"/>
  <c r="Z379" i="17"/>
  <c r="Z461" i="17"/>
  <c r="Z151" i="17"/>
  <c r="Z88" i="17"/>
  <c r="Z155" i="17"/>
  <c r="Z408" i="17"/>
  <c r="Z505" i="17"/>
  <c r="Z27" i="17"/>
  <c r="AL504" i="17"/>
  <c r="Z562" i="17"/>
  <c r="Z139" i="17"/>
  <c r="Z246" i="17"/>
  <c r="Z502" i="17"/>
  <c r="W489" i="17"/>
  <c r="Z298" i="17"/>
  <c r="Z218" i="17"/>
  <c r="Z552" i="17"/>
  <c r="Z75" i="17"/>
  <c r="W493" i="17"/>
  <c r="W464" i="17"/>
  <c r="Z239" i="17"/>
  <c r="Z500" i="17"/>
  <c r="Z407" i="17"/>
  <c r="Z457" i="17"/>
  <c r="Z514" i="17"/>
  <c r="Z351" i="17"/>
  <c r="Z48" i="17"/>
  <c r="Z547" i="17"/>
  <c r="Z31" i="17"/>
  <c r="Z530" i="17"/>
  <c r="Z509" i="17"/>
  <c r="Z449" i="17"/>
  <c r="Z247" i="17"/>
  <c r="Y72" i="17"/>
  <c r="Z114" i="17"/>
  <c r="Z454" i="17"/>
  <c r="X528" i="17"/>
  <c r="Y388" i="17"/>
  <c r="X388" i="17"/>
  <c r="W214" i="17"/>
  <c r="Y214" i="17"/>
  <c r="W335" i="17"/>
  <c r="X335" i="17"/>
  <c r="Z350" i="17"/>
  <c r="X486" i="17"/>
  <c r="AD486" i="17"/>
  <c r="AK486" i="17"/>
  <c r="AF486" i="17"/>
  <c r="X436" i="17"/>
  <c r="Y436" i="17"/>
  <c r="Y155" i="17"/>
  <c r="W250" i="17"/>
  <c r="X250" i="17"/>
  <c r="W362" i="17"/>
  <c r="X362" i="17"/>
  <c r="Y503" i="17"/>
  <c r="H343" i="17"/>
  <c r="H231" i="17"/>
  <c r="H310" i="17"/>
  <c r="H148" i="17"/>
  <c r="H10" i="17"/>
  <c r="H447" i="17"/>
  <c r="H266" i="17"/>
  <c r="H241" i="17"/>
  <c r="H558" i="17"/>
  <c r="H253" i="17"/>
  <c r="H332" i="17"/>
  <c r="H339" i="17"/>
  <c r="H121" i="17"/>
  <c r="H508" i="17"/>
  <c r="H476" i="17"/>
  <c r="H425" i="17"/>
  <c r="H469" i="17"/>
  <c r="H409" i="17"/>
  <c r="H518" i="17"/>
  <c r="H200" i="17"/>
  <c r="H292" i="17"/>
  <c r="H118" i="17"/>
  <c r="H278" i="17"/>
  <c r="H494" i="17"/>
  <c r="H164" i="17"/>
  <c r="H271" i="17"/>
  <c r="H446" i="17"/>
  <c r="H27" i="17"/>
  <c r="H217" i="17"/>
  <c r="H63" i="17"/>
  <c r="H83" i="17"/>
  <c r="H578" i="17"/>
  <c r="H495" i="17"/>
  <c r="H523" i="17"/>
  <c r="I1" i="17"/>
  <c r="H147" i="17"/>
  <c r="H298" i="17"/>
  <c r="H400" i="17"/>
  <c r="H113" i="17"/>
  <c r="H474" i="17"/>
  <c r="H149" i="17"/>
  <c r="H239" i="17"/>
  <c r="H161" i="17"/>
  <c r="H289" i="17"/>
  <c r="H235" i="17"/>
  <c r="H179" i="17"/>
  <c r="H189" i="17"/>
  <c r="H43" i="17"/>
  <c r="H265" i="17"/>
  <c r="H345" i="17"/>
  <c r="H358" i="17"/>
  <c r="H26" i="17"/>
  <c r="H442" i="17"/>
  <c r="H525" i="17"/>
  <c r="H151" i="17"/>
  <c r="H249" i="17"/>
  <c r="H372" i="17"/>
  <c r="H246" i="17"/>
  <c r="G546" i="17"/>
  <c r="G452" i="17"/>
  <c r="G391" i="17"/>
  <c r="G395" i="17"/>
  <c r="G129" i="17"/>
  <c r="G559" i="17"/>
  <c r="G388" i="17"/>
  <c r="G560" i="17"/>
  <c r="G425" i="17"/>
  <c r="G450" i="17"/>
  <c r="G281" i="17"/>
  <c r="G13" i="17"/>
  <c r="G84" i="17"/>
  <c r="G23" i="17"/>
  <c r="G27" i="17"/>
  <c r="G325" i="17"/>
  <c r="G270" i="17"/>
  <c r="G339" i="17"/>
  <c r="G580" i="17"/>
  <c r="G464" i="17"/>
  <c r="G564" i="17"/>
  <c r="G116" i="17"/>
  <c r="G146" i="17"/>
  <c r="G89" i="17"/>
  <c r="G424" i="17"/>
  <c r="G58" i="17"/>
  <c r="G356" i="17"/>
  <c r="G249" i="17"/>
  <c r="G104" i="17"/>
  <c r="G334" i="17"/>
  <c r="G545" i="17"/>
  <c r="G355" i="17"/>
  <c r="G394" i="17"/>
  <c r="G246" i="17"/>
  <c r="G512" i="17"/>
  <c r="G232" i="17"/>
  <c r="G541" i="17"/>
  <c r="G405" i="17"/>
  <c r="G371" i="17"/>
  <c r="G487" i="17"/>
  <c r="G125" i="17"/>
  <c r="G495" i="17"/>
  <c r="G386" i="17"/>
  <c r="G353" i="17"/>
  <c r="G263" i="17"/>
  <c r="G18" i="17"/>
  <c r="G47" i="17"/>
  <c r="G414" i="17"/>
  <c r="G233" i="17"/>
  <c r="G369" i="17"/>
  <c r="G461" i="17"/>
  <c r="G166" i="17"/>
  <c r="G187" i="17"/>
  <c r="G40" i="17"/>
  <c r="G49" i="17"/>
  <c r="G447" i="17"/>
  <c r="G440" i="17"/>
  <c r="G458" i="17"/>
  <c r="G80" i="17"/>
  <c r="G297" i="17"/>
  <c r="G575" i="17"/>
  <c r="G294" i="17"/>
  <c r="G251" i="17"/>
  <c r="G45" i="17"/>
  <c r="G300" i="17"/>
  <c r="G409" i="17"/>
  <c r="G377" i="17"/>
  <c r="G267" i="17"/>
  <c r="G194" i="17"/>
  <c r="G398" i="17"/>
  <c r="G97" i="17"/>
  <c r="X435" i="17"/>
  <c r="Z32" i="17"/>
  <c r="Z397" i="17"/>
  <c r="Z227" i="17"/>
  <c r="Z394" i="17"/>
  <c r="Z197" i="17"/>
  <c r="Y378" i="17"/>
  <c r="Y193" i="17"/>
  <c r="Z216" i="17"/>
  <c r="Z275" i="17"/>
  <c r="Z338" i="17"/>
  <c r="E58" i="17"/>
  <c r="E515" i="17"/>
  <c r="E165" i="17"/>
  <c r="E437" i="17"/>
  <c r="E571" i="17"/>
  <c r="E37" i="17"/>
  <c r="E532" i="17"/>
  <c r="E570" i="17"/>
  <c r="E525" i="17"/>
  <c r="E153" i="17"/>
  <c r="E574" i="17"/>
  <c r="E398" i="17"/>
  <c r="E183" i="17"/>
  <c r="E474" i="17"/>
  <c r="E138" i="17"/>
  <c r="E414" i="17"/>
  <c r="E115" i="17"/>
  <c r="E104" i="17"/>
  <c r="Z259" i="17"/>
  <c r="Z543" i="17"/>
  <c r="Z366" i="17"/>
  <c r="Z41" i="17"/>
  <c r="Z262" i="17"/>
  <c r="Z377" i="17"/>
  <c r="Z396" i="17"/>
  <c r="Z360" i="17"/>
  <c r="Z390" i="17"/>
  <c r="Z200" i="17"/>
  <c r="Z571" i="17"/>
  <c r="Z466" i="17"/>
  <c r="Z221" i="17"/>
  <c r="Z560" i="17"/>
  <c r="Z476" i="17"/>
  <c r="Z53" i="17"/>
  <c r="Z120" i="17"/>
  <c r="Z583" i="17"/>
  <c r="Z56" i="17"/>
  <c r="Z185" i="17"/>
  <c r="Z169" i="17"/>
  <c r="Z131" i="17"/>
  <c r="Z349" i="17"/>
  <c r="Z176" i="17"/>
  <c r="Z133" i="17"/>
  <c r="Z367" i="17"/>
  <c r="Z549" i="17"/>
  <c r="Z130" i="17"/>
  <c r="Z249" i="17"/>
  <c r="Z161" i="17"/>
  <c r="Z400" i="17"/>
  <c r="Z470" i="17"/>
  <c r="Z96" i="17"/>
  <c r="Y386" i="17"/>
  <c r="AD489" i="17"/>
  <c r="Z445" i="17"/>
  <c r="Z582" i="17"/>
  <c r="Z518" i="17"/>
  <c r="X365" i="17"/>
  <c r="Y489" i="17"/>
  <c r="Z104" i="17"/>
  <c r="Z226" i="17"/>
  <c r="Z228" i="17"/>
  <c r="Z439" i="17"/>
  <c r="W373" i="17"/>
  <c r="Z343" i="17"/>
  <c r="Z248" i="17"/>
  <c r="Z512" i="17"/>
  <c r="Z156" i="17"/>
  <c r="Z211" i="17"/>
  <c r="Z223" i="17"/>
  <c r="Z558" i="17"/>
  <c r="Z490" i="17"/>
  <c r="Z141" i="17"/>
  <c r="Z273" i="17"/>
  <c r="Z335" i="17"/>
  <c r="Z488" i="17"/>
  <c r="Z412" i="17"/>
  <c r="Y527" i="17"/>
  <c r="Z163" i="17"/>
  <c r="Z34" i="17"/>
  <c r="W96" i="17"/>
  <c r="Z7" i="17"/>
  <c r="D95" i="17"/>
  <c r="D76" i="17"/>
  <c r="D559" i="17"/>
  <c r="D349" i="17"/>
  <c r="D508" i="17"/>
  <c r="D470" i="17"/>
  <c r="D537" i="17"/>
  <c r="D243" i="17"/>
  <c r="D413" i="17"/>
  <c r="D88" i="17"/>
  <c r="D522" i="17"/>
  <c r="D386" i="17"/>
  <c r="D424" i="17"/>
  <c r="D99" i="17"/>
  <c r="D272" i="17"/>
  <c r="D426" i="17"/>
  <c r="Y113" i="17"/>
  <c r="Y570" i="17"/>
  <c r="Y82" i="17"/>
  <c r="Y302" i="17"/>
  <c r="Z587" i="17"/>
  <c r="AI587" i="17"/>
  <c r="AE587" i="17"/>
  <c r="AH587" i="17"/>
  <c r="AC587" i="17"/>
  <c r="W492" i="17"/>
  <c r="Y492" i="17"/>
  <c r="Y304" i="17"/>
  <c r="Y308" i="17"/>
  <c r="Y363" i="17"/>
  <c r="H24" i="17"/>
  <c r="H65" i="17"/>
  <c r="H12" i="17"/>
  <c r="H457" i="17"/>
  <c r="H193" i="17"/>
  <c r="H29" i="17"/>
  <c r="H543" i="17"/>
  <c r="H283" i="17"/>
  <c r="H81" i="17"/>
  <c r="H549" i="17"/>
  <c r="H301" i="17"/>
  <c r="H445" i="17"/>
  <c r="H172" i="17"/>
  <c r="H547" i="17"/>
  <c r="H482" i="17"/>
  <c r="H216" i="17"/>
  <c r="H109" i="17"/>
  <c r="H398" i="17"/>
  <c r="H352" i="17"/>
  <c r="H426" i="17"/>
  <c r="H258" i="17"/>
  <c r="H338" i="17"/>
  <c r="H363" i="17"/>
  <c r="H290" i="17"/>
  <c r="H44" i="17"/>
  <c r="H519" i="17"/>
  <c r="H546" i="17"/>
  <c r="H88" i="17"/>
  <c r="H382" i="17"/>
  <c r="H244" i="17"/>
  <c r="H478" i="17"/>
  <c r="H460" i="17"/>
  <c r="H162" i="17"/>
  <c r="H85" i="17"/>
  <c r="H527" i="17"/>
  <c r="H92" i="17"/>
  <c r="H355" i="17"/>
  <c r="H584" i="17"/>
  <c r="H556" i="17"/>
  <c r="H367" i="17"/>
  <c r="H498" i="17"/>
  <c r="H502" i="17"/>
  <c r="H248" i="17"/>
  <c r="H77" i="17"/>
  <c r="H379" i="17"/>
  <c r="H557" i="17"/>
  <c r="H550" i="17"/>
  <c r="H483" i="17"/>
  <c r="H427" i="17"/>
  <c r="H254" i="17"/>
  <c r="H171" i="17"/>
  <c r="H324" i="17"/>
  <c r="H506" i="17"/>
  <c r="H255" i="17"/>
  <c r="H143" i="17"/>
  <c r="H383" i="17"/>
  <c r="H544" i="17"/>
  <c r="H337" i="17"/>
  <c r="H537" i="17"/>
  <c r="G284" i="17"/>
  <c r="G52" i="17"/>
  <c r="G156" i="17"/>
  <c r="G34" i="17"/>
  <c r="G11" i="17"/>
  <c r="G426" i="17"/>
  <c r="G537" i="17"/>
  <c r="G42" i="17"/>
  <c r="G168" i="17"/>
  <c r="G549" i="17"/>
  <c r="G278" i="17"/>
  <c r="G213" i="17"/>
  <c r="G245" i="17"/>
  <c r="G196" i="17"/>
  <c r="G576" i="17"/>
  <c r="G311" i="17"/>
  <c r="G100" i="17"/>
  <c r="G136" i="17"/>
  <c r="G544" i="17"/>
  <c r="G121" i="17"/>
  <c r="G268" i="17"/>
  <c r="G503" i="17"/>
  <c r="G462" i="17"/>
  <c r="G574" i="17"/>
  <c r="G6" i="17"/>
  <c r="G309" i="17"/>
  <c r="G75" i="17"/>
  <c r="G179" i="17"/>
  <c r="G393" i="17"/>
  <c r="G143" i="17"/>
  <c r="G79" i="17"/>
  <c r="G71" i="17"/>
  <c r="G583" i="17"/>
  <c r="G243" i="17"/>
  <c r="G115" i="17"/>
  <c r="G346" i="17"/>
  <c r="G12" i="17"/>
  <c r="G358" i="17"/>
  <c r="G223" i="17"/>
  <c r="G183" i="17"/>
  <c r="G128" i="17"/>
  <c r="G518" i="17"/>
  <c r="G333" i="17"/>
  <c r="G523" i="17"/>
  <c r="G510" i="17"/>
  <c r="G126" i="17"/>
  <c r="G485" i="17"/>
  <c r="G229" i="17"/>
  <c r="G488" i="17"/>
  <c r="G109" i="17"/>
  <c r="G185" i="17"/>
  <c r="G480" i="17"/>
  <c r="G25" i="17"/>
  <c r="G162" i="17"/>
  <c r="G476" i="17"/>
  <c r="G88" i="17"/>
  <c r="G91" i="17"/>
  <c r="G515" i="17"/>
  <c r="G81" i="17"/>
  <c r="G132" i="17"/>
  <c r="G527" i="17"/>
  <c r="G167" i="17"/>
  <c r="G67" i="17"/>
  <c r="G327" i="17"/>
  <c r="G491" i="17"/>
  <c r="G177" i="17"/>
  <c r="G279" i="17"/>
  <c r="G193" i="17"/>
  <c r="G66" i="17"/>
  <c r="Y289" i="17"/>
  <c r="Z312" i="17"/>
  <c r="Z533" i="17"/>
  <c r="Z520" i="17"/>
  <c r="Z230" i="17"/>
  <c r="Z285" i="17"/>
  <c r="Z149" i="17"/>
  <c r="Z452" i="17"/>
  <c r="Z567" i="17"/>
  <c r="Z233" i="17"/>
  <c r="Z565" i="17"/>
  <c r="Z532" i="17"/>
  <c r="Z170" i="17"/>
  <c r="Z468" i="17"/>
  <c r="Z458" i="17"/>
  <c r="Z253" i="17"/>
  <c r="Z199" i="17"/>
  <c r="Z74" i="17"/>
  <c r="Z113" i="17"/>
  <c r="Z284" i="17"/>
  <c r="Z241" i="17"/>
  <c r="Z203" i="17"/>
  <c r="Z213" i="17"/>
  <c r="Z504" i="17"/>
  <c r="Z345" i="17"/>
  <c r="Z484" i="17"/>
  <c r="Z392" i="17"/>
  <c r="Z254" i="17"/>
  <c r="Z122" i="17"/>
  <c r="Z516" i="17"/>
  <c r="Z346" i="17"/>
  <c r="Z17" i="17"/>
  <c r="Z45" i="17"/>
  <c r="Z265" i="17"/>
  <c r="Z134" i="17"/>
  <c r="AH504" i="17"/>
  <c r="Z243" i="17"/>
  <c r="AA1" i="17"/>
  <c r="AA164" i="17" s="1"/>
  <c r="AA100" i="17"/>
  <c r="Z316" i="17"/>
  <c r="Z99" i="17"/>
  <c r="Z76" i="17"/>
  <c r="Z266" i="17"/>
  <c r="Z481" i="17"/>
  <c r="Z87" i="17"/>
  <c r="Z435" i="17"/>
  <c r="Z494" i="17"/>
  <c r="Z383" i="17"/>
  <c r="Z353" i="17"/>
  <c r="AA489" i="17"/>
  <c r="Z359" i="17"/>
  <c r="Z542" i="17"/>
  <c r="Z116" i="17"/>
  <c r="Z82" i="17"/>
  <c r="Y352" i="17"/>
  <c r="AC489" i="17"/>
  <c r="Z90" i="17"/>
  <c r="Z280" i="17"/>
  <c r="Z314" i="17"/>
  <c r="Z143" i="17"/>
  <c r="Z189" i="17"/>
  <c r="Z65" i="17"/>
  <c r="Z269" i="17"/>
  <c r="Z331" i="17"/>
  <c r="Z388" i="17"/>
  <c r="X37" i="17"/>
  <c r="Z190" i="17"/>
  <c r="Z313" i="17"/>
  <c r="Z70" i="17"/>
  <c r="X193" i="17"/>
  <c r="Z5" i="17"/>
  <c r="Z362" i="17"/>
  <c r="X121" i="17"/>
  <c r="Z154" i="17"/>
  <c r="Y109" i="17"/>
  <c r="AD561" i="17"/>
  <c r="Z437" i="17"/>
  <c r="W226" i="17"/>
  <c r="Y226" i="17"/>
  <c r="Y365" i="17"/>
  <c r="Z92" i="17"/>
  <c r="X149" i="17"/>
  <c r="W149" i="17"/>
  <c r="Y178" i="17"/>
  <c r="Y382" i="17"/>
  <c r="Y421" i="17"/>
  <c r="Y567" i="17"/>
  <c r="Y566" i="17"/>
  <c r="Z225" i="17"/>
  <c r="Z16" i="17"/>
  <c r="Z183" i="17"/>
  <c r="Z117" i="17"/>
  <c r="Y301" i="17"/>
  <c r="Z110" i="17"/>
  <c r="Z513" i="17"/>
  <c r="Z553" i="17"/>
  <c r="Z80" i="17"/>
  <c r="X357" i="17"/>
  <c r="Z292" i="17"/>
  <c r="Z436" i="17"/>
  <c r="Z11" i="17"/>
  <c r="Z372" i="17"/>
  <c r="Z354" i="17"/>
  <c r="Z393" i="17"/>
  <c r="Z421" i="17"/>
  <c r="Z140" i="17"/>
  <c r="Z299" i="17"/>
  <c r="Z204" i="17"/>
  <c r="Z296" i="17"/>
  <c r="Z192" i="17"/>
  <c r="Z580" i="17"/>
  <c r="Z341" i="17"/>
  <c r="Z499" i="17"/>
  <c r="Z330" i="17"/>
  <c r="Z348" i="17"/>
  <c r="Z511" i="17"/>
  <c r="Z585" i="17"/>
  <c r="Z575" i="17"/>
  <c r="Z387" i="17"/>
  <c r="Z19" i="17"/>
  <c r="Z405" i="17"/>
  <c r="Z384" i="17"/>
  <c r="Z323" i="17"/>
  <c r="Z287" i="17"/>
  <c r="Z210" i="17"/>
  <c r="Z206" i="17"/>
  <c r="Z105" i="17"/>
  <c r="Z344" i="17"/>
  <c r="Z276" i="17"/>
  <c r="Z137" i="17"/>
  <c r="Z138" i="17"/>
  <c r="X397" i="17"/>
  <c r="Z328" i="17"/>
  <c r="Z208" i="17"/>
  <c r="Z574" i="17"/>
  <c r="AG504" i="17"/>
  <c r="Z171" i="17"/>
  <c r="Z293" i="17"/>
  <c r="Z124" i="17"/>
  <c r="Z374" i="17"/>
  <c r="AH489" i="17"/>
  <c r="AG489" i="17"/>
  <c r="Z50" i="17"/>
  <c r="Z463" i="17"/>
  <c r="Z376" i="17"/>
  <c r="Z322" i="17"/>
  <c r="Z188" i="17"/>
  <c r="Z177" i="17"/>
  <c r="Z25" i="17"/>
  <c r="Z559" i="17"/>
  <c r="Z447" i="17"/>
  <c r="Z66" i="17"/>
  <c r="Z472" i="17"/>
  <c r="Z364" i="17"/>
  <c r="X493" i="17"/>
  <c r="Z174" i="17"/>
  <c r="Z525" i="17"/>
  <c r="AD562" i="17"/>
  <c r="X562" i="17"/>
  <c r="Y397" i="17"/>
  <c r="X14" i="17"/>
  <c r="X180" i="17"/>
  <c r="W180" i="17"/>
  <c r="Z255" i="17"/>
  <c r="Y280" i="17"/>
  <c r="Y418" i="17"/>
  <c r="Z256" i="17"/>
  <c r="Z424" i="17"/>
  <c r="Z23" i="17"/>
  <c r="Y100" i="17"/>
  <c r="Z581" i="17"/>
  <c r="Z524" i="17"/>
  <c r="Z127" i="17"/>
  <c r="Z8" i="17"/>
  <c r="Z579" i="17"/>
  <c r="AA493" i="17"/>
  <c r="Z501" i="17"/>
  <c r="Z214" i="17"/>
  <c r="Z416" i="17"/>
  <c r="Z112" i="17"/>
  <c r="Z187" i="17"/>
  <c r="Z198" i="17"/>
  <c r="Z503" i="17"/>
  <c r="Z61" i="17"/>
  <c r="Z534" i="17"/>
  <c r="Z55" i="17"/>
  <c r="Z438" i="17"/>
  <c r="Z29" i="17"/>
  <c r="Z13" i="17"/>
  <c r="Z324" i="17"/>
  <c r="Z368" i="17"/>
  <c r="Z556" i="17"/>
  <c r="Z546" i="17"/>
  <c r="Z160" i="17"/>
  <c r="Z181" i="17"/>
  <c r="Z404" i="17"/>
  <c r="Z244" i="17"/>
  <c r="Z569" i="17"/>
  <c r="Z12" i="17"/>
  <c r="Z132" i="17"/>
  <c r="Z111" i="17"/>
  <c r="Z261" i="17"/>
  <c r="Z238" i="17"/>
  <c r="Z357" i="17"/>
  <c r="Z94" i="17"/>
  <c r="Z202" i="17"/>
  <c r="Z52" i="17"/>
  <c r="Z428" i="17"/>
  <c r="Z455" i="17"/>
  <c r="Z102" i="17"/>
  <c r="Z64" i="17"/>
  <c r="Z235" i="17"/>
  <c r="Z281" i="17"/>
  <c r="AK504" i="17"/>
  <c r="W357" i="17"/>
  <c r="Y10" i="17"/>
  <c r="Z152" i="17"/>
  <c r="Z419" i="17"/>
  <c r="Z271" i="17"/>
  <c r="Z219" i="17"/>
  <c r="Z489" i="17"/>
  <c r="Z332" i="17"/>
  <c r="Z495" i="17"/>
  <c r="Z423" i="17"/>
  <c r="Z417" i="17"/>
  <c r="Z58" i="17"/>
  <c r="Z43" i="17"/>
  <c r="Z277" i="17"/>
  <c r="Z290" i="17"/>
  <c r="Z554" i="17"/>
  <c r="Z222" i="17"/>
  <c r="W127" i="17"/>
  <c r="Z72" i="17"/>
  <c r="Z340" i="17"/>
  <c r="Z492" i="17"/>
  <c r="Z584" i="17"/>
  <c r="Z103" i="17"/>
  <c r="Z541" i="17"/>
  <c r="X276" i="17"/>
  <c r="Z288" i="17"/>
  <c r="X136" i="17"/>
  <c r="W136" i="17"/>
  <c r="Y227" i="17"/>
  <c r="X305" i="17"/>
  <c r="W305" i="17"/>
  <c r="Z506" i="17"/>
  <c r="Z315" i="17"/>
  <c r="Z450" i="17"/>
  <c r="Z320" i="17"/>
  <c r="Z443" i="17"/>
  <c r="Z433" i="17"/>
  <c r="Z175" i="17"/>
  <c r="Z496" i="17"/>
  <c r="Z289" i="17"/>
  <c r="Z448" i="17"/>
  <c r="Z317" i="17"/>
  <c r="Z33" i="17"/>
  <c r="Z49" i="17"/>
  <c r="Z519" i="17"/>
  <c r="Z232" i="17"/>
  <c r="Z71" i="17"/>
  <c r="Z479" i="17"/>
  <c r="Z406" i="17"/>
  <c r="Z272" i="17"/>
  <c r="Z548" i="17"/>
  <c r="Z536" i="17"/>
  <c r="Z166" i="17"/>
  <c r="Z432" i="17"/>
  <c r="Z398" i="17"/>
  <c r="Z365" i="17"/>
  <c r="Z250" i="17"/>
  <c r="Z522" i="17"/>
  <c r="Z538" i="17"/>
  <c r="Z304" i="17"/>
  <c r="Z327" i="17"/>
  <c r="Z126" i="17"/>
  <c r="Z267" i="17"/>
  <c r="Z73" i="17"/>
  <c r="Z523" i="17"/>
  <c r="Z264" i="17"/>
  <c r="Z474" i="17"/>
  <c r="Z371" i="17"/>
  <c r="Z182" i="17"/>
  <c r="Z22" i="17"/>
  <c r="Z465" i="17"/>
  <c r="Z535" i="17"/>
  <c r="Z158" i="17"/>
  <c r="Z431" i="17"/>
  <c r="Z24" i="17"/>
  <c r="Z356" i="17"/>
  <c r="Z42" i="17"/>
  <c r="W504" i="17"/>
  <c r="W10" i="17"/>
  <c r="AJ489" i="17"/>
  <c r="Z157" i="17"/>
  <c r="Z451" i="17"/>
  <c r="Z294" i="17"/>
  <c r="AF489" i="17"/>
  <c r="Z215" i="17"/>
  <c r="Z148" i="17"/>
  <c r="Z237" i="17"/>
  <c r="Z89" i="17"/>
  <c r="Z121" i="17"/>
  <c r="Z252" i="17"/>
  <c r="Z63" i="17"/>
  <c r="Z268" i="17"/>
  <c r="Z46" i="17"/>
  <c r="Z573" i="17"/>
  <c r="AE489" i="17"/>
  <c r="W72" i="17"/>
  <c r="Z251" i="17"/>
  <c r="Z128" i="17"/>
  <c r="AF562" i="17"/>
  <c r="Z68" i="17"/>
  <c r="Z191" i="17"/>
  <c r="Z30" i="17"/>
  <c r="AJ504" i="17"/>
  <c r="X67" i="17"/>
  <c r="AB154" i="17"/>
  <c r="AI562" i="17"/>
  <c r="X143" i="17"/>
  <c r="W143" i="17"/>
  <c r="Z62" i="17"/>
  <c r="Y249" i="17"/>
  <c r="Z38" i="17"/>
  <c r="Z136" i="17"/>
  <c r="Z326" i="17"/>
  <c r="W109" i="17"/>
  <c r="Z164" i="17"/>
  <c r="W276" i="17"/>
  <c r="Z270" i="17"/>
  <c r="Z179" i="17"/>
  <c r="Z310" i="17"/>
  <c r="Z414" i="17"/>
  <c r="Z386" i="17"/>
  <c r="Z274" i="17"/>
  <c r="Z231" i="17"/>
  <c r="Z358" i="17"/>
  <c r="Z441" i="17"/>
  <c r="Z378" i="17"/>
  <c r="Z81" i="17"/>
  <c r="Z159" i="17"/>
  <c r="Z295" i="17"/>
  <c r="Z147" i="17"/>
  <c r="Z497" i="17"/>
  <c r="Z40" i="17"/>
  <c r="Z36" i="17"/>
  <c r="Y373" i="17"/>
  <c r="Z427" i="17"/>
  <c r="Z517" i="17"/>
  <c r="Z39" i="17"/>
  <c r="Z531" i="17"/>
  <c r="Z144" i="17"/>
  <c r="Z329" i="17"/>
  <c r="Z9" i="17"/>
  <c r="Z115" i="17"/>
  <c r="Z286" i="17"/>
  <c r="Z370" i="17"/>
  <c r="Z257" i="17"/>
  <c r="Z15" i="17"/>
  <c r="Z207" i="17"/>
  <c r="Z150" i="17"/>
  <c r="Z106" i="17"/>
  <c r="Z566" i="17"/>
  <c r="Y154" i="17"/>
  <c r="Z380" i="17"/>
  <c r="Z220" i="17"/>
  <c r="Z453" i="17"/>
  <c r="Y127" i="17"/>
  <c r="AI561" i="17"/>
  <c r="Y561" i="17"/>
  <c r="Z442" i="17"/>
  <c r="Z578" i="17"/>
  <c r="Z258" i="17"/>
  <c r="Z515" i="17"/>
  <c r="Z568" i="17"/>
  <c r="Z325" i="17"/>
  <c r="Z125" i="17"/>
  <c r="Z333" i="17"/>
  <c r="Z545" i="17"/>
  <c r="Z572" i="17"/>
  <c r="Z418" i="17"/>
  <c r="Z385" i="17"/>
  <c r="Z342" i="17"/>
  <c r="Z526" i="17"/>
  <c r="Z576" i="17"/>
  <c r="Z184" i="17"/>
  <c r="Z84" i="17"/>
  <c r="Z196" i="17"/>
  <c r="W352" i="17"/>
  <c r="Z555" i="17"/>
  <c r="Z539" i="17"/>
  <c r="Z508" i="17"/>
  <c r="Y580" i="17"/>
  <c r="X580" i="17"/>
  <c r="Y425" i="17"/>
  <c r="Y311" i="17"/>
  <c r="Y107" i="17"/>
  <c r="Y481" i="17"/>
  <c r="Y522" i="17"/>
  <c r="Y325" i="17"/>
  <c r="Y572" i="17"/>
  <c r="Y5" i="17"/>
  <c r="Y543" i="17"/>
  <c r="Y466" i="17"/>
  <c r="Y198" i="17"/>
  <c r="Y400" i="17"/>
  <c r="Y243" i="17"/>
  <c r="Y135" i="17"/>
  <c r="Y338" i="17"/>
  <c r="Y582" i="17"/>
  <c r="Y51" i="17"/>
  <c r="Y12" i="17"/>
  <c r="Y103" i="17"/>
  <c r="Y122" i="17"/>
  <c r="Y578" i="17"/>
  <c r="Y394" i="17"/>
  <c r="Y484" i="17"/>
  <c r="Y511" i="17"/>
  <c r="Y419" i="17"/>
  <c r="Y383" i="17"/>
  <c r="Y228" i="17"/>
  <c r="Y346" i="17"/>
  <c r="Y310" i="17"/>
  <c r="Y247" i="17"/>
  <c r="Y167" i="17"/>
  <c r="Y539" i="17"/>
  <c r="Y300" i="17"/>
  <c r="Y57" i="17"/>
  <c r="Y565" i="17"/>
  <c r="Y416" i="17"/>
  <c r="Y356" i="17"/>
  <c r="Y156" i="17"/>
  <c r="X166" i="17"/>
  <c r="Z586" i="17"/>
  <c r="W581" i="17"/>
  <c r="Y581" i="17"/>
  <c r="Y556" i="17"/>
  <c r="Y4" i="17"/>
  <c r="Y98" i="17"/>
  <c r="W249" i="17"/>
  <c r="Y452" i="17"/>
  <c r="AA391" i="17"/>
  <c r="AA456" i="17"/>
  <c r="AA473" i="17"/>
  <c r="AA34" i="17"/>
  <c r="AA69" i="17"/>
  <c r="AA88" i="17"/>
  <c r="AA400" i="17"/>
  <c r="AA136" i="17"/>
  <c r="AA148" i="17"/>
  <c r="AA87" i="17"/>
  <c r="AA213" i="17"/>
  <c r="AA345" i="17"/>
  <c r="AA147" i="17"/>
  <c r="AA152" i="17"/>
  <c r="AA43" i="17"/>
  <c r="AA63" i="17"/>
  <c r="AA258" i="17"/>
  <c r="AA585" i="17"/>
  <c r="AA341" i="17"/>
  <c r="AA537" i="17"/>
  <c r="AA560" i="17"/>
  <c r="AA419" i="17"/>
  <c r="AA519" i="17"/>
  <c r="AA318" i="17"/>
  <c r="AA288" i="17"/>
  <c r="AA508" i="17"/>
  <c r="AA80" i="17"/>
  <c r="AA278" i="17"/>
  <c r="AA118" i="17"/>
  <c r="AA25" i="17"/>
  <c r="AA422" i="17"/>
  <c r="AA411" i="17"/>
  <c r="AA312" i="17"/>
  <c r="AA65" i="17"/>
  <c r="AA552" i="17"/>
  <c r="AA499" i="17"/>
  <c r="AA58" i="17"/>
  <c r="AA294" i="17"/>
  <c r="AA131" i="17"/>
  <c r="AA279" i="17"/>
  <c r="AA365" i="17"/>
  <c r="AA222" i="17"/>
  <c r="AA446" i="17"/>
  <c r="AA22" i="17"/>
  <c r="AA233" i="17"/>
  <c r="AA500" i="17"/>
  <c r="AA193" i="17"/>
  <c r="AA174" i="17"/>
  <c r="AA296" i="17"/>
  <c r="AA383" i="17"/>
  <c r="AA37" i="17"/>
  <c r="AA267" i="17"/>
  <c r="AA56" i="17"/>
  <c r="AA289" i="17"/>
  <c r="AA477" i="17"/>
  <c r="AA215" i="17"/>
  <c r="AA433" i="17"/>
  <c r="AA264" i="17"/>
  <c r="AA187" i="17"/>
  <c r="AA45" i="17"/>
  <c r="AA101" i="17"/>
  <c r="AA542" i="17"/>
  <c r="AA573" i="17"/>
  <c r="AA168" i="17"/>
  <c r="AA538" i="17"/>
  <c r="AA524" i="17"/>
  <c r="AA336" i="17"/>
  <c r="AA42" i="17"/>
  <c r="AA167" i="17"/>
  <c r="AA256" i="17"/>
  <c r="AA105" i="17"/>
  <c r="AA570" i="17"/>
  <c r="AA428" i="17"/>
  <c r="AA308" i="17"/>
  <c r="AA35" i="17"/>
  <c r="AA531" i="17"/>
  <c r="AA317" i="17"/>
  <c r="AA82" i="17"/>
  <c r="AA418" i="17"/>
  <c r="AA313" i="17"/>
  <c r="AA470" i="17"/>
  <c r="AA478" i="17"/>
  <c r="AA362" i="17"/>
  <c r="AA513" i="17"/>
  <c r="AA236" i="17"/>
  <c r="AA245" i="17"/>
  <c r="AA151" i="17"/>
  <c r="AA397" i="17"/>
  <c r="AA7" i="17"/>
  <c r="AA553" i="17"/>
  <c r="AA425" i="17"/>
  <c r="AA408" i="17"/>
  <c r="AA417" i="17"/>
  <c r="AA373" i="17"/>
  <c r="AA29" i="17"/>
  <c r="AA71" i="17"/>
  <c r="AA390" i="17"/>
  <c r="AA273" i="17"/>
  <c r="AA434" i="17"/>
  <c r="AA223" i="17"/>
  <c r="AA332" i="17"/>
  <c r="AA375" i="17"/>
  <c r="AA129" i="17"/>
  <c r="AA122" i="17"/>
  <c r="AA190" i="17"/>
  <c r="AA575" i="17"/>
  <c r="AA110" i="17"/>
  <c r="AA32" i="17"/>
  <c r="AA543" i="17"/>
  <c r="AA300" i="17"/>
  <c r="AA200" i="17"/>
  <c r="AA468" i="17"/>
  <c r="AA104" i="17"/>
  <c r="AA26" i="17"/>
  <c r="AA106" i="17"/>
  <c r="AA451" i="17"/>
  <c r="AA205" i="17"/>
  <c r="AA334" i="17"/>
  <c r="AA83" i="17"/>
  <c r="AA484" i="17"/>
  <c r="AA27" i="17"/>
  <c r="AA550" i="17"/>
  <c r="AA102" i="17"/>
  <c r="AA488" i="17"/>
  <c r="AA297" i="17"/>
  <c r="AA277" i="17"/>
  <c r="AA181" i="17"/>
  <c r="AA268" i="17"/>
  <c r="AA225" i="17"/>
  <c r="AA453" i="17"/>
  <c r="AA462" i="17"/>
  <c r="AA203" i="17"/>
  <c r="AA290" i="17"/>
  <c r="AA283" i="17"/>
  <c r="AA539" i="17"/>
  <c r="AA347" i="17"/>
  <c r="AA170" i="17"/>
  <c r="AA175" i="17"/>
  <c r="AA582" i="17"/>
  <c r="AA46" i="17"/>
  <c r="AA38" i="17"/>
  <c r="AA248" i="17"/>
  <c r="AA448" i="17"/>
  <c r="AA426" i="17"/>
  <c r="AA530" i="17"/>
  <c r="AA192" i="17"/>
  <c r="AA393" i="17"/>
  <c r="AA156" i="17"/>
  <c r="AA6" i="17"/>
  <c r="AA14" i="17"/>
  <c r="AA66" i="17"/>
  <c r="AA5" i="17"/>
  <c r="AA291" i="17"/>
  <c r="AA112" i="17"/>
  <c r="AA374" i="17"/>
  <c r="AA520" i="17"/>
  <c r="AA514" i="17"/>
  <c r="AA133" i="17"/>
  <c r="AA523" i="17"/>
  <c r="AA280" i="17"/>
  <c r="AA287" i="17"/>
  <c r="AA217" i="17"/>
  <c r="AA366" i="17"/>
  <c r="AA51" i="17"/>
  <c r="AA31" i="17"/>
  <c r="AA349" i="17"/>
  <c r="AA424" i="17"/>
  <c r="AA173" i="17"/>
  <c r="AA569" i="17"/>
  <c r="AA339" i="17"/>
  <c r="AA62" i="17"/>
  <c r="AA325" i="17"/>
  <c r="AA108" i="17"/>
  <c r="AA244" i="17"/>
  <c r="AA367" i="17"/>
  <c r="AA305" i="17"/>
  <c r="AA295" i="17"/>
  <c r="AA549" i="17"/>
  <c r="AA107" i="17"/>
  <c r="AA126" i="17"/>
  <c r="AA36" i="17"/>
  <c r="AA21" i="17"/>
  <c r="AA99" i="17"/>
  <c r="AA111" i="17"/>
  <c r="AA363" i="17"/>
  <c r="AA8" i="17"/>
  <c r="AA559" i="17"/>
  <c r="AA226" i="17"/>
  <c r="AA207" i="17"/>
  <c r="AA338" i="17"/>
  <c r="AA39" i="17"/>
  <c r="AA466" i="17"/>
  <c r="AA208" i="17"/>
  <c r="AA335" i="17"/>
  <c r="AA547" i="17"/>
  <c r="AA481" i="17"/>
  <c r="AA321" i="17"/>
  <c r="AA515" i="17"/>
  <c r="AA472" i="17"/>
  <c r="AA581" i="17"/>
  <c r="AA90" i="17"/>
  <c r="AA529" i="17"/>
  <c r="AA68" i="17"/>
  <c r="AA461" i="17"/>
  <c r="AA438" i="17"/>
  <c r="AA364" i="17"/>
  <c r="AA13" i="17"/>
  <c r="AA316" i="17"/>
  <c r="AA333" i="17"/>
  <c r="AA340" i="17"/>
  <c r="AA416" i="17"/>
  <c r="AA380" i="17"/>
  <c r="AA490" i="17"/>
  <c r="AA293" i="17"/>
  <c r="AA315" i="17"/>
  <c r="AA265" i="17"/>
  <c r="AA103" i="17"/>
  <c r="AA505" i="17"/>
  <c r="AA229" i="17"/>
  <c r="AA269" i="17"/>
  <c r="AA413" i="17"/>
  <c r="AA271" i="17"/>
  <c r="AA57" i="17"/>
  <c r="AA509" i="17"/>
  <c r="AA28" i="17"/>
  <c r="AA246" i="17"/>
  <c r="AA501" i="17"/>
  <c r="AA324" i="17"/>
  <c r="AA382" i="17"/>
  <c r="AA270" i="17"/>
  <c r="AA285" i="17"/>
  <c r="AA353" i="17"/>
  <c r="AA494" i="17"/>
  <c r="AA342" i="17"/>
  <c r="AA53" i="17"/>
  <c r="AA214" i="17"/>
  <c r="AA257" i="17"/>
  <c r="AA522" i="17"/>
  <c r="AA240" i="17"/>
  <c r="AA169" i="17"/>
  <c r="AA177" i="17"/>
  <c r="AA249" i="17"/>
  <c r="AA567" i="17"/>
  <c r="AA441" i="17"/>
  <c r="AA232" i="17"/>
  <c r="AA329" i="17"/>
  <c r="AA241" i="17"/>
  <c r="AA579" i="17"/>
  <c r="AA17" i="17"/>
  <c r="AA574" i="17"/>
  <c r="AA322" i="17"/>
  <c r="AA404" i="17"/>
  <c r="AA292" i="17"/>
  <c r="AA253" i="17"/>
  <c r="AA502" i="17"/>
  <c r="AA565" i="17"/>
  <c r="AA355" i="17"/>
  <c r="AA211" i="17"/>
  <c r="AA369" i="17"/>
  <c r="AA18" i="17"/>
  <c r="AA41" i="17"/>
  <c r="AA299" i="17"/>
  <c r="AA201" i="17"/>
  <c r="AA85" i="17"/>
  <c r="AA124" i="17"/>
  <c r="AA261" i="17"/>
  <c r="AA194" i="17"/>
  <c r="AA109" i="17"/>
  <c r="AA395" i="17"/>
  <c r="AA566" i="17"/>
  <c r="AA189" i="17"/>
  <c r="AA487" i="17"/>
  <c r="AA230" i="17"/>
  <c r="AA235" i="17"/>
  <c r="AA540" i="17"/>
  <c r="AA475" i="17"/>
  <c r="AA384" i="17"/>
  <c r="AA159" i="17"/>
  <c r="AA577" i="17"/>
  <c r="AA405" i="17"/>
  <c r="AA60" i="17"/>
  <c r="AA24" i="17"/>
  <c r="AA354" i="17"/>
  <c r="AA394" i="17"/>
  <c r="AA568" i="17"/>
  <c r="AA536" i="17"/>
  <c r="AA557" i="17"/>
  <c r="AA357" i="17"/>
  <c r="AA320" i="17"/>
  <c r="AA132" i="17"/>
  <c r="AA402" i="17"/>
  <c r="AA534" i="17"/>
  <c r="AA144" i="17"/>
  <c r="AA140" i="17"/>
  <c r="AA586" i="17"/>
  <c r="AA429" i="17"/>
  <c r="AA328" i="17"/>
  <c r="AA348" i="17"/>
  <c r="AA281" i="17"/>
  <c r="AA388" i="17"/>
  <c r="AA183" i="17"/>
  <c r="AA379" i="17"/>
  <c r="AA120" i="17"/>
  <c r="AA576" i="17"/>
  <c r="AA376" i="17"/>
  <c r="AA191" i="17"/>
  <c r="AA314" i="17"/>
  <c r="AA78" i="17"/>
  <c r="AA135" i="17"/>
  <c r="AA431" i="17"/>
  <c r="AA47" i="17"/>
  <c r="AA378" i="17"/>
  <c r="AA117" i="17"/>
  <c r="AA67" i="17"/>
  <c r="AA141" i="17"/>
  <c r="AA262" i="17"/>
  <c r="AA361" i="17"/>
  <c r="AA444" i="17"/>
  <c r="AA491" i="17"/>
  <c r="AA492" i="17"/>
  <c r="AA206" i="17"/>
  <c r="AA507" i="17"/>
  <c r="AA212" i="17"/>
  <c r="AA326" i="17"/>
  <c r="AA459" i="17"/>
  <c r="AA319" i="17"/>
  <c r="AA517" i="17"/>
  <c r="AA163" i="17"/>
  <c r="AA142" i="17"/>
  <c r="AA49" i="17"/>
  <c r="AA497" i="17"/>
  <c r="AA496" i="17"/>
  <c r="AA304" i="17"/>
  <c r="AA197" i="17"/>
  <c r="AA485" i="17"/>
  <c r="AA455" i="17"/>
  <c r="AA309" i="17"/>
  <c r="AA275" i="17"/>
  <c r="AA356" i="17"/>
  <c r="AA344" i="17"/>
  <c r="AA238" i="17"/>
  <c r="AA556" i="17"/>
  <c r="AA427" i="17"/>
  <c r="AA399" i="17"/>
  <c r="AA274" i="17"/>
  <c r="AA303" i="17"/>
  <c r="AA72" i="17"/>
  <c r="AA114" i="17"/>
  <c r="AA266" i="17"/>
  <c r="AA302" i="17"/>
  <c r="AA20" i="17"/>
  <c r="AA79" i="17"/>
  <c r="AA115" i="17"/>
  <c r="AA33" i="17"/>
  <c r="AA92" i="17"/>
  <c r="AA286" i="17"/>
  <c r="AA436" i="17"/>
  <c r="AA471" i="17"/>
  <c r="AA95" i="17"/>
  <c r="AA435" i="17"/>
  <c r="AA146" i="17"/>
  <c r="AA396" i="17"/>
  <c r="AA377" i="17"/>
  <c r="AA128" i="17"/>
  <c r="AA387" i="17"/>
  <c r="AA554" i="17"/>
  <c r="AA323" i="17"/>
  <c r="AA558" i="17"/>
  <c r="AA23" i="17"/>
  <c r="AA242" i="17"/>
  <c r="AA218" i="17"/>
  <c r="AA137" i="17"/>
  <c r="AA216" i="17"/>
  <c r="AA578" i="17"/>
  <c r="AA412" i="17"/>
  <c r="AA179" i="17"/>
  <c r="AA541" i="17"/>
  <c r="AA48" i="17"/>
  <c r="AA220" i="17"/>
  <c r="AA571" i="17"/>
  <c r="AA272" i="17"/>
  <c r="AA113" i="17"/>
  <c r="AA545" i="17"/>
  <c r="AA284" i="17"/>
  <c r="AA209" i="17"/>
  <c r="AA30" i="17"/>
  <c r="AA70" i="17"/>
  <c r="AA544" i="17"/>
  <c r="AA360" i="17"/>
  <c r="AA252" i="17"/>
  <c r="AA458" i="17"/>
  <c r="AA572" i="17"/>
  <c r="AA94" i="17"/>
  <c r="AA331" i="17"/>
  <c r="AA254" i="17"/>
  <c r="AA463" i="17"/>
  <c r="AA171" i="17"/>
  <c r="AA310" i="17"/>
  <c r="AA89" i="17"/>
  <c r="AA420" i="17"/>
  <c r="AA351" i="17"/>
  <c r="AA452" i="17"/>
  <c r="AA409" i="17"/>
  <c r="AA127" i="17"/>
  <c r="AA389" i="17"/>
  <c r="AA16" i="17"/>
  <c r="AA414" i="17"/>
  <c r="AA186" i="17"/>
  <c r="AA443" i="17"/>
  <c r="AA479" i="17"/>
  <c r="AA555" i="17"/>
  <c r="AA476" i="17"/>
  <c r="AA307" i="17"/>
  <c r="AA10" i="17"/>
  <c r="AA19" i="17"/>
  <c r="AA392" i="17"/>
  <c r="AA44" i="17"/>
  <c r="AA247" i="17"/>
  <c r="AA210" i="17"/>
  <c r="AA372" i="17"/>
  <c r="AA98" i="17"/>
  <c r="AA64" i="17"/>
  <c r="AA263" i="17"/>
  <c r="AA227" i="17"/>
  <c r="AA4" i="17"/>
  <c r="AA221" i="17"/>
  <c r="AA165" i="17"/>
  <c r="AA9" i="17"/>
  <c r="AA469" i="17"/>
  <c r="AA237" i="17"/>
  <c r="AA52" i="17"/>
  <c r="AA447" i="17"/>
  <c r="AA440" i="17"/>
  <c r="AA406" i="17"/>
  <c r="AA403" i="17"/>
  <c r="AA130" i="17"/>
  <c r="AA583" i="17"/>
  <c r="AA199" i="17"/>
  <c r="AA445" i="17"/>
  <c r="AA282" i="17"/>
  <c r="AA119" i="17"/>
  <c r="AA149" i="17"/>
  <c r="AA532" i="17"/>
  <c r="AA251" i="17"/>
  <c r="AA162" i="17"/>
  <c r="AA91" i="17"/>
  <c r="AA495" i="17"/>
  <c r="AA350" i="17"/>
  <c r="AA123" i="17"/>
  <c r="AA219" i="17"/>
  <c r="AA460" i="17"/>
  <c r="AA81" i="17"/>
  <c r="AA138" i="17"/>
  <c r="AA75" i="17"/>
  <c r="AA526" i="17"/>
  <c r="AA525" i="17"/>
  <c r="AA153" i="17"/>
  <c r="AA61" i="17"/>
  <c r="AA40" i="17"/>
  <c r="AA327" i="17"/>
  <c r="AA182" i="17"/>
  <c r="AA546" i="17"/>
  <c r="AA371" i="17"/>
  <c r="AA482" i="17"/>
  <c r="AA298" i="17"/>
  <c r="AA432" i="17"/>
  <c r="AA11" i="17"/>
  <c r="AA415" i="17"/>
  <c r="AA157" i="17"/>
  <c r="AA533" i="17"/>
  <c r="AA180" i="17"/>
  <c r="AA510" i="17"/>
  <c r="AA160" i="17"/>
  <c r="AA74" i="17"/>
  <c r="AA511" i="17"/>
  <c r="AA368" i="17"/>
  <c r="AA407" i="17"/>
  <c r="AA430" i="17"/>
  <c r="AA155" i="17"/>
  <c r="AA97" i="17"/>
  <c r="AA521" i="17"/>
  <c r="AA50" i="17"/>
  <c r="AA337" i="17"/>
  <c r="AA196" i="17"/>
  <c r="AA535" i="17"/>
  <c r="AA346" i="17"/>
  <c r="AA465" i="17"/>
  <c r="AA228" i="17"/>
  <c r="AA84" i="17"/>
  <c r="AA343" i="17"/>
  <c r="AA86" i="17"/>
  <c r="AA450" i="17"/>
  <c r="AA454" i="17"/>
  <c r="AA139" i="17"/>
  <c r="AA158" i="17"/>
  <c r="AA442" i="17"/>
  <c r="AA401" i="17"/>
  <c r="AA59" i="17"/>
  <c r="AA385" i="17"/>
  <c r="AA580" i="17"/>
  <c r="AA306" i="17"/>
  <c r="AA184" i="17"/>
  <c r="AA439" i="17"/>
  <c r="AA243" i="17"/>
  <c r="AA116" i="17"/>
  <c r="AA143" i="17"/>
  <c r="AA202" i="17"/>
  <c r="AA77" i="17"/>
  <c r="AA276" i="17"/>
  <c r="AA516" i="17"/>
  <c r="AA423" i="17"/>
  <c r="AB1" i="17"/>
  <c r="AA76" i="17"/>
  <c r="AA166" i="17"/>
  <c r="AA503" i="17"/>
  <c r="AA358" i="17"/>
  <c r="AA386" i="17"/>
  <c r="AA480" i="17"/>
  <c r="AA161" i="17"/>
  <c r="AA185" i="17"/>
  <c r="AA506" i="17"/>
  <c r="AA121" i="17"/>
  <c r="AA54" i="17"/>
  <c r="AA172" i="17"/>
  <c r="AA250" i="17"/>
  <c r="AA564" i="17"/>
  <c r="AA548" i="17"/>
  <c r="AA398" i="17"/>
  <c r="AA150" i="17"/>
  <c r="AA55" i="17"/>
  <c r="AA512" i="17"/>
  <c r="AA467" i="17"/>
  <c r="AA188" i="17"/>
  <c r="AA410" i="17"/>
  <c r="AA464" i="17"/>
  <c r="AA204" i="17"/>
  <c r="AA96" i="17"/>
  <c r="AA518" i="17"/>
  <c r="AA449" i="17"/>
  <c r="AA15" i="17"/>
  <c r="AA259" i="17"/>
  <c r="AA457" i="17"/>
  <c r="AA352" i="17"/>
  <c r="AA12" i="17"/>
  <c r="AA588" i="17"/>
  <c r="AA483" i="17"/>
  <c r="AA421" i="17"/>
  <c r="AA125" i="17"/>
  <c r="AA528" i="17"/>
  <c r="AA260" i="17"/>
  <c r="AA239" i="17"/>
  <c r="AA311" i="17"/>
  <c r="AA359" i="17"/>
  <c r="AA498" i="17"/>
  <c r="AA198" i="17"/>
  <c r="AA176" i="17"/>
  <c r="AA255" i="17"/>
  <c r="AA330" i="17"/>
  <c r="AA231" i="17"/>
  <c r="AA178" i="17"/>
  <c r="AA437" i="17"/>
  <c r="AA584" i="17"/>
  <c r="AA134" i="17"/>
  <c r="AA474" i="17"/>
  <c r="AA370" i="17"/>
  <c r="AA73" i="17"/>
  <c r="I464" i="17"/>
  <c r="I357" i="17"/>
  <c r="I209" i="17"/>
  <c r="I5" i="17"/>
  <c r="I406" i="17"/>
  <c r="I277" i="17"/>
  <c r="I95" i="17"/>
  <c r="I405" i="17"/>
  <c r="I328" i="17"/>
  <c r="I121" i="17"/>
  <c r="I12" i="17"/>
  <c r="I201" i="17"/>
  <c r="I198" i="17"/>
  <c r="I171" i="17"/>
  <c r="I375" i="17"/>
  <c r="I514" i="17"/>
  <c r="I497" i="17"/>
  <c r="I490" i="17"/>
  <c r="I176" i="17"/>
  <c r="I246" i="17"/>
  <c r="I451" i="17"/>
  <c r="I525" i="17"/>
  <c r="I37" i="17"/>
  <c r="I447" i="17"/>
  <c r="I346" i="17"/>
  <c r="I220" i="17"/>
  <c r="I323" i="17"/>
  <c r="I377" i="17"/>
  <c r="I511" i="17"/>
  <c r="I382" i="17"/>
  <c r="I140" i="17"/>
  <c r="I312" i="17"/>
  <c r="I139" i="17"/>
  <c r="I414" i="17"/>
  <c r="I143" i="17"/>
  <c r="I253" i="17"/>
  <c r="I371" i="17"/>
  <c r="I434" i="17"/>
  <c r="I473" i="17"/>
  <c r="I71" i="17"/>
  <c r="I516" i="17"/>
  <c r="I48" i="17"/>
  <c r="I280" i="17"/>
  <c r="I166" i="17"/>
  <c r="I261" i="17"/>
  <c r="I556" i="17"/>
  <c r="I388" i="17"/>
  <c r="I200" i="17"/>
  <c r="I418" i="17"/>
  <c r="I491" i="17"/>
  <c r="I86" i="17"/>
  <c r="I498" i="17"/>
  <c r="I444" i="17"/>
  <c r="I421" i="17"/>
  <c r="I213" i="17"/>
  <c r="I91" i="17"/>
  <c r="I185" i="17"/>
  <c r="I87" i="17"/>
  <c r="I495" i="17"/>
  <c r="I135" i="17"/>
  <c r="I372" i="17"/>
  <c r="I7" i="17"/>
  <c r="I467" i="17"/>
  <c r="I314" i="17"/>
  <c r="I242" i="17"/>
  <c r="I481" i="17"/>
  <c r="I572" i="17"/>
  <c r="I576" i="17"/>
  <c r="I78" i="17"/>
  <c r="I262" i="17"/>
  <c r="I442" i="17"/>
  <c r="I501" i="17"/>
  <c r="I190" i="17"/>
  <c r="I513" i="17"/>
  <c r="I316" i="17"/>
  <c r="I75" i="17"/>
  <c r="I471" i="17"/>
  <c r="I449" i="17"/>
  <c r="I267" i="17"/>
  <c r="I422" i="17"/>
  <c r="I392" i="17"/>
  <c r="I118" i="17"/>
  <c r="I142" i="17"/>
  <c r="I282" i="17"/>
  <c r="I362" i="17"/>
  <c r="I276" i="17"/>
  <c r="I205" i="17"/>
  <c r="I450" i="17"/>
  <c r="I43" i="17"/>
  <c r="I574" i="17"/>
  <c r="I568" i="17"/>
  <c r="I485" i="17"/>
  <c r="I476" i="17"/>
  <c r="I531" i="17"/>
  <c r="I545" i="17"/>
  <c r="I369" i="17"/>
  <c r="I548" i="17"/>
  <c r="I151" i="17"/>
  <c r="I384" i="17"/>
  <c r="I307" i="17"/>
  <c r="I317" i="17"/>
  <c r="I230" i="17"/>
  <c r="I258" i="17"/>
  <c r="I203" i="17"/>
  <c r="I492" i="17"/>
  <c r="I500" i="17"/>
  <c r="I586" i="17"/>
  <c r="I39" i="17"/>
  <c r="I186" i="17"/>
  <c r="I90" i="17"/>
  <c r="I305" i="17"/>
  <c r="I131" i="17"/>
  <c r="I284" i="17"/>
  <c r="I395" i="17"/>
  <c r="I320" i="17"/>
  <c r="I73" i="17"/>
  <c r="I117" i="17"/>
  <c r="I113" i="17"/>
  <c r="I107" i="17"/>
  <c r="I361" i="17"/>
  <c r="I341" i="17"/>
  <c r="I122" i="17"/>
  <c r="I18" i="17"/>
  <c r="I252" i="17"/>
  <c r="I99" i="17"/>
  <c r="I245" i="17"/>
  <c r="I358" i="17"/>
  <c r="I588" i="17"/>
  <c r="I160" i="17"/>
  <c r="I356" i="17"/>
  <c r="I462" i="17"/>
  <c r="I426" i="17"/>
  <c r="I89" i="17"/>
  <c r="I483" i="17"/>
  <c r="I466" i="17"/>
  <c r="I268" i="17"/>
  <c r="I585" i="17"/>
  <c r="I4" i="17"/>
  <c r="I359" i="17"/>
  <c r="I120" i="17"/>
  <c r="I271" i="17"/>
  <c r="I524" i="17"/>
  <c r="I168" i="17"/>
  <c r="I311" i="17"/>
  <c r="I411" i="17"/>
  <c r="I349" i="17"/>
  <c r="I164" i="17"/>
  <c r="I453" i="17"/>
  <c r="I399" i="17"/>
  <c r="I482" i="17"/>
  <c r="I404" i="17"/>
  <c r="I217" i="17"/>
  <c r="I290" i="17"/>
  <c r="I25" i="17"/>
  <c r="I374" i="17"/>
  <c r="I236" i="17"/>
  <c r="I167" i="17"/>
  <c r="I380" i="17"/>
  <c r="I221" i="17"/>
  <c r="I150" i="17"/>
  <c r="I378" i="17"/>
  <c r="I517" i="17"/>
  <c r="I174" i="17"/>
  <c r="I336" i="17"/>
  <c r="I239" i="17"/>
  <c r="I100" i="17"/>
  <c r="I244" i="17"/>
  <c r="I256" i="17"/>
  <c r="I286" i="17"/>
  <c r="I439" i="17"/>
  <c r="I65" i="17"/>
  <c r="I76" i="17"/>
  <c r="I345" i="17"/>
  <c r="I509" i="17"/>
  <c r="I112" i="17"/>
  <c r="I298" i="17"/>
  <c r="I9" i="17"/>
  <c r="I243" i="17"/>
  <c r="I227" i="17"/>
  <c r="I417" i="17"/>
  <c r="I319" i="17"/>
  <c r="I352" i="17"/>
  <c r="I291" i="17"/>
  <c r="I325" i="17"/>
  <c r="I542" i="17"/>
  <c r="I8" i="17"/>
  <c r="I49" i="17"/>
  <c r="I33" i="17"/>
  <c r="I353" i="17"/>
  <c r="I248" i="17"/>
  <c r="I187" i="17"/>
  <c r="I322" i="17"/>
  <c r="I64" i="17"/>
  <c r="I427" i="17"/>
  <c r="I363" i="17"/>
  <c r="I429" i="17"/>
  <c r="I477" i="17"/>
  <c r="I225" i="17"/>
  <c r="I147" i="17"/>
  <c r="I480" i="17"/>
  <c r="I373" i="17"/>
  <c r="I138" i="17"/>
  <c r="I549" i="17"/>
  <c r="I338" i="17"/>
  <c r="I376" i="17"/>
  <c r="I94" i="17"/>
  <c r="I379" i="17"/>
  <c r="I257" i="17"/>
  <c r="I157" i="17"/>
  <c r="I550" i="17"/>
  <c r="I445" i="17"/>
  <c r="I534" i="17"/>
  <c r="I55" i="17"/>
  <c r="I184" i="17"/>
  <c r="I144" i="17"/>
  <c r="I180" i="17"/>
  <c r="I431" i="17"/>
  <c r="I111" i="17"/>
  <c r="I50" i="17"/>
  <c r="I146" i="17"/>
  <c r="I409" i="17"/>
  <c r="I544" i="17"/>
  <c r="I270" i="17"/>
  <c r="I133" i="17"/>
  <c r="I454" i="17"/>
  <c r="I238" i="17"/>
  <c r="I165" i="17"/>
  <c r="I533" i="17"/>
  <c r="I519" i="17"/>
  <c r="I557" i="17"/>
  <c r="I487" i="17"/>
  <c r="I484" i="17"/>
  <c r="I415" i="17"/>
  <c r="I59" i="17"/>
  <c r="I573" i="17"/>
  <c r="I156" i="17"/>
  <c r="I183" i="17"/>
  <c r="I83" i="17"/>
  <c r="I396" i="17"/>
  <c r="I522" i="17"/>
  <c r="I390" i="17"/>
  <c r="I527" i="17"/>
  <c r="I175" i="17"/>
  <c r="I313" i="17"/>
  <c r="I132" i="17"/>
  <c r="I310" i="17"/>
  <c r="I566" i="17"/>
  <c r="I74" i="17"/>
  <c r="I272" i="17"/>
  <c r="I505" i="17"/>
  <c r="I289" i="17"/>
  <c r="I552" i="17"/>
  <c r="I502" i="17"/>
  <c r="I440" i="17"/>
  <c r="I223" i="17"/>
  <c r="I233" i="17"/>
  <c r="I105" i="17"/>
  <c r="I401" i="17"/>
  <c r="I560" i="17"/>
  <c r="I393" i="17"/>
  <c r="I443" i="17"/>
  <c r="I103" i="17"/>
  <c r="I461" i="17"/>
  <c r="I208" i="17"/>
  <c r="I178" i="17"/>
  <c r="I301" i="17"/>
  <c r="I308" i="17"/>
  <c r="I124" i="17"/>
  <c r="I40" i="17"/>
  <c r="I582" i="17"/>
  <c r="I204" i="17"/>
  <c r="I350" i="17"/>
  <c r="I265" i="17"/>
  <c r="I85" i="17"/>
  <c r="I152" i="17"/>
  <c r="I279" i="17"/>
  <c r="I149" i="17"/>
  <c r="I398" i="17"/>
  <c r="I181" i="17"/>
  <c r="I36" i="17"/>
  <c r="I364" i="17"/>
  <c r="I330" i="17"/>
  <c r="I564" i="17"/>
  <c r="I579" i="17"/>
  <c r="I274" i="17"/>
  <c r="I423" i="17"/>
  <c r="I249" i="17"/>
  <c r="I432" i="17"/>
  <c r="I430" i="17"/>
  <c r="I394" i="17"/>
  <c r="I397" i="17"/>
  <c r="I558" i="17"/>
  <c r="I254" i="17"/>
  <c r="I232" i="17"/>
  <c r="I366" i="17"/>
  <c r="I387" i="17"/>
  <c r="I199" i="17"/>
  <c r="I295" i="17"/>
  <c r="I141" i="17"/>
  <c r="I367" i="17"/>
  <c r="I344" i="17"/>
  <c r="I123" i="17"/>
  <c r="I386" i="17"/>
  <c r="I229" i="17"/>
  <c r="I472" i="17"/>
  <c r="I20" i="17"/>
  <c r="I334" i="17"/>
  <c r="I340" i="17"/>
  <c r="I365" i="17"/>
  <c r="I333" i="17"/>
  <c r="I538" i="17"/>
  <c r="I326" i="17"/>
  <c r="I110" i="17"/>
  <c r="I348" i="17"/>
  <c r="I460" i="17"/>
  <c r="I57" i="17"/>
  <c r="I299" i="17"/>
  <c r="I569" i="17"/>
  <c r="I193" i="17"/>
  <c r="I17" i="17"/>
  <c r="I521" i="17"/>
  <c r="I370" i="17"/>
  <c r="I241" i="17"/>
  <c r="I510" i="17"/>
  <c r="I109" i="17"/>
  <c r="I438" i="17"/>
  <c r="I436" i="17"/>
  <c r="I530" i="17"/>
  <c r="I425" i="17"/>
  <c r="I385" i="17"/>
  <c r="I294" i="17"/>
  <c r="I339" i="17"/>
  <c r="I532" i="17"/>
  <c r="I351" i="17"/>
  <c r="I21" i="17"/>
  <c r="I127" i="17"/>
  <c r="I278" i="17"/>
  <c r="I97" i="17"/>
  <c r="I115" i="17"/>
  <c r="I92" i="17"/>
  <c r="I441" i="17"/>
  <c r="I134" i="17"/>
  <c r="I419" i="17"/>
  <c r="I332" i="17"/>
  <c r="I177" i="17"/>
  <c r="J1" i="17"/>
  <c r="J583" i="17" s="1"/>
  <c r="J413" i="17"/>
  <c r="I10" i="17"/>
  <c r="I29" i="17"/>
  <c r="I70" i="17"/>
  <c r="I189" i="17"/>
  <c r="I66" i="17"/>
  <c r="I567" i="17"/>
  <c r="I34" i="17"/>
  <c r="I228" i="17"/>
  <c r="I315" i="17"/>
  <c r="I173" i="17"/>
  <c r="I266" i="17"/>
  <c r="I15" i="17"/>
  <c r="I68" i="17"/>
  <c r="I309" i="17"/>
  <c r="I26" i="17"/>
  <c r="I196" i="17"/>
  <c r="I169" i="17"/>
  <c r="I63" i="17"/>
  <c r="I281" i="17"/>
  <c r="I469" i="17"/>
  <c r="I337" i="17"/>
  <c r="I125" i="17"/>
  <c r="I84" i="17"/>
  <c r="I42" i="17"/>
  <c r="I526" i="17"/>
  <c r="I474" i="17"/>
  <c r="I206" i="17"/>
  <c r="I503" i="17"/>
  <c r="I182" i="17"/>
  <c r="I24" i="17"/>
  <c r="I458" i="17"/>
  <c r="I130" i="17"/>
  <c r="I211" i="17"/>
  <c r="I126" i="17"/>
  <c r="I219" i="17"/>
  <c r="I81" i="17"/>
  <c r="I194" i="17"/>
  <c r="I53" i="17"/>
  <c r="I23" i="17"/>
  <c r="I218" i="17"/>
  <c r="I424" i="17"/>
  <c r="I543" i="17"/>
  <c r="I292" i="17"/>
  <c r="I546" i="17"/>
  <c r="I420" i="17"/>
  <c r="I197" i="17"/>
  <c r="I446" i="17"/>
  <c r="I260" i="17"/>
  <c r="I188" i="17"/>
  <c r="I226" i="17"/>
  <c r="I355" i="17"/>
  <c r="I488" i="17"/>
  <c r="I537" i="17"/>
  <c r="I318" i="17"/>
  <c r="I570" i="17"/>
  <c r="I14" i="17"/>
  <c r="I580" i="17"/>
  <c r="I288" i="17"/>
  <c r="I456" i="17"/>
  <c r="I16" i="17"/>
  <c r="I172" i="17"/>
  <c r="I496" i="17"/>
  <c r="I31" i="17"/>
  <c r="I535" i="17"/>
  <c r="I264" i="17"/>
  <c r="I6" i="17"/>
  <c r="I69" i="17"/>
  <c r="I222" i="17"/>
  <c r="I575" i="17"/>
  <c r="I581" i="17"/>
  <c r="I46" i="17"/>
  <c r="I523" i="17"/>
  <c r="I202" i="17"/>
  <c r="I528" i="17"/>
  <c r="I51" i="17"/>
  <c r="I136" i="17"/>
  <c r="I354" i="17"/>
  <c r="I508" i="17"/>
  <c r="I114" i="17"/>
  <c r="I207" i="17"/>
  <c r="I153" i="17"/>
  <c r="I32" i="17"/>
  <c r="I452" i="17"/>
  <c r="I536" i="17"/>
  <c r="I435" i="17"/>
  <c r="I88" i="17"/>
  <c r="I255" i="17"/>
  <c r="I52" i="17"/>
  <c r="I400" i="17"/>
  <c r="I300" i="17"/>
  <c r="I41" i="17"/>
  <c r="I518" i="17"/>
  <c r="I285" i="17"/>
  <c r="I11" i="17"/>
  <c r="I273" i="17"/>
  <c r="I44" i="17"/>
  <c r="I296" i="17"/>
  <c r="I45" i="17"/>
  <c r="I210" i="17"/>
  <c r="I297" i="17"/>
  <c r="I512" i="17"/>
  <c r="I342" i="17"/>
  <c r="I465" i="17"/>
  <c r="I389" i="17"/>
  <c r="I170" i="17"/>
  <c r="I179" i="17"/>
  <c r="I463" i="17"/>
  <c r="I494" i="17"/>
  <c r="I192" i="17"/>
  <c r="I98" i="17"/>
  <c r="I77" i="17"/>
  <c r="I416" i="17"/>
  <c r="I216" i="17"/>
  <c r="I478" i="17"/>
  <c r="I470" i="17"/>
  <c r="I237" i="17"/>
  <c r="I80" i="17"/>
  <c r="I520" i="17"/>
  <c r="I329" i="17"/>
  <c r="I360" i="17"/>
  <c r="I555" i="17"/>
  <c r="I293" i="17"/>
  <c r="I403" i="17"/>
  <c r="I368" i="17"/>
  <c r="I30" i="17"/>
  <c r="I571" i="17"/>
  <c r="I96" i="17"/>
  <c r="I162" i="17"/>
  <c r="I263" i="17"/>
  <c r="I302" i="17"/>
  <c r="I215" i="17"/>
  <c r="I327" i="17"/>
  <c r="I402" i="17"/>
  <c r="I106" i="17"/>
  <c r="I306" i="17"/>
  <c r="I235" i="17"/>
  <c r="I578" i="17"/>
  <c r="I259" i="17"/>
  <c r="I410" i="17"/>
  <c r="I38" i="17"/>
  <c r="I584" i="17"/>
  <c r="I155" i="17"/>
  <c r="I104" i="17"/>
  <c r="I499" i="17"/>
  <c r="I148" i="17"/>
  <c r="I58" i="17"/>
  <c r="I515" i="17"/>
  <c r="I27" i="17"/>
  <c r="I247" i="17"/>
  <c r="I468" i="17"/>
  <c r="I408" i="17"/>
  <c r="I22" i="17"/>
  <c r="I231" i="17"/>
  <c r="I72" i="17"/>
  <c r="I287" i="17"/>
  <c r="I413" i="17"/>
  <c r="I161" i="17"/>
  <c r="I391" i="17"/>
  <c r="I553" i="17"/>
  <c r="I35" i="17"/>
  <c r="I283" i="17"/>
  <c r="I67" i="17"/>
  <c r="I407" i="17"/>
  <c r="I343" i="17"/>
  <c r="I56" i="17"/>
  <c r="I108" i="17"/>
  <c r="I448" i="17"/>
  <c r="I275" i="17"/>
  <c r="I347" i="17"/>
  <c r="I79" i="17"/>
  <c r="I158" i="17"/>
  <c r="I433" i="17"/>
  <c r="I554" i="17"/>
  <c r="I61" i="17"/>
  <c r="I128" i="17"/>
  <c r="I539" i="17"/>
  <c r="I19" i="17"/>
  <c r="I304" i="17"/>
  <c r="I269" i="17"/>
  <c r="I13" i="17"/>
  <c r="I577" i="17"/>
  <c r="I251" i="17"/>
  <c r="I324" i="17"/>
  <c r="I383" i="17"/>
  <c r="I428" i="17"/>
  <c r="I457" i="17"/>
  <c r="I507" i="17"/>
  <c r="I116" i="17"/>
  <c r="I102" i="17"/>
  <c r="I191" i="17"/>
  <c r="I455" i="17"/>
  <c r="I101" i="17"/>
  <c r="I493" i="17"/>
  <c r="I412" i="17"/>
  <c r="I129" i="17"/>
  <c r="I240" i="17"/>
  <c r="I479" i="17"/>
  <c r="I82" i="17"/>
  <c r="I541" i="17"/>
  <c r="I137" i="17"/>
  <c r="I335" i="17"/>
  <c r="I47" i="17"/>
  <c r="I212" i="17"/>
  <c r="I475" i="17"/>
  <c r="I529" i="17"/>
  <c r="I540" i="17"/>
  <c r="I459" i="17"/>
  <c r="I547" i="17"/>
  <c r="I28" i="17"/>
  <c r="I119" i="17"/>
  <c r="I321" i="17"/>
  <c r="I54" i="17"/>
  <c r="I437" i="17"/>
  <c r="I60" i="17"/>
  <c r="I559" i="17"/>
  <c r="I214" i="17"/>
  <c r="I506" i="17"/>
  <c r="I250" i="17"/>
  <c r="I159" i="17"/>
  <c r="I303" i="17"/>
  <c r="I565" i="17"/>
  <c r="I62" i="17"/>
  <c r="I331" i="17"/>
  <c r="I583" i="17"/>
  <c r="I163" i="17"/>
  <c r="AA527" i="17"/>
  <c r="AA301" i="17"/>
  <c r="J103" i="17"/>
  <c r="J70" i="17"/>
  <c r="J119" i="17"/>
  <c r="J314" i="17"/>
  <c r="J232" i="17"/>
  <c r="J539" i="17"/>
  <c r="J207" i="17"/>
  <c r="J524" i="17"/>
  <c r="J343" i="17"/>
  <c r="J421" i="17"/>
  <c r="J270" i="17"/>
  <c r="J108" i="17"/>
  <c r="J79" i="17"/>
  <c r="J56" i="17"/>
  <c r="J227" i="17"/>
  <c r="J365" i="17"/>
  <c r="J204" i="17"/>
  <c r="J417" i="17"/>
  <c r="J548" i="17"/>
  <c r="J423" i="17"/>
  <c r="J199" i="17"/>
  <c r="J18" i="17"/>
  <c r="J456" i="17"/>
  <c r="J265" i="17"/>
  <c r="J497" i="17"/>
  <c r="J402" i="17"/>
  <c r="J66" i="17"/>
  <c r="J182" i="17"/>
  <c r="J364" i="17"/>
  <c r="J118" i="17"/>
  <c r="J259" i="17"/>
  <c r="J408" i="17"/>
  <c r="J75" i="17"/>
  <c r="J328" i="17"/>
  <c r="J151" i="17"/>
  <c r="J471" i="17"/>
  <c r="J308" i="17"/>
  <c r="J318" i="17"/>
  <c r="J169" i="17"/>
  <c r="J186" i="17"/>
  <c r="J104" i="17"/>
  <c r="J515" i="17"/>
  <c r="J130" i="17"/>
  <c r="J189" i="17"/>
  <c r="J457" i="17"/>
  <c r="J267" i="17"/>
  <c r="J303" i="17"/>
  <c r="J466" i="17"/>
  <c r="J92" i="17"/>
  <c r="J29" i="17"/>
  <c r="J192" i="17"/>
  <c r="J470" i="17"/>
  <c r="J148" i="17"/>
  <c r="J25" i="17"/>
  <c r="J377" i="17"/>
  <c r="J100" i="17"/>
  <c r="J481" i="17"/>
  <c r="J520" i="17"/>
  <c r="J464" i="17"/>
  <c r="J196" i="17"/>
  <c r="J23" i="17"/>
  <c r="J228" i="17"/>
  <c r="J537" i="17"/>
  <c r="J450" i="17"/>
  <c r="J547" i="17"/>
  <c r="J13" i="17"/>
  <c r="J412" i="17"/>
  <c r="J240" i="17"/>
  <c r="J430" i="17"/>
  <c r="J427" i="17"/>
  <c r="J345" i="17"/>
  <c r="J262" i="17"/>
  <c r="J432" i="17"/>
  <c r="J17" i="17"/>
  <c r="J556" i="17"/>
  <c r="J271" i="17"/>
  <c r="J483" i="17"/>
  <c r="J276" i="17"/>
  <c r="J371" i="17"/>
  <c r="J28" i="17"/>
  <c r="J219" i="17"/>
  <c r="J416" i="17"/>
  <c r="J535" i="17"/>
  <c r="J380" i="17"/>
  <c r="J463" i="17"/>
  <c r="J144" i="17"/>
  <c r="J487" i="17"/>
  <c r="J298" i="17"/>
  <c r="J152" i="17"/>
  <c r="J16" i="17"/>
  <c r="J448" i="17"/>
  <c r="J242" i="17"/>
  <c r="J293" i="17"/>
  <c r="J206" i="17"/>
  <c r="J185" i="17"/>
  <c r="J558" i="17"/>
  <c r="J88" i="17"/>
  <c r="J446" i="17"/>
  <c r="J469" i="17"/>
  <c r="J475" i="17"/>
  <c r="J46" i="17"/>
  <c r="J109" i="17"/>
  <c r="J149" i="17"/>
  <c r="J405" i="17"/>
  <c r="J24" i="17"/>
  <c r="J366" i="17"/>
  <c r="J391" i="17"/>
  <c r="J178" i="17"/>
  <c r="J425" i="17"/>
  <c r="J50" i="17"/>
  <c r="J422" i="17"/>
  <c r="J183" i="17"/>
  <c r="J190" i="17"/>
  <c r="J61" i="17"/>
  <c r="J477" i="17"/>
  <c r="J400" i="17"/>
  <c r="J300" i="17"/>
  <c r="J37" i="17"/>
  <c r="J335" i="17"/>
  <c r="J352" i="17"/>
  <c r="J43" i="17"/>
  <c r="J121" i="17"/>
  <c r="J89" i="17"/>
  <c r="J586" i="17"/>
  <c r="J406" i="17"/>
  <c r="J373" i="17"/>
  <c r="J337" i="17"/>
  <c r="J530" i="17"/>
  <c r="J47" i="17"/>
  <c r="J315" i="17"/>
  <c r="J332" i="17"/>
  <c r="J554" i="17"/>
  <c r="J9" i="17"/>
  <c r="J170" i="17"/>
  <c r="J440" i="17"/>
  <c r="J338" i="17"/>
  <c r="J221" i="17"/>
  <c r="J336" i="17"/>
  <c r="J321" i="17"/>
  <c r="J342" i="17"/>
  <c r="J510" i="17"/>
  <c r="J311" i="17"/>
  <c r="J552" i="17"/>
  <c r="J455" i="17"/>
  <c r="J360" i="17"/>
  <c r="J496" i="17"/>
  <c r="J301" i="17"/>
  <c r="J253" i="17"/>
  <c r="J575" i="17"/>
  <c r="J198" i="17"/>
  <c r="J160" i="17"/>
  <c r="J132" i="17"/>
  <c r="J473" i="17"/>
  <c r="J351" i="17"/>
  <c r="J194" i="17"/>
  <c r="J288" i="17"/>
  <c r="J176" i="17"/>
  <c r="J571" i="17"/>
  <c r="J101" i="17"/>
  <c r="J285" i="17"/>
  <c r="J97" i="17"/>
  <c r="J459" i="17"/>
  <c r="J134" i="17"/>
  <c r="J320" i="17"/>
  <c r="J214" i="17"/>
  <c r="J217" i="17"/>
  <c r="J407" i="17"/>
  <c r="J526" i="17"/>
  <c r="J171" i="17"/>
  <c r="J580" i="17"/>
  <c r="J12" i="17"/>
  <c r="J398" i="17"/>
  <c r="J161" i="17"/>
  <c r="J296" i="17"/>
  <c r="J179" i="17"/>
  <c r="J143" i="17"/>
  <c r="J393" i="17"/>
  <c r="J452" i="17"/>
  <c r="J499" i="17"/>
  <c r="J437" i="17"/>
  <c r="J96" i="17"/>
  <c r="J277" i="17"/>
  <c r="J349" i="17"/>
  <c r="J576" i="17"/>
  <c r="J346" i="17"/>
  <c r="J77" i="17"/>
  <c r="J197" i="17"/>
  <c r="J538" i="17"/>
  <c r="J213" i="17"/>
  <c r="J102" i="17"/>
  <c r="J460" i="17"/>
  <c r="J581" i="17"/>
  <c r="J443" i="17"/>
  <c r="J58" i="17"/>
  <c r="J107" i="17"/>
  <c r="J4" i="17"/>
  <c r="J48" i="17"/>
  <c r="J444" i="17"/>
  <c r="J330" i="17"/>
  <c r="J399" i="17"/>
  <c r="J153" i="17"/>
  <c r="J82" i="17"/>
  <c r="J248" i="17"/>
  <c r="J522" i="17"/>
  <c r="J86" i="17"/>
  <c r="J540" i="17"/>
  <c r="J55" i="17"/>
  <c r="J187" i="17"/>
  <c r="J299" i="17"/>
  <c r="J386" i="17"/>
  <c r="J280" i="17"/>
  <c r="J297" i="17"/>
  <c r="J31" i="17"/>
  <c r="J181" i="17"/>
  <c r="J245" i="17"/>
  <c r="J76" i="17"/>
  <c r="J501" i="17"/>
  <c r="J272" i="17"/>
  <c r="J333" i="17"/>
  <c r="J533" i="17"/>
  <c r="J157" i="17"/>
  <c r="J449" i="17"/>
  <c r="J54" i="17"/>
  <c r="J264" i="17"/>
  <c r="J494" i="17"/>
  <c r="J287" i="17"/>
  <c r="J172" i="17"/>
  <c r="J295" i="17"/>
  <c r="J36" i="17"/>
  <c r="J106" i="17"/>
  <c r="J273" i="17"/>
  <c r="J124" i="17"/>
  <c r="J39" i="17"/>
  <c r="J95" i="17"/>
  <c r="J582" i="17"/>
  <c r="J205" i="17"/>
  <c r="J329" i="17"/>
  <c r="J237" i="17"/>
  <c r="J42" i="17"/>
  <c r="J585" i="17"/>
  <c r="J379" i="17"/>
  <c r="J168" i="17"/>
  <c r="J90" i="17"/>
  <c r="J468" i="17"/>
  <c r="J111" i="17"/>
  <c r="J319" i="17"/>
  <c r="J382" i="17"/>
  <c r="J307" i="17"/>
  <c r="J63" i="17"/>
  <c r="J208" i="17"/>
  <c r="J429" i="17"/>
  <c r="J156" i="17"/>
  <c r="J126" i="17"/>
  <c r="J231" i="17"/>
  <c r="J80" i="17"/>
  <c r="J428" i="17"/>
  <c r="J98" i="17"/>
  <c r="J544" i="17"/>
  <c r="J226" i="17"/>
  <c r="J553" i="17"/>
  <c r="J403" i="17"/>
  <c r="J557" i="17"/>
  <c r="J484" i="17"/>
  <c r="J249" i="17"/>
  <c r="J503" i="17"/>
  <c r="J230" i="17"/>
  <c r="J138" i="17"/>
  <c r="J44" i="17"/>
  <c r="J341" i="17"/>
  <c r="J166" i="17"/>
  <c r="J165" i="17"/>
  <c r="J569" i="17"/>
  <c r="J363" i="17"/>
  <c r="J454" i="17"/>
  <c r="J105" i="17"/>
  <c r="J220" i="17"/>
  <c r="J91" i="17"/>
  <c r="J508" i="17"/>
  <c r="J281" i="17"/>
  <c r="J87" i="17"/>
  <c r="J488" i="17"/>
  <c r="J73" i="17"/>
  <c r="J133" i="17"/>
  <c r="J120" i="17"/>
  <c r="J439" i="17"/>
  <c r="J506" i="17"/>
  <c r="J147" i="17"/>
  <c r="J110" i="17"/>
  <c r="J441" i="17"/>
  <c r="J334" i="17"/>
  <c r="J30" i="17"/>
  <c r="J574" i="17"/>
  <c r="J254" i="17"/>
  <c r="J566" i="17"/>
  <c r="J177" i="17"/>
  <c r="J10" i="17"/>
  <c r="J35" i="17"/>
  <c r="J302" i="17"/>
  <c r="J482" i="17"/>
  <c r="J462" i="17"/>
  <c r="J433" i="17"/>
  <c r="J573" i="17"/>
  <c r="J555" i="17"/>
  <c r="J129" i="17"/>
  <c r="J72" i="17"/>
  <c r="J246" i="17"/>
  <c r="J389" i="17"/>
  <c r="J316" i="17"/>
  <c r="J415" i="17"/>
  <c r="J357" i="17"/>
  <c r="J368" i="17"/>
  <c r="J394" i="17"/>
  <c r="J359" i="17"/>
  <c r="J304" i="17"/>
  <c r="J505" i="17"/>
  <c r="J200" i="17"/>
  <c r="J541" i="17"/>
  <c r="J128" i="17"/>
  <c r="J123" i="17"/>
  <c r="J279" i="17"/>
  <c r="J532" i="17"/>
  <c r="J485" i="17"/>
  <c r="J57" i="17"/>
  <c r="J478" i="17"/>
  <c r="J498" i="17"/>
  <c r="J534" i="17"/>
  <c r="J525" i="17"/>
  <c r="J310" i="17"/>
  <c r="J507" i="17"/>
  <c r="J495" i="17"/>
  <c r="J395" i="17"/>
  <c r="J309" i="17"/>
  <c r="J131" i="17"/>
  <c r="J317" i="17"/>
  <c r="J461" i="17"/>
  <c r="J136" i="17"/>
  <c r="J146" i="17"/>
  <c r="J347" i="17"/>
  <c r="J164" i="17"/>
  <c r="J367" i="17"/>
  <c r="J233" i="17"/>
  <c r="J174" i="17"/>
  <c r="J21" i="17"/>
  <c r="J201" i="17"/>
  <c r="J278" i="17"/>
  <c r="J84" i="17"/>
  <c r="J419" i="17"/>
  <c r="J326" i="17"/>
  <c r="J275" i="17"/>
  <c r="J38" i="17"/>
  <c r="J375" i="17"/>
  <c r="J509" i="17"/>
  <c r="J528" i="17"/>
  <c r="J163" i="17"/>
  <c r="J411" i="17"/>
  <c r="J291" i="17"/>
  <c r="J6" i="17"/>
  <c r="J511" i="17"/>
  <c r="J458" i="17"/>
  <c r="J223" i="17"/>
  <c r="J257" i="17"/>
  <c r="J191" i="17"/>
  <c r="J354" i="17"/>
  <c r="J51" i="17"/>
  <c r="J568" i="17"/>
  <c r="J238" i="17"/>
  <c r="J27" i="17"/>
  <c r="J404" i="17"/>
  <c r="J474" i="17"/>
  <c r="J203" i="17"/>
  <c r="J519" i="17"/>
  <c r="J85" i="17"/>
  <c r="J94" i="17"/>
  <c r="J500" i="17"/>
  <c r="K1" i="17"/>
  <c r="J158" i="17"/>
  <c r="J266" i="17"/>
  <c r="J322" i="17"/>
  <c r="J451" i="17"/>
  <c r="J491" i="17"/>
  <c r="J549" i="17"/>
  <c r="J564" i="17"/>
  <c r="J142" i="17"/>
  <c r="J127" i="17"/>
  <c r="J20" i="17"/>
  <c r="J99" i="17"/>
  <c r="J139" i="17"/>
  <c r="J141" i="17"/>
  <c r="J69" i="17"/>
  <c r="J424" i="17"/>
  <c r="J523" i="17"/>
  <c r="J241" i="17"/>
  <c r="J256" i="17"/>
  <c r="J282" i="17"/>
  <c r="J150" i="17"/>
  <c r="J324" i="17"/>
  <c r="J184" i="17"/>
  <c r="J570" i="17"/>
  <c r="J74" i="17"/>
  <c r="J40" i="17"/>
  <c r="J137" i="17"/>
  <c r="J369" i="17"/>
  <c r="J8" i="17"/>
  <c r="J414" i="17"/>
  <c r="J215" i="17"/>
  <c r="J236" i="17"/>
  <c r="J5" i="17"/>
  <c r="J175" i="17"/>
  <c r="J579" i="17"/>
  <c r="J521" i="17"/>
  <c r="J418" i="17"/>
  <c r="J52" i="17"/>
  <c r="J244" i="17"/>
  <c r="J286" i="17"/>
  <c r="J260" i="17"/>
  <c r="J358" i="17"/>
  <c r="J78" i="17"/>
  <c r="J438" i="17"/>
  <c r="J71" i="17"/>
  <c r="J476" i="17"/>
  <c r="J513" i="17"/>
  <c r="J65" i="17"/>
  <c r="J355" i="17"/>
  <c r="J401" i="17"/>
  <c r="J480" i="17"/>
  <c r="J125" i="17"/>
  <c r="J83" i="17"/>
  <c r="J274" i="17"/>
  <c r="J41" i="17"/>
  <c r="J529" i="17"/>
  <c r="J290" i="17"/>
  <c r="J431" i="17"/>
  <c r="J445" i="17"/>
  <c r="J472" i="17"/>
  <c r="J243" i="17"/>
  <c r="J588" i="17"/>
  <c r="J14" i="17"/>
  <c r="J442" i="17"/>
  <c r="J294" i="17"/>
  <c r="J167" i="17"/>
  <c r="J348" i="17"/>
  <c r="J159" i="17"/>
  <c r="J388" i="17"/>
  <c r="J531" i="17"/>
  <c r="J410" i="17"/>
  <c r="J339" i="17"/>
  <c r="J312" i="17"/>
  <c r="J536" i="17"/>
  <c r="J7" i="17"/>
  <c r="J306" i="17"/>
  <c r="J447" i="17"/>
  <c r="J361" i="17"/>
  <c r="J155" i="17"/>
  <c r="J255" i="17"/>
  <c r="J385" i="17"/>
  <c r="J559" i="17"/>
  <c r="J209" i="17"/>
  <c r="J117" i="17"/>
  <c r="J325" i="17"/>
  <c r="J434" i="17"/>
  <c r="J490" i="17"/>
  <c r="J542" i="17"/>
  <c r="J323" i="17"/>
  <c r="J378" i="17"/>
  <c r="J356" i="17"/>
  <c r="J222" i="17"/>
  <c r="J81" i="17"/>
  <c r="J225" i="17"/>
  <c r="J193" i="17"/>
  <c r="J374" i="17"/>
  <c r="J216" i="17"/>
  <c r="J514" i="17"/>
  <c r="J49" i="17"/>
  <c r="J344" i="17"/>
  <c r="J162" i="17"/>
  <c r="J59" i="17"/>
  <c r="J211" i="17"/>
  <c r="J305" i="17"/>
  <c r="AB391" i="17"/>
  <c r="AB73" i="17"/>
  <c r="AB193" i="17"/>
  <c r="AB298" i="17"/>
  <c r="AB326" i="17"/>
  <c r="AB528" i="17"/>
  <c r="AB174" i="17"/>
  <c r="AB480" i="17"/>
  <c r="AB392" i="17"/>
  <c r="AB330" i="17"/>
  <c r="AB165" i="17"/>
  <c r="AB220" i="17"/>
  <c r="AB323" i="17"/>
  <c r="AB466" i="17"/>
  <c r="AB23" i="17"/>
  <c r="AB279" i="17"/>
  <c r="AB48" i="17"/>
  <c r="AB469" i="17"/>
  <c r="AB417" i="17"/>
  <c r="AB464" i="17"/>
  <c r="AB33" i="17"/>
  <c r="AB42" i="17"/>
  <c r="AB103" i="17"/>
  <c r="AB236" i="17"/>
  <c r="AB306" i="17"/>
  <c r="AB135" i="17"/>
  <c r="AB46" i="17"/>
  <c r="AB335" i="17"/>
  <c r="AB362" i="17"/>
  <c r="AB509" i="17"/>
  <c r="AB384" i="17"/>
  <c r="AB86" i="17"/>
  <c r="AB107" i="17"/>
  <c r="AB219" i="17"/>
  <c r="AB240" i="17"/>
  <c r="AB190" i="17"/>
  <c r="AB363" i="17"/>
  <c r="AB441" i="17"/>
  <c r="AB207" i="17"/>
  <c r="AB55" i="17"/>
  <c r="AB521" i="17"/>
  <c r="AB232" i="17"/>
  <c r="AB315" i="17"/>
  <c r="AB213" i="17"/>
  <c r="AB511" i="17"/>
  <c r="AB567" i="17"/>
  <c r="AB293" i="17"/>
  <c r="AB160" i="17"/>
  <c r="AB158" i="17"/>
  <c r="AB320" i="17"/>
  <c r="AB294" i="17"/>
  <c r="AB462" i="17"/>
  <c r="AB560" i="17"/>
  <c r="AB353" i="17"/>
  <c r="AB201" i="17"/>
  <c r="AB82" i="17"/>
  <c r="AB166" i="17"/>
  <c r="AB383" i="17"/>
  <c r="AB493" i="17"/>
  <c r="AB361" i="17"/>
  <c r="AB50" i="17"/>
  <c r="AB111" i="17"/>
  <c r="AB552" i="17"/>
  <c r="AB221" i="17"/>
  <c r="AB91" i="17"/>
  <c r="AB143" i="17"/>
  <c r="AB34" i="17"/>
  <c r="AB126" i="17"/>
  <c r="AB453" i="17"/>
  <c r="AB300" i="17"/>
  <c r="AB332" i="17"/>
  <c r="AB507" i="17"/>
  <c r="AB398" i="17"/>
  <c r="AB419" i="17"/>
  <c r="AB566" i="17"/>
  <c r="AB356" i="17"/>
  <c r="AB170" i="17"/>
  <c r="AB373" i="17"/>
  <c r="AB116" i="17"/>
  <c r="AB331" i="17"/>
  <c r="AB151" i="17"/>
  <c r="AB471" i="17"/>
  <c r="AB529" i="17"/>
  <c r="AB209" i="17"/>
  <c r="AB128" i="17"/>
  <c r="AB17" i="17"/>
  <c r="AB389" i="17"/>
  <c r="AB325" i="17"/>
  <c r="AB349" i="17"/>
  <c r="AB118" i="17"/>
  <c r="AB70" i="17"/>
  <c r="AB63" i="17"/>
  <c r="AB406" i="17"/>
  <c r="AB448" i="17"/>
  <c r="AB187" i="17"/>
  <c r="AB51" i="17"/>
  <c r="AB202" i="17"/>
  <c r="AB41" i="17"/>
  <c r="AB204" i="17"/>
  <c r="AB496" i="17"/>
  <c r="AB181" i="17"/>
  <c r="AC1" i="17"/>
  <c r="AB159" i="17"/>
  <c r="AB425" i="17"/>
  <c r="AB311" i="17"/>
  <c r="AB571" i="17"/>
  <c r="AB262" i="17"/>
  <c r="AB388" i="17"/>
  <c r="AB501" i="17"/>
  <c r="AB290" i="17"/>
  <c r="AB203" i="17"/>
  <c r="AB168" i="17"/>
  <c r="AB130" i="17"/>
  <c r="AB506" i="17"/>
  <c r="AB258" i="17"/>
  <c r="AB212" i="17"/>
  <c r="AB140" i="17"/>
  <c r="AB474" i="17"/>
  <c r="AB215" i="17"/>
  <c r="AB544" i="17"/>
  <c r="AB531" i="17"/>
  <c r="AB217" i="17"/>
  <c r="AB15" i="17"/>
  <c r="AB184" i="17"/>
  <c r="AB479" i="17"/>
  <c r="AB38" i="17"/>
  <c r="AB322" i="17"/>
  <c r="AB68" i="17"/>
  <c r="AB446" i="17"/>
  <c r="AB246" i="17"/>
  <c r="AB411" i="17"/>
  <c r="AB378" i="17"/>
  <c r="AB299" i="17"/>
  <c r="AB308" i="17"/>
  <c r="AB424" i="17"/>
  <c r="AB59" i="17"/>
  <c r="AB484" i="17"/>
  <c r="AB132" i="17"/>
  <c r="AB225" i="17"/>
  <c r="AB564" i="17"/>
  <c r="AB98" i="17"/>
  <c r="AB556" i="17"/>
  <c r="AB270" i="17"/>
  <c r="AB429" i="17"/>
  <c r="AB371" i="17"/>
  <c r="AB576" i="17"/>
  <c r="AB113" i="17"/>
  <c r="AB304" i="17"/>
  <c r="AB109" i="17"/>
  <c r="AB579" i="17"/>
  <c r="AB409" i="17"/>
  <c r="AB104" i="17"/>
  <c r="AB291" i="17"/>
  <c r="AB503" i="17"/>
  <c r="AB178" i="17"/>
  <c r="AB87" i="17"/>
  <c r="AB264" i="17"/>
  <c r="AB387" i="17"/>
  <c r="AB108" i="17"/>
  <c r="AB574" i="17"/>
  <c r="AB303" i="17"/>
  <c r="AB477" i="17"/>
  <c r="AB535" i="17"/>
  <c r="AB508" i="17"/>
  <c r="AB88" i="17"/>
  <c r="AB344" i="17"/>
  <c r="AB585" i="17"/>
  <c r="AB138" i="17"/>
  <c r="AB254" i="17"/>
  <c r="AB167" i="17"/>
  <c r="AB393" i="17"/>
  <c r="AB228" i="17"/>
  <c r="AB443" i="17"/>
  <c r="AB71" i="17"/>
  <c r="AB459" i="17"/>
  <c r="AB92" i="17"/>
  <c r="AB513" i="17"/>
  <c r="AB555" i="17"/>
  <c r="AB288" i="17"/>
  <c r="AB235" i="17"/>
  <c r="AB133" i="17"/>
  <c r="AB403" i="17"/>
  <c r="AB40" i="17"/>
  <c r="AB400" i="17"/>
  <c r="AB407" i="17"/>
  <c r="AB277" i="17"/>
  <c r="AB488" i="17"/>
  <c r="AB27" i="17"/>
  <c r="AB341" i="17"/>
  <c r="AB570" i="17"/>
  <c r="AB502" i="17"/>
  <c r="AB218" i="17"/>
  <c r="AB271" i="17"/>
  <c r="AB345" i="17"/>
  <c r="AB58" i="17"/>
  <c r="AB497" i="17"/>
  <c r="AB153" i="17"/>
  <c r="AB245" i="17"/>
  <c r="AB99" i="17"/>
  <c r="AB253" i="17"/>
  <c r="AB538" i="17"/>
  <c r="AB72" i="17"/>
  <c r="AB252" i="17"/>
  <c r="AB173" i="17"/>
  <c r="AB211" i="17"/>
  <c r="AB6" i="17"/>
  <c r="AB364" i="17"/>
  <c r="AB119" i="17"/>
  <c r="AB259" i="17"/>
  <c r="AB314" i="17"/>
  <c r="AB191" i="17"/>
  <c r="AB78" i="17"/>
  <c r="AB157" i="17"/>
  <c r="AB285" i="17"/>
  <c r="AB580" i="17"/>
  <c r="AB162" i="17"/>
  <c r="AB16" i="17"/>
  <c r="AB487" i="17"/>
  <c r="AB180" i="17"/>
  <c r="AB198" i="17"/>
  <c r="AB25" i="17"/>
  <c r="AB549" i="17"/>
  <c r="AB395" i="17"/>
  <c r="AB100" i="17"/>
  <c r="AB458" i="17"/>
  <c r="AB402" i="17"/>
  <c r="AB65" i="17"/>
  <c r="AB83" i="17"/>
  <c r="AB21" i="17"/>
  <c r="AB540" i="17"/>
  <c r="AB318" i="17"/>
  <c r="AB578" i="17"/>
  <c r="AB476" i="17"/>
  <c r="AB524" i="17"/>
  <c r="AB269" i="17"/>
  <c r="AB408" i="17"/>
  <c r="AB106" i="17"/>
  <c r="AB455" i="17"/>
  <c r="AB177" i="17"/>
  <c r="AB266" i="17"/>
  <c r="AB85" i="17"/>
  <c r="AB297" i="17"/>
  <c r="AB94" i="17"/>
  <c r="AB350" i="17"/>
  <c r="AB490" i="17"/>
  <c r="AB518" i="17"/>
  <c r="AB545" i="17"/>
  <c r="AB505" i="17"/>
  <c r="AB260" i="17"/>
  <c r="AB115" i="17"/>
  <c r="AB28" i="17"/>
  <c r="AB418" i="17"/>
  <c r="AB428" i="17"/>
  <c r="AB208" i="17"/>
  <c r="AB124" i="17"/>
  <c r="AB185" i="17"/>
  <c r="AB401" i="17"/>
  <c r="AB431" i="17"/>
  <c r="AB97" i="17"/>
  <c r="AB498" i="17"/>
  <c r="AB372" i="17"/>
  <c r="AB338" i="17"/>
  <c r="AB445" i="17"/>
  <c r="AB305" i="17"/>
  <c r="AB495" i="17"/>
  <c r="AB32" i="17"/>
  <c r="AB430" i="17"/>
  <c r="AB105" i="17"/>
  <c r="AB139" i="17"/>
  <c r="AB413" i="17"/>
  <c r="AB416" i="17"/>
  <c r="AB435" i="17"/>
  <c r="AB35" i="17"/>
  <c r="AB410" i="17"/>
  <c r="AB554" i="17"/>
  <c r="AB122" i="17"/>
  <c r="AB421" i="17"/>
  <c r="AB573" i="17"/>
  <c r="AB125" i="17"/>
  <c r="AB547" i="17"/>
  <c r="AB251" i="17"/>
  <c r="AB368" i="17"/>
  <c r="AB492" i="17"/>
  <c r="AB22" i="17"/>
  <c r="AB357" i="17"/>
  <c r="AB451" i="17"/>
  <c r="AB470" i="17"/>
  <c r="AB176" i="17"/>
  <c r="AB164" i="17"/>
  <c r="AB461" i="17"/>
  <c r="AB241" i="17"/>
  <c r="AB62" i="17"/>
  <c r="AB95" i="17"/>
  <c r="AB200" i="17"/>
  <c r="AB214" i="17"/>
  <c r="AB36" i="17"/>
  <c r="AB161" i="17"/>
  <c r="AB131" i="17"/>
  <c r="AB19" i="17"/>
  <c r="AB365" i="17"/>
  <c r="AB532" i="17"/>
  <c r="AB558" i="17"/>
  <c r="AB67" i="17"/>
  <c r="AB437" i="17"/>
  <c r="AB420" i="17"/>
  <c r="AB328" i="17"/>
  <c r="AB8" i="17"/>
  <c r="AB149" i="17"/>
  <c r="AB553" i="17"/>
  <c r="AB583" i="17"/>
  <c r="AB278" i="17"/>
  <c r="AB255" i="17"/>
  <c r="AB123" i="17"/>
  <c r="AB313" i="17"/>
  <c r="AB197" i="17"/>
  <c r="AB348" i="17"/>
  <c r="AB542" i="17"/>
  <c r="AB499" i="17"/>
  <c r="AB500" i="17"/>
  <c r="AB301" i="17"/>
  <c r="AB134" i="17"/>
  <c r="AB366" i="17"/>
  <c r="AB223" i="17"/>
  <c r="AB18" i="17"/>
  <c r="AB275" i="17"/>
  <c r="AB412" i="17"/>
  <c r="AB261" i="17"/>
  <c r="AB473" i="17"/>
  <c r="AB510" i="17"/>
  <c r="AB7" i="17"/>
  <c r="AB386" i="17"/>
  <c r="AB514" i="17"/>
  <c r="AB81" i="17"/>
  <c r="AB336" i="17"/>
  <c r="AB390" i="17"/>
  <c r="AB163" i="17"/>
  <c r="AB89" i="17"/>
  <c r="AB427" i="17"/>
  <c r="AB324" i="17"/>
  <c r="AB242" i="17"/>
  <c r="AB141" i="17"/>
  <c r="AB537" i="17"/>
  <c r="AB75" i="17"/>
  <c r="AB172" i="17"/>
  <c r="AB289" i="17"/>
  <c r="AB396" i="17"/>
  <c r="AB295" i="17"/>
  <c r="AB30" i="17"/>
  <c r="AB317" i="17"/>
  <c r="AB52" i="17"/>
  <c r="AB182" i="17"/>
  <c r="AB192" i="17"/>
  <c r="AB171" i="17"/>
  <c r="AB249" i="17"/>
  <c r="AB188" i="17"/>
  <c r="AB121" i="17"/>
  <c r="AB457" i="17"/>
  <c r="AB440" i="17"/>
  <c r="AB346" i="17"/>
  <c r="AB472" i="17"/>
  <c r="AB147" i="17"/>
  <c r="AB54" i="17"/>
  <c r="AB129" i="17"/>
  <c r="AB394" i="17"/>
  <c r="AB465" i="17"/>
  <c r="AB307" i="17"/>
  <c r="AB355" i="17"/>
  <c r="AB267" i="17"/>
  <c r="AB13" i="17"/>
  <c r="AB142" i="17"/>
  <c r="AB550" i="17"/>
  <c r="AB210" i="17"/>
  <c r="AB343" i="17"/>
  <c r="AB60" i="17"/>
  <c r="AB263" i="17"/>
  <c r="AB79" i="17"/>
  <c r="AB250" i="17"/>
  <c r="AB385" i="17"/>
  <c r="AB43" i="17"/>
  <c r="AB230" i="17"/>
  <c r="AB347" i="17"/>
  <c r="AB312" i="17"/>
  <c r="AB541" i="17"/>
  <c r="AB189" i="17"/>
  <c r="AB569" i="17"/>
  <c r="AB572" i="17"/>
  <c r="AB169" i="17"/>
  <c r="AB351" i="17"/>
  <c r="AB287" i="17"/>
  <c r="AB404" i="17"/>
  <c r="AB460" i="17"/>
  <c r="AB316" i="17"/>
  <c r="AB61" i="17"/>
  <c r="AB370" i="17"/>
  <c r="AB276" i="17"/>
  <c r="AB84" i="17"/>
  <c r="AB90" i="17"/>
  <c r="AB369" i="17"/>
  <c r="AB520" i="17"/>
  <c r="AB39" i="17"/>
  <c r="AB233" i="17"/>
  <c r="AB12" i="17"/>
  <c r="AB432" i="17"/>
  <c r="AB515" i="17"/>
  <c r="AB292" i="17"/>
  <c r="AB454" i="17"/>
  <c r="AB559" i="17"/>
  <c r="AB56" i="17"/>
  <c r="AB485" i="17"/>
  <c r="AB272" i="17"/>
  <c r="AB102" i="17"/>
  <c r="AB468" i="17"/>
  <c r="AB327" i="17"/>
  <c r="AB256" i="17"/>
  <c r="AB152" i="17"/>
  <c r="AB534" i="17"/>
  <c r="AB436" i="17"/>
  <c r="AB4" i="17"/>
  <c r="AB238" i="17"/>
  <c r="AB196" i="17"/>
  <c r="AB247" i="17"/>
  <c r="AB156" i="17"/>
  <c r="AB248" i="17"/>
  <c r="AB309" i="17"/>
  <c r="AB206" i="17"/>
  <c r="AB296" i="17"/>
  <c r="AB11" i="17"/>
  <c r="AB74" i="17"/>
  <c r="AB29" i="17"/>
  <c r="AB183" i="17"/>
  <c r="AB117" i="17"/>
  <c r="AB557" i="17"/>
  <c r="AB127" i="17"/>
  <c r="AB358" i="17"/>
  <c r="AB179" i="17"/>
  <c r="AB422" i="17"/>
  <c r="AB433" i="17"/>
  <c r="AB519" i="17"/>
  <c r="AB575" i="17"/>
  <c r="AB334" i="17"/>
  <c r="AB5" i="17"/>
  <c r="AB379" i="17"/>
  <c r="AB405" i="17"/>
  <c r="AB273" i="17"/>
  <c r="AB399" i="17"/>
  <c r="AB533" i="17"/>
  <c r="AB526" i="17"/>
  <c r="AB491" i="17"/>
  <c r="AB447" i="17"/>
  <c r="AB517" i="17"/>
  <c r="AB377" i="17"/>
  <c r="AB512" i="17"/>
  <c r="AB367" i="17"/>
  <c r="AB577" i="17"/>
  <c r="AB69" i="17"/>
  <c r="AB283" i="17"/>
  <c r="AB467" i="17"/>
  <c r="AB586" i="17"/>
  <c r="AB205" i="17"/>
  <c r="AB450" i="17"/>
  <c r="AB148" i="17"/>
  <c r="AB120" i="17"/>
  <c r="AB342" i="17"/>
  <c r="AB352" i="17"/>
  <c r="AB516" i="17"/>
  <c r="AB302" i="17"/>
  <c r="AB31" i="17"/>
  <c r="AB483" i="17"/>
  <c r="AB536" i="17"/>
  <c r="AB222" i="17"/>
  <c r="AB194" i="17"/>
  <c r="AB340" i="17"/>
  <c r="AB112" i="17"/>
  <c r="AB280" i="17"/>
  <c r="AB186" i="17"/>
  <c r="AB20" i="17"/>
  <c r="AB229" i="17"/>
  <c r="AB374" i="17"/>
  <c r="AB231" i="17"/>
  <c r="AB114" i="17"/>
  <c r="AB155" i="17"/>
  <c r="AB284" i="17"/>
  <c r="AB274" i="17"/>
  <c r="AB523" i="17"/>
  <c r="AB96" i="17"/>
  <c r="AB47" i="17"/>
  <c r="AB66" i="17"/>
  <c r="AB45" i="17"/>
  <c r="AB382" i="17"/>
  <c r="AB282" i="17"/>
  <c r="AB439" i="17"/>
  <c r="AB37" i="17"/>
  <c r="AB522" i="17"/>
  <c r="AB321" i="17"/>
  <c r="AB449" i="17"/>
  <c r="AB77" i="17"/>
  <c r="AB226" i="17"/>
  <c r="AB478" i="17"/>
  <c r="AB494" i="17"/>
  <c r="AB265" i="17"/>
  <c r="AB337" i="17"/>
  <c r="AB14" i="17"/>
  <c r="AB268" i="17"/>
  <c r="AB244" i="17"/>
  <c r="AB243" i="17"/>
  <c r="AB442" i="17"/>
  <c r="AB216" i="17"/>
  <c r="AB527" i="17"/>
  <c r="AB452" i="17"/>
  <c r="AB482" i="17"/>
  <c r="AB568" i="17"/>
  <c r="AB76" i="17"/>
  <c r="AB475" i="17"/>
  <c r="AB150" i="17"/>
  <c r="AB64" i="17"/>
  <c r="AB539" i="17"/>
  <c r="AB310" i="17"/>
  <c r="AB415" i="17"/>
  <c r="AB548" i="17"/>
  <c r="AB44" i="17"/>
  <c r="AB546" i="17"/>
  <c r="AB237" i="17"/>
  <c r="AB426" i="17"/>
  <c r="AB444" i="17"/>
  <c r="AB146" i="17"/>
  <c r="AB199" i="17"/>
  <c r="AB137" i="17"/>
  <c r="AB286" i="17"/>
  <c r="AB375" i="17"/>
  <c r="AB257" i="17"/>
  <c r="AB144" i="17"/>
  <c r="AB584" i="17"/>
  <c r="AB434" i="17"/>
  <c r="AB565" i="17"/>
  <c r="AB423" i="17"/>
  <c r="AB10" i="17"/>
  <c r="AB414" i="17"/>
  <c r="AB456" i="17"/>
  <c r="AB543" i="17"/>
  <c r="AB110" i="17"/>
  <c r="AB397" i="17"/>
  <c r="AB53" i="17"/>
  <c r="AB136" i="17"/>
  <c r="AB26" i="17"/>
  <c r="AB582" i="17"/>
  <c r="AB24" i="17"/>
  <c r="AB49" i="17"/>
  <c r="AB329" i="17"/>
  <c r="AB359" i="17"/>
  <c r="AB588" i="17"/>
  <c r="AB339" i="17"/>
  <c r="AB438" i="17"/>
  <c r="AB463" i="17"/>
  <c r="AB227" i="17"/>
  <c r="AB80" i="17"/>
  <c r="AB525" i="17"/>
  <c r="AB376" i="17"/>
  <c r="AB57" i="17"/>
  <c r="AB333" i="17"/>
  <c r="AB481" i="17"/>
  <c r="AB581" i="17"/>
  <c r="AB101" i="17"/>
  <c r="AB281" i="17"/>
  <c r="AB175" i="17"/>
  <c r="AB239" i="17"/>
  <c r="AB319" i="17"/>
  <c r="AB380" i="17"/>
  <c r="AB9" i="17"/>
  <c r="AB530" i="17"/>
  <c r="AB360" i="17"/>
  <c r="AB354" i="17"/>
  <c r="AC337" i="17"/>
  <c r="AC571" i="17"/>
  <c r="AC394" i="17"/>
  <c r="AC226" i="17"/>
  <c r="AC517" i="17"/>
  <c r="AC113" i="17"/>
  <c r="AC310" i="17"/>
  <c r="AC339" i="17"/>
  <c r="AC286" i="17"/>
  <c r="AC395" i="17"/>
  <c r="AC484" i="17"/>
  <c r="AC352" i="17"/>
  <c r="AC287" i="17"/>
  <c r="AC166" i="17"/>
  <c r="AC492" i="17"/>
  <c r="AC266" i="17"/>
  <c r="AC358" i="17"/>
  <c r="AC393" i="17"/>
  <c r="AC137" i="17"/>
  <c r="AC550" i="17"/>
  <c r="AC569" i="17"/>
  <c r="AC514" i="17"/>
  <c r="AC269" i="17"/>
  <c r="AC281" i="17"/>
  <c r="AC99" i="17"/>
  <c r="AC341" i="17"/>
  <c r="AC462" i="17"/>
  <c r="AC580" i="17"/>
  <c r="AC493" i="17"/>
  <c r="AC235" i="17"/>
  <c r="AC277" i="17"/>
  <c r="AC23" i="17"/>
  <c r="AC102" i="17"/>
  <c r="AC218" i="17"/>
  <c r="AC512" i="17"/>
  <c r="AC51" i="17"/>
  <c r="AC579" i="17"/>
  <c r="AC280" i="17"/>
  <c r="AC334" i="17"/>
  <c r="AC116" i="17"/>
  <c r="AC29" i="17"/>
  <c r="AC542" i="17"/>
  <c r="AC117" i="17"/>
  <c r="AC278" i="17"/>
  <c r="AC33" i="17"/>
  <c r="AC466" i="17"/>
  <c r="AC239" i="17"/>
  <c r="AC171" i="17"/>
  <c r="AC538" i="17"/>
  <c r="AC437" i="17"/>
  <c r="AC540" i="17"/>
  <c r="AC314" i="17"/>
  <c r="AC21" i="17"/>
  <c r="AC560" i="17"/>
  <c r="AC128" i="17"/>
  <c r="AC308" i="17"/>
  <c r="AC253" i="17"/>
  <c r="AC272" i="17"/>
  <c r="AC348" i="17"/>
  <c r="AC488" i="17"/>
  <c r="AC146" i="17"/>
  <c r="AC185" i="17"/>
  <c r="AC16" i="17"/>
  <c r="AC255" i="17"/>
  <c r="AC324" i="17"/>
  <c r="AC288" i="17"/>
  <c r="AC586" i="17"/>
  <c r="AC123" i="17"/>
  <c r="AC216" i="17"/>
  <c r="AC549" i="17"/>
  <c r="AC435" i="17"/>
  <c r="AC375" i="17"/>
  <c r="AC119" i="17"/>
  <c r="AC143" i="17"/>
  <c r="AC494" i="17"/>
  <c r="AC544" i="17"/>
  <c r="AC209" i="17"/>
  <c r="AC223" i="17"/>
  <c r="AC155" i="17"/>
  <c r="AC282" i="17"/>
  <c r="AC34" i="17"/>
  <c r="AC126" i="17"/>
  <c r="AC153" i="17"/>
  <c r="AC248" i="17"/>
  <c r="AC406" i="17"/>
  <c r="AC10" i="17"/>
  <c r="AC127" i="17"/>
  <c r="AC204" i="17"/>
  <c r="AC49" i="17"/>
  <c r="AC304" i="17"/>
  <c r="AC41" i="17"/>
  <c r="AC275" i="17"/>
  <c r="AC433" i="17"/>
  <c r="AC150" i="17"/>
  <c r="AC70" i="17"/>
  <c r="AC491" i="17"/>
  <c r="AC369" i="17"/>
  <c r="AC177" i="17"/>
  <c r="AC39" i="17"/>
  <c r="AC78" i="17"/>
  <c r="AC138" i="17"/>
  <c r="AC65" i="17"/>
  <c r="AC499" i="17"/>
  <c r="AC13" i="17"/>
  <c r="AC114" i="17"/>
  <c r="AC470" i="17"/>
  <c r="AC295" i="17"/>
  <c r="AC77" i="17"/>
  <c r="AC414" i="17"/>
  <c r="AC170" i="17"/>
  <c r="AC95" i="17"/>
  <c r="AC585" i="17"/>
  <c r="AC388" i="17"/>
  <c r="AC463" i="17"/>
  <c r="AC55" i="17"/>
  <c r="AC96" i="17"/>
  <c r="AC573" i="17"/>
  <c r="AC441" i="17"/>
  <c r="AC434" i="17"/>
  <c r="AC583" i="17"/>
  <c r="AC417" i="17"/>
  <c r="AC529" i="17"/>
  <c r="AC11" i="17"/>
  <c r="AC444" i="17"/>
  <c r="AC208" i="17"/>
  <c r="AC459" i="17"/>
  <c r="AC211" i="17"/>
  <c r="AC411" i="17"/>
  <c r="AC312" i="17"/>
  <c r="AC325" i="17"/>
  <c r="AC565" i="17"/>
  <c r="AC75" i="17"/>
  <c r="AC88" i="17"/>
  <c r="AC191" i="17"/>
  <c r="AC555" i="17"/>
  <c r="AC147" i="17"/>
  <c r="AC409" i="17"/>
  <c r="AC360" i="17"/>
  <c r="AC190" i="17"/>
  <c r="AC118" i="17"/>
  <c r="AC400" i="17"/>
  <c r="AC62" i="17"/>
  <c r="AC47" i="17"/>
  <c r="AC85" i="17"/>
  <c r="AC425" i="17"/>
  <c r="AC140" i="17"/>
  <c r="AC520" i="17"/>
  <c r="AC9" i="17"/>
  <c r="AC172" i="17"/>
  <c r="AC426" i="17"/>
  <c r="AC399" i="17"/>
  <c r="AC19" i="17"/>
  <c r="AC268" i="17"/>
  <c r="AC379" i="17"/>
  <c r="AC328" i="17"/>
  <c r="AC142" i="17"/>
  <c r="AC163" i="17"/>
  <c r="AC296" i="17"/>
  <c r="AC518" i="17"/>
  <c r="AC346" i="17"/>
  <c r="AC293" i="17"/>
  <c r="AC6" i="17"/>
  <c r="AC37" i="17"/>
  <c r="AC508" i="17"/>
  <c r="AC202" i="17"/>
  <c r="AC429" i="17"/>
  <c r="AC68" i="17"/>
  <c r="AC109" i="17"/>
  <c r="AC524" i="17"/>
  <c r="AC292" i="17"/>
  <c r="AC366" i="17"/>
  <c r="AC124" i="17"/>
  <c r="AC335" i="17"/>
  <c r="AC363" i="17"/>
  <c r="AC372" i="17"/>
  <c r="AC103" i="17"/>
  <c r="AC298" i="17"/>
  <c r="AC307" i="17"/>
  <c r="AC519" i="17"/>
  <c r="AC552" i="17"/>
  <c r="AC447" i="17"/>
  <c r="AC240" i="17"/>
  <c r="AC184" i="17"/>
  <c r="AC179" i="17"/>
  <c r="AC108" i="17"/>
  <c r="AC283" i="17"/>
  <c r="AC574" i="17"/>
  <c r="AC194" i="17"/>
  <c r="AC557" i="17"/>
  <c r="AC80" i="17"/>
  <c r="AC36" i="17"/>
  <c r="AC421" i="17"/>
  <c r="AC299" i="17"/>
  <c r="AC259" i="17"/>
  <c r="AC373" i="17"/>
  <c r="AC473" i="17"/>
  <c r="AC73" i="17"/>
  <c r="AC309" i="17"/>
  <c r="AC566" i="17"/>
  <c r="AC450" i="17"/>
  <c r="AC188" i="17"/>
  <c r="AC271" i="17"/>
  <c r="AC575" i="17"/>
  <c r="AC362" i="17"/>
  <c r="AC330" i="17"/>
  <c r="AC63" i="17"/>
  <c r="AC365" i="17"/>
  <c r="AC25" i="17"/>
  <c r="AC559" i="17"/>
  <c r="AC100" i="17"/>
  <c r="AC305" i="17"/>
  <c r="AC201" i="17"/>
  <c r="AC432" i="17"/>
  <c r="AC122" i="17"/>
  <c r="AC427" i="17"/>
  <c r="AC481" i="17"/>
  <c r="AC516" i="17"/>
  <c r="AC487" i="17"/>
  <c r="AC390" i="17"/>
  <c r="AC45" i="17"/>
  <c r="AC274" i="17"/>
  <c r="AC187" i="17"/>
  <c r="AC389" i="17"/>
  <c r="AC110" i="17"/>
  <c r="AC554" i="17"/>
  <c r="AC454" i="17"/>
  <c r="AC156" i="17"/>
  <c r="AC46" i="17"/>
  <c r="AC59" i="17"/>
  <c r="AC534" i="17"/>
  <c r="AC367" i="17"/>
  <c r="AC66" i="17"/>
  <c r="AC61" i="17"/>
  <c r="AC169" i="17"/>
  <c r="AC344" i="17"/>
  <c r="AC181" i="17"/>
  <c r="AC196" i="17"/>
  <c r="AC377" i="17"/>
  <c r="AC219" i="17"/>
  <c r="AC495" i="17"/>
  <c r="AC515" i="17"/>
  <c r="AC236" i="17"/>
  <c r="AC233" i="17"/>
  <c r="AC318" i="17"/>
  <c r="AC405" i="17"/>
  <c r="AC452" i="17"/>
  <c r="AC132" i="17"/>
  <c r="AC467" i="17"/>
  <c r="AC79" i="17"/>
  <c r="AC24" i="17"/>
  <c r="AC350" i="17"/>
  <c r="AC475" i="17"/>
  <c r="AC215" i="17"/>
  <c r="AC380" i="17"/>
  <c r="AC449" i="17"/>
  <c r="AC252" i="17"/>
  <c r="AC364" i="17"/>
  <c r="AC273" i="17"/>
  <c r="AC422" i="17"/>
  <c r="AC297" i="17"/>
  <c r="AC359" i="17"/>
  <c r="AC168" i="17"/>
  <c r="AC546" i="17"/>
  <c r="AC289" i="17"/>
  <c r="AC279" i="17"/>
  <c r="AC343" i="17"/>
  <c r="AC104" i="17"/>
  <c r="AC214" i="17"/>
  <c r="AC398" i="17"/>
  <c r="AC511" i="17"/>
  <c r="AC509" i="17"/>
  <c r="AC200" i="17"/>
  <c r="AC453" i="17"/>
  <c r="AC525" i="17"/>
  <c r="AC206" i="17"/>
  <c r="AC396" i="17"/>
  <c r="AC260" i="17"/>
  <c r="AC440" i="17"/>
  <c r="AC42" i="17"/>
  <c r="AC503" i="17"/>
  <c r="AC101" i="17"/>
  <c r="AC407" i="17"/>
  <c r="AC313" i="17"/>
  <c r="AC54" i="17"/>
  <c r="AC510" i="17"/>
  <c r="AC67" i="17"/>
  <c r="AC326" i="17"/>
  <c r="AC353" i="17"/>
  <c r="AC38" i="17"/>
  <c r="AC107" i="17"/>
  <c r="AC213" i="17"/>
  <c r="AC69" i="17"/>
  <c r="AC482" i="17"/>
  <c r="AC349" i="17"/>
  <c r="AC182" i="17"/>
  <c r="AC415" i="17"/>
  <c r="AC317" i="17"/>
  <c r="AC53" i="17"/>
  <c r="AC536" i="17"/>
  <c r="AC97" i="17"/>
  <c r="AC30" i="17"/>
  <c r="AC111" i="17"/>
  <c r="AC12" i="17"/>
  <c r="AC321" i="17"/>
  <c r="AC22" i="17"/>
  <c r="AC553" i="17"/>
  <c r="AC43" i="17"/>
  <c r="AC354" i="17"/>
  <c r="AC351" i="17"/>
  <c r="AC521" i="17"/>
  <c r="AC446" i="17"/>
  <c r="AC500" i="17"/>
  <c r="AC545" i="17"/>
  <c r="AC180" i="17"/>
  <c r="AC149" i="17"/>
  <c r="AC564" i="17"/>
  <c r="AC60" i="17"/>
  <c r="AC480" i="17"/>
  <c r="AC558" i="17"/>
  <c r="AC442" i="17"/>
  <c r="AC490" i="17"/>
  <c r="AC210" i="17"/>
  <c r="AC578" i="17"/>
  <c r="AC476" i="17"/>
  <c r="AC439" i="17"/>
  <c r="AC262" i="17"/>
  <c r="AC581" i="17"/>
  <c r="AC496" i="17"/>
  <c r="AC250" i="17"/>
  <c r="AC290" i="17"/>
  <c r="AC72" i="17"/>
  <c r="AC455" i="17"/>
  <c r="AC133" i="17"/>
  <c r="AC374" i="17"/>
  <c r="AC547" i="17"/>
  <c r="AC4" i="17"/>
  <c r="AC445" i="17"/>
  <c r="AC57" i="17"/>
  <c r="AC249" i="17"/>
  <c r="AC207" i="17"/>
  <c r="AC27" i="17"/>
  <c r="AC92" i="17"/>
  <c r="AC329" i="17"/>
  <c r="AC300" i="17"/>
  <c r="AC347" i="17"/>
  <c r="AC306" i="17"/>
  <c r="AC418" i="17"/>
  <c r="AC502" i="17"/>
  <c r="AC443" i="17"/>
  <c r="AC541" i="17"/>
  <c r="AC120" i="17"/>
  <c r="AC134" i="17"/>
  <c r="AC410" i="17"/>
  <c r="AC8" i="17"/>
  <c r="AC32" i="17"/>
  <c r="AC167" i="17"/>
  <c r="AC370" i="17"/>
  <c r="AC531" i="17"/>
  <c r="AC576" i="17"/>
  <c r="AC227" i="17"/>
  <c r="AC242" i="17"/>
  <c r="AC456" i="17"/>
  <c r="AC94" i="17"/>
  <c r="AC285" i="17"/>
  <c r="AC115" i="17"/>
  <c r="AC261" i="17"/>
  <c r="AC497" i="17"/>
  <c r="AC89" i="17"/>
  <c r="AC176" i="17"/>
  <c r="AC161" i="17"/>
  <c r="AC205" i="17"/>
  <c r="AC530" i="17"/>
  <c r="AC345" i="17"/>
  <c r="AC327" i="17"/>
  <c r="AC533" i="17"/>
  <c r="AC469" i="17"/>
  <c r="AC238" i="17"/>
  <c r="AC189" i="17"/>
  <c r="AC355" i="17"/>
  <c r="AC323" i="17"/>
  <c r="AC58" i="17"/>
  <c r="AC570" i="17"/>
  <c r="AC152" i="17"/>
  <c r="AC479" i="17"/>
  <c r="AC384" i="17"/>
  <c r="AC174" i="17"/>
  <c r="AC251" i="17"/>
  <c r="AC148" i="17"/>
  <c r="AC84" i="17"/>
  <c r="AC83" i="17"/>
  <c r="AC376" i="17"/>
  <c r="AC392" i="17"/>
  <c r="AC91" i="17"/>
  <c r="AC483" i="17"/>
  <c r="AC87" i="17"/>
  <c r="AC231" i="17"/>
  <c r="AC315" i="17"/>
  <c r="AC199" i="17"/>
  <c r="AC416" i="17"/>
  <c r="AC141" i="17"/>
  <c r="AC385" i="17"/>
  <c r="AC90" i="17"/>
  <c r="AC423" i="17"/>
  <c r="AC322" i="17"/>
  <c r="AD1" i="17"/>
  <c r="AD113" i="17"/>
  <c r="AC584" i="17"/>
  <c r="AC498" i="17"/>
  <c r="AC513" i="17"/>
  <c r="AC5" i="17"/>
  <c r="AC438" i="17"/>
  <c r="AC125" i="17"/>
  <c r="AC391" i="17"/>
  <c r="AC229" i="17"/>
  <c r="AC301" i="17"/>
  <c r="AC527" i="17"/>
  <c r="AC15" i="17"/>
  <c r="AC44" i="17"/>
  <c r="AC74" i="17"/>
  <c r="AC371" i="17"/>
  <c r="AC7" i="17"/>
  <c r="AC254" i="17"/>
  <c r="AC237" i="17"/>
  <c r="AC572" i="17"/>
  <c r="AC158" i="17"/>
  <c r="AC265" i="17"/>
  <c r="AC82" i="17"/>
  <c r="AC340" i="17"/>
  <c r="AC246" i="17"/>
  <c r="AC320" i="17"/>
  <c r="AC151" i="17"/>
  <c r="AC507" i="17"/>
  <c r="AC477" i="17"/>
  <c r="AC18" i="17"/>
  <c r="AC14" i="17"/>
  <c r="AC528" i="17"/>
  <c r="AC164" i="17"/>
  <c r="AC264" i="17"/>
  <c r="AC420" i="17"/>
  <c r="AC338" i="17"/>
  <c r="AC178" i="17"/>
  <c r="AC539" i="17"/>
  <c r="AC471" i="17"/>
  <c r="AC192" i="17"/>
  <c r="AC357" i="17"/>
  <c r="AC228" i="17"/>
  <c r="AC157" i="17"/>
  <c r="AC311" i="17"/>
  <c r="AC419" i="17"/>
  <c r="AC64" i="17"/>
  <c r="AC522" i="17"/>
  <c r="AC501" i="17"/>
  <c r="AC468" i="17"/>
  <c r="AC71" i="17"/>
  <c r="AC526" i="17"/>
  <c r="AC465" i="17"/>
  <c r="AC331" i="17"/>
  <c r="AC175" i="17"/>
  <c r="AC303" i="17"/>
  <c r="AC162" i="17"/>
  <c r="AC464" i="17"/>
  <c r="AC532" i="17"/>
  <c r="AC131" i="17"/>
  <c r="AC413" i="17"/>
  <c r="AC212" i="17"/>
  <c r="AC474" i="17"/>
  <c r="AC276" i="17"/>
  <c r="AC256" i="17"/>
  <c r="AC284" i="17"/>
  <c r="AC270" i="17"/>
  <c r="AC198" i="17"/>
  <c r="AC50" i="17"/>
  <c r="AC225" i="17"/>
  <c r="AC243" i="17"/>
  <c r="AC430" i="17"/>
  <c r="AC382" i="17"/>
  <c r="AC378" i="17"/>
  <c r="AC86" i="17"/>
  <c r="AC577" i="17"/>
  <c r="AC403" i="17"/>
  <c r="AC582" i="17"/>
  <c r="AC28" i="17"/>
  <c r="AC56" i="17"/>
  <c r="AC478" i="17"/>
  <c r="AC404" i="17"/>
  <c r="AC136" i="17"/>
  <c r="AC319" i="17"/>
  <c r="AC241" i="17"/>
  <c r="AC112" i="17"/>
  <c r="AC401" i="17"/>
  <c r="AC461" i="17"/>
  <c r="AC232" i="17"/>
  <c r="AC144" i="17"/>
  <c r="AC17" i="17"/>
  <c r="AC383" i="17"/>
  <c r="AC193" i="17"/>
  <c r="AC173" i="17"/>
  <c r="AC106" i="17"/>
  <c r="AC31" i="17"/>
  <c r="AC81" i="17"/>
  <c r="AC537" i="17"/>
  <c r="AC336" i="17"/>
  <c r="AC258" i="17"/>
  <c r="AC130" i="17"/>
  <c r="AC457" i="17"/>
  <c r="AC105" i="17"/>
  <c r="AC222" i="17"/>
  <c r="AC568" i="17"/>
  <c r="AC159" i="17"/>
  <c r="AC230" i="17"/>
  <c r="AC26" i="17"/>
  <c r="AC428" i="17"/>
  <c r="AC165" i="17"/>
  <c r="AC40" i="17"/>
  <c r="AC431" i="17"/>
  <c r="AC186" i="17"/>
  <c r="AC448" i="17"/>
  <c r="AC217" i="17"/>
  <c r="AC76" i="17"/>
  <c r="AC424" i="17"/>
  <c r="AC588" i="17"/>
  <c r="AC332" i="17"/>
  <c r="AC535" i="17"/>
  <c r="AC302" i="17"/>
  <c r="AC523" i="17"/>
  <c r="AC35" i="17"/>
  <c r="AC460" i="17"/>
  <c r="AC267" i="17"/>
  <c r="AC543" i="17"/>
  <c r="AC98" i="17"/>
  <c r="AC244" i="17"/>
  <c r="AC387" i="17"/>
  <c r="AC356" i="17"/>
  <c r="AC397" i="17"/>
  <c r="AC121" i="17"/>
  <c r="AC139" i="17"/>
  <c r="AC436" i="17"/>
  <c r="AC20" i="17"/>
  <c r="AC203" i="17"/>
  <c r="AC263" i="17"/>
  <c r="AC408" i="17"/>
  <c r="AC221" i="17"/>
  <c r="AC257" i="17"/>
  <c r="AC333" i="17"/>
  <c r="AC48" i="17"/>
  <c r="AC245" i="17"/>
  <c r="AC183" i="17"/>
  <c r="AC506" i="17"/>
  <c r="AC412" i="17"/>
  <c r="AC291" i="17"/>
  <c r="AC129" i="17"/>
  <c r="AC548" i="17"/>
  <c r="AC567" i="17"/>
  <c r="AC342" i="17"/>
  <c r="AC160" i="17"/>
  <c r="AC472" i="17"/>
  <c r="AC485" i="17"/>
  <c r="AC294" i="17"/>
  <c r="AC197" i="17"/>
  <c r="AC556" i="17"/>
  <c r="AC220" i="17"/>
  <c r="AC458" i="17"/>
  <c r="AC247" i="17"/>
  <c r="AC368" i="17"/>
  <c r="AC505" i="17"/>
  <c r="AC402" i="17"/>
  <c r="AC316" i="17"/>
  <c r="AC361" i="17"/>
  <c r="AC135" i="17"/>
  <c r="AC386" i="17"/>
  <c r="AC451" i="17"/>
  <c r="AC52" i="17"/>
  <c r="K364" i="17"/>
  <c r="K325" i="17"/>
  <c r="K328" i="17"/>
  <c r="K41" i="17"/>
  <c r="K390" i="17"/>
  <c r="K140" i="17"/>
  <c r="K273" i="17"/>
  <c r="K240" i="17"/>
  <c r="K387" i="17"/>
  <c r="K208" i="17"/>
  <c r="K287" i="17"/>
  <c r="K422" i="17"/>
  <c r="K361" i="17"/>
  <c r="K63" i="17"/>
  <c r="K543" i="17"/>
  <c r="K9" i="17"/>
  <c r="K283" i="17"/>
  <c r="K81" i="17"/>
  <c r="K324" i="17"/>
  <c r="K508" i="17"/>
  <c r="K509" i="17"/>
  <c r="K233" i="17"/>
  <c r="K530" i="17"/>
  <c r="K578" i="17"/>
  <c r="K556" i="17"/>
  <c r="K137" i="17"/>
  <c r="K388" i="17"/>
  <c r="K241" i="17"/>
  <c r="K205" i="17"/>
  <c r="K172" i="17"/>
  <c r="K165" i="17"/>
  <c r="K497" i="17"/>
  <c r="K275" i="17"/>
  <c r="K464" i="17"/>
  <c r="K447" i="17"/>
  <c r="K59" i="17"/>
  <c r="K425" i="17"/>
  <c r="K461" i="17"/>
  <c r="K516" i="17"/>
  <c r="K290" i="17"/>
  <c r="K284" i="17"/>
  <c r="K238" i="17"/>
  <c r="K484" i="17"/>
  <c r="K454" i="17"/>
  <c r="K185" i="17"/>
  <c r="K112" i="17"/>
  <c r="K470" i="17"/>
  <c r="K354" i="17"/>
  <c r="K268" i="17"/>
  <c r="K42" i="17"/>
  <c r="K369" i="17"/>
  <c r="K66" i="17"/>
  <c r="K263" i="17"/>
  <c r="K397" i="17"/>
  <c r="K11" i="17"/>
  <c r="K417" i="17"/>
  <c r="K546" i="17"/>
  <c r="K226" i="17"/>
  <c r="K429" i="17"/>
  <c r="K192" i="17"/>
  <c r="K280" i="17"/>
  <c r="K279" i="17"/>
  <c r="K189" i="17"/>
  <c r="K26" i="17"/>
  <c r="K359" i="17"/>
  <c r="K448" i="17"/>
  <c r="K471" i="17"/>
  <c r="K444" i="17"/>
  <c r="K129" i="17"/>
  <c r="K60" i="17"/>
  <c r="K430" i="17"/>
  <c r="K371" i="17"/>
  <c r="K547" i="17"/>
  <c r="K109" i="17"/>
  <c r="K184" i="17"/>
  <c r="K452" i="17"/>
  <c r="K545" i="17"/>
  <c r="K511" i="17"/>
  <c r="K111" i="17"/>
  <c r="K281" i="17"/>
  <c r="K31" i="17"/>
  <c r="K12" i="17"/>
  <c r="K527" i="17"/>
  <c r="K525" i="17"/>
  <c r="K133" i="17"/>
  <c r="K323" i="17"/>
  <c r="K180" i="17"/>
  <c r="K28" i="17"/>
  <c r="K10" i="17"/>
  <c r="K121" i="17"/>
  <c r="K297" i="17"/>
  <c r="K271" i="17"/>
  <c r="K69" i="17"/>
  <c r="K415" i="17"/>
  <c r="K43" i="17"/>
  <c r="K351" i="17"/>
  <c r="K581" i="17"/>
  <c r="K76" i="17"/>
  <c r="K477" i="17"/>
  <c r="K202" i="17"/>
  <c r="K401" i="17"/>
  <c r="K535" i="17"/>
  <c r="K329" i="17"/>
  <c r="K194" i="17"/>
  <c r="K515" i="17"/>
  <c r="K332" i="17"/>
  <c r="K44" i="17"/>
  <c r="K540" i="17"/>
  <c r="K107" i="17"/>
  <c r="K213" i="17"/>
  <c r="K475" i="17"/>
  <c r="K167" i="17"/>
  <c r="K554" i="17"/>
  <c r="K70" i="17"/>
  <c r="K480" i="17"/>
  <c r="K278" i="17"/>
  <c r="K236" i="17"/>
  <c r="K228" i="17"/>
  <c r="K513" i="17"/>
  <c r="K483" i="17"/>
  <c r="K331" i="17"/>
  <c r="K36" i="17"/>
  <c r="K220" i="17"/>
  <c r="K131" i="17"/>
  <c r="K533" i="17"/>
  <c r="K442" i="17"/>
  <c r="K498" i="17"/>
  <c r="K156" i="17"/>
  <c r="K350" i="17"/>
  <c r="K75" i="17"/>
  <c r="K412" i="17"/>
  <c r="L1" i="17"/>
  <c r="K266" i="17"/>
  <c r="K522" i="17"/>
  <c r="K391" i="17"/>
  <c r="K334" i="17"/>
  <c r="K426" i="17"/>
  <c r="K519" i="17"/>
  <c r="K259" i="17"/>
  <c r="K252" i="17"/>
  <c r="K427" i="17"/>
  <c r="K237" i="17"/>
  <c r="K55" i="17"/>
  <c r="K570" i="17"/>
  <c r="K72" i="17"/>
  <c r="K310" i="17"/>
  <c r="K499" i="17"/>
  <c r="K162" i="17"/>
  <c r="K118" i="17"/>
  <c r="K582" i="17"/>
  <c r="K565" i="17"/>
  <c r="K15" i="17"/>
  <c r="K124" i="17"/>
  <c r="K83" i="17"/>
  <c r="K392" i="17"/>
  <c r="K377" i="17"/>
  <c r="K92" i="17"/>
  <c r="K526" i="17"/>
  <c r="K344" i="17"/>
  <c r="K40" i="17"/>
  <c r="K366" i="17"/>
  <c r="K91" i="17"/>
  <c r="K576" i="17"/>
  <c r="K250" i="17"/>
  <c r="K564" i="17"/>
  <c r="K141" i="17"/>
  <c r="K434" i="17"/>
  <c r="K57" i="17"/>
  <c r="K196" i="17"/>
  <c r="K314" i="17"/>
  <c r="K174" i="17"/>
  <c r="K230" i="17"/>
  <c r="K476" i="17"/>
  <c r="K161" i="17"/>
  <c r="K152" i="17"/>
  <c r="K368" i="17"/>
  <c r="K537" i="17"/>
  <c r="K102" i="17"/>
  <c r="K303" i="17"/>
  <c r="K468" i="17"/>
  <c r="K47" i="17"/>
  <c r="K512" i="17"/>
  <c r="K469" i="17"/>
  <c r="K294" i="17"/>
  <c r="K51" i="17"/>
  <c r="K210" i="17"/>
  <c r="K181" i="17"/>
  <c r="K288" i="17"/>
  <c r="K380" i="17"/>
  <c r="K583" i="17"/>
  <c r="K517" i="17"/>
  <c r="K150" i="17"/>
  <c r="K327" i="17"/>
  <c r="K395" i="17"/>
  <c r="K335" i="17"/>
  <c r="K32" i="17"/>
  <c r="K571" i="17"/>
  <c r="K33" i="17"/>
  <c r="K153" i="17"/>
  <c r="K232" i="17"/>
  <c r="K289" i="17"/>
  <c r="K209" i="17"/>
  <c r="K506" i="17"/>
  <c r="K80" i="17"/>
  <c r="K465" i="17"/>
  <c r="K339" i="17"/>
  <c r="K321" i="17"/>
  <c r="K39" i="17"/>
  <c r="K416" i="17"/>
  <c r="K568" i="17"/>
  <c r="K553" i="17"/>
  <c r="K394" i="17"/>
  <c r="K433" i="17"/>
  <c r="K467" i="17"/>
  <c r="K253" i="17"/>
  <c r="K235" i="17"/>
  <c r="K108" i="17"/>
  <c r="K385" i="17"/>
  <c r="K48" i="17"/>
  <c r="K229" i="17"/>
  <c r="K254" i="17"/>
  <c r="K211" i="17"/>
  <c r="K399" i="17"/>
  <c r="K58" i="17"/>
  <c r="K52" i="17"/>
  <c r="K163" i="17"/>
  <c r="K446" i="17"/>
  <c r="K493" i="17"/>
  <c r="K54" i="17"/>
  <c r="K262" i="17"/>
  <c r="K139" i="17"/>
  <c r="K534" i="17"/>
  <c r="K85" i="17"/>
  <c r="K404" i="17"/>
  <c r="K457" i="17"/>
  <c r="K114" i="17"/>
  <c r="K200" i="17"/>
  <c r="K103" i="17"/>
  <c r="K502" i="17"/>
  <c r="K73" i="17"/>
  <c r="K440" i="17"/>
  <c r="K301" i="17"/>
  <c r="K291" i="17"/>
  <c r="K548" i="17"/>
  <c r="K151" i="17"/>
  <c r="K171" i="17"/>
  <c r="K330" i="17"/>
  <c r="K38" i="17"/>
  <c r="K544" i="17"/>
  <c r="K126" i="17"/>
  <c r="K569" i="17"/>
  <c r="K116" i="17"/>
  <c r="K317" i="17"/>
  <c r="K420" i="17"/>
  <c r="K242" i="17"/>
  <c r="K49" i="17"/>
  <c r="K311" i="17"/>
  <c r="K337" i="17"/>
  <c r="K223" i="17"/>
  <c r="K347" i="17"/>
  <c r="K541" i="17"/>
  <c r="K261" i="17"/>
  <c r="K146" i="17"/>
  <c r="K149" i="17"/>
  <c r="K88" i="17"/>
  <c r="K21" i="17"/>
  <c r="K437" i="17"/>
  <c r="K336" i="17"/>
  <c r="K538" i="17"/>
  <c r="K409" i="17"/>
  <c r="K428" i="17"/>
  <c r="K410" i="17"/>
  <c r="K197" i="17"/>
  <c r="K179" i="17"/>
  <c r="K474" i="17"/>
  <c r="K218" i="17"/>
  <c r="K45" i="17"/>
  <c r="K353" i="17"/>
  <c r="K97" i="17"/>
  <c r="K378" i="17"/>
  <c r="K386" i="17"/>
  <c r="K35" i="17"/>
  <c r="K419" i="17"/>
  <c r="K505" i="17"/>
  <c r="K342" i="17"/>
  <c r="K382" i="17"/>
  <c r="K346" i="17"/>
  <c r="K340" i="17"/>
  <c r="K345" i="17"/>
  <c r="K166" i="17"/>
  <c r="K245" i="17"/>
  <c r="K560" i="17"/>
  <c r="K384" i="17"/>
  <c r="K418" i="17"/>
  <c r="K532" i="17"/>
  <c r="K567" i="17"/>
  <c r="K312" i="17"/>
  <c r="K123" i="17"/>
  <c r="K90" i="17"/>
  <c r="K267" i="17"/>
  <c r="K272" i="17"/>
  <c r="K358" i="17"/>
  <c r="K128" i="17"/>
  <c r="K343" i="17"/>
  <c r="K585" i="17"/>
  <c r="K549" i="17"/>
  <c r="K206" i="17"/>
  <c r="K478" i="17"/>
  <c r="K50" i="17"/>
  <c r="K190" i="17"/>
  <c r="K462" i="17"/>
  <c r="K481" i="17"/>
  <c r="K204" i="17"/>
  <c r="K356" i="17"/>
  <c r="K135" i="17"/>
  <c r="K101" i="17"/>
  <c r="K117" i="17"/>
  <c r="K449" i="17"/>
  <c r="K132" i="17"/>
  <c r="K523" i="17"/>
  <c r="K94" i="17"/>
  <c r="K507" i="17"/>
  <c r="K219" i="17"/>
  <c r="K175" i="17"/>
  <c r="K559" i="17"/>
  <c r="K577" i="17"/>
  <c r="K5" i="17"/>
  <c r="K406" i="17"/>
  <c r="K77" i="17"/>
  <c r="K379" i="17"/>
  <c r="K514" i="17"/>
  <c r="K14" i="17"/>
  <c r="K555" i="17"/>
  <c r="K282" i="17"/>
  <c r="K352" i="17"/>
  <c r="K176" i="17"/>
  <c r="K173" i="17"/>
  <c r="K19" i="17"/>
  <c r="K362" i="17"/>
  <c r="K22" i="17"/>
  <c r="K274" i="17"/>
  <c r="K299" i="17"/>
  <c r="K183" i="17"/>
  <c r="K450" i="17"/>
  <c r="K298" i="17"/>
  <c r="K86" i="17"/>
  <c r="K84" i="17"/>
  <c r="K326" i="17"/>
  <c r="K193" i="17"/>
  <c r="K17" i="17"/>
  <c r="K453" i="17"/>
  <c r="K338" i="17"/>
  <c r="K501" i="17"/>
  <c r="K120" i="17"/>
  <c r="K115" i="17"/>
  <c r="K460" i="17"/>
  <c r="K113" i="17"/>
  <c r="K285" i="17"/>
  <c r="K158" i="17"/>
  <c r="K276" i="17"/>
  <c r="K37" i="17"/>
  <c r="K215" i="17"/>
  <c r="K575" i="17"/>
  <c r="K372" i="17"/>
  <c r="K396" i="17"/>
  <c r="K138" i="17"/>
  <c r="K198" i="17"/>
  <c r="K348" i="17"/>
  <c r="K4" i="17"/>
  <c r="K573" i="17"/>
  <c r="K130" i="17"/>
  <c r="K207" i="17"/>
  <c r="K143" i="17"/>
  <c r="K521" i="17"/>
  <c r="K402" i="17"/>
  <c r="K552" i="17"/>
  <c r="K367" i="17"/>
  <c r="K247" i="17"/>
  <c r="K302" i="17"/>
  <c r="K473" i="17"/>
  <c r="K125" i="17"/>
  <c r="K296" i="17"/>
  <c r="K423" i="17"/>
  <c r="K30" i="17"/>
  <c r="K309" i="17"/>
  <c r="K249" i="17"/>
  <c r="K186" i="17"/>
  <c r="K400" i="17"/>
  <c r="K169" i="17"/>
  <c r="K147" i="17"/>
  <c r="K293" i="17"/>
  <c r="K407" i="17"/>
  <c r="K490" i="17"/>
  <c r="K71" i="17"/>
  <c r="K65" i="17"/>
  <c r="K482" i="17"/>
  <c r="K531" i="17"/>
  <c r="K542" i="17"/>
  <c r="K566" i="17"/>
  <c r="K203" i="17"/>
  <c r="K6" i="17"/>
  <c r="K255" i="17"/>
  <c r="K74" i="17"/>
  <c r="K439" i="17"/>
  <c r="K308" i="17"/>
  <c r="K155" i="17"/>
  <c r="K349" i="17"/>
  <c r="K87" i="17"/>
  <c r="K494" i="17"/>
  <c r="K25" i="17"/>
  <c r="K264" i="17"/>
  <c r="K316" i="17"/>
  <c r="K20" i="17"/>
  <c r="K443" i="17"/>
  <c r="K431" i="17"/>
  <c r="K68" i="17"/>
  <c r="K398" i="17"/>
  <c r="K322" i="17"/>
  <c r="K227" i="17"/>
  <c r="K389" i="17"/>
  <c r="K221" i="17"/>
  <c r="K95" i="17"/>
  <c r="K160" i="17"/>
  <c r="K472" i="17"/>
  <c r="K212" i="17"/>
  <c r="K413" i="17"/>
  <c r="K458" i="17"/>
  <c r="K580" i="17"/>
  <c r="K435" i="17"/>
  <c r="K157" i="17"/>
  <c r="K216" i="17"/>
  <c r="K441" i="17"/>
  <c r="K306" i="17"/>
  <c r="K432" i="17"/>
  <c r="K455" i="17"/>
  <c r="K550" i="17"/>
  <c r="K375" i="17"/>
  <c r="K374" i="17"/>
  <c r="K177" i="17"/>
  <c r="K231" i="17"/>
  <c r="K29" i="17"/>
  <c r="K277" i="17"/>
  <c r="K524" i="17"/>
  <c r="K393" i="17"/>
  <c r="K495" i="17"/>
  <c r="K191" i="17"/>
  <c r="K214" i="17"/>
  <c r="K110" i="17"/>
  <c r="K376" i="17"/>
  <c r="K373" i="17"/>
  <c r="K119" i="17"/>
  <c r="K579" i="17"/>
  <c r="K315" i="17"/>
  <c r="K383" i="17"/>
  <c r="K341" i="17"/>
  <c r="K487" i="17"/>
  <c r="K106" i="17"/>
  <c r="K182" i="17"/>
  <c r="K104" i="17"/>
  <c r="K127" i="17"/>
  <c r="K217" i="17"/>
  <c r="K188" i="17"/>
  <c r="K403" i="17"/>
  <c r="K136" i="17"/>
  <c r="K503" i="17"/>
  <c r="K67" i="17"/>
  <c r="K424" i="17"/>
  <c r="K64" i="17"/>
  <c r="K518" i="17"/>
  <c r="K485" i="17"/>
  <c r="K421" i="17"/>
  <c r="K536" i="17"/>
  <c r="K100" i="17"/>
  <c r="K320" i="17"/>
  <c r="K251" i="17"/>
  <c r="K539" i="17"/>
  <c r="K16" i="17"/>
  <c r="K363" i="17"/>
  <c r="K46" i="17"/>
  <c r="K62" i="17"/>
  <c r="K164" i="17"/>
  <c r="K225" i="17"/>
  <c r="K246" i="17"/>
  <c r="K244" i="17"/>
  <c r="K445" i="17"/>
  <c r="K256" i="17"/>
  <c r="K411" i="17"/>
  <c r="K557" i="17"/>
  <c r="K178" i="17"/>
  <c r="K168" i="17"/>
  <c r="K319" i="17"/>
  <c r="K257" i="17"/>
  <c r="K307" i="17"/>
  <c r="K144" i="17"/>
  <c r="K355" i="17"/>
  <c r="K96" i="17"/>
  <c r="K122" i="17"/>
  <c r="K82" i="17"/>
  <c r="K300" i="17"/>
  <c r="K134" i="17"/>
  <c r="K13" i="17"/>
  <c r="K496" i="17"/>
  <c r="K584" i="17"/>
  <c r="K23" i="17"/>
  <c r="K492" i="17"/>
  <c r="K170" i="17"/>
  <c r="K292" i="17"/>
  <c r="K260" i="17"/>
  <c r="K479" i="17"/>
  <c r="K199" i="17"/>
  <c r="K243" i="17"/>
  <c r="K574" i="17"/>
  <c r="K56" i="17"/>
  <c r="K405" i="17"/>
  <c r="K520" i="17"/>
  <c r="K99" i="17"/>
  <c r="K488" i="17"/>
  <c r="K586" i="17"/>
  <c r="K24" i="17"/>
  <c r="K18" i="17"/>
  <c r="K142" i="17"/>
  <c r="K53" i="17"/>
  <c r="K8" i="17"/>
  <c r="K365" i="17"/>
  <c r="K239" i="17"/>
  <c r="K265" i="17"/>
  <c r="K360" i="17"/>
  <c r="K7" i="17"/>
  <c r="K78" i="17"/>
  <c r="K270" i="17"/>
  <c r="K295" i="17"/>
  <c r="K529" i="17"/>
  <c r="K269" i="17"/>
  <c r="K34" i="17"/>
  <c r="K159" i="17"/>
  <c r="K333" i="17"/>
  <c r="K313" i="17"/>
  <c r="K286" i="17"/>
  <c r="K304" i="17"/>
  <c r="K187" i="17"/>
  <c r="K588" i="17"/>
  <c r="K510" i="17"/>
  <c r="K201" i="17"/>
  <c r="K98" i="17"/>
  <c r="K451" i="17"/>
  <c r="K463" i="17"/>
  <c r="K558" i="17"/>
  <c r="K438" i="17"/>
  <c r="K491" i="17"/>
  <c r="K148" i="17"/>
  <c r="K572" i="17"/>
  <c r="K79" i="17"/>
  <c r="K27" i="17"/>
  <c r="K370" i="17"/>
  <c r="K436" i="17"/>
  <c r="K305" i="17"/>
  <c r="K500" i="17"/>
  <c r="K318" i="17"/>
  <c r="K414" i="17"/>
  <c r="K408" i="17"/>
  <c r="K459" i="17"/>
  <c r="K456" i="17"/>
  <c r="K248" i="17"/>
  <c r="K357" i="17"/>
  <c r="K89" i="17"/>
  <c r="K258" i="17"/>
  <c r="K466" i="17"/>
  <c r="K528" i="17"/>
  <c r="K105" i="17"/>
  <c r="K222" i="17"/>
  <c r="K61" i="17"/>
  <c r="AD296" i="17"/>
  <c r="AD67" i="17"/>
  <c r="AD127" i="17"/>
  <c r="AD256" i="17"/>
  <c r="AD462" i="17"/>
  <c r="AD48" i="17"/>
  <c r="AD128" i="17"/>
  <c r="AD276" i="17"/>
  <c r="AD267" i="17"/>
  <c r="AD78" i="17"/>
  <c r="AD180" i="17"/>
  <c r="AD447" i="17"/>
  <c r="AD517" i="17"/>
  <c r="AD324" i="17"/>
  <c r="AD94" i="17"/>
  <c r="AD153" i="17"/>
  <c r="AD586" i="17"/>
  <c r="AD572" i="17"/>
  <c r="AD308" i="17"/>
  <c r="AD238" i="17"/>
  <c r="AD285" i="17"/>
  <c r="AD476" i="17"/>
  <c r="AD457" i="17"/>
  <c r="AD85" i="17"/>
  <c r="AD75" i="17"/>
  <c r="AD295" i="17"/>
  <c r="AD42" i="17"/>
  <c r="AD277" i="17"/>
  <c r="AD326" i="17"/>
  <c r="AD270" i="17"/>
  <c r="AD340" i="17"/>
  <c r="AD204" i="17"/>
  <c r="AD39" i="17"/>
  <c r="AD202" i="17"/>
  <c r="AD156" i="17"/>
  <c r="AD357" i="17"/>
  <c r="AD341" i="17"/>
  <c r="AD205" i="17"/>
  <c r="AD347" i="17"/>
  <c r="AD499" i="17"/>
  <c r="AD219" i="17"/>
  <c r="AD395" i="17"/>
  <c r="AD453" i="17"/>
  <c r="AD134" i="17"/>
  <c r="AD90" i="17"/>
  <c r="AD413" i="17"/>
  <c r="AD550" i="17"/>
  <c r="AD103" i="17"/>
  <c r="AD305" i="17"/>
  <c r="AD345" i="17"/>
  <c r="AD405" i="17"/>
  <c r="AD177" i="17"/>
  <c r="AD335" i="17"/>
  <c r="AD444" i="17"/>
  <c r="AD356" i="17"/>
  <c r="AD291" i="17"/>
  <c r="AD299" i="17"/>
  <c r="AD31" i="17"/>
  <c r="AD464" i="17"/>
  <c r="AD478" i="17"/>
  <c r="AD98" i="17"/>
  <c r="AD418" i="17"/>
  <c r="AD68" i="17"/>
  <c r="AD233" i="17"/>
  <c r="AD560" i="17"/>
  <c r="AD141" i="17"/>
  <c r="AD460" i="17"/>
  <c r="AD118" i="17"/>
  <c r="AD155" i="17"/>
  <c r="AD183" i="17"/>
  <c r="AD463" i="17"/>
  <c r="AD472" i="17"/>
  <c r="AD535" i="17"/>
  <c r="AD189" i="17"/>
  <c r="AD391" i="17"/>
  <c r="AD151" i="17"/>
  <c r="AD258" i="17"/>
  <c r="AD158" i="17"/>
  <c r="AD40" i="17"/>
  <c r="AD197" i="17"/>
  <c r="AD475" i="17"/>
  <c r="AD19" i="17"/>
  <c r="AD216" i="17"/>
  <c r="AD394" i="17"/>
  <c r="AD170" i="17"/>
  <c r="AD411" i="17"/>
  <c r="AD269" i="17"/>
  <c r="AD232" i="17"/>
  <c r="AD122" i="17"/>
  <c r="AD490" i="17"/>
  <c r="AD314" i="17"/>
  <c r="AD49" i="17"/>
  <c r="AD468" i="17"/>
  <c r="AD70" i="17"/>
  <c r="AD315" i="17"/>
  <c r="AD144" i="17"/>
  <c r="AD280" i="17"/>
  <c r="AD323" i="17"/>
  <c r="AD167" i="17"/>
  <c r="AD247" i="17"/>
  <c r="AD283" i="17"/>
  <c r="AD245" i="17"/>
  <c r="AD115" i="17"/>
  <c r="AD182" i="17"/>
  <c r="AD474" i="17"/>
  <c r="AD516" i="17"/>
  <c r="AD165" i="17"/>
  <c r="AD254" i="17"/>
  <c r="AD570" i="17"/>
  <c r="AD446" i="17"/>
  <c r="AD439" i="17"/>
  <c r="AD530" i="17"/>
  <c r="AD51" i="17"/>
  <c r="AD448" i="17"/>
  <c r="AD515" i="17"/>
  <c r="AD218" i="17"/>
  <c r="AD237" i="17"/>
  <c r="AD38" i="17"/>
  <c r="AD321" i="17"/>
  <c r="AD101" i="17"/>
  <c r="AD287" i="17"/>
  <c r="AD408" i="17"/>
  <c r="AD302" i="17"/>
  <c r="AD469" i="17"/>
  <c r="AD213" i="17"/>
  <c r="AD58" i="17"/>
  <c r="AD491" i="17"/>
  <c r="AD425" i="17"/>
  <c r="AD133" i="17"/>
  <c r="AD583" i="17"/>
  <c r="AD454" i="17"/>
  <c r="AD336" i="17"/>
  <c r="AD417" i="17"/>
  <c r="AD261" i="17"/>
  <c r="AD427" i="17"/>
  <c r="AD130" i="17"/>
  <c r="AD511" i="17"/>
  <c r="AD378" i="17"/>
  <c r="AD456" i="17"/>
  <c r="AD576" i="17"/>
  <c r="AD373" i="17"/>
  <c r="AD271" i="17"/>
  <c r="AD108" i="17"/>
  <c r="AD82" i="17"/>
  <c r="AD56" i="17"/>
  <c r="AD374" i="17"/>
  <c r="AD100" i="17"/>
  <c r="AD495" i="17"/>
  <c r="AD369" i="17"/>
  <c r="AD132" i="17"/>
  <c r="AD424" i="17"/>
  <c r="AD458" i="17"/>
  <c r="AD175" i="17"/>
  <c r="AD319" i="17"/>
  <c r="AD470" i="17"/>
  <c r="AD223" i="17"/>
  <c r="AD217" i="17"/>
  <c r="AD525" i="17"/>
  <c r="AD253" i="17"/>
  <c r="AD112" i="17"/>
  <c r="AD416" i="17"/>
  <c r="AD523" i="17"/>
  <c r="AD518" i="17"/>
  <c r="AD310" i="17"/>
  <c r="AD343" i="17"/>
  <c r="AD496" i="17"/>
  <c r="AD282" i="17"/>
  <c r="AD74" i="17"/>
  <c r="AD257" i="17"/>
  <c r="AD421" i="17"/>
  <c r="AD409" i="17"/>
  <c r="AD479" i="17"/>
  <c r="AD293" i="17"/>
  <c r="AD534" i="17"/>
  <c r="AD171" i="17"/>
  <c r="AD397" i="17"/>
  <c r="AD211" i="17"/>
  <c r="AD220" i="17"/>
  <c r="AD524" i="17"/>
  <c r="AD281" i="17"/>
  <c r="AD528" i="17"/>
  <c r="AD379" i="17"/>
  <c r="AD62" i="17"/>
  <c r="AD215" i="17"/>
  <c r="AD43" i="17"/>
  <c r="AD173" i="17"/>
  <c r="AD268" i="17"/>
  <c r="AD526" i="17"/>
  <c r="AD147" i="17"/>
  <c r="AD437" i="17"/>
  <c r="AD445" i="17"/>
  <c r="AD59" i="17"/>
  <c r="AD239" i="17"/>
  <c r="AD465" i="17"/>
  <c r="AD81" i="17"/>
  <c r="AD87" i="17"/>
  <c r="AD577" i="17"/>
  <c r="AD15" i="17"/>
  <c r="AD159" i="17"/>
  <c r="AD259" i="17"/>
  <c r="AD493" i="17"/>
  <c r="AD501" i="17"/>
  <c r="AD176" i="17"/>
  <c r="AD80" i="17"/>
  <c r="AD359" i="17"/>
  <c r="AD497" i="17"/>
  <c r="AD423" i="17"/>
  <c r="AD86" i="17"/>
  <c r="AD91" i="17"/>
  <c r="AD532" i="17"/>
  <c r="AD473" i="17"/>
  <c r="AD536" i="17"/>
  <c r="AD422" i="17"/>
  <c r="AD355" i="17"/>
  <c r="AD262" i="17"/>
  <c r="AD338" i="17"/>
  <c r="AD513" i="17"/>
  <c r="AD66" i="17"/>
  <c r="AD92" i="17"/>
  <c r="AD286" i="17"/>
  <c r="AD401" i="17"/>
  <c r="AD329" i="17"/>
  <c r="AD380" i="17"/>
  <c r="AD412" i="17"/>
  <c r="AD370" i="17"/>
  <c r="AD203" i="17"/>
  <c r="AD109" i="17"/>
  <c r="AD284" i="17"/>
  <c r="AD12" i="17"/>
  <c r="AD27" i="17"/>
  <c r="AD414" i="17"/>
  <c r="AD533" i="17"/>
  <c r="AD365" i="17"/>
  <c r="AD45" i="17"/>
  <c r="AD542" i="17"/>
  <c r="AD289" i="17"/>
  <c r="AD498" i="17"/>
  <c r="AD377" i="17"/>
  <c r="AD362" i="17"/>
  <c r="AD375" i="17"/>
  <c r="AD44" i="17"/>
  <c r="AD33" i="17"/>
  <c r="AD556" i="17"/>
  <c r="AD312" i="17"/>
  <c r="AD440" i="17"/>
  <c r="AD196" i="17"/>
  <c r="AD363" i="17"/>
  <c r="AD20" i="17"/>
  <c r="AD72" i="17"/>
  <c r="AD229" i="17"/>
  <c r="AD273" i="17"/>
  <c r="AD135" i="17"/>
  <c r="AD346" i="17"/>
  <c r="AD531" i="17"/>
  <c r="AD125" i="17"/>
  <c r="AD509" i="17"/>
  <c r="AD152" i="17"/>
  <c r="AD512" i="17"/>
  <c r="AD419" i="17"/>
  <c r="AD328" i="17"/>
  <c r="AD244" i="17"/>
  <c r="AD508" i="17"/>
  <c r="AD210" i="17"/>
  <c r="AD507" i="17"/>
  <c r="AD149" i="17"/>
  <c r="AD24" i="17"/>
  <c r="AD47" i="17"/>
  <c r="AD571" i="17"/>
  <c r="AD451" i="17"/>
  <c r="AD420" i="17"/>
  <c r="AD36" i="17"/>
  <c r="AD107" i="17"/>
  <c r="AD429" i="17"/>
  <c r="AD539" i="17"/>
  <c r="AD450" i="17"/>
  <c r="AD546" i="17"/>
  <c r="AD99" i="17"/>
  <c r="AD569" i="17"/>
  <c r="AD16" i="17"/>
  <c r="AD161" i="17"/>
  <c r="AD52" i="17"/>
  <c r="AD194" i="17"/>
  <c r="AD313" i="17"/>
  <c r="AD317" i="17"/>
  <c r="AD500" i="17"/>
  <c r="AD166" i="17"/>
  <c r="AD240" i="17"/>
  <c r="AD23" i="17"/>
  <c r="AD186" i="17"/>
  <c r="AD63" i="17"/>
  <c r="AD208" i="17"/>
  <c r="AD354" i="17"/>
  <c r="AD301" i="17"/>
  <c r="AD555" i="17"/>
  <c r="AD407" i="17"/>
  <c r="AD360" i="17"/>
  <c r="AD514" i="17"/>
  <c r="AD383" i="17"/>
  <c r="AD76" i="17"/>
  <c r="AD449" i="17"/>
  <c r="AD527" i="17"/>
  <c r="AD111" i="17"/>
  <c r="AD331" i="17"/>
  <c r="AD41" i="17"/>
  <c r="AD9" i="17"/>
  <c r="AD387" i="17"/>
  <c r="AD477" i="17"/>
  <c r="AD249" i="17"/>
  <c r="AD316" i="17"/>
  <c r="AD193" i="17"/>
  <c r="AD361" i="17"/>
  <c r="AD179" i="17"/>
  <c r="AD181" i="17"/>
  <c r="AD222" i="17"/>
  <c r="AD442" i="17"/>
  <c r="AD150" i="17"/>
  <c r="AD126" i="17"/>
  <c r="AD426" i="17"/>
  <c r="AD467" i="17"/>
  <c r="AD7" i="17"/>
  <c r="AD564" i="17"/>
  <c r="AD382" i="17"/>
  <c r="AD325" i="17"/>
  <c r="AD30" i="17"/>
  <c r="AD403" i="17"/>
  <c r="AD290" i="17"/>
  <c r="AD481" i="17"/>
  <c r="AD573" i="17"/>
  <c r="AD393" i="17"/>
  <c r="AD333" i="17"/>
  <c r="AD351" i="17"/>
  <c r="AD57" i="17"/>
  <c r="AD565" i="17"/>
  <c r="AD559" i="17"/>
  <c r="AD428" i="17"/>
  <c r="AD298" i="17"/>
  <c r="AD25" i="17"/>
  <c r="AD487" i="17"/>
  <c r="AD485" i="17"/>
  <c r="AD250" i="17"/>
  <c r="AD441" i="17"/>
  <c r="AD334" i="17"/>
  <c r="AD548" i="17"/>
  <c r="AD455" i="17"/>
  <c r="AD200" i="17"/>
  <c r="AD235" i="17"/>
  <c r="AD251" i="17"/>
  <c r="AD263" i="17"/>
  <c r="AD46" i="17"/>
  <c r="AD120" i="17"/>
  <c r="AD185" i="17"/>
  <c r="AD471" i="17"/>
  <c r="AD430" i="17"/>
  <c r="AD260" i="17"/>
  <c r="AD21" i="17"/>
  <c r="AD104" i="17"/>
  <c r="AD207" i="17"/>
  <c r="AD294" i="17"/>
  <c r="AD522" i="17"/>
  <c r="AD505" i="17"/>
  <c r="AD4" i="17"/>
  <c r="AD265" i="17"/>
  <c r="AD226" i="17"/>
  <c r="AD318" i="17"/>
  <c r="AD37" i="17"/>
  <c r="AD558" i="17"/>
  <c r="AD110" i="17"/>
  <c r="AD55" i="17"/>
  <c r="AD492" i="17"/>
  <c r="AD461" i="17"/>
  <c r="AD309" i="17"/>
  <c r="AD384" i="17"/>
  <c r="AD327" i="17"/>
  <c r="AD371" i="17"/>
  <c r="AD88" i="17"/>
  <c r="AD172" i="17"/>
  <c r="AD399" i="17"/>
  <c r="AD541" i="17"/>
  <c r="AD434" i="17"/>
  <c r="AD567" i="17"/>
  <c r="AD392" i="17"/>
  <c r="AD566" i="17"/>
  <c r="AD330" i="17"/>
  <c r="AD579" i="17"/>
  <c r="AD332" i="17"/>
  <c r="AD553" i="17"/>
  <c r="AD248" i="17"/>
  <c r="AD578" i="17"/>
  <c r="AD353" i="17"/>
  <c r="AD140" i="17"/>
  <c r="AD288" i="17"/>
  <c r="AD431" i="17"/>
  <c r="AD95" i="17"/>
  <c r="AD304" i="17"/>
  <c r="AD483" i="17"/>
  <c r="AD225" i="17"/>
  <c r="AD241" i="17"/>
  <c r="AD231" i="17"/>
  <c r="AD322" i="17"/>
  <c r="AD11" i="17"/>
  <c r="AD368" i="17"/>
  <c r="AD306" i="17"/>
  <c r="AD184" i="17"/>
  <c r="AD349" i="17"/>
  <c r="AD279" i="17"/>
  <c r="AD192" i="17"/>
  <c r="AD278" i="17"/>
  <c r="AD438" i="17"/>
  <c r="AD584" i="17"/>
  <c r="AD432" i="17"/>
  <c r="AD209" i="17"/>
  <c r="AD26" i="17"/>
  <c r="AD389" i="17"/>
  <c r="AD79" i="17"/>
  <c r="AD228" i="17"/>
  <c r="AD64" i="17"/>
  <c r="AD212" i="17"/>
  <c r="AD13" i="17"/>
  <c r="AD372" i="17"/>
  <c r="AD246" i="17"/>
  <c r="AD385" i="17"/>
  <c r="AD5" i="17"/>
  <c r="AD53" i="17"/>
  <c r="AD510" i="17"/>
  <c r="AD502" i="17"/>
  <c r="AD366" i="17"/>
  <c r="AD415" i="17"/>
  <c r="AD364" i="17"/>
  <c r="AD557" i="17"/>
  <c r="AD198" i="17"/>
  <c r="AD236" i="17"/>
  <c r="AD435" i="17"/>
  <c r="AD521" i="17"/>
  <c r="AD482" i="17"/>
  <c r="AD163" i="17"/>
  <c r="AD143" i="17"/>
  <c r="AD390" i="17"/>
  <c r="AD300" i="17"/>
  <c r="AD575" i="17"/>
  <c r="AD358" i="17"/>
  <c r="AD275" i="17"/>
  <c r="AD452" i="17"/>
  <c r="AD404" i="17"/>
  <c r="AD242" i="17"/>
  <c r="AD243" i="17"/>
  <c r="AD83" i="17"/>
  <c r="AD398" i="17"/>
  <c r="AD588" i="17"/>
  <c r="AD54" i="17"/>
  <c r="AD459" i="17"/>
  <c r="AD585" i="17"/>
  <c r="AD410" i="17"/>
  <c r="AD199" i="17"/>
  <c r="AD146" i="17"/>
  <c r="AD519" i="17"/>
  <c r="AD433" i="17"/>
  <c r="AD339" i="17"/>
  <c r="AD162" i="17"/>
  <c r="AD352" i="17"/>
  <c r="AD266" i="17"/>
  <c r="AE1" i="17"/>
  <c r="AD96" i="17"/>
  <c r="AD32" i="17"/>
  <c r="AD169" i="17"/>
  <c r="AD537" i="17"/>
  <c r="AD252" i="17"/>
  <c r="AD540" i="17"/>
  <c r="AD506" i="17"/>
  <c r="AD376" i="17"/>
  <c r="AD337" i="17"/>
  <c r="AD436" i="17"/>
  <c r="AD157" i="17"/>
  <c r="AD320" i="17"/>
  <c r="AD272" i="17"/>
  <c r="AD69" i="17"/>
  <c r="AD124" i="17"/>
  <c r="AD29" i="17"/>
  <c r="AD65" i="17"/>
  <c r="AD264" i="17"/>
  <c r="AD61" i="17"/>
  <c r="AD89" i="17"/>
  <c r="AD71" i="17"/>
  <c r="AD60" i="17"/>
  <c r="AD119" i="17"/>
  <c r="AD8" i="17"/>
  <c r="AD344" i="17"/>
  <c r="AD274" i="17"/>
  <c r="AD221" i="17"/>
  <c r="AD581" i="17"/>
  <c r="AD6" i="17"/>
  <c r="AD214" i="17"/>
  <c r="AD480" i="17"/>
  <c r="AD129" i="17"/>
  <c r="AD10" i="17"/>
  <c r="AD187" i="17"/>
  <c r="AD580" i="17"/>
  <c r="AD406" i="17"/>
  <c r="AD494" i="17"/>
  <c r="AD484" i="17"/>
  <c r="AD307" i="17"/>
  <c r="AD466" i="17"/>
  <c r="AD549" i="17"/>
  <c r="AD400" i="17"/>
  <c r="AD14" i="17"/>
  <c r="AD568" i="17"/>
  <c r="AD164" i="17"/>
  <c r="AD297" i="17"/>
  <c r="AD105" i="17"/>
  <c r="AD28" i="17"/>
  <c r="AD123" i="17"/>
  <c r="AD367" i="17"/>
  <c r="AD97" i="17"/>
  <c r="AD73" i="17"/>
  <c r="AD148" i="17"/>
  <c r="AD396" i="17"/>
  <c r="AD386" i="17"/>
  <c r="AD136" i="17"/>
  <c r="AD488" i="17"/>
  <c r="AD552" i="17"/>
  <c r="AD538" i="17"/>
  <c r="AD121" i="17"/>
  <c r="AD547" i="17"/>
  <c r="AD102" i="17"/>
  <c r="AD348" i="17"/>
  <c r="AD292" i="17"/>
  <c r="AD22" i="17"/>
  <c r="AD35" i="17"/>
  <c r="AD574" i="17"/>
  <c r="AD227" i="17"/>
  <c r="AD529" i="17"/>
  <c r="AD139" i="17"/>
  <c r="AD114" i="17"/>
  <c r="AD342" i="17"/>
  <c r="AD503" i="17"/>
  <c r="AD545" i="17"/>
  <c r="AD50" i="17"/>
  <c r="AD443" i="17"/>
  <c r="AD18" i="17"/>
  <c r="AD77" i="17"/>
  <c r="AD311" i="17"/>
  <c r="AD188" i="17"/>
  <c r="AD543" i="17"/>
  <c r="AD255" i="17"/>
  <c r="AD174" i="17"/>
  <c r="AD116" i="17"/>
  <c r="AD201" i="17"/>
  <c r="AD230" i="17"/>
  <c r="AD106" i="17"/>
  <c r="AD131" i="17"/>
  <c r="AD117" i="17"/>
  <c r="AD544" i="17"/>
  <c r="L240" i="17"/>
  <c r="L132" i="17"/>
  <c r="L144" i="17"/>
  <c r="L58" i="17"/>
  <c r="L449" i="17"/>
  <c r="L339" i="17"/>
  <c r="L538" i="17"/>
  <c r="M1" i="17"/>
  <c r="L107" i="17"/>
  <c r="L510" i="17"/>
  <c r="L312" i="17"/>
  <c r="L304" i="17"/>
  <c r="L249" i="17"/>
  <c r="L197" i="17"/>
  <c r="L284" i="17"/>
  <c r="L344" i="17"/>
  <c r="L354" i="17"/>
  <c r="L447" i="17"/>
  <c r="L522" i="17"/>
  <c r="L476" i="17"/>
  <c r="L123" i="17"/>
  <c r="L38" i="17"/>
  <c r="L170" i="17"/>
  <c r="L521" i="17"/>
  <c r="L274" i="17"/>
  <c r="L276" i="17"/>
  <c r="L461" i="17"/>
  <c r="L182" i="17"/>
  <c r="L558" i="17"/>
  <c r="L228" i="17"/>
  <c r="L79" i="17"/>
  <c r="L148" i="17"/>
  <c r="L385" i="17"/>
  <c r="L37" i="17"/>
  <c r="L444" i="17"/>
  <c r="L545" i="17"/>
  <c r="L336" i="17"/>
  <c r="L556" i="17"/>
  <c r="L536" i="17"/>
  <c r="L124" i="17"/>
  <c r="L162" i="17"/>
  <c r="L242" i="17"/>
  <c r="L560" i="17"/>
  <c r="L238" i="17"/>
  <c r="L196" i="17"/>
  <c r="L523" i="17"/>
  <c r="L74" i="17"/>
  <c r="L382" i="17"/>
  <c r="L358" i="17"/>
  <c r="L112" i="17"/>
  <c r="L389" i="17"/>
  <c r="L40" i="17"/>
  <c r="L59" i="17"/>
  <c r="L91" i="17"/>
  <c r="L530" i="17"/>
  <c r="L211" i="17"/>
  <c r="L531" i="17"/>
  <c r="L60" i="17"/>
  <c r="L471" i="17"/>
  <c r="L360" i="17"/>
  <c r="L155" i="17"/>
  <c r="L309" i="17"/>
  <c r="L567" i="17"/>
  <c r="L90" i="17"/>
  <c r="L230" i="17"/>
  <c r="L286" i="17"/>
  <c r="L352" i="17"/>
  <c r="L215" i="17"/>
  <c r="L438" i="17"/>
  <c r="L425" i="17"/>
  <c r="L334" i="17"/>
  <c r="L547" i="17"/>
  <c r="L188" i="17"/>
  <c r="L452" i="17"/>
  <c r="L65" i="17"/>
  <c r="L200" i="17"/>
  <c r="L7" i="17"/>
  <c r="L103" i="17"/>
  <c r="L268" i="17"/>
  <c r="L210" i="17"/>
  <c r="L378" i="17"/>
  <c r="L125" i="17"/>
  <c r="L300" i="17"/>
  <c r="L233" i="17"/>
  <c r="L30" i="17"/>
  <c r="L217" i="17"/>
  <c r="L219" i="17"/>
  <c r="L172" i="17"/>
  <c r="L252" i="17"/>
  <c r="L548" i="17"/>
  <c r="L390" i="17"/>
  <c r="L106" i="17"/>
  <c r="L270" i="17"/>
  <c r="L494" i="17"/>
  <c r="L487" i="17"/>
  <c r="L18" i="17"/>
  <c r="L26" i="17"/>
  <c r="L86" i="17"/>
  <c r="L401" i="17"/>
  <c r="L367" i="17"/>
  <c r="L297" i="17"/>
  <c r="L185" i="17"/>
  <c r="L474" i="17"/>
  <c r="L104" i="17"/>
  <c r="L575" i="17"/>
  <c r="L12" i="17"/>
  <c r="L56" i="17"/>
  <c r="L128" i="17"/>
  <c r="L359" i="17"/>
  <c r="L269" i="17"/>
  <c r="L553" i="17"/>
  <c r="L227" i="17"/>
  <c r="L333" i="17"/>
  <c r="L409" i="17"/>
  <c r="L187" i="17"/>
  <c r="L394" i="17"/>
  <c r="L163" i="17"/>
  <c r="L472" i="17"/>
  <c r="L263" i="17"/>
  <c r="L550" i="17"/>
  <c r="L291" i="17"/>
  <c r="L557" i="17"/>
  <c r="L364" i="17"/>
  <c r="L143" i="17"/>
  <c r="L109" i="17"/>
  <c r="L439" i="17"/>
  <c r="L437" i="17"/>
  <c r="L534" i="17"/>
  <c r="L87" i="17"/>
  <c r="L404" i="17"/>
  <c r="L362" i="17"/>
  <c r="L588" i="17"/>
  <c r="L353" i="17"/>
  <c r="L369" i="17"/>
  <c r="L189" i="17"/>
  <c r="L281" i="17"/>
  <c r="L235" i="17"/>
  <c r="L511" i="17"/>
  <c r="L443" i="17"/>
  <c r="L250" i="17"/>
  <c r="L278" i="17"/>
  <c r="L414" i="17"/>
  <c r="L294" i="17"/>
  <c r="L100" i="17"/>
  <c r="L349" i="17"/>
  <c r="L490" i="17"/>
  <c r="L424" i="17"/>
  <c r="L574" i="17"/>
  <c r="L576" i="17"/>
  <c r="L453" i="17"/>
  <c r="L456" i="17"/>
  <c r="L569" i="17"/>
  <c r="L565" i="17"/>
  <c r="L573" i="17"/>
  <c r="L98" i="17"/>
  <c r="L308" i="17"/>
  <c r="L136" i="17"/>
  <c r="L450" i="17"/>
  <c r="L448" i="17"/>
  <c r="L46" i="17"/>
  <c r="L570" i="17"/>
  <c r="L243" i="17"/>
  <c r="L44" i="17"/>
  <c r="L571" i="17"/>
  <c r="L350" i="17"/>
  <c r="L314" i="17"/>
  <c r="L115" i="17"/>
  <c r="L290" i="17"/>
  <c r="L121" i="17"/>
  <c r="L129" i="17"/>
  <c r="L406" i="17"/>
  <c r="L386" i="17"/>
  <c r="L41" i="17"/>
  <c r="L8" i="17"/>
  <c r="L458" i="17"/>
  <c r="L116" i="17"/>
  <c r="L325" i="17"/>
  <c r="L555" i="17"/>
  <c r="L246" i="17"/>
  <c r="L214" i="17"/>
  <c r="L365" i="17"/>
  <c r="L298" i="17"/>
  <c r="L501" i="17"/>
  <c r="L368" i="17"/>
  <c r="L158" i="17"/>
  <c r="L335" i="17"/>
  <c r="L114" i="17"/>
  <c r="L63" i="17"/>
  <c r="L554" i="17"/>
  <c r="L524" i="17"/>
  <c r="L34" i="17"/>
  <c r="L460" i="17"/>
  <c r="L491" i="17"/>
  <c r="L514" i="17"/>
  <c r="L305" i="17"/>
  <c r="L54" i="17"/>
  <c r="L255" i="17"/>
  <c r="L81" i="17"/>
  <c r="L399" i="17"/>
  <c r="L478" i="17"/>
  <c r="L72" i="17"/>
  <c r="L310" i="17"/>
  <c r="L257" i="17"/>
  <c r="L384" i="17"/>
  <c r="L473" i="17"/>
  <c r="L209" i="17"/>
  <c r="L356" i="17"/>
  <c r="L127" i="17"/>
  <c r="L193" i="17"/>
  <c r="L435" i="17"/>
  <c r="L467" i="17"/>
  <c r="L223" i="17"/>
  <c r="L375" i="17"/>
  <c r="L372" i="17"/>
  <c r="L431" i="17"/>
  <c r="L408" i="17"/>
  <c r="L345" i="17"/>
  <c r="L480" i="17"/>
  <c r="L357" i="17"/>
  <c r="L28" i="17"/>
  <c r="L507" i="17"/>
  <c r="L253" i="17"/>
  <c r="L102" i="17"/>
  <c r="L105" i="17"/>
  <c r="L475" i="17"/>
  <c r="L151" i="17"/>
  <c r="L469" i="17"/>
  <c r="L465" i="17"/>
  <c r="L83" i="17"/>
  <c r="L24" i="17"/>
  <c r="L482" i="17"/>
  <c r="L470" i="17"/>
  <c r="L77" i="17"/>
  <c r="L572" i="17"/>
  <c r="L316" i="17"/>
  <c r="L541" i="17"/>
  <c r="L221" i="17"/>
  <c r="L296" i="17"/>
  <c r="L275" i="17"/>
  <c r="L110" i="17"/>
  <c r="L32" i="17"/>
  <c r="L51" i="17"/>
  <c r="L295" i="17"/>
  <c r="L71" i="17"/>
  <c r="L299" i="17"/>
  <c r="L175" i="17"/>
  <c r="L225" i="17"/>
  <c r="L526" i="17"/>
  <c r="L220" i="17"/>
  <c r="L434" i="17"/>
  <c r="L22" i="17"/>
  <c r="L68" i="17"/>
  <c r="L500" i="17"/>
  <c r="L495" i="17"/>
  <c r="L272" i="17"/>
  <c r="L479" i="17"/>
  <c r="L585" i="17"/>
  <c r="L288" i="17"/>
  <c r="L508" i="17"/>
  <c r="L302" i="17"/>
  <c r="L159" i="17"/>
  <c r="L410" i="17"/>
  <c r="L402" i="17"/>
  <c r="L582" i="17"/>
  <c r="L318" i="17"/>
  <c r="L222" i="17"/>
  <c r="L464" i="17"/>
  <c r="L393" i="17"/>
  <c r="L271" i="17"/>
  <c r="L173" i="17"/>
  <c r="L432" i="17"/>
  <c r="L559" i="17"/>
  <c r="L307" i="17"/>
  <c r="L520" i="17"/>
  <c r="L361" i="17"/>
  <c r="L135" i="17"/>
  <c r="L517" i="17"/>
  <c r="L120" i="17"/>
  <c r="L133" i="17"/>
  <c r="L400" i="17"/>
  <c r="L502" i="17"/>
  <c r="L515" i="17"/>
  <c r="L205" i="17"/>
  <c r="L231" i="17"/>
  <c r="L61" i="17"/>
  <c r="L552" i="17"/>
  <c r="L256" i="17"/>
  <c r="L89" i="17"/>
  <c r="L413" i="17"/>
  <c r="L289" i="17"/>
  <c r="L321" i="17"/>
  <c r="L373" i="17"/>
  <c r="L532" i="17"/>
  <c r="L440" i="17"/>
  <c r="L43" i="17"/>
  <c r="L379" i="17"/>
  <c r="L55" i="17"/>
  <c r="L376" i="17"/>
  <c r="L203" i="17"/>
  <c r="L544" i="17"/>
  <c r="L397" i="17"/>
  <c r="L237" i="17"/>
  <c r="L351" i="17"/>
  <c r="L338" i="17"/>
  <c r="L183" i="17"/>
  <c r="L119" i="17"/>
  <c r="L75" i="17"/>
  <c r="L73" i="17"/>
  <c r="L416" i="17"/>
  <c r="L331" i="17"/>
  <c r="L212" i="17"/>
  <c r="L95" i="17"/>
  <c r="L509" i="17"/>
  <c r="L139" i="17"/>
  <c r="L6" i="17"/>
  <c r="L426" i="17"/>
  <c r="L66" i="17"/>
  <c r="L396" i="17"/>
  <c r="L462" i="17"/>
  <c r="L69" i="17"/>
  <c r="L506" i="17"/>
  <c r="L111" i="17"/>
  <c r="L279" i="17"/>
  <c r="L428" i="17"/>
  <c r="L343" i="17"/>
  <c r="L47" i="17"/>
  <c r="L85" i="17"/>
  <c r="L23" i="17"/>
  <c r="L78" i="17"/>
  <c r="L398" i="17"/>
  <c r="L539" i="17"/>
  <c r="L184" i="17"/>
  <c r="L457" i="17"/>
  <c r="L580" i="17"/>
  <c r="L383" i="17"/>
  <c r="L337" i="17"/>
  <c r="L525" i="17"/>
  <c r="L52" i="17"/>
  <c r="L423" i="17"/>
  <c r="L421" i="17"/>
  <c r="L178" i="17"/>
  <c r="L67" i="17"/>
  <c r="L516" i="17"/>
  <c r="L181" i="17"/>
  <c r="L206" i="17"/>
  <c r="L483" i="17"/>
  <c r="L586" i="17"/>
  <c r="L317" i="17"/>
  <c r="L45" i="17"/>
  <c r="L171" i="17"/>
  <c r="L50" i="17"/>
  <c r="L76" i="17"/>
  <c r="L16" i="17"/>
  <c r="L241" i="17"/>
  <c r="L417" i="17"/>
  <c r="L341" i="17"/>
  <c r="L142" i="17"/>
  <c r="L466" i="17"/>
  <c r="L451" i="17"/>
  <c r="L198" i="17"/>
  <c r="L303" i="17"/>
  <c r="L283" i="17"/>
  <c r="L322" i="17"/>
  <c r="L96" i="17"/>
  <c r="L113" i="17"/>
  <c r="L498" i="17"/>
  <c r="L35" i="17"/>
  <c r="L208" i="17"/>
  <c r="L137" i="17"/>
  <c r="L363" i="17"/>
  <c r="L25" i="17"/>
  <c r="L140" i="17"/>
  <c r="L101" i="17"/>
  <c r="L346" i="17"/>
  <c r="L463" i="17"/>
  <c r="L169" i="17"/>
  <c r="L505" i="17"/>
  <c r="L533" i="17"/>
  <c r="L277" i="17"/>
  <c r="L455" i="17"/>
  <c r="L39" i="17"/>
  <c r="L57" i="17"/>
  <c r="L436" i="17"/>
  <c r="L36" i="17"/>
  <c r="L13" i="17"/>
  <c r="L422" i="17"/>
  <c r="L273" i="17"/>
  <c r="L445" i="17"/>
  <c r="L213" i="17"/>
  <c r="L529" i="17"/>
  <c r="L259" i="17"/>
  <c r="L497" i="17"/>
  <c r="L583" i="17"/>
  <c r="L15" i="17"/>
  <c r="L293" i="17"/>
  <c r="L481" i="17"/>
  <c r="L292" i="17"/>
  <c r="L5" i="17"/>
  <c r="L149" i="17"/>
  <c r="L427" i="17"/>
  <c r="L488" i="17"/>
  <c r="L97" i="17"/>
  <c r="L287" i="17"/>
  <c r="L584" i="17"/>
  <c r="L84" i="17"/>
  <c r="L581" i="17"/>
  <c r="L332" i="17"/>
  <c r="L161" i="17"/>
  <c r="L403" i="17"/>
  <c r="L380" i="17"/>
  <c r="L496" i="17"/>
  <c r="L420" i="17"/>
  <c r="L324" i="17"/>
  <c r="L33" i="17"/>
  <c r="L164" i="17"/>
  <c r="L579" i="17"/>
  <c r="L327" i="17"/>
  <c r="L433" i="17"/>
  <c r="L194" i="17"/>
  <c r="L329" i="17"/>
  <c r="L485" i="17"/>
  <c r="L374" i="17"/>
  <c r="L48" i="17"/>
  <c r="L117" i="17"/>
  <c r="L518" i="17"/>
  <c r="L94" i="17"/>
  <c r="L315" i="17"/>
  <c r="L70" i="17"/>
  <c r="L262" i="17"/>
  <c r="L568" i="17"/>
  <c r="L264" i="17"/>
  <c r="L176" i="17"/>
  <c r="L179" i="17"/>
  <c r="L493" i="17"/>
  <c r="L454" i="17"/>
  <c r="L88" i="17"/>
  <c r="L566" i="17"/>
  <c r="L260" i="17"/>
  <c r="L118" i="17"/>
  <c r="L180" i="17"/>
  <c r="L537" i="17"/>
  <c r="L330" i="17"/>
  <c r="L190" i="17"/>
  <c r="L484" i="17"/>
  <c r="L542" i="17"/>
  <c r="L166" i="17"/>
  <c r="L512" i="17"/>
  <c r="L157" i="17"/>
  <c r="L540" i="17"/>
  <c r="L392" i="17"/>
  <c r="L108" i="17"/>
  <c r="L14" i="17"/>
  <c r="L80" i="17"/>
  <c r="L49" i="17"/>
  <c r="L528" i="17"/>
  <c r="L306" i="17"/>
  <c r="L564" i="17"/>
  <c r="L244" i="17"/>
  <c r="L468" i="17"/>
  <c r="L412" i="17"/>
  <c r="L216" i="17"/>
  <c r="L232" i="17"/>
  <c r="L355" i="17"/>
  <c r="L280" i="17"/>
  <c r="L134" i="17"/>
  <c r="L122" i="17"/>
  <c r="L391" i="17"/>
  <c r="L258" i="17"/>
  <c r="L323" i="17"/>
  <c r="L370" i="17"/>
  <c r="L377" i="17"/>
  <c r="L441" i="17"/>
  <c r="L126" i="17"/>
  <c r="L340" i="17"/>
  <c r="L267" i="17"/>
  <c r="L320" i="17"/>
  <c r="L202" i="17"/>
  <c r="L147" i="17"/>
  <c r="L419" i="17"/>
  <c r="L199" i="17"/>
  <c r="L21" i="17"/>
  <c r="L31" i="17"/>
  <c r="L19" i="17"/>
  <c r="L156" i="17"/>
  <c r="L407" i="17"/>
  <c r="L347" i="17"/>
  <c r="L42" i="17"/>
  <c r="L549" i="17"/>
  <c r="L247" i="17"/>
  <c r="L282" i="17"/>
  <c r="L261" i="17"/>
  <c r="L446" i="17"/>
  <c r="L131" i="17"/>
  <c r="L459" i="17"/>
  <c r="L226" i="17"/>
  <c r="L4" i="17"/>
  <c r="L313" i="17"/>
  <c r="L239" i="17"/>
  <c r="L150" i="17"/>
  <c r="L503" i="17"/>
  <c r="L229" i="17"/>
  <c r="L543" i="17"/>
  <c r="L207" i="17"/>
  <c r="L99" i="17"/>
  <c r="L236" i="17"/>
  <c r="L492" i="17"/>
  <c r="L342" i="17"/>
  <c r="L285" i="17"/>
  <c r="L62" i="17"/>
  <c r="L442" i="17"/>
  <c r="L387" i="17"/>
  <c r="L248" i="17"/>
  <c r="L254" i="17"/>
  <c r="L160" i="17"/>
  <c r="L265" i="17"/>
  <c r="L204" i="17"/>
  <c r="L177" i="17"/>
  <c r="L535" i="17"/>
  <c r="L53" i="17"/>
  <c r="L328" i="17"/>
  <c r="L388" i="17"/>
  <c r="L218" i="17"/>
  <c r="L430" i="17"/>
  <c r="L146" i="17"/>
  <c r="L577" i="17"/>
  <c r="L29" i="17"/>
  <c r="L165" i="17"/>
  <c r="L411" i="17"/>
  <c r="L168" i="17"/>
  <c r="L82" i="17"/>
  <c r="L27" i="17"/>
  <c r="L186" i="17"/>
  <c r="L326" i="17"/>
  <c r="L92" i="17"/>
  <c r="L371" i="17"/>
  <c r="L519" i="17"/>
  <c r="L64" i="17"/>
  <c r="L20" i="17"/>
  <c r="L546" i="17"/>
  <c r="L167" i="17"/>
  <c r="L395" i="17"/>
  <c r="L152" i="17"/>
  <c r="L366" i="17"/>
  <c r="L153" i="17"/>
  <c r="L319" i="17"/>
  <c r="L192" i="17"/>
  <c r="L266" i="17"/>
  <c r="L418" i="17"/>
  <c r="L415" i="17"/>
  <c r="L141" i="17"/>
  <c r="L11" i="17"/>
  <c r="L527" i="17"/>
  <c r="L477" i="17"/>
  <c r="L405" i="17"/>
  <c r="L348" i="17"/>
  <c r="L251" i="17"/>
  <c r="L301" i="17"/>
  <c r="L130" i="17"/>
  <c r="L578" i="17"/>
  <c r="L201" i="17"/>
  <c r="L429" i="17"/>
  <c r="L513" i="17"/>
  <c r="L17" i="17"/>
  <c r="L245" i="17"/>
  <c r="L174" i="17"/>
  <c r="L311" i="17"/>
  <c r="L191" i="17"/>
  <c r="L9" i="17"/>
  <c r="L138" i="17"/>
  <c r="L10" i="17"/>
  <c r="L499" i="17"/>
  <c r="AE358" i="17"/>
  <c r="AE132" i="17"/>
  <c r="AE86" i="17"/>
  <c r="AE282" i="17"/>
  <c r="AE109" i="17"/>
  <c r="AE23" i="17"/>
  <c r="AE493" i="17"/>
  <c r="AE544" i="17"/>
  <c r="AE133" i="17"/>
  <c r="AE456" i="17"/>
  <c r="AE100" i="17"/>
  <c r="AE279" i="17"/>
  <c r="AE39" i="17"/>
  <c r="AE168" i="17"/>
  <c r="AE266" i="17"/>
  <c r="AE391" i="17"/>
  <c r="AE146" i="17"/>
  <c r="AE321" i="17"/>
  <c r="AE286" i="17"/>
  <c r="AE189" i="17"/>
  <c r="AE96" i="17"/>
  <c r="AE333" i="17"/>
  <c r="AE98" i="17"/>
  <c r="AE468" i="17"/>
  <c r="AE89" i="17"/>
  <c r="AE465" i="17"/>
  <c r="AE90" i="17"/>
  <c r="AE406" i="17"/>
  <c r="AE539" i="17"/>
  <c r="AE316" i="17"/>
  <c r="AE306" i="17"/>
  <c r="AE558" i="17"/>
  <c r="AE341" i="17"/>
  <c r="AE47" i="17"/>
  <c r="AE422" i="17"/>
  <c r="AE441" i="17"/>
  <c r="AE55" i="17"/>
  <c r="AE135" i="17"/>
  <c r="AE438" i="17"/>
  <c r="AE138" i="17"/>
  <c r="AE417" i="17"/>
  <c r="AE524" i="17"/>
  <c r="AE522" i="17"/>
  <c r="AE377" i="17"/>
  <c r="AE478" i="17"/>
  <c r="AE147" i="17"/>
  <c r="AE435" i="17"/>
  <c r="AE237" i="17"/>
  <c r="AE160" i="17"/>
  <c r="AE458" i="17"/>
  <c r="AE463" i="17"/>
  <c r="AE332" i="17"/>
  <c r="AE347" i="17"/>
  <c r="AE36" i="17"/>
  <c r="AE192" i="17"/>
  <c r="AE292" i="17"/>
  <c r="AE537" i="17"/>
  <c r="AE506" i="17"/>
  <c r="AE129" i="17"/>
  <c r="AE28" i="17"/>
  <c r="AE404" i="17"/>
  <c r="AE357" i="17"/>
  <c r="AE424" i="17"/>
  <c r="AE245" i="17"/>
  <c r="AE64" i="17"/>
  <c r="AE159" i="17"/>
  <c r="AE131" i="17"/>
  <c r="AE392" i="17"/>
  <c r="AE434" i="17"/>
  <c r="AE34" i="17"/>
  <c r="AE264" i="17"/>
  <c r="AE540" i="17"/>
  <c r="AE199" i="17"/>
  <c r="AE113" i="17"/>
  <c r="AE420" i="17"/>
  <c r="AE386" i="17"/>
  <c r="AE289" i="17"/>
  <c r="AE268" i="17"/>
  <c r="AE13" i="17"/>
  <c r="AE246" i="17"/>
  <c r="AE180" i="17"/>
  <c r="AE356" i="17"/>
  <c r="AE312" i="17"/>
  <c r="AE227" i="17"/>
  <c r="AE349" i="17"/>
  <c r="AE379" i="17"/>
  <c r="AE205" i="17"/>
  <c r="AE142" i="17"/>
  <c r="AE25" i="17"/>
  <c r="AE231" i="17"/>
  <c r="AE325" i="17"/>
  <c r="AE550" i="17"/>
  <c r="AE338" i="17"/>
  <c r="AE17" i="17"/>
  <c r="AE44" i="17"/>
  <c r="AE290" i="17"/>
  <c r="AE494" i="17"/>
  <c r="AE320" i="17"/>
  <c r="AE449" i="17"/>
  <c r="AE519" i="17"/>
  <c r="AE141" i="17"/>
  <c r="AE343" i="17"/>
  <c r="AE495" i="17"/>
  <c r="AE502" i="17"/>
  <c r="AE251" i="17"/>
  <c r="AE311" i="17"/>
  <c r="AE533" i="17"/>
  <c r="AE523" i="17"/>
  <c r="AE207" i="17"/>
  <c r="AE45" i="17"/>
  <c r="AE472" i="17"/>
  <c r="AE573" i="17"/>
  <c r="AE361" i="17"/>
  <c r="AE277" i="17"/>
  <c r="AE91" i="17"/>
  <c r="AE305" i="17"/>
  <c r="AE219" i="17"/>
  <c r="AE455" i="17"/>
  <c r="AE564" i="17"/>
  <c r="AE128" i="17"/>
  <c r="AE270" i="17"/>
  <c r="AE579" i="17"/>
  <c r="AE18" i="17"/>
  <c r="AE518" i="17"/>
  <c r="AE167" i="17"/>
  <c r="AE453" i="17"/>
  <c r="AE454" i="17"/>
  <c r="AE340" i="17"/>
  <c r="AE114" i="17"/>
  <c r="AE470" i="17"/>
  <c r="AE373" i="17"/>
  <c r="AE491" i="17"/>
  <c r="AE304" i="17"/>
  <c r="AE433" i="17"/>
  <c r="AE157" i="17"/>
  <c r="AE446" i="17"/>
  <c r="AE7" i="17"/>
  <c r="AE48" i="17"/>
  <c r="AE566" i="17"/>
  <c r="AE84" i="17"/>
  <c r="AE408" i="17"/>
  <c r="AE419" i="17"/>
  <c r="AE445" i="17"/>
  <c r="AE4" i="17"/>
  <c r="AE176" i="17"/>
  <c r="AE322" i="17"/>
  <c r="AE22" i="17"/>
  <c r="AE532" i="17"/>
  <c r="AE464" i="17"/>
  <c r="AE33" i="17"/>
  <c r="AE469" i="17"/>
  <c r="AE474" i="17"/>
  <c r="AE288" i="17"/>
  <c r="AE403" i="17"/>
  <c r="AE511" i="17"/>
  <c r="AE206" i="17"/>
  <c r="AE161" i="17"/>
  <c r="AE63" i="17"/>
  <c r="AE215" i="17"/>
  <c r="AE294" i="17"/>
  <c r="AE202" i="17"/>
  <c r="AE388" i="17"/>
  <c r="AE120" i="17"/>
  <c r="AE233" i="17"/>
  <c r="AE396" i="17"/>
  <c r="AE108" i="17"/>
  <c r="AE10" i="17"/>
  <c r="AE162" i="17"/>
  <c r="AE281" i="17"/>
  <c r="AE278" i="17"/>
  <c r="AE225" i="17"/>
  <c r="AE552" i="17"/>
  <c r="AE555" i="17"/>
  <c r="AE355" i="17"/>
  <c r="AE92" i="17"/>
  <c r="AE203" i="17"/>
  <c r="AE38" i="17"/>
  <c r="AE497" i="17"/>
  <c r="AE208" i="17"/>
  <c r="AE193" i="17"/>
  <c r="AE276" i="17"/>
  <c r="AE228" i="17"/>
  <c r="AE578" i="17"/>
  <c r="AE68" i="17"/>
  <c r="AE60" i="17"/>
  <c r="AE170" i="17"/>
  <c r="AE536" i="17"/>
  <c r="AE247" i="17"/>
  <c r="AE423" i="17"/>
  <c r="AE509" i="17"/>
  <c r="AE328" i="17"/>
  <c r="AE500" i="17"/>
  <c r="AE41" i="17"/>
  <c r="AE107" i="17"/>
  <c r="AE366" i="17"/>
  <c r="AE335" i="17"/>
  <c r="AE101" i="17"/>
  <c r="AE398" i="17"/>
  <c r="AE342" i="17"/>
  <c r="AE569" i="17"/>
  <c r="AE21" i="17"/>
  <c r="AE14" i="17"/>
  <c r="AE118" i="17"/>
  <c r="AE297" i="17"/>
  <c r="AE479" i="17"/>
  <c r="AE588" i="17"/>
  <c r="AE527" i="17"/>
  <c r="AE217" i="17"/>
  <c r="AE293" i="17"/>
  <c r="AE240" i="17"/>
  <c r="AE580" i="17"/>
  <c r="AE152" i="17"/>
  <c r="AE572" i="17"/>
  <c r="AE67" i="17"/>
  <c r="AE166" i="17"/>
  <c r="AE221" i="17"/>
  <c r="AE543" i="17"/>
  <c r="AE75" i="17"/>
  <c r="AE51" i="17"/>
  <c r="AE512" i="17"/>
  <c r="AE271" i="17"/>
  <c r="AE238" i="17"/>
  <c r="AE437" i="17"/>
  <c r="AE336" i="17"/>
  <c r="AE204" i="17"/>
  <c r="AE165" i="17"/>
  <c r="AE399" i="17"/>
  <c r="AE257" i="17"/>
  <c r="AE31" i="17"/>
  <c r="AE12" i="17"/>
  <c r="AE372" i="17"/>
  <c r="AE265" i="17"/>
  <c r="AE444" i="17"/>
  <c r="AE88" i="17"/>
  <c r="AE415" i="17"/>
  <c r="AE223" i="17"/>
  <c r="AE473" i="17"/>
  <c r="AE476" i="17"/>
  <c r="AE416" i="17"/>
  <c r="AE259" i="17"/>
  <c r="AE397" i="17"/>
  <c r="AE218" i="17"/>
  <c r="AE30" i="17"/>
  <c r="AE531" i="17"/>
  <c r="AE574" i="17"/>
  <c r="AE586" i="17"/>
  <c r="AE394" i="17"/>
  <c r="AE158" i="17"/>
  <c r="AE354" i="17"/>
  <c r="AE331" i="17"/>
  <c r="AE169" i="17"/>
  <c r="AE459" i="17"/>
  <c r="AE254" i="17"/>
  <c r="AE546" i="17"/>
  <c r="AE553" i="17"/>
  <c r="AE308" i="17"/>
  <c r="AE301" i="17"/>
  <c r="AE439" i="17"/>
  <c r="AE15" i="17"/>
  <c r="AE480" i="17"/>
  <c r="AE256" i="17"/>
  <c r="AE303" i="17"/>
  <c r="AE253" i="17"/>
  <c r="AE175" i="17"/>
  <c r="AE295" i="17"/>
  <c r="AE330" i="17"/>
  <c r="AE542" i="17"/>
  <c r="AE235" i="17"/>
  <c r="AE570" i="17"/>
  <c r="AE488" i="17"/>
  <c r="AE318" i="17"/>
  <c r="AE110" i="17"/>
  <c r="AE8" i="17"/>
  <c r="AE87" i="17"/>
  <c r="AE46" i="17"/>
  <c r="AE487" i="17"/>
  <c r="AE43" i="17"/>
  <c r="AE287" i="17"/>
  <c r="AE6" i="17"/>
  <c r="AE460" i="17"/>
  <c r="AE457" i="17"/>
  <c r="AE364" i="17"/>
  <c r="AE212" i="17"/>
  <c r="AE163" i="17"/>
  <c r="AE344" i="17"/>
  <c r="AE477" i="17"/>
  <c r="AE72" i="17"/>
  <c r="AE389" i="17"/>
  <c r="AE185" i="17"/>
  <c r="AE510" i="17"/>
  <c r="AE70" i="17"/>
  <c r="AE360" i="17"/>
  <c r="AE191" i="17"/>
  <c r="AE520" i="17"/>
  <c r="AE499" i="17"/>
  <c r="AE385" i="17"/>
  <c r="AE19" i="17"/>
  <c r="AE481" i="17"/>
  <c r="AE525" i="17"/>
  <c r="AE197" i="17"/>
  <c r="AE164" i="17"/>
  <c r="AE181" i="17"/>
  <c r="AE314" i="17"/>
  <c r="AE99" i="17"/>
  <c r="AE200" i="17"/>
  <c r="AE418" i="17"/>
  <c r="AE583" i="17"/>
  <c r="AE174" i="17"/>
  <c r="AE172" i="17"/>
  <c r="AE213" i="17"/>
  <c r="AE467" i="17"/>
  <c r="AE85" i="17"/>
  <c r="AE535" i="17"/>
  <c r="AE104" i="17"/>
  <c r="AE220" i="17"/>
  <c r="AE367" i="17"/>
  <c r="AE307" i="17"/>
  <c r="AE127" i="17"/>
  <c r="AE483" i="17"/>
  <c r="AE143" i="17"/>
  <c r="AE130" i="17"/>
  <c r="AE184" i="17"/>
  <c r="AE501" i="17"/>
  <c r="AE426" i="17"/>
  <c r="AE285" i="17"/>
  <c r="AE57" i="17"/>
  <c r="AE80" i="17"/>
  <c r="AE547" i="17"/>
  <c r="AE369" i="17"/>
  <c r="AE134" i="17"/>
  <c r="AE249" i="17"/>
  <c r="AE183" i="17"/>
  <c r="AE95" i="17"/>
  <c r="AE272" i="17"/>
  <c r="AE83" i="17"/>
  <c r="AE534" i="17"/>
  <c r="AE431" i="17"/>
  <c r="AE556" i="17"/>
  <c r="AE241" i="17"/>
  <c r="AE267" i="17"/>
  <c r="AE334" i="17"/>
  <c r="AE337" i="17"/>
  <c r="AE405" i="17"/>
  <c r="AE370" i="17"/>
  <c r="AE106" i="17"/>
  <c r="AE16" i="17"/>
  <c r="AE124" i="17"/>
  <c r="AE32" i="17"/>
  <c r="AE248" i="17"/>
  <c r="AE461" i="17"/>
  <c r="AE24" i="17"/>
  <c r="AE568" i="17"/>
  <c r="AE508" i="17"/>
  <c r="AE105" i="17"/>
  <c r="AE82" i="17"/>
  <c r="AE216" i="17"/>
  <c r="AE229" i="17"/>
  <c r="AE171" i="17"/>
  <c r="AE380" i="17"/>
  <c r="AE262" i="17"/>
  <c r="AE61" i="17"/>
  <c r="AE376" i="17"/>
  <c r="AE250" i="17"/>
  <c r="AE71" i="17"/>
  <c r="AE122" i="17"/>
  <c r="AE302" i="17"/>
  <c r="AE324" i="17"/>
  <c r="AE498" i="17"/>
  <c r="AE111" i="17"/>
  <c r="AE296" i="17"/>
  <c r="AE451" i="17"/>
  <c r="AE11" i="17"/>
  <c r="AE421" i="17"/>
  <c r="AE462" i="17"/>
  <c r="AE440" i="17"/>
  <c r="AE576" i="17"/>
  <c r="AE66" i="17"/>
  <c r="AE149" i="17"/>
  <c r="AE466" i="17"/>
  <c r="AE81" i="17"/>
  <c r="AE515" i="17"/>
  <c r="AE559" i="17"/>
  <c r="AE395" i="17"/>
  <c r="AE567" i="17"/>
  <c r="AE280" i="17"/>
  <c r="AE56" i="17"/>
  <c r="AE119" i="17"/>
  <c r="AE452" i="17"/>
  <c r="AE571" i="17"/>
  <c r="AE430" i="17"/>
  <c r="AE384" i="17"/>
  <c r="AE226" i="17"/>
  <c r="AE425" i="17"/>
  <c r="AE243" i="17"/>
  <c r="AE261" i="17"/>
  <c r="AE156" i="17"/>
  <c r="AE54" i="17"/>
  <c r="AE581" i="17"/>
  <c r="AE94" i="17"/>
  <c r="AE232" i="17"/>
  <c r="AE201" i="17"/>
  <c r="AE190" i="17"/>
  <c r="AE414" i="17"/>
  <c r="AE427" i="17"/>
  <c r="AE196" i="17"/>
  <c r="AE412" i="17"/>
  <c r="AE115" i="17"/>
  <c r="AE194" i="17"/>
  <c r="AE103" i="17"/>
  <c r="AE482" i="17"/>
  <c r="AE42" i="17"/>
  <c r="AE177" i="17"/>
  <c r="AE112" i="17"/>
  <c r="AE69" i="17"/>
  <c r="AE582" i="17"/>
  <c r="AE363" i="17"/>
  <c r="AE310" i="17"/>
  <c r="AE117" i="17"/>
  <c r="AE198" i="17"/>
  <c r="AE374" i="17"/>
  <c r="AE326" i="17"/>
  <c r="AE565" i="17"/>
  <c r="AE484" i="17"/>
  <c r="AE390" i="17"/>
  <c r="AE528" i="17"/>
  <c r="AE575" i="17"/>
  <c r="AE140" i="17"/>
  <c r="AE244" i="17"/>
  <c r="AE53" i="17"/>
  <c r="AE429" i="17"/>
  <c r="AE76" i="17"/>
  <c r="AE274" i="17"/>
  <c r="AE209" i="17"/>
  <c r="AE585" i="17"/>
  <c r="AE548" i="17"/>
  <c r="AE126" i="17"/>
  <c r="AE407" i="17"/>
  <c r="AE507" i="17"/>
  <c r="AE230" i="17"/>
  <c r="AE136" i="17"/>
  <c r="AE350" i="17"/>
  <c r="AE62" i="17"/>
  <c r="AE514" i="17"/>
  <c r="AE263" i="17"/>
  <c r="AE521" i="17"/>
  <c r="AE584" i="17"/>
  <c r="AE50" i="17"/>
  <c r="AE447" i="17"/>
  <c r="AE300" i="17"/>
  <c r="AE188" i="17"/>
  <c r="AE516" i="17"/>
  <c r="AE37" i="17"/>
  <c r="AE387" i="17"/>
  <c r="AE545" i="17"/>
  <c r="AE353" i="17"/>
  <c r="AE450" i="17"/>
  <c r="AE27" i="17"/>
  <c r="AE329" i="17"/>
  <c r="AE73" i="17"/>
  <c r="AE258" i="17"/>
  <c r="AE49" i="17"/>
  <c r="AE313" i="17"/>
  <c r="AE432" i="17"/>
  <c r="AE65" i="17"/>
  <c r="AE179" i="17"/>
  <c r="AE503" i="17"/>
  <c r="AE315" i="17"/>
  <c r="AE269" i="17"/>
  <c r="AE20" i="17"/>
  <c r="AE409" i="17"/>
  <c r="AE490" i="17"/>
  <c r="AE242" i="17"/>
  <c r="AE29" i="17"/>
  <c r="AE173" i="17"/>
  <c r="AE413" i="17"/>
  <c r="AE77" i="17"/>
  <c r="AE35" i="17"/>
  <c r="AE323" i="17"/>
  <c r="AE153" i="17"/>
  <c r="AE210" i="17"/>
  <c r="AE475" i="17"/>
  <c r="AE557" i="17"/>
  <c r="AE560" i="17"/>
  <c r="AE513" i="17"/>
  <c r="AE505" i="17"/>
  <c r="AE260" i="17"/>
  <c r="AE339" i="17"/>
  <c r="AE26" i="17"/>
  <c r="AE214" i="17"/>
  <c r="AE383" i="17"/>
  <c r="AE9" i="17"/>
  <c r="AE121" i="17"/>
  <c r="AE255" i="17"/>
  <c r="AE428" i="17"/>
  <c r="AE378" i="17"/>
  <c r="AE382" i="17"/>
  <c r="AE485" i="17"/>
  <c r="AE411" i="17"/>
  <c r="AE526" i="17"/>
  <c r="AE148" i="17"/>
  <c r="AE319" i="17"/>
  <c r="AE410" i="17"/>
  <c r="AE102" i="17"/>
  <c r="AE125" i="17"/>
  <c r="AE178" i="17"/>
  <c r="AE471" i="17"/>
  <c r="AE144" i="17"/>
  <c r="AE554" i="17"/>
  <c r="AE496" i="17"/>
  <c r="AE291" i="17"/>
  <c r="AE346" i="17"/>
  <c r="AE155" i="17"/>
  <c r="AE368" i="17"/>
  <c r="AE345" i="17"/>
  <c r="AE401" i="17"/>
  <c r="AE78" i="17"/>
  <c r="AE252" i="17"/>
  <c r="AE40" i="17"/>
  <c r="AE351" i="17"/>
  <c r="AE236" i="17"/>
  <c r="AE448" i="17"/>
  <c r="AE530" i="17"/>
  <c r="AE97" i="17"/>
  <c r="AE436" i="17"/>
  <c r="AE317" i="17"/>
  <c r="AE222" i="17"/>
  <c r="AE359" i="17"/>
  <c r="AE151" i="17"/>
  <c r="AE79" i="17"/>
  <c r="AE365" i="17"/>
  <c r="AE517" i="17"/>
  <c r="AE123" i="17"/>
  <c r="AE5" i="17"/>
  <c r="AE400" i="17"/>
  <c r="AE116" i="17"/>
  <c r="AE52" i="17"/>
  <c r="AE275" i="17"/>
  <c r="AE284" i="17"/>
  <c r="AE443" i="17"/>
  <c r="AE541" i="17"/>
  <c r="AE299" i="17"/>
  <c r="AE577" i="17"/>
  <c r="AE352" i="17"/>
  <c r="AE298" i="17"/>
  <c r="AE74" i="17"/>
  <c r="AE442" i="17"/>
  <c r="AF1" i="17"/>
  <c r="AE239" i="17"/>
  <c r="AE402" i="17"/>
  <c r="AE538" i="17"/>
  <c r="AE309" i="17"/>
  <c r="AE186" i="17"/>
  <c r="AE492" i="17"/>
  <c r="AE371" i="17"/>
  <c r="AE139" i="17"/>
  <c r="AE362" i="17"/>
  <c r="AE375" i="17"/>
  <c r="AE182" i="17"/>
  <c r="AE348" i="17"/>
  <c r="AE58" i="17"/>
  <c r="AE211" i="17"/>
  <c r="AE59" i="17"/>
  <c r="AE273" i="17"/>
  <c r="AE549" i="17"/>
  <c r="AE283" i="17"/>
  <c r="AE150" i="17"/>
  <c r="AE393" i="17"/>
  <c r="AE137" i="17"/>
  <c r="AE529" i="17"/>
  <c r="AE187" i="17"/>
  <c r="AE327" i="17"/>
  <c r="M250" i="17"/>
  <c r="M201" i="17"/>
  <c r="M581" i="17"/>
  <c r="M357" i="17"/>
  <c r="M536" i="17"/>
  <c r="M112" i="17"/>
  <c r="M305" i="17"/>
  <c r="M385" i="17"/>
  <c r="M219" i="17"/>
  <c r="M104" i="17"/>
  <c r="M303" i="17"/>
  <c r="M535" i="17"/>
  <c r="M232" i="17"/>
  <c r="M80" i="17"/>
  <c r="M323" i="17"/>
  <c r="M371" i="17"/>
  <c r="M554" i="17"/>
  <c r="M573" i="17"/>
  <c r="M484" i="17"/>
  <c r="M402" i="17"/>
  <c r="M171" i="17"/>
  <c r="M298" i="17"/>
  <c r="M45" i="17"/>
  <c r="M115" i="17"/>
  <c r="M500" i="17"/>
  <c r="M54" i="17"/>
  <c r="M107" i="17"/>
  <c r="M156" i="17"/>
  <c r="M383" i="17"/>
  <c r="M290" i="17"/>
  <c r="M10" i="17"/>
  <c r="M209" i="17"/>
  <c r="M531" i="17"/>
  <c r="M275" i="17"/>
  <c r="M483" i="17"/>
  <c r="M130" i="17"/>
  <c r="M482" i="17"/>
  <c r="M129" i="17"/>
  <c r="M350" i="17"/>
  <c r="M354" i="17"/>
  <c r="M49" i="17"/>
  <c r="M295" i="17"/>
  <c r="M331" i="17"/>
  <c r="M330" i="17"/>
  <c r="M311" i="17"/>
  <c r="M419" i="17"/>
  <c r="M539" i="17"/>
  <c r="M159" i="17"/>
  <c r="M68" i="17"/>
  <c r="M141" i="17"/>
  <c r="M166" i="17"/>
  <c r="M432" i="17"/>
  <c r="M221" i="17"/>
  <c r="M458" i="17"/>
  <c r="M72" i="17"/>
  <c r="M434" i="17"/>
  <c r="M439" i="17"/>
  <c r="M337" i="17"/>
  <c r="M113" i="17"/>
  <c r="M23" i="17"/>
  <c r="M380" i="17"/>
  <c r="M9" i="17"/>
  <c r="M64" i="17"/>
  <c r="M157" i="17"/>
  <c r="M427" i="17"/>
  <c r="M238" i="17"/>
  <c r="M508" i="17"/>
  <c r="M28" i="17"/>
  <c r="M291" i="17"/>
  <c r="M435" i="17"/>
  <c r="M165" i="17"/>
  <c r="M407" i="17"/>
  <c r="M89" i="17"/>
  <c r="M167" i="17"/>
  <c r="M338" i="17"/>
  <c r="M545" i="17"/>
  <c r="M467" i="17"/>
  <c r="M24" i="17"/>
  <c r="M276" i="17"/>
  <c r="M55" i="17"/>
  <c r="M579" i="17"/>
  <c r="M501" i="17"/>
  <c r="M37" i="17"/>
  <c r="M14" i="17"/>
  <c r="M192" i="17"/>
  <c r="M138" i="17"/>
  <c r="M335" i="17"/>
  <c r="M180" i="17"/>
  <c r="M379" i="17"/>
  <c r="M487" i="17"/>
  <c r="M455" i="17"/>
  <c r="M168" i="17"/>
  <c r="M546" i="17"/>
  <c r="M469" i="17"/>
  <c r="M548" i="17"/>
  <c r="M356" i="17"/>
  <c r="M114" i="17"/>
  <c r="M538" i="17"/>
  <c r="M285" i="17"/>
  <c r="M240" i="17"/>
  <c r="M118" i="17"/>
  <c r="M212" i="17"/>
  <c r="M362" i="17"/>
  <c r="M430" i="17"/>
  <c r="M560" i="17"/>
  <c r="M457" i="17"/>
  <c r="M222" i="17"/>
  <c r="M242" i="17"/>
  <c r="M300" i="17"/>
  <c r="M426" i="17"/>
  <c r="M39" i="17"/>
  <c r="M453" i="17"/>
  <c r="M121" i="17"/>
  <c r="M459" i="17"/>
  <c r="M272" i="17"/>
  <c r="M86" i="17"/>
  <c r="M543" i="17"/>
  <c r="M296" i="17"/>
  <c r="M403" i="17"/>
  <c r="M267" i="17"/>
  <c r="M509" i="17"/>
  <c r="M322" i="17"/>
  <c r="M555" i="17"/>
  <c r="M281" i="17"/>
  <c r="M126" i="17"/>
  <c r="M57" i="17"/>
  <c r="M306" i="17"/>
  <c r="M255" i="17"/>
  <c r="M271" i="17"/>
  <c r="M155" i="17"/>
  <c r="N1" i="17"/>
  <c r="M460" i="17"/>
  <c r="M452" i="17"/>
  <c r="M512" i="17"/>
  <c r="M307" i="17"/>
  <c r="M517" i="17"/>
  <c r="M415" i="17"/>
  <c r="M19" i="17"/>
  <c r="M183" i="17"/>
  <c r="M359" i="17"/>
  <c r="M76" i="17"/>
  <c r="M8" i="17"/>
  <c r="M241" i="17"/>
  <c r="M122" i="17"/>
  <c r="M143" i="17"/>
  <c r="M116" i="17"/>
  <c r="M190" i="17"/>
  <c r="M62" i="17"/>
  <c r="M77" i="17"/>
  <c r="M160" i="17"/>
  <c r="M282" i="17"/>
  <c r="M428" i="17"/>
  <c r="M566" i="17"/>
  <c r="M75" i="17"/>
  <c r="M149" i="17"/>
  <c r="M67" i="17"/>
  <c r="M191" i="17"/>
  <c r="M109" i="17"/>
  <c r="M395" i="17"/>
  <c r="M375" i="17"/>
  <c r="M498" i="17"/>
  <c r="M41" i="17"/>
  <c r="M84" i="17"/>
  <c r="M286" i="17"/>
  <c r="M574" i="17"/>
  <c r="M38" i="17"/>
  <c r="M569" i="17"/>
  <c r="M413" i="17"/>
  <c r="M124" i="17"/>
  <c r="M552" i="17"/>
  <c r="M61" i="17"/>
  <c r="M35" i="17"/>
  <c r="M304" i="17"/>
  <c r="M88" i="17"/>
  <c r="M507" i="17"/>
  <c r="M170" i="17"/>
  <c r="M336" i="17"/>
  <c r="M151" i="17"/>
  <c r="M423" i="17"/>
  <c r="M6" i="17"/>
  <c r="M96" i="17"/>
  <c r="M12" i="17"/>
  <c r="M321" i="17"/>
  <c r="M199" i="17"/>
  <c r="M213" i="17"/>
  <c r="M74" i="17"/>
  <c r="M377" i="17"/>
  <c r="M495" i="17"/>
  <c r="M229" i="17"/>
  <c r="M585" i="17"/>
  <c r="M510" i="17"/>
  <c r="M493" i="17"/>
  <c r="M319" i="17"/>
  <c r="M468" i="17"/>
  <c r="M258" i="17"/>
  <c r="M237" i="17"/>
  <c r="M577" i="17"/>
  <c r="M214" i="17"/>
  <c r="M346" i="17"/>
  <c r="M519" i="17"/>
  <c r="M477" i="17"/>
  <c r="M265" i="17"/>
  <c r="M292" i="17"/>
  <c r="M506" i="17"/>
  <c r="M280" i="17"/>
  <c r="M406" i="17"/>
  <c r="M174" i="17"/>
  <c r="M42" i="17"/>
  <c r="M253" i="17"/>
  <c r="M558" i="17"/>
  <c r="M22" i="17"/>
  <c r="M582" i="17"/>
  <c r="M252" i="17"/>
  <c r="M363" i="17"/>
  <c r="M106" i="17"/>
  <c r="M520" i="17"/>
  <c r="M100" i="17"/>
  <c r="M341" i="17"/>
  <c r="M475" i="17"/>
  <c r="M135" i="17"/>
  <c r="M352" i="17"/>
  <c r="M332" i="17"/>
  <c r="M522" i="17"/>
  <c r="M394" i="17"/>
  <c r="M262" i="17"/>
  <c r="M220" i="17"/>
  <c r="M283" i="17"/>
  <c r="M120" i="17"/>
  <c r="M185" i="17"/>
  <c r="M172" i="17"/>
  <c r="M110" i="17"/>
  <c r="M463" i="17"/>
  <c r="M308" i="17"/>
  <c r="M396" i="17"/>
  <c r="M343" i="17"/>
  <c r="M236" i="17"/>
  <c r="M260" i="17"/>
  <c r="M389" i="17"/>
  <c r="M410" i="17"/>
  <c r="M26" i="17"/>
  <c r="M491" i="17"/>
  <c r="M254" i="17"/>
  <c r="M355" i="17"/>
  <c r="M511" i="17"/>
  <c r="M315" i="17"/>
  <c r="M205" i="17"/>
  <c r="M18" i="17"/>
  <c r="M78" i="17"/>
  <c r="M317" i="17"/>
  <c r="M470" i="17"/>
  <c r="M7" i="17"/>
  <c r="M372" i="17"/>
  <c r="M235" i="17"/>
  <c r="M164" i="17"/>
  <c r="M384" i="17"/>
  <c r="M529" i="17"/>
  <c r="M369" i="17"/>
  <c r="M261" i="17"/>
  <c r="M99" i="17"/>
  <c r="M215" i="17"/>
  <c r="M211" i="17"/>
  <c r="M31" i="17"/>
  <c r="M92" i="17"/>
  <c r="M345" i="17"/>
  <c r="M144" i="17"/>
  <c r="M47" i="17"/>
  <c r="M289" i="17"/>
  <c r="M133" i="17"/>
  <c r="M56" i="17"/>
  <c r="M431" i="17"/>
  <c r="M20" i="17"/>
  <c r="M202" i="17"/>
  <c r="M194" i="17"/>
  <c r="M557" i="17"/>
  <c r="M284" i="17"/>
  <c r="M82" i="17"/>
  <c r="M513" i="17"/>
  <c r="M528" i="17"/>
  <c r="M327" i="17"/>
  <c r="M376" i="17"/>
  <c r="M436" i="17"/>
  <c r="M565" i="17"/>
  <c r="M515" i="17"/>
  <c r="M11" i="17"/>
  <c r="M46" i="17"/>
  <c r="M239" i="17"/>
  <c r="M60" i="17"/>
  <c r="M244" i="17"/>
  <c r="M208" i="17"/>
  <c r="M466" i="17"/>
  <c r="M497" i="17"/>
  <c r="M429" i="17"/>
  <c r="M226" i="17"/>
  <c r="M370" i="17"/>
  <c r="M73" i="17"/>
  <c r="M59" i="17"/>
  <c r="M556" i="17"/>
  <c r="M30" i="17"/>
  <c r="M137" i="17"/>
  <c r="M584" i="17"/>
  <c r="M5" i="17"/>
  <c r="M474" i="17"/>
  <c r="M462" i="17"/>
  <c r="M270" i="17"/>
  <c r="M374" i="17"/>
  <c r="M294" i="17"/>
  <c r="M334" i="17"/>
  <c r="M128" i="17"/>
  <c r="M316" i="17"/>
  <c r="M87" i="17"/>
  <c r="M299" i="17"/>
  <c r="M203" i="17"/>
  <c r="M576" i="17"/>
  <c r="M353" i="17"/>
  <c r="M553" i="17"/>
  <c r="M288" i="17"/>
  <c r="M312" i="17"/>
  <c r="M225" i="17"/>
  <c r="M571" i="17"/>
  <c r="M405" i="17"/>
  <c r="M521" i="17"/>
  <c r="M344" i="17"/>
  <c r="M364" i="17"/>
  <c r="M207" i="17"/>
  <c r="M85" i="17"/>
  <c r="M340" i="17"/>
  <c r="M451" i="17"/>
  <c r="M314" i="17"/>
  <c r="M397" i="17"/>
  <c r="M360" i="17"/>
  <c r="M448" i="17"/>
  <c r="M33" i="17"/>
  <c r="M399" i="17"/>
  <c r="M550" i="17"/>
  <c r="M268" i="17"/>
  <c r="M4" i="17"/>
  <c r="M257" i="17"/>
  <c r="M132" i="17"/>
  <c r="M182" i="17"/>
  <c r="M318" i="17"/>
  <c r="M81" i="17"/>
  <c r="M421" i="17"/>
  <c r="M320" i="17"/>
  <c r="M102" i="17"/>
  <c r="M580" i="17"/>
  <c r="M476" i="17"/>
  <c r="M424" i="17"/>
  <c r="M433" i="17"/>
  <c r="M65" i="17"/>
  <c r="M146" i="17"/>
  <c r="M69" i="17"/>
  <c r="M264" i="17"/>
  <c r="M392" i="17"/>
  <c r="M278" i="17"/>
  <c r="M66" i="17"/>
  <c r="M544" i="17"/>
  <c r="M404" i="17"/>
  <c r="M52" i="17"/>
  <c r="M228" i="17"/>
  <c r="M293" i="17"/>
  <c r="M445" i="17"/>
  <c r="M108" i="17"/>
  <c r="M119" i="17"/>
  <c r="M287" i="17"/>
  <c r="M472" i="17"/>
  <c r="M231" i="17"/>
  <c r="M297" i="17"/>
  <c r="M438" i="17"/>
  <c r="M502" i="17"/>
  <c r="M532" i="17"/>
  <c r="M245" i="17"/>
  <c r="M247" i="17"/>
  <c r="M153" i="17"/>
  <c r="M464" i="17"/>
  <c r="M412" i="17"/>
  <c r="M117" i="17"/>
  <c r="M223" i="17"/>
  <c r="M549" i="17"/>
  <c r="M414" i="17"/>
  <c r="M142" i="17"/>
  <c r="M523" i="17"/>
  <c r="M79" i="17"/>
  <c r="M302" i="17"/>
  <c r="M449" i="17"/>
  <c r="M578" i="17"/>
  <c r="M34" i="17"/>
  <c r="M534" i="17"/>
  <c r="M206" i="17"/>
  <c r="M48" i="17"/>
  <c r="M249" i="17"/>
  <c r="M216" i="17"/>
  <c r="M499" i="17"/>
  <c r="M516" i="17"/>
  <c r="M147" i="17"/>
  <c r="M186" i="17"/>
  <c r="M568" i="17"/>
  <c r="M485" i="17"/>
  <c r="M349" i="17"/>
  <c r="M390" i="17"/>
  <c r="M263" i="17"/>
  <c r="M496" i="17"/>
  <c r="M503" i="17"/>
  <c r="M21" i="17"/>
  <c r="M540" i="17"/>
  <c r="M70" i="17"/>
  <c r="M481" i="17"/>
  <c r="M179" i="17"/>
  <c r="M361" i="17"/>
  <c r="M218" i="17"/>
  <c r="M246" i="17"/>
  <c r="M148" i="17"/>
  <c r="M51" i="17"/>
  <c r="M139" i="17"/>
  <c r="M161" i="17"/>
  <c r="M15" i="17"/>
  <c r="M189" i="17"/>
  <c r="M123" i="17"/>
  <c r="M471" i="17"/>
  <c r="M328" i="17"/>
  <c r="M131" i="17"/>
  <c r="M473" i="17"/>
  <c r="M588" i="17"/>
  <c r="M533" i="17"/>
  <c r="M401" i="17"/>
  <c r="M163" i="17"/>
  <c r="M525" i="17"/>
  <c r="M447" i="17"/>
  <c r="M572" i="17"/>
  <c r="M514" i="17"/>
  <c r="M373" i="17"/>
  <c r="M586" i="17"/>
  <c r="M198" i="17"/>
  <c r="M97" i="17"/>
  <c r="M40" i="17"/>
  <c r="M444" i="17"/>
  <c r="M127" i="17"/>
  <c r="M368" i="17"/>
  <c r="M152" i="17"/>
  <c r="M25" i="17"/>
  <c r="M111" i="17"/>
  <c r="M256" i="17"/>
  <c r="M313" i="17"/>
  <c r="M125" i="17"/>
  <c r="M425" i="17"/>
  <c r="M366" i="17"/>
  <c r="M279" i="17"/>
  <c r="M95" i="17"/>
  <c r="M440" i="17"/>
  <c r="M91" i="17"/>
  <c r="M274" i="17"/>
  <c r="M162" i="17"/>
  <c r="M71" i="17"/>
  <c r="M17" i="17"/>
  <c r="M43" i="17"/>
  <c r="M465" i="17"/>
  <c r="M324" i="17"/>
  <c r="M173" i="17"/>
  <c r="M90" i="17"/>
  <c r="M524" i="17"/>
  <c r="M583" i="17"/>
  <c r="M378" i="17"/>
  <c r="M175" i="17"/>
  <c r="M53" i="17"/>
  <c r="M388" i="17"/>
  <c r="M29" i="17"/>
  <c r="M176" i="17"/>
  <c r="M342" i="17"/>
  <c r="M150" i="17"/>
  <c r="M269" i="17"/>
  <c r="M409" i="17"/>
  <c r="M411" i="17"/>
  <c r="M365" i="17"/>
  <c r="M193" i="17"/>
  <c r="M273" i="17"/>
  <c r="M442" i="17"/>
  <c r="M32" i="17"/>
  <c r="M559" i="17"/>
  <c r="M140" i="17"/>
  <c r="M351" i="17"/>
  <c r="M217" i="17"/>
  <c r="M36" i="17"/>
  <c r="M58" i="17"/>
  <c r="M443" i="17"/>
  <c r="M441" i="17"/>
  <c r="M277" i="17"/>
  <c r="M446" i="17"/>
  <c r="M98" i="17"/>
  <c r="M16" i="17"/>
  <c r="M347" i="17"/>
  <c r="M136" i="17"/>
  <c r="M177" i="17"/>
  <c r="M547" i="17"/>
  <c r="M570" i="17"/>
  <c r="M169" i="17"/>
  <c r="M527" i="17"/>
  <c r="M387" i="17"/>
  <c r="M382" i="17"/>
  <c r="M181" i="17"/>
  <c r="M326" i="17"/>
  <c r="M184" i="17"/>
  <c r="M564" i="17"/>
  <c r="M243" i="17"/>
  <c r="M494" i="17"/>
  <c r="M542" i="17"/>
  <c r="M408" i="17"/>
  <c r="M309" i="17"/>
  <c r="M386" i="17"/>
  <c r="M197" i="17"/>
  <c r="M478" i="17"/>
  <c r="M479" i="17"/>
  <c r="M83" i="17"/>
  <c r="M134" i="17"/>
  <c r="M233" i="17"/>
  <c r="M259" i="17"/>
  <c r="M13" i="17"/>
  <c r="M301" i="17"/>
  <c r="M567" i="17"/>
  <c r="M103" i="17"/>
  <c r="M422" i="17"/>
  <c r="M418" i="17"/>
  <c r="M400" i="17"/>
  <c r="M230" i="17"/>
  <c r="M454" i="17"/>
  <c r="M44" i="17"/>
  <c r="M158" i="17"/>
  <c r="M480" i="17"/>
  <c r="M310" i="17"/>
  <c r="M398" i="17"/>
  <c r="M63" i="17"/>
  <c r="M417" i="17"/>
  <c r="M537" i="17"/>
  <c r="M437" i="17"/>
  <c r="M492" i="17"/>
  <c r="M339" i="17"/>
  <c r="M188" i="17"/>
  <c r="M456" i="17"/>
  <c r="M329" i="17"/>
  <c r="M391" i="17"/>
  <c r="M488" i="17"/>
  <c r="M101" i="17"/>
  <c r="M105" i="17"/>
  <c r="M94" i="17"/>
  <c r="M333" i="17"/>
  <c r="M210" i="17"/>
  <c r="M27" i="17"/>
  <c r="M490" i="17"/>
  <c r="M187" i="17"/>
  <c r="M196" i="17"/>
  <c r="M348" i="17"/>
  <c r="M367" i="17"/>
  <c r="M518" i="17"/>
  <c r="M178" i="17"/>
  <c r="M251" i="17"/>
  <c r="M200" i="17"/>
  <c r="M575" i="17"/>
  <c r="M358" i="17"/>
  <c r="M420" i="17"/>
  <c r="M227" i="17"/>
  <c r="M505" i="17"/>
  <c r="M416" i="17"/>
  <c r="M266" i="17"/>
  <c r="M530" i="17"/>
  <c r="M248" i="17"/>
  <c r="M450" i="17"/>
  <c r="M526" i="17"/>
  <c r="M393" i="17"/>
  <c r="M325" i="17"/>
  <c r="M50" i="17"/>
  <c r="M204" i="17"/>
  <c r="M541" i="17"/>
  <c r="M461" i="17"/>
  <c r="N31" i="17"/>
  <c r="N169" i="17"/>
  <c r="N426" i="17"/>
  <c r="N407" i="17"/>
  <c r="N235" i="17"/>
  <c r="N81" i="17"/>
  <c r="N325" i="17"/>
  <c r="N558" i="17"/>
  <c r="N454" i="17"/>
  <c r="N111" i="17"/>
  <c r="N190" i="17"/>
  <c r="N269" i="17"/>
  <c r="N432" i="17"/>
  <c r="N43" i="17"/>
  <c r="N87" i="17"/>
  <c r="N245" i="17"/>
  <c r="N98" i="17"/>
  <c r="N566" i="17"/>
  <c r="N225" i="17"/>
  <c r="N130" i="17"/>
  <c r="N13" i="17"/>
  <c r="N134" i="17"/>
  <c r="N422" i="17"/>
  <c r="N492" i="17"/>
  <c r="N405" i="17"/>
  <c r="N387" i="17"/>
  <c r="N567" i="17"/>
  <c r="N106" i="17"/>
  <c r="N97" i="17"/>
  <c r="N515" i="17"/>
  <c r="N17" i="17"/>
  <c r="N71" i="17"/>
  <c r="N371" i="17"/>
  <c r="N328" i="17"/>
  <c r="N444" i="17"/>
  <c r="N379" i="17"/>
  <c r="N300" i="17"/>
  <c r="N66" i="17"/>
  <c r="N513" i="17"/>
  <c r="N253" i="17"/>
  <c r="N458" i="17"/>
  <c r="N582" i="17"/>
  <c r="N27" i="17"/>
  <c r="N78" i="17"/>
  <c r="N545" i="17"/>
  <c r="N291" i="17"/>
  <c r="N526" i="17"/>
  <c r="N586" i="17"/>
  <c r="N307" i="17"/>
  <c r="N30" i="17"/>
  <c r="N101" i="17"/>
  <c r="N317" i="17"/>
  <c r="N77" i="17"/>
  <c r="N118" i="17"/>
  <c r="N523" i="17"/>
  <c r="N187" i="17"/>
  <c r="N416" i="17"/>
  <c r="N268" i="17"/>
  <c r="N64" i="17"/>
  <c r="N124" i="17"/>
  <c r="N357" i="17"/>
  <c r="O1" i="17"/>
  <c r="N59" i="17"/>
  <c r="N46" i="17"/>
  <c r="N484" i="17"/>
  <c r="N440" i="17"/>
  <c r="N180" i="17"/>
  <c r="N143" i="17"/>
  <c r="N219" i="17"/>
  <c r="N402" i="17"/>
  <c r="N505" i="17"/>
  <c r="N82" i="17"/>
  <c r="N7" i="17"/>
  <c r="N354" i="17"/>
  <c r="N280" i="17"/>
  <c r="N109" i="17"/>
  <c r="N35" i="17"/>
  <c r="N212" i="17"/>
  <c r="N251" i="17"/>
  <c r="N574" i="17"/>
  <c r="N63" i="17"/>
  <c r="N227" i="17"/>
  <c r="N41" i="17"/>
  <c r="N206" i="17"/>
  <c r="N339" i="17"/>
  <c r="N499" i="17"/>
  <c r="N172" i="17"/>
  <c r="N460" i="17"/>
  <c r="N52" i="17"/>
  <c r="N414" i="17"/>
  <c r="N292" i="17"/>
  <c r="N69" i="17"/>
  <c r="N433" i="17"/>
  <c r="N336" i="17"/>
  <c r="N220" i="17"/>
  <c r="N153" i="17"/>
  <c r="N238" i="17"/>
  <c r="N565" i="17"/>
  <c r="N129" i="17"/>
  <c r="N258" i="17"/>
  <c r="N232" i="17"/>
  <c r="N477" i="17"/>
  <c r="N112" i="17"/>
  <c r="N525" i="17"/>
  <c r="N287" i="17"/>
  <c r="N85" i="17"/>
  <c r="N429" i="17"/>
  <c r="N310" i="17"/>
  <c r="N115" i="17"/>
  <c r="N524" i="17"/>
  <c r="N117" i="17"/>
  <c r="N421" i="17"/>
  <c r="N19" i="17"/>
  <c r="N182" i="17"/>
  <c r="N67" i="17"/>
  <c r="N399" i="17"/>
  <c r="N321" i="17"/>
  <c r="N84" i="17"/>
  <c r="N193" i="17"/>
  <c r="N200" i="17"/>
  <c r="N436" i="17"/>
  <c r="N275" i="17"/>
  <c r="N473" i="17"/>
  <c r="N248" i="17"/>
  <c r="N80" i="17"/>
  <c r="N507" i="17"/>
  <c r="N221" i="17"/>
  <c r="N223" i="17"/>
  <c r="N110" i="17"/>
  <c r="N315" i="17"/>
  <c r="N584" i="17"/>
  <c r="N213" i="17"/>
  <c r="N448" i="17"/>
  <c r="N344" i="17"/>
  <c r="N353" i="17"/>
  <c r="N188" i="17"/>
  <c r="N73" i="17"/>
  <c r="N392" i="17"/>
  <c r="N181" i="17"/>
  <c r="N26" i="17"/>
  <c r="N186" i="17"/>
  <c r="N493" i="17"/>
  <c r="N99" i="17"/>
  <c r="N579" i="17"/>
  <c r="N68" i="17"/>
  <c r="N6" i="17"/>
  <c r="N406" i="17"/>
  <c r="N408" i="17"/>
  <c r="N304" i="17"/>
  <c r="N337" i="17"/>
  <c r="N389" i="17"/>
  <c r="N319" i="17"/>
  <c r="N192" i="17"/>
  <c r="N94" i="17"/>
  <c r="N29" i="17"/>
  <c r="N520" i="17"/>
  <c r="N202" i="17"/>
  <c r="N347" i="17"/>
  <c r="N542" i="17"/>
  <c r="N446" i="17"/>
  <c r="N556" i="17"/>
  <c r="N519" i="17"/>
  <c r="N22" i="17"/>
  <c r="N437" i="17"/>
  <c r="N588" i="17"/>
  <c r="N468" i="17"/>
  <c r="N555" i="17"/>
  <c r="N474" i="17"/>
  <c r="N255" i="17"/>
  <c r="N244" i="17"/>
  <c r="N346" i="17"/>
  <c r="N74" i="17"/>
  <c r="N15" i="17"/>
  <c r="N450" i="17"/>
  <c r="N497" i="17"/>
  <c r="N274" i="17"/>
  <c r="N380" i="17"/>
  <c r="N316" i="17"/>
  <c r="N132" i="17"/>
  <c r="N383" i="17"/>
  <c r="N278" i="17"/>
  <c r="N482" i="17"/>
  <c r="N72" i="17"/>
  <c r="N363" i="17"/>
  <c r="N252" i="17"/>
  <c r="N196" i="17"/>
  <c r="N100" i="17"/>
  <c r="N368" i="17"/>
  <c r="N228" i="17"/>
  <c r="N326" i="17"/>
  <c r="N194" i="17"/>
  <c r="N151" i="17"/>
  <c r="N25" i="17"/>
  <c r="N374" i="17"/>
  <c r="N260" i="17"/>
  <c r="N167" i="17"/>
  <c r="N330" i="17"/>
  <c r="N126" i="17"/>
  <c r="N165" i="17"/>
  <c r="N452" i="17"/>
  <c r="N447" i="17"/>
  <c r="N121" i="17"/>
  <c r="N459" i="17"/>
  <c r="N297" i="17"/>
  <c r="N548" i="17"/>
  <c r="N86" i="17"/>
  <c r="N531" i="17"/>
  <c r="N119" i="17"/>
  <c r="N138" i="17"/>
  <c r="N362" i="17"/>
  <c r="N391" i="17"/>
  <c r="N168" i="17"/>
  <c r="N171" i="17"/>
  <c r="N266" i="17"/>
  <c r="N466" i="17"/>
  <c r="N451" i="17"/>
  <c r="N445" i="17"/>
  <c r="N394" i="17"/>
  <c r="N419" i="17"/>
  <c r="N501" i="17"/>
  <c r="N575" i="17"/>
  <c r="N295" i="17"/>
  <c r="N141" i="17"/>
  <c r="N152" i="17"/>
  <c r="N90" i="17"/>
  <c r="N236" i="17"/>
  <c r="N329" i="17"/>
  <c r="N230" i="17"/>
  <c r="N83" i="17"/>
  <c r="N411" i="17"/>
  <c r="N265" i="17"/>
  <c r="N522" i="17"/>
  <c r="N24" i="17"/>
  <c r="N56" i="17"/>
  <c r="N355" i="17"/>
  <c r="N553" i="17"/>
  <c r="N37" i="17"/>
  <c r="N271" i="17"/>
  <c r="N401" i="17"/>
  <c r="N438" i="17"/>
  <c r="N386" i="17"/>
  <c r="N50" i="17"/>
  <c r="N150" i="17"/>
  <c r="N465" i="17"/>
  <c r="N23" i="17"/>
  <c r="N475" i="17"/>
  <c r="N173" i="17"/>
  <c r="N559" i="17"/>
  <c r="N149" i="17"/>
  <c r="N140" i="17"/>
  <c r="N577" i="17"/>
  <c r="N205" i="17"/>
  <c r="N533" i="17"/>
  <c r="N294" i="17"/>
  <c r="N293" i="17"/>
  <c r="N185" i="17"/>
  <c r="N199" i="17"/>
  <c r="N270" i="17"/>
  <c r="N455" i="17"/>
  <c r="N572" i="17"/>
  <c r="N442" i="17"/>
  <c r="N296" i="17"/>
  <c r="N12" i="17"/>
  <c r="N162" i="17"/>
  <c r="N204" i="17"/>
  <c r="N377" i="17"/>
  <c r="N309" i="17"/>
  <c r="N159" i="17"/>
  <c r="N313" i="17"/>
  <c r="N114" i="17"/>
  <c r="N322" i="17"/>
  <c r="N18" i="17"/>
  <c r="N471" i="17"/>
  <c r="N209" i="17"/>
  <c r="N55" i="17"/>
  <c r="N284" i="17"/>
  <c r="N277" i="17"/>
  <c r="N430" i="17"/>
  <c r="N490" i="17"/>
  <c r="N105" i="17"/>
  <c r="AF308" i="17"/>
  <c r="AF341" i="17"/>
  <c r="AF451" i="17"/>
  <c r="AF218" i="17"/>
  <c r="AF530" i="17"/>
  <c r="AF419" i="17"/>
  <c r="AF262" i="17"/>
  <c r="AF176" i="17"/>
  <c r="AF452" i="17"/>
  <c r="AF417" i="17"/>
  <c r="AF61" i="17"/>
  <c r="AF295" i="17"/>
  <c r="AF420" i="17"/>
  <c r="AF367" i="17"/>
  <c r="AF199" i="17"/>
  <c r="AF236" i="17"/>
  <c r="AF26" i="17"/>
  <c r="AF412" i="17"/>
  <c r="AF315" i="17"/>
  <c r="AF117" i="17"/>
  <c r="AF157" i="17"/>
  <c r="AF449" i="17"/>
  <c r="AF355" i="17"/>
  <c r="AF309" i="17"/>
  <c r="AF124" i="17"/>
  <c r="AF439" i="17"/>
  <c r="AF29" i="17"/>
  <c r="AF261" i="17"/>
  <c r="AF371" i="17"/>
  <c r="AF385" i="17"/>
  <c r="AF380" i="17"/>
  <c r="AF464" i="17"/>
  <c r="AF458" i="17"/>
  <c r="AF499" i="17"/>
  <c r="AF280" i="17"/>
  <c r="AF389" i="17"/>
  <c r="AF183" i="17"/>
  <c r="AF101" i="17"/>
  <c r="AF20" i="17"/>
  <c r="AF25" i="17"/>
  <c r="AF586" i="17"/>
  <c r="AF266" i="17"/>
  <c r="AF361" i="17"/>
  <c r="AF177" i="17"/>
  <c r="AF139" i="17"/>
  <c r="AF394" i="17"/>
  <c r="AF209" i="17"/>
  <c r="AF96" i="17"/>
  <c r="AF492" i="17"/>
  <c r="AF293" i="17"/>
  <c r="AF558" i="17"/>
  <c r="AF514" i="17"/>
  <c r="AF225" i="17"/>
  <c r="AF455" i="17"/>
  <c r="AF310" i="17"/>
  <c r="AF516" i="17"/>
  <c r="AF77" i="17"/>
  <c r="AF425" i="17"/>
  <c r="AF149" i="17"/>
  <c r="AF9" i="17"/>
  <c r="AF211" i="17"/>
  <c r="AF151" i="17"/>
  <c r="AF408" i="17"/>
  <c r="AF415" i="17"/>
  <c r="AF383" i="17"/>
  <c r="AF523" i="17"/>
  <c r="AF33" i="17"/>
  <c r="AF254" i="17"/>
  <c r="AF119" i="17"/>
  <c r="AF159" i="17"/>
  <c r="AF395" i="17"/>
  <c r="AF15" i="17"/>
  <c r="AF21" i="17"/>
  <c r="AF85" i="17"/>
  <c r="AF512" i="17"/>
  <c r="AF481" i="17"/>
  <c r="AF4" i="17"/>
  <c r="AF8" i="17"/>
  <c r="AF306" i="17"/>
  <c r="AF190" i="17"/>
  <c r="AF23" i="17"/>
  <c r="AF246" i="17"/>
  <c r="AF508" i="17"/>
  <c r="AF16" i="17"/>
  <c r="AF184" i="17"/>
  <c r="AF496" i="17"/>
  <c r="AF468" i="17"/>
  <c r="AF384" i="17"/>
  <c r="AF463" i="17"/>
  <c r="AF171" i="17"/>
  <c r="AF374" i="17"/>
  <c r="AF360" i="17"/>
  <c r="AF434" i="17"/>
  <c r="AF444" i="17"/>
  <c r="AF349" i="17"/>
  <c r="AF45" i="17"/>
  <c r="AF554" i="17"/>
  <c r="AF369" i="17"/>
  <c r="AF173" i="17"/>
  <c r="AF475" i="17"/>
  <c r="AF585" i="17"/>
  <c r="AF141" i="17"/>
  <c r="AF534" i="17"/>
  <c r="AF541" i="17"/>
  <c r="AF565" i="17"/>
  <c r="AF198" i="17"/>
  <c r="AF281" i="17"/>
  <c r="AF220" i="17"/>
  <c r="AF577" i="17"/>
  <c r="AF358" i="17"/>
  <c r="AF125" i="17"/>
  <c r="AF322" i="17"/>
  <c r="AF244" i="17"/>
  <c r="AF130" i="17"/>
  <c r="AF461" i="17"/>
  <c r="AF118" i="17"/>
  <c r="AF102" i="17"/>
  <c r="AF270" i="17"/>
  <c r="AF471" i="17"/>
  <c r="AF263" i="17"/>
  <c r="AF564" i="17"/>
  <c r="AF421" i="17"/>
  <c r="AF483" i="17"/>
  <c r="AF482" i="17"/>
  <c r="AF146" i="17"/>
  <c r="AF14" i="17"/>
  <c r="AF35" i="17"/>
  <c r="AF56" i="17"/>
  <c r="AF89" i="17"/>
  <c r="AF348" i="17"/>
  <c r="AF573" i="17"/>
  <c r="AF357" i="17"/>
  <c r="AF185" i="17"/>
  <c r="AF359" i="17"/>
  <c r="AF403" i="17"/>
  <c r="AF81" i="17"/>
  <c r="AF572" i="17"/>
  <c r="AF80" i="17"/>
  <c r="AF479" i="17"/>
  <c r="AF278" i="17"/>
  <c r="AF49" i="17"/>
  <c r="AF491" i="17"/>
  <c r="AF108" i="17"/>
  <c r="AF239" i="17"/>
  <c r="AF289" i="17"/>
  <c r="AF578" i="17"/>
  <c r="AF438" i="17"/>
  <c r="AF404" i="17"/>
  <c r="AF165" i="17"/>
  <c r="AF487" i="17"/>
  <c r="AF305" i="17"/>
  <c r="AF447" i="17"/>
  <c r="AF542" i="17"/>
  <c r="AF69" i="17"/>
  <c r="AF443" i="17"/>
  <c r="AF188" i="17"/>
  <c r="AF413" i="17"/>
  <c r="AF375" i="17"/>
  <c r="AF467" i="17"/>
  <c r="AF231" i="17"/>
  <c r="AF555" i="17"/>
  <c r="AF494" i="17"/>
  <c r="AF311" i="17"/>
  <c r="AF273" i="17"/>
  <c r="AF140" i="17"/>
  <c r="AF387" i="17"/>
  <c r="AF11" i="17"/>
  <c r="AF90" i="17"/>
  <c r="AF497" i="17"/>
  <c r="AF260" i="17"/>
  <c r="AF296" i="17"/>
  <c r="AF22" i="17"/>
  <c r="AF396" i="17"/>
  <c r="AF178" i="17"/>
  <c r="AF354" i="17"/>
  <c r="AF301" i="17"/>
  <c r="AF181" i="17"/>
  <c r="AF539" i="17"/>
  <c r="AF538" i="17"/>
  <c r="AF253" i="17"/>
  <c r="AF150" i="17"/>
  <c r="AF259" i="17"/>
  <c r="AF63" i="17"/>
  <c r="AF297" i="17"/>
  <c r="AF526" i="17"/>
  <c r="AF222" i="17"/>
  <c r="AF566" i="17"/>
  <c r="AF527" i="17"/>
  <c r="AF60" i="17"/>
  <c r="AF5" i="17"/>
  <c r="AF388" i="17"/>
  <c r="AF68" i="17"/>
  <c r="AF111" i="17"/>
  <c r="AF122" i="17"/>
  <c r="AF450" i="17"/>
  <c r="AF414" i="17"/>
  <c r="AF442" i="17"/>
  <c r="AF279" i="17"/>
  <c r="AF240" i="17"/>
  <c r="AF409" i="17"/>
  <c r="AF110" i="17"/>
  <c r="AF517" i="17"/>
  <c r="AF506" i="17"/>
  <c r="AF115" i="17"/>
  <c r="AF459" i="17"/>
  <c r="AF91" i="17"/>
  <c r="AF324" i="17"/>
  <c r="AF398" i="17"/>
  <c r="AF133" i="17"/>
  <c r="AF201" i="17"/>
  <c r="AF107" i="17"/>
  <c r="AF175" i="17"/>
  <c r="AF521" i="17"/>
  <c r="AF31" i="17"/>
  <c r="AF285" i="17"/>
  <c r="AF416" i="17"/>
  <c r="AF84" i="17"/>
  <c r="AF174" i="17"/>
  <c r="AF58" i="17"/>
  <c r="AF208" i="17"/>
  <c r="AF519" i="17"/>
  <c r="AF194" i="17"/>
  <c r="AF328" i="17"/>
  <c r="AF548" i="17"/>
  <c r="AF169" i="17"/>
  <c r="AF200" i="17"/>
  <c r="AF116" i="17"/>
  <c r="AF503" i="17"/>
  <c r="AF221" i="17"/>
  <c r="AF342" i="17"/>
  <c r="AG1" i="17"/>
  <c r="AF557" i="17"/>
  <c r="AF353" i="17"/>
  <c r="AF362" i="17"/>
  <c r="AF216" i="17"/>
  <c r="AF488" i="17"/>
  <c r="AF164" i="17"/>
  <c r="AF428" i="17"/>
  <c r="AF378" i="17"/>
  <c r="AF41" i="17"/>
  <c r="AF48" i="17"/>
  <c r="AF205" i="17"/>
  <c r="AF453" i="17"/>
  <c r="AF302" i="17"/>
  <c r="AF465" i="17"/>
  <c r="AF137" i="17"/>
  <c r="AF318" i="17"/>
  <c r="AF507" i="17"/>
  <c r="AF131" i="17"/>
  <c r="AF532" i="17"/>
  <c r="AF272" i="17"/>
  <c r="AF317" i="17"/>
  <c r="AF502" i="17"/>
  <c r="AF376" i="17"/>
  <c r="AF528" i="17"/>
  <c r="AF135" i="17"/>
  <c r="AF588" i="17"/>
  <c r="AF105" i="17"/>
  <c r="AF283" i="17"/>
  <c r="AF79" i="17"/>
  <c r="AF319" i="17"/>
  <c r="AF230" i="17"/>
  <c r="AF268" i="17"/>
  <c r="AF347" i="17"/>
  <c r="AF441" i="17"/>
  <c r="AF51" i="17"/>
  <c r="AF299" i="17"/>
  <c r="AF485" i="17"/>
  <c r="AF264" i="17"/>
  <c r="AF203" i="17"/>
  <c r="AF393" i="17"/>
  <c r="AF243" i="17"/>
  <c r="AF142" i="17"/>
  <c r="AF370" i="17"/>
  <c r="AF237" i="17"/>
  <c r="AF192" i="17"/>
  <c r="AF510" i="17"/>
  <c r="AF287" i="17"/>
  <c r="AF431" i="17"/>
  <c r="AF411" i="17"/>
  <c r="AF402" i="17"/>
  <c r="AF40" i="17"/>
  <c r="AF312" i="17"/>
  <c r="AF579" i="17"/>
  <c r="AF228" i="17"/>
  <c r="AF556" i="17"/>
  <c r="AF391" i="17"/>
  <c r="AF407" i="17"/>
  <c r="AF59" i="17"/>
  <c r="AF545" i="17"/>
  <c r="AF127" i="17"/>
  <c r="AF258" i="17"/>
  <c r="AF313" i="17"/>
  <c r="AF18" i="17"/>
  <c r="AF54" i="17"/>
  <c r="AF426" i="17"/>
  <c r="AF474" i="17"/>
  <c r="AF480" i="17"/>
  <c r="AF437" i="17"/>
  <c r="AF338" i="17"/>
  <c r="AF522" i="17"/>
  <c r="AF36" i="17"/>
  <c r="AF364" i="17"/>
  <c r="AF153" i="17"/>
  <c r="AF366" i="17"/>
  <c r="AF229" i="17"/>
  <c r="AF83" i="17"/>
  <c r="AF405" i="17"/>
  <c r="AF223" i="17"/>
  <c r="AF255" i="17"/>
  <c r="AF456" i="17"/>
  <c r="AF543" i="17"/>
  <c r="AF423" i="17"/>
  <c r="AF248" i="17"/>
  <c r="AF46" i="17"/>
  <c r="AF78" i="17"/>
  <c r="AF292" i="17"/>
  <c r="AF233" i="17"/>
  <c r="AF352" i="17"/>
  <c r="AF544" i="17"/>
  <c r="AF462" i="17"/>
  <c r="AF189" i="17"/>
  <c r="AF582" i="17"/>
  <c r="AF170" i="17"/>
  <c r="AF166" i="17"/>
  <c r="AF114" i="17"/>
  <c r="AF172" i="17"/>
  <c r="AF410" i="17"/>
  <c r="AF580" i="17"/>
  <c r="AF567" i="17"/>
  <c r="AF339" i="17"/>
  <c r="AF429" i="17"/>
  <c r="AF121" i="17"/>
  <c r="AF277" i="17"/>
  <c r="AF179" i="17"/>
  <c r="AF204" i="17"/>
  <c r="AF343" i="17"/>
  <c r="AF330" i="17"/>
  <c r="AF62" i="17"/>
  <c r="AF448" i="17"/>
  <c r="AF95" i="17"/>
  <c r="AF34" i="17"/>
  <c r="AF42" i="17"/>
  <c r="AF158" i="17"/>
  <c r="AF167" i="17"/>
  <c r="AF245" i="17"/>
  <c r="AF365" i="17"/>
  <c r="AF39" i="17"/>
  <c r="AF128" i="17"/>
  <c r="AF346" i="17"/>
  <c r="AF24" i="17"/>
  <c r="AF197" i="17"/>
  <c r="AF457" i="17"/>
  <c r="AF500" i="17"/>
  <c r="AF53" i="17"/>
  <c r="AF435" i="17"/>
  <c r="AF331" i="17"/>
  <c r="AF326" i="17"/>
  <c r="AF50" i="17"/>
  <c r="AF288" i="17"/>
  <c r="AF368" i="17"/>
  <c r="AF570" i="17"/>
  <c r="AF97" i="17"/>
  <c r="AF132" i="17"/>
  <c r="AF332" i="17"/>
  <c r="AF191" i="17"/>
  <c r="AF156" i="17"/>
  <c r="AF478" i="17"/>
  <c r="AF187" i="17"/>
  <c r="AF321" i="17"/>
  <c r="AF75" i="17"/>
  <c r="AF17" i="17"/>
  <c r="AF276" i="17"/>
  <c r="AF406" i="17"/>
  <c r="AF148" i="17"/>
  <c r="AF314" i="17"/>
  <c r="AF513" i="17"/>
  <c r="AF466" i="17"/>
  <c r="AF372" i="17"/>
  <c r="AF71" i="17"/>
  <c r="AF87" i="17"/>
  <c r="AF271" i="17"/>
  <c r="AF509" i="17"/>
  <c r="AF518" i="17"/>
  <c r="AF241" i="17"/>
  <c r="AF55" i="17"/>
  <c r="AF168" i="17"/>
  <c r="AF472" i="17"/>
  <c r="AF109" i="17"/>
  <c r="AF484" i="17"/>
  <c r="AF212" i="17"/>
  <c r="AF520" i="17"/>
  <c r="AF143" i="17"/>
  <c r="AF38" i="17"/>
  <c r="AF269" i="17"/>
  <c r="AF94" i="17"/>
  <c r="AF356" i="17"/>
  <c r="AF19" i="17"/>
  <c r="AF138" i="17"/>
  <c r="AF73" i="17"/>
  <c r="AF294" i="17"/>
  <c r="AF252" i="17"/>
  <c r="AF155" i="17"/>
  <c r="AF327" i="17"/>
  <c r="AF99" i="17"/>
  <c r="AF303" i="17"/>
  <c r="AF257" i="17"/>
  <c r="AF515" i="17"/>
  <c r="AF136" i="17"/>
  <c r="AF550" i="17"/>
  <c r="AF57" i="17"/>
  <c r="AF52" i="17"/>
  <c r="AF226" i="17"/>
  <c r="AF524" i="17"/>
  <c r="AF560" i="17"/>
  <c r="AF27" i="17"/>
  <c r="AF571" i="17"/>
  <c r="AF10" i="17"/>
  <c r="AF574" i="17"/>
  <c r="AF316" i="17"/>
  <c r="AF86" i="17"/>
  <c r="AF72" i="17"/>
  <c r="AF304" i="17"/>
  <c r="AF251" i="17"/>
  <c r="AF440" i="17"/>
  <c r="AF325" i="17"/>
  <c r="AF206" i="17"/>
  <c r="AF163" i="17"/>
  <c r="AF37" i="17"/>
  <c r="AF186" i="17"/>
  <c r="AF351" i="17"/>
  <c r="AF247" i="17"/>
  <c r="AF242" i="17"/>
  <c r="AF350" i="17"/>
  <c r="AF498" i="17"/>
  <c r="AF76" i="17"/>
  <c r="AF373" i="17"/>
  <c r="AF547" i="17"/>
  <c r="AF320" i="17"/>
  <c r="AF575" i="17"/>
  <c r="AF495" i="17"/>
  <c r="AF546" i="17"/>
  <c r="AF202" i="17"/>
  <c r="AF232" i="17"/>
  <c r="AF477" i="17"/>
  <c r="AF217" i="17"/>
  <c r="AF290" i="17"/>
  <c r="AF537" i="17"/>
  <c r="AF533" i="17"/>
  <c r="AF501" i="17"/>
  <c r="AF323" i="17"/>
  <c r="AF100" i="17"/>
  <c r="AF92" i="17"/>
  <c r="AF284" i="17"/>
  <c r="AF390" i="17"/>
  <c r="AF553" i="17"/>
  <c r="AF112" i="17"/>
  <c r="AF469" i="17"/>
  <c r="AF445" i="17"/>
  <c r="AF162" i="17"/>
  <c r="AF126" i="17"/>
  <c r="AF227" i="17"/>
  <c r="AF256" i="17"/>
  <c r="AF265" i="17"/>
  <c r="AF584" i="17"/>
  <c r="AF98" i="17"/>
  <c r="AF340" i="17"/>
  <c r="AF422" i="17"/>
  <c r="AF88" i="17"/>
  <c r="AF274" i="17"/>
  <c r="AF386" i="17"/>
  <c r="AF103" i="17"/>
  <c r="AF549" i="17"/>
  <c r="AF67" i="17"/>
  <c r="AF7" i="17"/>
  <c r="AF540" i="17"/>
  <c r="AF424" i="17"/>
  <c r="AF436" i="17"/>
  <c r="AF511" i="17"/>
  <c r="AF275" i="17"/>
  <c r="AF219" i="17"/>
  <c r="AF476" i="17"/>
  <c r="AF144" i="17"/>
  <c r="AF337" i="17"/>
  <c r="AF529" i="17"/>
  <c r="AF210" i="17"/>
  <c r="AF559" i="17"/>
  <c r="AF581" i="17"/>
  <c r="AF552" i="17"/>
  <c r="AF129" i="17"/>
  <c r="AF418" i="17"/>
  <c r="AF30" i="17"/>
  <c r="AF335" i="17"/>
  <c r="AF120" i="17"/>
  <c r="AF490" i="17"/>
  <c r="AF344" i="17"/>
  <c r="AF569" i="17"/>
  <c r="AF213" i="17"/>
  <c r="AF473" i="17"/>
  <c r="AF432" i="17"/>
  <c r="AF249" i="17"/>
  <c r="AF300" i="17"/>
  <c r="AF182" i="17"/>
  <c r="AF28" i="17"/>
  <c r="AF536" i="17"/>
  <c r="AF282" i="17"/>
  <c r="AF382" i="17"/>
  <c r="AF446" i="17"/>
  <c r="AF397" i="17"/>
  <c r="AF66" i="17"/>
  <c r="AF427" i="17"/>
  <c r="AF44" i="17"/>
  <c r="AF196" i="17"/>
  <c r="AF329" i="17"/>
  <c r="AF32" i="17"/>
  <c r="AF535" i="17"/>
  <c r="AF6" i="17"/>
  <c r="AF576" i="17"/>
  <c r="AF64" i="17"/>
  <c r="AF470" i="17"/>
  <c r="AF193" i="17"/>
  <c r="AF215" i="17"/>
  <c r="AF70" i="17"/>
  <c r="AF568" i="17"/>
  <c r="AF401" i="17"/>
  <c r="AF454" i="17"/>
  <c r="AF345" i="17"/>
  <c r="AF460" i="17"/>
  <c r="AF161" i="17"/>
  <c r="AF104" i="17"/>
  <c r="AF392" i="17"/>
  <c r="AF433" i="17"/>
  <c r="AF298" i="17"/>
  <c r="AF333" i="17"/>
  <c r="AF123" i="17"/>
  <c r="AF334" i="17"/>
  <c r="AF160" i="17"/>
  <c r="AF106" i="17"/>
  <c r="AF43" i="17"/>
  <c r="AF400" i="17"/>
  <c r="AF379" i="17"/>
  <c r="AF65" i="17"/>
  <c r="AF12" i="17"/>
  <c r="AF291" i="17"/>
  <c r="AF82" i="17"/>
  <c r="AF531" i="17"/>
  <c r="AF493" i="17"/>
  <c r="AF207" i="17"/>
  <c r="AF286" i="17"/>
  <c r="AF238" i="17"/>
  <c r="AF377" i="17"/>
  <c r="AF525" i="17"/>
  <c r="AF113" i="17"/>
  <c r="AF235" i="17"/>
  <c r="AF430" i="17"/>
  <c r="AF307" i="17"/>
  <c r="AF267" i="17"/>
  <c r="AF13" i="17"/>
  <c r="AF134" i="17"/>
  <c r="AF180" i="17"/>
  <c r="AF152" i="17"/>
  <c r="AF583" i="17"/>
  <c r="AF47" i="17"/>
  <c r="AF74" i="17"/>
  <c r="AF336" i="17"/>
  <c r="AF214" i="17"/>
  <c r="AF505" i="17"/>
  <c r="AF363" i="17"/>
  <c r="AF147" i="17"/>
  <c r="AF399" i="17"/>
  <c r="AF250" i="17"/>
  <c r="O295" i="17"/>
  <c r="O287" i="17"/>
  <c r="O300" i="17"/>
  <c r="O231" i="17"/>
  <c r="O539" i="17"/>
  <c r="O19" i="17"/>
  <c r="O422" i="17"/>
  <c r="O459" i="17"/>
  <c r="O556" i="17"/>
  <c r="O120" i="17"/>
  <c r="O190" i="17"/>
  <c r="O213" i="17"/>
  <c r="O514" i="17"/>
  <c r="O180" i="17"/>
  <c r="O521" i="17"/>
  <c r="O391" i="17"/>
  <c r="O249" i="17"/>
  <c r="O329" i="17"/>
  <c r="O138" i="17"/>
  <c r="O122" i="17"/>
  <c r="O446" i="17"/>
  <c r="O56" i="17"/>
  <c r="O460" i="17"/>
  <c r="O572" i="17"/>
  <c r="O531" i="17"/>
  <c r="O554" i="17"/>
  <c r="O131" i="17"/>
  <c r="O70" i="17"/>
  <c r="O442" i="17"/>
  <c r="O31" i="17"/>
  <c r="O365" i="17"/>
  <c r="O23" i="17"/>
  <c r="O112" i="17"/>
  <c r="O536" i="17"/>
  <c r="O469" i="17"/>
  <c r="O471" i="17"/>
  <c r="O24" i="17"/>
  <c r="O282" i="17"/>
  <c r="O36" i="17"/>
  <c r="O147" i="17"/>
  <c r="O45" i="17"/>
  <c r="O490" i="17"/>
  <c r="O153" i="17"/>
  <c r="O450" i="17"/>
  <c r="O322" i="17"/>
  <c r="O574" i="17"/>
  <c r="O585" i="17"/>
  <c r="O495" i="17"/>
  <c r="O74" i="17"/>
  <c r="O308" i="17"/>
  <c r="O91" i="17"/>
  <c r="O543" i="17"/>
  <c r="O297" i="17"/>
  <c r="O477" i="17"/>
  <c r="O134" i="17"/>
  <c r="O473" i="17"/>
  <c r="O165" i="17"/>
  <c r="O139" i="17"/>
  <c r="O207" i="17"/>
  <c r="O565" i="17"/>
  <c r="O387" i="17"/>
  <c r="O400" i="17"/>
  <c r="O67" i="17"/>
  <c r="O14" i="17"/>
  <c r="O68" i="17"/>
  <c r="O478" i="17"/>
  <c r="O6" i="17"/>
  <c r="O72" i="17"/>
  <c r="O530" i="17"/>
  <c r="O411" i="17"/>
  <c r="O410" i="17"/>
  <c r="O540" i="17"/>
  <c r="O324" i="17"/>
  <c r="O187" i="17"/>
  <c r="O210" i="17"/>
  <c r="O235" i="17"/>
  <c r="O573" i="17"/>
  <c r="O186" i="17"/>
  <c r="O202" i="17"/>
  <c r="O346" i="17"/>
  <c r="O233" i="17"/>
  <c r="O219" i="17"/>
  <c r="O242" i="17"/>
  <c r="O377" i="17"/>
  <c r="O344" i="17"/>
  <c r="O479" i="17"/>
  <c r="O417" i="17"/>
  <c r="O337" i="17"/>
  <c r="O108" i="17"/>
  <c r="O355" i="17"/>
  <c r="O293" i="17"/>
  <c r="O142" i="17"/>
  <c r="O503" i="17"/>
  <c r="O545" i="17"/>
  <c r="O320" i="17"/>
  <c r="O408" i="17"/>
  <c r="O559" i="17"/>
  <c r="O185" i="17"/>
  <c r="O435" i="17"/>
  <c r="O547" i="17"/>
  <c r="O64" i="17"/>
  <c r="O576" i="17"/>
  <c r="O144" i="17"/>
  <c r="O12" i="17"/>
  <c r="O464" i="17"/>
  <c r="O205" i="17"/>
  <c r="O557" i="17"/>
  <c r="O157" i="17"/>
  <c r="O535" i="17"/>
  <c r="O402" i="17"/>
  <c r="O29" i="17"/>
  <c r="O449" i="17"/>
  <c r="O137" i="17"/>
  <c r="O549" i="17"/>
  <c r="O289" i="17"/>
  <c r="O241" i="17"/>
  <c r="O374" i="17"/>
  <c r="O193" i="17"/>
  <c r="O281" i="17"/>
  <c r="O32" i="17"/>
  <c r="O397" i="17"/>
  <c r="O95" i="17"/>
  <c r="O259" i="17"/>
  <c r="O266" i="17"/>
  <c r="O188" i="17"/>
  <c r="O109" i="17"/>
  <c r="O44" i="17"/>
  <c r="O414" i="17"/>
  <c r="O94" i="17"/>
  <c r="O299" i="17"/>
  <c r="O538" i="17"/>
  <c r="O123" i="17"/>
  <c r="O204" i="17"/>
  <c r="O115" i="17"/>
  <c r="O248" i="17"/>
  <c r="O110" i="17"/>
  <c r="O481" i="17"/>
  <c r="O527" i="17"/>
  <c r="O343" i="17"/>
  <c r="O363" i="17"/>
  <c r="O61" i="17"/>
  <c r="O389" i="17"/>
  <c r="O243" i="17"/>
  <c r="O498" i="17"/>
  <c r="O445" i="17"/>
  <c r="O510" i="17"/>
  <c r="O179" i="17"/>
  <c r="O444" i="17"/>
  <c r="O194" i="17"/>
  <c r="O294" i="17"/>
  <c r="O372" i="17"/>
  <c r="O78" i="17"/>
  <c r="O515" i="17"/>
  <c r="O371" i="17"/>
  <c r="O578" i="17"/>
  <c r="O65" i="17"/>
  <c r="O276" i="17"/>
  <c r="O7" i="17"/>
  <c r="O394" i="17"/>
  <c r="O307" i="17"/>
  <c r="O198" i="17"/>
  <c r="O418" i="17"/>
  <c r="O15" i="17"/>
  <c r="O318" i="17"/>
  <c r="O494" i="17"/>
  <c r="O97" i="17"/>
  <c r="O9" i="17"/>
  <c r="O236" i="17"/>
  <c r="O49" i="17"/>
  <c r="O385" i="17"/>
  <c r="O406" i="17"/>
  <c r="O92" i="17"/>
  <c r="O474" i="17"/>
  <c r="O206" i="17"/>
  <c r="O192" i="17"/>
  <c r="O390" i="17"/>
  <c r="O96" i="17"/>
  <c r="O11" i="17"/>
  <c r="O452" i="17"/>
  <c r="O88" i="17"/>
  <c r="O448" i="17"/>
  <c r="O347" i="17"/>
  <c r="O370" i="17"/>
  <c r="O323" i="17"/>
  <c r="O37" i="17"/>
  <c r="O75" i="17"/>
  <c r="O76" i="17"/>
  <c r="O451" i="17"/>
  <c r="O523" i="17"/>
  <c r="O177" i="17"/>
  <c r="O462" i="17"/>
  <c r="O296" i="17"/>
  <c r="O380" i="17"/>
  <c r="O298" i="17"/>
  <c r="O379" i="17"/>
  <c r="O497" i="17"/>
  <c r="O533" i="17"/>
  <c r="O148" i="17"/>
  <c r="O555" i="17"/>
  <c r="O169" i="17"/>
  <c r="O457" i="17"/>
  <c r="O54" i="17"/>
  <c r="O579" i="17"/>
  <c r="O125" i="17"/>
  <c r="O226" i="17"/>
  <c r="O432" i="17"/>
  <c r="O77" i="17"/>
  <c r="O104" i="17"/>
  <c r="O582" i="17"/>
  <c r="O105" i="17"/>
  <c r="O332" i="17"/>
  <c r="O496" i="17"/>
  <c r="O319" i="17"/>
  <c r="O20" i="17"/>
  <c r="O13" i="17"/>
  <c r="O223" i="17"/>
  <c r="O35" i="17"/>
  <c r="O357" i="17"/>
  <c r="O454" i="17"/>
  <c r="O124" i="17"/>
  <c r="O368" i="17"/>
  <c r="O246" i="17"/>
  <c r="O203" i="17"/>
  <c r="O5" i="17"/>
  <c r="O350" i="17"/>
  <c r="O271" i="17"/>
  <c r="O196" i="17"/>
  <c r="O121" i="17"/>
  <c r="O275" i="17"/>
  <c r="O392" i="17"/>
  <c r="O244" i="17"/>
  <c r="O47" i="17"/>
  <c r="O170" i="17"/>
  <c r="O541" i="17"/>
  <c r="O245" i="17"/>
  <c r="O84" i="17"/>
  <c r="O135" i="17"/>
  <c r="O156" i="17"/>
  <c r="O272" i="17"/>
  <c r="O305" i="17"/>
  <c r="O388" i="17"/>
  <c r="O419" i="17"/>
  <c r="O106" i="17"/>
  <c r="O359" i="17"/>
  <c r="O8" i="17"/>
  <c r="O436" i="17"/>
  <c r="O314" i="17"/>
  <c r="O257" i="17"/>
  <c r="O229" i="17"/>
  <c r="O151" i="17"/>
  <c r="O369" i="17"/>
  <c r="O150" i="17"/>
  <c r="O43" i="17"/>
  <c r="O260" i="17"/>
  <c r="O560" i="17"/>
  <c r="O317" i="17"/>
  <c r="O111" i="17"/>
  <c r="O118" i="17"/>
  <c r="O550" i="17"/>
  <c r="O18" i="17"/>
  <c r="O57" i="17"/>
  <c r="O306" i="17"/>
  <c r="O519" i="17"/>
  <c r="O211" i="17"/>
  <c r="O100" i="17"/>
  <c r="O407" i="17"/>
  <c r="O512" i="17"/>
  <c r="O258" i="17"/>
  <c r="O283" i="17"/>
  <c r="O575" i="17"/>
  <c r="O508" i="17"/>
  <c r="O119" i="17"/>
  <c r="O264" i="17"/>
  <c r="O230" i="17"/>
  <c r="O129" i="17"/>
  <c r="O48" i="17"/>
  <c r="O175" i="17"/>
  <c r="O358" i="17"/>
  <c r="O174" i="17"/>
  <c r="O189" i="17"/>
  <c r="O338" i="17"/>
  <c r="O4" i="17"/>
  <c r="P1" i="17"/>
  <c r="O274" i="17"/>
  <c r="O518" i="17"/>
  <c r="O136" i="17"/>
  <c r="O216" i="17"/>
  <c r="O485" i="17"/>
  <c r="O85" i="17"/>
  <c r="O215" i="17"/>
  <c r="O267" i="17"/>
  <c r="O251" i="17"/>
  <c r="O273" i="17"/>
  <c r="O50" i="17"/>
  <c r="O302" i="17"/>
  <c r="O263" i="17"/>
  <c r="O309" i="17"/>
  <c r="O398" i="17"/>
  <c r="O98" i="17"/>
  <c r="O488" i="17"/>
  <c r="O354" i="17"/>
  <c r="O463" i="17"/>
  <c r="O487" i="17"/>
  <c r="O33" i="17"/>
  <c r="O334" i="17"/>
  <c r="O427" i="17"/>
  <c r="O500" i="17"/>
  <c r="O103" i="17"/>
  <c r="O63" i="17"/>
  <c r="O265" i="17"/>
  <c r="O176" i="17"/>
  <c r="O160" i="17"/>
  <c r="O466" i="17"/>
  <c r="O367" i="17"/>
  <c r="O42" i="17"/>
  <c r="O327" i="17"/>
  <c r="O525" i="17"/>
  <c r="O253" i="17"/>
  <c r="O277" i="17"/>
  <c r="O126" i="17"/>
  <c r="O128" i="17"/>
  <c r="O465" i="17"/>
  <c r="O255" i="17"/>
  <c r="O182" i="17"/>
  <c r="O537" i="17"/>
  <c r="O493" i="17"/>
  <c r="O501" i="17"/>
  <c r="O221" i="17"/>
  <c r="O227" i="17"/>
  <c r="O191" i="17"/>
  <c r="O21" i="17"/>
  <c r="O214" i="17"/>
  <c r="O292" i="17"/>
  <c r="O349" i="17"/>
  <c r="O237" i="17"/>
  <c r="O102" i="17"/>
  <c r="O567" i="17"/>
  <c r="O178" i="17"/>
  <c r="O509" i="17"/>
  <c r="O529" i="17"/>
  <c r="O290" i="17"/>
  <c r="O342" i="17"/>
  <c r="O440" i="17"/>
  <c r="O532" i="17"/>
  <c r="O10" i="17"/>
  <c r="O404" i="17"/>
  <c r="O39" i="17"/>
  <c r="O581" i="17"/>
  <c r="O34" i="17"/>
  <c r="O375" i="17"/>
  <c r="O351" i="17"/>
  <c r="O280" i="17"/>
  <c r="O269" i="17"/>
  <c r="O424" i="17"/>
  <c r="O16" i="17"/>
  <c r="O239" i="17"/>
  <c r="O461" i="17"/>
  <c r="O339" i="17"/>
  <c r="O426" i="17"/>
  <c r="O516" i="17"/>
  <c r="O69" i="17"/>
  <c r="O268" i="17"/>
  <c r="O476" i="17"/>
  <c r="O60" i="17"/>
  <c r="O107" i="17"/>
  <c r="O433" i="17"/>
  <c r="O467" i="17"/>
  <c r="O161" i="17"/>
  <c r="O405" i="17"/>
  <c r="O416" i="17"/>
  <c r="O301" i="17"/>
  <c r="O250" i="17"/>
  <c r="O340" i="17"/>
  <c r="O181" i="17"/>
  <c r="O140" i="17"/>
  <c r="O279" i="17"/>
  <c r="O352" i="17"/>
  <c r="O396" i="17"/>
  <c r="O162" i="17"/>
  <c r="O483" i="17"/>
  <c r="O360" i="17"/>
  <c r="O553" i="17"/>
  <c r="O285" i="17"/>
  <c r="O506" i="17"/>
  <c r="O409" i="17"/>
  <c r="O183" i="17"/>
  <c r="O421" i="17"/>
  <c r="O152" i="17"/>
  <c r="O570" i="17"/>
  <c r="O386" i="17"/>
  <c r="O208" i="17"/>
  <c r="O291" i="17"/>
  <c r="O278" i="17"/>
  <c r="O456" i="17"/>
  <c r="O511" i="17"/>
  <c r="O453" i="17"/>
  <c r="O507" i="17"/>
  <c r="O335" i="17"/>
  <c r="O87" i="17"/>
  <c r="O288" i="17"/>
  <c r="O26" i="17"/>
  <c r="O544" i="17"/>
  <c r="O577" i="17"/>
  <c r="O373" i="17"/>
  <c r="O133" i="17"/>
  <c r="O336" i="17"/>
  <c r="O331" i="17"/>
  <c r="O434" i="17"/>
  <c r="O59" i="17"/>
  <c r="O79" i="17"/>
  <c r="O256" i="17"/>
  <c r="O86" i="17"/>
  <c r="O325" i="17"/>
  <c r="O55" i="17"/>
  <c r="O73" i="17"/>
  <c r="O27" i="17"/>
  <c r="O25" i="17"/>
  <c r="O212" i="17"/>
  <c r="O222" i="17"/>
  <c r="O62" i="17"/>
  <c r="O364" i="17"/>
  <c r="O361" i="17"/>
  <c r="O316" i="17"/>
  <c r="O428" i="17"/>
  <c r="O431" i="17"/>
  <c r="O312" i="17"/>
  <c r="O130" i="17"/>
  <c r="O382" i="17"/>
  <c r="O304" i="17"/>
  <c r="O356" i="17"/>
  <c r="O41" i="17"/>
  <c r="O311" i="17"/>
  <c r="O568" i="17"/>
  <c r="O362" i="17"/>
  <c r="O455" i="17"/>
  <c r="O83" i="17"/>
  <c r="O240" i="17"/>
  <c r="O348" i="17"/>
  <c r="O30" i="17"/>
  <c r="O247" i="17"/>
  <c r="O366" i="17"/>
  <c r="O173" i="17"/>
  <c r="O28" i="17"/>
  <c r="O116" i="17"/>
  <c r="O345" i="17"/>
  <c r="O40" i="17"/>
  <c r="O199" i="17"/>
  <c r="O475" i="17"/>
  <c r="O238" i="17"/>
  <c r="O113" i="17"/>
  <c r="O524" i="17"/>
  <c r="O51" i="17"/>
  <c r="O566" i="17"/>
  <c r="O542" i="17"/>
  <c r="O415" i="17"/>
  <c r="O200" i="17"/>
  <c r="O430" i="17"/>
  <c r="O217" i="17"/>
  <c r="O71" i="17"/>
  <c r="O82" i="17"/>
  <c r="O270" i="17"/>
  <c r="O580" i="17"/>
  <c r="O571" i="17"/>
  <c r="O502" i="17"/>
  <c r="O484" i="17"/>
  <c r="O447" i="17"/>
  <c r="O586" i="17"/>
  <c r="O286" i="17"/>
  <c r="O588" i="17"/>
  <c r="O439" i="17"/>
  <c r="O66" i="17"/>
  <c r="O353" i="17"/>
  <c r="O534" i="17"/>
  <c r="O164" i="17"/>
  <c r="O584" i="17"/>
  <c r="O413" i="17"/>
  <c r="O218" i="17"/>
  <c r="O313" i="17"/>
  <c r="O458" i="17"/>
  <c r="O328" i="17"/>
  <c r="O376" i="17"/>
  <c r="O225" i="17"/>
  <c r="O552" i="17"/>
  <c r="O384" i="17"/>
  <c r="O517" i="17"/>
  <c r="O558" i="17"/>
  <c r="O171" i="17"/>
  <c r="O90" i="17"/>
  <c r="O261" i="17"/>
  <c r="O81" i="17"/>
  <c r="O470" i="17"/>
  <c r="O472" i="17"/>
  <c r="O220" i="17"/>
  <c r="O155" i="17"/>
  <c r="O569" i="17"/>
  <c r="O505" i="17"/>
  <c r="O132" i="17"/>
  <c r="O149" i="17"/>
  <c r="O438" i="17"/>
  <c r="O399" i="17"/>
  <c r="O546" i="17"/>
  <c r="O80" i="17"/>
  <c r="O89" i="17"/>
  <c r="O383" i="17"/>
  <c r="O114" i="17"/>
  <c r="O401" i="17"/>
  <c r="O315" i="17"/>
  <c r="O252" i="17"/>
  <c r="O480" i="17"/>
  <c r="O499" i="17"/>
  <c r="O232" i="17"/>
  <c r="O482" i="17"/>
  <c r="O437" i="17"/>
  <c r="O564" i="17"/>
  <c r="O330" i="17"/>
  <c r="O127" i="17"/>
  <c r="O425" i="17"/>
  <c r="O99" i="17"/>
  <c r="O184" i="17"/>
  <c r="O172" i="17"/>
  <c r="O522" i="17"/>
  <c r="O158" i="17"/>
  <c r="O209" i="17"/>
  <c r="O520" i="17"/>
  <c r="O395" i="17"/>
  <c r="O159" i="17"/>
  <c r="O310" i="17"/>
  <c r="O443" i="17"/>
  <c r="O403" i="17"/>
  <c r="O548" i="17"/>
  <c r="O441" i="17"/>
  <c r="O201" i="17"/>
  <c r="O228" i="17"/>
  <c r="O303" i="17"/>
  <c r="O141" i="17"/>
  <c r="O58" i="17"/>
  <c r="O583" i="17"/>
  <c r="O333" i="17"/>
  <c r="O143" i="17"/>
  <c r="O17" i="17"/>
  <c r="O412" i="17"/>
  <c r="O429" i="17"/>
  <c r="O423" i="17"/>
  <c r="O52" i="17"/>
  <c r="O163" i="17"/>
  <c r="O378" i="17"/>
  <c r="O197" i="17"/>
  <c r="O117" i="17"/>
  <c r="O284" i="17"/>
  <c r="O326" i="17"/>
  <c r="O167" i="17"/>
  <c r="O22" i="17"/>
  <c r="O491" i="17"/>
  <c r="O393" i="17"/>
  <c r="O53" i="17"/>
  <c r="O492" i="17"/>
  <c r="O321" i="17"/>
  <c r="O528" i="17"/>
  <c r="O513" i="17"/>
  <c r="O420" i="17"/>
  <c r="O146" i="17"/>
  <c r="O168" i="17"/>
  <c r="O254" i="17"/>
  <c r="O262" i="17"/>
  <c r="O46" i="17"/>
  <c r="O38" i="17"/>
  <c r="O468" i="17"/>
  <c r="O101" i="17"/>
  <c r="O166" i="17"/>
  <c r="O341" i="17"/>
  <c r="O526" i="17"/>
  <c r="AG136" i="17"/>
  <c r="AG375" i="17"/>
  <c r="AG186" i="17"/>
  <c r="AG568" i="17"/>
  <c r="AG180" i="17"/>
  <c r="AG81" i="17"/>
  <c r="AG123" i="17"/>
  <c r="AG290" i="17"/>
  <c r="AG566" i="17"/>
  <c r="AG586" i="17"/>
  <c r="AG298" i="17"/>
  <c r="AG392" i="17"/>
  <c r="AG404" i="17"/>
  <c r="AG75" i="17"/>
  <c r="AG323" i="17"/>
  <c r="AG15" i="17"/>
  <c r="AG286" i="17"/>
  <c r="AG423" i="17"/>
  <c r="AG421" i="17"/>
  <c r="AG473" i="17"/>
  <c r="AG317" i="17"/>
  <c r="AG499" i="17"/>
  <c r="AG226" i="17"/>
  <c r="AG347" i="17"/>
  <c r="AG169" i="17"/>
  <c r="AG12" i="17"/>
  <c r="AG438" i="17"/>
  <c r="AG475" i="17"/>
  <c r="AG121" i="17"/>
  <c r="AG496" i="17"/>
  <c r="AG242" i="17"/>
  <c r="AG142" i="17"/>
  <c r="AG426" i="17"/>
  <c r="AG84" i="17"/>
  <c r="AG283" i="17"/>
  <c r="AG252" i="17"/>
  <c r="AG184" i="17"/>
  <c r="AG530" i="17"/>
  <c r="AG388" i="17"/>
  <c r="AG479" i="17"/>
  <c r="AG115" i="17"/>
  <c r="AG332" i="17"/>
  <c r="AG45" i="17"/>
  <c r="AG281" i="17"/>
  <c r="AG41" i="17"/>
  <c r="AG144" i="17"/>
  <c r="AG161" i="17"/>
  <c r="AG36" i="17"/>
  <c r="AG304" i="17"/>
  <c r="AG523" i="17"/>
  <c r="AG467" i="17"/>
  <c r="AG126" i="17"/>
  <c r="AG531" i="17"/>
  <c r="AG23" i="17"/>
  <c r="AG555" i="17"/>
  <c r="AG258" i="17"/>
  <c r="AG498" i="17"/>
  <c r="AG335" i="17"/>
  <c r="AG316" i="17"/>
  <c r="AG458" i="17"/>
  <c r="AG30" i="17"/>
  <c r="AG249" i="17"/>
  <c r="AG313" i="17"/>
  <c r="AG354" i="17"/>
  <c r="AG263" i="17"/>
  <c r="AG228" i="17"/>
  <c r="AG73" i="17"/>
  <c r="AG391" i="17"/>
  <c r="AG214" i="17"/>
  <c r="AG305" i="17"/>
  <c r="AG163" i="17"/>
  <c r="AG52" i="17"/>
  <c r="AG356" i="17"/>
  <c r="AG253" i="17"/>
  <c r="AG534" i="17"/>
  <c r="AG301" i="17"/>
  <c r="AG5" i="17"/>
  <c r="AG367" i="17"/>
  <c r="AG231" i="17"/>
  <c r="AG556" i="17"/>
  <c r="AG322" i="17"/>
  <c r="AG349" i="17"/>
  <c r="AG38" i="17"/>
  <c r="AG233" i="17"/>
  <c r="AG264" i="17"/>
  <c r="AG67" i="17"/>
  <c r="AG131" i="17"/>
  <c r="AG540" i="17"/>
  <c r="AG573" i="17"/>
  <c r="AG104" i="17"/>
  <c r="AG319" i="17"/>
  <c r="AG324" i="17"/>
  <c r="AG462" i="17"/>
  <c r="AG211" i="17"/>
  <c r="AG452" i="17"/>
  <c r="AG333" i="17"/>
  <c r="AG46" i="17"/>
  <c r="AG515" i="17"/>
  <c r="AG43" i="17"/>
  <c r="AG302" i="17"/>
  <c r="AG422" i="17"/>
  <c r="AG510" i="17"/>
  <c r="AG124" i="17"/>
  <c r="AG225" i="17"/>
  <c r="AG357" i="17"/>
  <c r="AG109" i="17"/>
  <c r="AG476" i="17"/>
  <c r="AG539" i="17"/>
  <c r="AG502" i="17"/>
  <c r="AG292" i="17"/>
  <c r="AG147" i="17"/>
  <c r="AG509" i="17"/>
  <c r="AG128" i="17"/>
  <c r="AG309" i="17"/>
  <c r="AG329" i="17"/>
  <c r="AG350" i="17"/>
  <c r="AG430" i="17"/>
  <c r="AG221" i="17"/>
  <c r="AG340" i="17"/>
  <c r="AG137" i="17"/>
  <c r="AG384" i="17"/>
  <c r="AG139" i="17"/>
  <c r="AG325" i="17"/>
  <c r="AG62" i="17"/>
  <c r="AG464" i="17"/>
  <c r="AG431" i="17"/>
  <c r="AG411" i="17"/>
  <c r="AG7" i="17"/>
  <c r="AG39" i="17"/>
  <c r="AG541" i="17"/>
  <c r="AG156" i="17"/>
  <c r="AG310" i="17"/>
  <c r="AG130" i="17"/>
  <c r="AG111" i="17"/>
  <c r="AG285" i="17"/>
  <c r="AG191" i="17"/>
  <c r="AG345" i="17"/>
  <c r="AG207" i="17"/>
  <c r="AG528" i="17"/>
  <c r="AG429" i="17"/>
  <c r="AG92" i="17"/>
  <c r="AG256" i="17"/>
  <c r="AG449" i="17"/>
  <c r="AG83" i="17"/>
  <c r="AG133" i="17"/>
  <c r="AG400" i="17"/>
  <c r="AG330" i="17"/>
  <c r="AG525" i="17"/>
  <c r="AG210" i="17"/>
  <c r="AG424" i="17"/>
  <c r="AG251" i="17"/>
  <c r="AG105" i="17"/>
  <c r="AG362" i="17"/>
  <c r="AG549" i="17"/>
  <c r="AG361" i="17"/>
  <c r="AG159" i="17"/>
  <c r="AG318" i="17"/>
  <c r="AG33" i="17"/>
  <c r="AG135" i="17"/>
  <c r="AG377" i="17"/>
  <c r="AG28" i="17"/>
  <c r="AG327" i="17"/>
  <c r="AG212" i="17"/>
  <c r="AG432" i="17"/>
  <c r="AG208" i="17"/>
  <c r="AG69" i="17"/>
  <c r="AG403" i="17"/>
  <c r="AG492" i="17"/>
  <c r="AG378" i="17"/>
  <c r="AG296" i="17"/>
  <c r="AG90" i="17"/>
  <c r="AG506" i="17"/>
  <c r="AG155" i="17"/>
  <c r="AG47" i="17"/>
  <c r="AG397" i="17"/>
  <c r="AG291" i="17"/>
  <c r="AG456" i="17"/>
  <c r="AG336" i="17"/>
  <c r="AG579" i="17"/>
  <c r="AG193" i="17"/>
  <c r="AG19" i="17"/>
  <c r="AG209" i="17"/>
  <c r="AG461" i="17"/>
  <c r="AG17" i="17"/>
  <c r="AG246" i="17"/>
  <c r="AG455" i="17"/>
  <c r="AG390" i="17"/>
  <c r="AG560" i="17"/>
  <c r="AG229" i="17"/>
  <c r="AG557" i="17"/>
  <c r="AG308" i="17"/>
  <c r="AG280" i="17"/>
  <c r="AG146" i="17"/>
  <c r="AG295" i="17"/>
  <c r="AG273" i="17"/>
  <c r="AG469" i="17"/>
  <c r="AG442" i="17"/>
  <c r="AG265" i="17"/>
  <c r="AG203" i="17"/>
  <c r="AG79" i="17"/>
  <c r="AG439" i="17"/>
  <c r="AG352" i="17"/>
  <c r="AG312" i="17"/>
  <c r="AG200" i="17"/>
  <c r="AG215" i="17"/>
  <c r="AG58" i="17"/>
  <c r="AG55" i="17"/>
  <c r="AG542" i="17"/>
  <c r="AG116" i="17"/>
  <c r="AG514" i="17"/>
  <c r="AG194" i="17"/>
  <c r="AG582" i="17"/>
  <c r="AG417" i="17"/>
  <c r="AG396" i="17"/>
  <c r="AG54" i="17"/>
  <c r="AG196" i="17"/>
  <c r="AG279" i="17"/>
  <c r="AG269" i="17"/>
  <c r="AG331" i="17"/>
  <c r="AG100" i="17"/>
  <c r="AG380" i="17"/>
  <c r="AG185" i="17"/>
  <c r="AG119" i="17"/>
  <c r="AG178" i="17"/>
  <c r="AG201" i="17"/>
  <c r="AG454" i="17"/>
  <c r="AG300" i="17"/>
  <c r="AG202" i="17"/>
  <c r="AG37" i="17"/>
  <c r="AG537" i="17"/>
  <c r="AG160" i="17"/>
  <c r="AG91" i="17"/>
  <c r="AG87" i="17"/>
  <c r="AG18" i="17"/>
  <c r="AG97" i="17"/>
  <c r="AG575" i="17"/>
  <c r="AG520" i="17"/>
  <c r="AG117" i="17"/>
  <c r="AG262" i="17"/>
  <c r="AG543" i="17"/>
  <c r="AG72" i="17"/>
  <c r="AG548" i="17"/>
  <c r="AG385" i="17"/>
  <c r="AG538" i="17"/>
  <c r="AG339" i="17"/>
  <c r="AG60" i="17"/>
  <c r="AG567" i="17"/>
  <c r="AG219" i="17"/>
  <c r="AG198" i="17"/>
  <c r="AG370" i="17"/>
  <c r="AG98" i="17"/>
  <c r="AG383" i="17"/>
  <c r="AG66" i="17"/>
  <c r="AG358" i="17"/>
  <c r="AG519" i="17"/>
  <c r="AG493" i="17"/>
  <c r="AG157" i="17"/>
  <c r="AG382" i="17"/>
  <c r="AG393" i="17"/>
  <c r="AG237" i="17"/>
  <c r="AG402" i="17"/>
  <c r="AG68" i="17"/>
  <c r="AG521" i="17"/>
  <c r="AG547" i="17"/>
  <c r="AG140" i="17"/>
  <c r="AG71" i="17"/>
  <c r="AG585" i="17"/>
  <c r="AG174" i="17"/>
  <c r="AG57" i="17"/>
  <c r="AG138" i="17"/>
  <c r="AG369" i="17"/>
  <c r="AG112" i="17"/>
  <c r="AG188" i="17"/>
  <c r="AG451" i="17"/>
  <c r="AG434" i="17"/>
  <c r="AG103" i="17"/>
  <c r="AG6" i="17"/>
  <c r="AG99" i="17"/>
  <c r="AG223" i="17"/>
  <c r="AG463" i="17"/>
  <c r="AG399" i="17"/>
  <c r="AG78" i="17"/>
  <c r="AG182" i="17"/>
  <c r="AG364" i="17"/>
  <c r="AG440" i="17"/>
  <c r="AG351" i="17"/>
  <c r="AG153" i="17"/>
  <c r="AG478" i="17"/>
  <c r="AG77" i="17"/>
  <c r="AG343" i="17"/>
  <c r="AG24" i="17"/>
  <c r="AG401" i="17"/>
  <c r="AG470" i="17"/>
  <c r="AG213" i="17"/>
  <c r="AG95" i="17"/>
  <c r="AG360" i="17"/>
  <c r="AG220" i="17"/>
  <c r="AG132" i="17"/>
  <c r="AG446" i="17"/>
  <c r="AG96" i="17"/>
  <c r="AG488" i="17"/>
  <c r="AG353" i="17"/>
  <c r="AG425" i="17"/>
  <c r="AG120" i="17"/>
  <c r="AG181" i="17"/>
  <c r="AG259" i="17"/>
  <c r="AG307" i="17"/>
  <c r="AG363" i="17"/>
  <c r="AG522" i="17"/>
  <c r="AG501" i="17"/>
  <c r="AG436" i="17"/>
  <c r="AG143" i="17"/>
  <c r="AG428" i="17"/>
  <c r="AG271" i="17"/>
  <c r="AH1" i="17"/>
  <c r="AG32" i="17"/>
  <c r="AG287" i="17"/>
  <c r="AG526" i="17"/>
  <c r="AG118" i="17"/>
  <c r="AG387" i="17"/>
  <c r="AG328" i="17"/>
  <c r="AG129" i="17"/>
  <c r="AG26" i="17"/>
  <c r="AG9" i="17"/>
  <c r="AG127" i="17"/>
  <c r="AG288" i="17"/>
  <c r="AG577" i="17"/>
  <c r="AG409" i="17"/>
  <c r="AG63" i="17"/>
  <c r="AG334" i="17"/>
  <c r="AG416" i="17"/>
  <c r="AG472" i="17"/>
  <c r="AG321" i="17"/>
  <c r="AG386" i="17"/>
  <c r="AG517" i="17"/>
  <c r="AG518" i="17"/>
  <c r="AG85" i="17"/>
  <c r="AG503" i="17"/>
  <c r="AG376" i="17"/>
  <c r="AG177" i="17"/>
  <c r="AG341" i="17"/>
  <c r="AG487" i="17"/>
  <c r="AG414" i="17"/>
  <c r="AG40" i="17"/>
  <c r="AG374" i="17"/>
  <c r="AG107" i="17"/>
  <c r="AG227" i="17"/>
  <c r="AG76" i="17"/>
  <c r="AG235" i="17"/>
  <c r="AG125" i="17"/>
  <c r="AG56" i="17"/>
  <c r="AG466" i="17"/>
  <c r="AG371" i="17"/>
  <c r="AG183" i="17"/>
  <c r="AG236" i="17"/>
  <c r="AG342" i="17"/>
  <c r="AG31" i="17"/>
  <c r="AG516" i="17"/>
  <c r="AG505" i="17"/>
  <c r="AG546" i="17"/>
  <c r="AG415" i="17"/>
  <c r="AG21" i="17"/>
  <c r="AG485" i="17"/>
  <c r="AG230" i="17"/>
  <c r="AG25" i="17"/>
  <c r="AG65" i="17"/>
  <c r="AG152" i="17"/>
  <c r="AG151" i="17"/>
  <c r="AG359" i="17"/>
  <c r="AG553" i="17"/>
  <c r="AG495" i="17"/>
  <c r="AG245" i="17"/>
  <c r="AG427" i="17"/>
  <c r="AG413" i="17"/>
  <c r="AG205" i="17"/>
  <c r="AG365" i="17"/>
  <c r="AG450" i="17"/>
  <c r="AG110" i="17"/>
  <c r="AG545" i="17"/>
  <c r="AG277" i="17"/>
  <c r="AG248" i="17"/>
  <c r="AG346" i="17"/>
  <c r="AG266" i="17"/>
  <c r="AG14" i="17"/>
  <c r="AG158" i="17"/>
  <c r="AG134" i="17"/>
  <c r="AG167" i="17"/>
  <c r="AG583" i="17"/>
  <c r="AG74" i="17"/>
  <c r="AG255" i="17"/>
  <c r="AG405" i="17"/>
  <c r="AG114" i="17"/>
  <c r="AG437" i="17"/>
  <c r="AG299" i="17"/>
  <c r="AG459" i="17"/>
  <c r="AG282" i="17"/>
  <c r="AG588" i="17"/>
  <c r="AG82" i="17"/>
  <c r="AG274" i="17"/>
  <c r="AG278" i="17"/>
  <c r="AG199" i="17"/>
  <c r="AG554" i="17"/>
  <c r="AG444" i="17"/>
  <c r="AG443" i="17"/>
  <c r="AG268" i="17"/>
  <c r="AG527" i="17"/>
  <c r="AG51" i="17"/>
  <c r="AG558" i="17"/>
  <c r="AG311" i="17"/>
  <c r="AG338" i="17"/>
  <c r="AG315" i="17"/>
  <c r="AG243" i="17"/>
  <c r="AG175" i="17"/>
  <c r="AG257" i="17"/>
  <c r="AG314" i="17"/>
  <c r="AG500" i="17"/>
  <c r="AG481" i="17"/>
  <c r="AG460" i="17"/>
  <c r="AG53" i="17"/>
  <c r="AG293" i="17"/>
  <c r="AG27" i="17"/>
  <c r="AG88" i="17"/>
  <c r="AG578" i="17"/>
  <c r="AG254" i="17"/>
  <c r="AG348" i="17"/>
  <c r="AG113" i="17"/>
  <c r="AG366" i="17"/>
  <c r="AG584" i="17"/>
  <c r="AG11" i="17"/>
  <c r="AG471" i="17"/>
  <c r="AG267" i="17"/>
  <c r="AG149" i="17"/>
  <c r="AG4" i="17"/>
  <c r="AG535" i="17"/>
  <c r="AG574" i="17"/>
  <c r="AG29" i="17"/>
  <c r="AG550" i="17"/>
  <c r="AG189" i="17"/>
  <c r="AG218" i="17"/>
  <c r="AG48" i="17"/>
  <c r="AG250" i="17"/>
  <c r="AG398" i="17"/>
  <c r="AG86" i="17"/>
  <c r="AG581" i="17"/>
  <c r="AG326" i="17"/>
  <c r="AG418" i="17"/>
  <c r="AG275" i="17"/>
  <c r="AG192" i="17"/>
  <c r="AG148" i="17"/>
  <c r="AG171" i="17"/>
  <c r="AG44" i="17"/>
  <c r="AG166" i="17"/>
  <c r="AG453" i="17"/>
  <c r="AG483" i="17"/>
  <c r="AG448" i="17"/>
  <c r="AG507" i="17"/>
  <c r="AG465" i="17"/>
  <c r="AG162" i="17"/>
  <c r="AG571" i="17"/>
  <c r="AG512" i="17"/>
  <c r="AG457" i="17"/>
  <c r="AG468" i="17"/>
  <c r="AG122" i="17"/>
  <c r="AG206" i="17"/>
  <c r="AG176" i="17"/>
  <c r="AG394" i="17"/>
  <c r="AG239" i="17"/>
  <c r="AG217" i="17"/>
  <c r="AG50" i="17"/>
  <c r="AG179" i="17"/>
  <c r="AG407" i="17"/>
  <c r="AG165" i="17"/>
  <c r="AG532" i="17"/>
  <c r="AG389" i="17"/>
  <c r="AG13" i="17"/>
  <c r="AG337" i="17"/>
  <c r="AG61" i="17"/>
  <c r="AG260" i="17"/>
  <c r="AG355" i="17"/>
  <c r="AG552" i="17"/>
  <c r="AG565" i="17"/>
  <c r="AG441" i="17"/>
  <c r="AG420" i="17"/>
  <c r="AG572" i="17"/>
  <c r="AG70" i="17"/>
  <c r="AG238" i="17"/>
  <c r="AG190" i="17"/>
  <c r="AG247" i="17"/>
  <c r="AG303" i="17"/>
  <c r="AG141" i="17"/>
  <c r="AG272" i="17"/>
  <c r="AG494" i="17"/>
  <c r="AG94" i="17"/>
  <c r="AG433" i="17"/>
  <c r="AG22" i="17"/>
  <c r="AG297" i="17"/>
  <c r="AG320" i="17"/>
  <c r="AG284" i="17"/>
  <c r="AG101" i="17"/>
  <c r="AG10" i="17"/>
  <c r="AG222" i="17"/>
  <c r="AG49" i="17"/>
  <c r="AG34" i="17"/>
  <c r="AG477" i="17"/>
  <c r="AG406" i="17"/>
  <c r="AG513" i="17"/>
  <c r="AG164" i="17"/>
  <c r="AG511" i="17"/>
  <c r="AG270" i="17"/>
  <c r="AG232" i="17"/>
  <c r="AG294" i="17"/>
  <c r="AG168" i="17"/>
  <c r="AG20" i="17"/>
  <c r="AG576" i="17"/>
  <c r="AG419" i="17"/>
  <c r="AG408" i="17"/>
  <c r="AG524" i="17"/>
  <c r="AG559" i="17"/>
  <c r="AG395" i="17"/>
  <c r="AG35" i="17"/>
  <c r="AG379" i="17"/>
  <c r="AG435" i="17"/>
  <c r="AG570" i="17"/>
  <c r="AG480" i="17"/>
  <c r="AG491" i="17"/>
  <c r="AG244" i="17"/>
  <c r="AG289" i="17"/>
  <c r="AG59" i="17"/>
  <c r="AG410" i="17"/>
  <c r="AG150" i="17"/>
  <c r="AG536" i="17"/>
  <c r="AG108" i="17"/>
  <c r="AG276" i="17"/>
  <c r="AG445" i="17"/>
  <c r="AG240" i="17"/>
  <c r="AG474" i="17"/>
  <c r="AG569" i="17"/>
  <c r="AG204" i="17"/>
  <c r="AG368" i="17"/>
  <c r="AG80" i="17"/>
  <c r="AG580" i="17"/>
  <c r="AG544" i="17"/>
  <c r="AG484" i="17"/>
  <c r="AG412" i="17"/>
  <c r="AG102" i="17"/>
  <c r="AG16" i="17"/>
  <c r="AG533" i="17"/>
  <c r="AG482" i="17"/>
  <c r="AG241" i="17"/>
  <c r="AG564" i="17"/>
  <c r="AG106" i="17"/>
  <c r="AG89" i="17"/>
  <c r="AG173" i="17"/>
  <c r="AG172" i="17"/>
  <c r="AG42" i="17"/>
  <c r="AG344" i="17"/>
  <c r="AG447" i="17"/>
  <c r="AG8" i="17"/>
  <c r="AG497" i="17"/>
  <c r="AG306" i="17"/>
  <c r="AG64" i="17"/>
  <c r="AG197" i="17"/>
  <c r="AG372" i="17"/>
  <c r="AG529" i="17"/>
  <c r="AG187" i="17"/>
  <c r="AG216" i="17"/>
  <c r="AG170" i="17"/>
  <c r="AG373" i="17"/>
  <c r="AG261" i="17"/>
  <c r="AG490" i="17"/>
  <c r="AG508" i="17"/>
  <c r="P10" i="17"/>
  <c r="P404" i="17"/>
  <c r="P97" i="17"/>
  <c r="P240" i="17"/>
  <c r="P268" i="17"/>
  <c r="P303" i="17"/>
  <c r="P495" i="17"/>
  <c r="P169" i="17"/>
  <c r="P514" i="17"/>
  <c r="P334" i="17"/>
  <c r="P345" i="17"/>
  <c r="P308" i="17"/>
  <c r="P55" i="17"/>
  <c r="P293" i="17"/>
  <c r="P208" i="17"/>
  <c r="P459" i="17"/>
  <c r="P126" i="17"/>
  <c r="P506" i="17"/>
  <c r="P360" i="17"/>
  <c r="P257" i="17"/>
  <c r="P107" i="17"/>
  <c r="P496" i="17"/>
  <c r="P467" i="17"/>
  <c r="P380" i="17"/>
  <c r="P556" i="17"/>
  <c r="P479" i="17"/>
  <c r="P552" i="17"/>
  <c r="P540" i="17"/>
  <c r="P365" i="17"/>
  <c r="P521" i="17"/>
  <c r="P421" i="17"/>
  <c r="P157" i="17"/>
  <c r="P346" i="17"/>
  <c r="P91" i="17"/>
  <c r="P142" i="17"/>
  <c r="P436" i="17"/>
  <c r="P395" i="17"/>
  <c r="P297" i="17"/>
  <c r="P477" i="17"/>
  <c r="P503" i="17"/>
  <c r="P205" i="17"/>
  <c r="P403" i="17"/>
  <c r="P322" i="17"/>
  <c r="P26" i="17"/>
  <c r="P567" i="17"/>
  <c r="P8" i="17"/>
  <c r="P577" i="17"/>
  <c r="P533" i="17"/>
  <c r="P515" i="17"/>
  <c r="P585" i="17"/>
  <c r="P186" i="17"/>
  <c r="P532" i="17"/>
  <c r="P271" i="17"/>
  <c r="P89" i="17"/>
  <c r="P439" i="17"/>
  <c r="P81" i="17"/>
  <c r="P182" i="17"/>
  <c r="P305" i="17"/>
  <c r="P242" i="17"/>
  <c r="P584" i="17"/>
  <c r="P147" i="17"/>
  <c r="P209" i="17"/>
  <c r="P130" i="17"/>
  <c r="P384" i="17"/>
  <c r="P326" i="17"/>
  <c r="P287" i="17"/>
  <c r="P330" i="17"/>
  <c r="P386" i="17"/>
  <c r="P370" i="17"/>
  <c r="P517" i="17"/>
  <c r="P100" i="17"/>
  <c r="P317" i="17"/>
  <c r="P580" i="17"/>
  <c r="P41" i="17"/>
  <c r="P534" i="17"/>
  <c r="P201" i="17"/>
  <c r="P86" i="17"/>
  <c r="P438" i="17"/>
  <c r="P442" i="17"/>
  <c r="P525" i="17"/>
  <c r="P378" i="17"/>
  <c r="P275" i="17"/>
  <c r="P415" i="17"/>
  <c r="P213" i="17"/>
  <c r="P216" i="17"/>
  <c r="P116" i="17"/>
  <c r="P458" i="17"/>
  <c r="P235" i="17"/>
  <c r="P586" i="17"/>
  <c r="P572" i="17"/>
  <c r="P369" i="17"/>
  <c r="P544" i="17"/>
  <c r="P508" i="17"/>
  <c r="P410" i="17"/>
  <c r="P304" i="17"/>
  <c r="P554" i="17"/>
  <c r="P284" i="17"/>
  <c r="P528" i="17"/>
  <c r="P192" i="17"/>
  <c r="P408" i="17"/>
  <c r="P511" i="17"/>
  <c r="P212" i="17"/>
  <c r="P493" i="17"/>
  <c r="P19" i="17"/>
  <c r="P431" i="17"/>
  <c r="P228" i="17"/>
  <c r="P233" i="17"/>
  <c r="P462" i="17"/>
  <c r="P96" i="17"/>
  <c r="P434" i="17"/>
  <c r="P106" i="17"/>
  <c r="P105" i="17"/>
  <c r="P198" i="17"/>
  <c r="P5" i="17"/>
  <c r="P507" i="17"/>
  <c r="P17" i="17"/>
  <c r="P366" i="17"/>
  <c r="P367" i="17"/>
  <c r="P283" i="17"/>
  <c r="P162" i="17"/>
  <c r="P67" i="17"/>
  <c r="P549" i="17"/>
  <c r="P285" i="17"/>
  <c r="P248" i="17"/>
  <c r="P129" i="17"/>
  <c r="P494" i="17"/>
  <c r="P247" i="17"/>
  <c r="P440" i="17"/>
  <c r="P140" i="17"/>
  <c r="P388" i="17"/>
  <c r="P20" i="17"/>
  <c r="P54" i="17"/>
  <c r="P522" i="17"/>
  <c r="P413" i="17"/>
  <c r="P291" i="17"/>
  <c r="P375" i="17"/>
  <c r="P135" i="17"/>
  <c r="P200" i="17"/>
  <c r="P37" i="17"/>
  <c r="P51" i="17"/>
  <c r="P437" i="17"/>
  <c r="P50" i="17"/>
  <c r="P156" i="17"/>
  <c r="P4" i="17"/>
  <c r="P588" i="17"/>
  <c r="P302" i="17"/>
  <c r="P87" i="17"/>
  <c r="P344" i="17"/>
  <c r="P117" i="17"/>
  <c r="P480" i="17"/>
  <c r="P571" i="17"/>
  <c r="P77" i="17"/>
  <c r="P111" i="17"/>
  <c r="P447" i="17"/>
  <c r="P469" i="17"/>
  <c r="P542" i="17"/>
  <c r="P557" i="17"/>
  <c r="P321" i="17"/>
  <c r="P535" i="17"/>
  <c r="P270" i="17"/>
  <c r="P267" i="17"/>
  <c r="P99" i="17"/>
  <c r="P110" i="17"/>
  <c r="P401" i="17"/>
  <c r="P131" i="17"/>
  <c r="P49" i="17"/>
  <c r="P262" i="17"/>
  <c r="P245" i="17"/>
  <c r="P68" i="17"/>
  <c r="P115" i="17"/>
  <c r="P229" i="17"/>
  <c r="P56" i="17"/>
  <c r="P420" i="17"/>
  <c r="P460" i="17"/>
  <c r="P498" i="17"/>
  <c r="P335" i="17"/>
  <c r="P108" i="17"/>
  <c r="P339" i="17"/>
  <c r="P491" i="17"/>
  <c r="P138" i="17"/>
  <c r="P368" i="17"/>
  <c r="P505" i="17"/>
  <c r="P417" i="17"/>
  <c r="P11" i="17"/>
  <c r="P499" i="17"/>
  <c r="P295" i="17"/>
  <c r="P376" i="17"/>
  <c r="P483" i="17"/>
  <c r="P196" i="17"/>
  <c r="P536" i="17"/>
  <c r="P265" i="17"/>
  <c r="P451" i="17"/>
  <c r="P178" i="17"/>
  <c r="P300" i="17"/>
  <c r="P481" i="17"/>
  <c r="P548" i="17"/>
  <c r="P82" i="17"/>
  <c r="P405" i="17"/>
  <c r="P137" i="17"/>
  <c r="P319" i="17"/>
  <c r="P90" i="17"/>
  <c r="P352" i="17"/>
  <c r="P210" i="17"/>
  <c r="P223" i="17"/>
  <c r="P53" i="17"/>
  <c r="P512" i="17"/>
  <c r="P160" i="17"/>
  <c r="P445" i="17"/>
  <c r="P331" i="17"/>
  <c r="P446" i="17"/>
  <c r="P484" i="17"/>
  <c r="P433" i="17"/>
  <c r="P141" i="17"/>
  <c r="P173" i="17"/>
  <c r="P18" i="17"/>
  <c r="P478" i="17"/>
  <c r="P47" i="17"/>
  <c r="P167" i="17"/>
  <c r="P151" i="17"/>
  <c r="P560" i="17"/>
  <c r="P168" i="17"/>
  <c r="P128" i="17"/>
  <c r="P199" i="17"/>
  <c r="P351" i="17"/>
  <c r="P92" i="17"/>
  <c r="P482" i="17"/>
  <c r="P220" i="17"/>
  <c r="P519" i="17"/>
  <c r="P455" i="17"/>
  <c r="P215" i="17"/>
  <c r="P449" i="17"/>
  <c r="P218" i="17"/>
  <c r="P189" i="17"/>
  <c r="P516" i="17"/>
  <c r="P456" i="17"/>
  <c r="P15" i="17"/>
  <c r="P461" i="17"/>
  <c r="P471" i="17"/>
  <c r="P347" i="17"/>
  <c r="P175" i="17"/>
  <c r="P371" i="17"/>
  <c r="P73" i="17"/>
  <c r="P83" i="17"/>
  <c r="P569" i="17"/>
  <c r="P261" i="17"/>
  <c r="P487" i="17"/>
  <c r="P165" i="17"/>
  <c r="P74" i="17"/>
  <c r="P163" i="17"/>
  <c r="P70" i="17"/>
  <c r="P23" i="17"/>
  <c r="P323" i="17"/>
  <c r="P122" i="17"/>
  <c r="P221" i="17"/>
  <c r="P377" i="17"/>
  <c r="P176" i="17"/>
  <c r="P399" i="17"/>
  <c r="P391" i="17"/>
  <c r="P255" i="17"/>
  <c r="P530" i="17"/>
  <c r="P298" i="17"/>
  <c r="P343" i="17"/>
  <c r="P180" i="17"/>
  <c r="P312" i="17"/>
  <c r="P450" i="17"/>
  <c r="P419" i="17"/>
  <c r="P232" i="17"/>
  <c r="P251" i="17"/>
  <c r="P281" i="17"/>
  <c r="P387" i="17"/>
  <c r="P273" i="17"/>
  <c r="P356" i="17"/>
  <c r="P258" i="17"/>
  <c r="P396" i="17"/>
  <c r="P579" i="17"/>
  <c r="P553" i="17"/>
  <c r="P39" i="17"/>
  <c r="P24" i="17"/>
  <c r="P350" i="17"/>
  <c r="P21" i="17"/>
  <c r="P69" i="17"/>
  <c r="P474" i="17"/>
  <c r="P373" i="17"/>
  <c r="P546" i="17"/>
  <c r="P299" i="17"/>
  <c r="P565" i="17"/>
  <c r="P485" i="17"/>
  <c r="P398" i="17"/>
  <c r="P59" i="17"/>
  <c r="P276" i="17"/>
  <c r="P219" i="17"/>
  <c r="P44" i="17"/>
  <c r="P237" i="17"/>
  <c r="P453" i="17"/>
  <c r="P448" i="17"/>
  <c r="P57" i="17"/>
  <c r="P358" i="17"/>
  <c r="P113" i="17"/>
  <c r="P119" i="17"/>
  <c r="P357" i="17"/>
  <c r="P197" i="17"/>
  <c r="P150" i="17"/>
  <c r="P338" i="17"/>
  <c r="P476" i="17"/>
  <c r="P58" i="17"/>
  <c r="P177" i="17"/>
  <c r="P359" i="17"/>
  <c r="P207" i="17"/>
  <c r="P46" i="17"/>
  <c r="P139" i="17"/>
  <c r="P184" i="17"/>
  <c r="P166" i="17"/>
  <c r="P411" i="17"/>
  <c r="P355" i="17"/>
  <c r="P524" i="17"/>
  <c r="P124" i="17"/>
  <c r="P181" i="17"/>
  <c r="P194" i="17"/>
  <c r="P341" i="17"/>
  <c r="P127" i="17"/>
  <c r="P61" i="17"/>
  <c r="P441" i="17"/>
  <c r="P27" i="17"/>
  <c r="P320" i="17"/>
  <c r="P32" i="17"/>
  <c r="P95" i="17"/>
  <c r="P31" i="17"/>
  <c r="P250" i="17"/>
  <c r="P324" i="17"/>
  <c r="P435" i="17"/>
  <c r="P570" i="17"/>
  <c r="P429" i="17"/>
  <c r="P444" i="17"/>
  <c r="P79" i="17"/>
  <c r="P236" i="17"/>
  <c r="P475" i="17"/>
  <c r="P526" i="17"/>
  <c r="P226" i="17"/>
  <c r="P501" i="17"/>
  <c r="P269" i="17"/>
  <c r="P402" i="17"/>
  <c r="P568" i="17"/>
  <c r="P412" i="17"/>
  <c r="P424" i="17"/>
  <c r="P394" i="17"/>
  <c r="P183" i="17"/>
  <c r="P325" i="17"/>
  <c r="P172" i="17"/>
  <c r="P158" i="17"/>
  <c r="P190" i="17"/>
  <c r="P191" i="17"/>
  <c r="P354" i="17"/>
  <c r="P531" i="17"/>
  <c r="P348" i="17"/>
  <c r="P581" i="17"/>
  <c r="P48" i="17"/>
  <c r="P315" i="17"/>
  <c r="P246" i="17"/>
  <c r="P75" i="17"/>
  <c r="P463" i="17"/>
  <c r="P22" i="17"/>
  <c r="P423" i="17"/>
  <c r="P238" i="17"/>
  <c r="P488" i="17"/>
  <c r="P244" i="17"/>
  <c r="P340" i="17"/>
  <c r="P353" i="17"/>
  <c r="P259" i="17"/>
  <c r="P98" i="17"/>
  <c r="P125" i="17"/>
  <c r="P457" i="17"/>
  <c r="P170" i="17"/>
  <c r="P574" i="17"/>
  <c r="P390" i="17"/>
  <c r="P149" i="17"/>
  <c r="P539" i="17"/>
  <c r="P214" i="17"/>
  <c r="P573" i="17"/>
  <c r="P249" i="17"/>
  <c r="P406" i="17"/>
  <c r="P239" i="17"/>
  <c r="P277" i="17"/>
  <c r="P523" i="17"/>
  <c r="P7" i="17"/>
  <c r="P363" i="17"/>
  <c r="P28" i="17"/>
  <c r="P104" i="17"/>
  <c r="P400" i="17"/>
  <c r="P520" i="17"/>
  <c r="P310" i="17"/>
  <c r="P529" i="17"/>
  <c r="P466" i="17"/>
  <c r="P545" i="17"/>
  <c r="P428" i="17"/>
  <c r="P465" i="17"/>
  <c r="P307" i="17"/>
  <c r="P389" i="17"/>
  <c r="P254" i="17"/>
  <c r="P286" i="17"/>
  <c r="P103" i="17"/>
  <c r="P409" i="17"/>
  <c r="P311" i="17"/>
  <c r="P252" i="17"/>
  <c r="P203" i="17"/>
  <c r="P555" i="17"/>
  <c r="P118" i="17"/>
  <c r="P432" i="17"/>
  <c r="P243" i="17"/>
  <c r="P332" i="17"/>
  <c r="P426" i="17"/>
  <c r="P101" i="17"/>
  <c r="P306" i="17"/>
  <c r="P527" i="17"/>
  <c r="Q1" i="17"/>
  <c r="P256" i="17"/>
  <c r="P62" i="17"/>
  <c r="P33" i="17"/>
  <c r="P288" i="17"/>
  <c r="P148" i="17"/>
  <c r="P333" i="17"/>
  <c r="P112" i="17"/>
  <c r="P362" i="17"/>
  <c r="P153" i="17"/>
  <c r="P134" i="17"/>
  <c r="P416" i="17"/>
  <c r="P492" i="17"/>
  <c r="P301" i="17"/>
  <c r="P42" i="17"/>
  <c r="P414" i="17"/>
  <c r="P60" i="17"/>
  <c r="P576" i="17"/>
  <c r="P222" i="17"/>
  <c r="P211" i="17"/>
  <c r="P473" i="17"/>
  <c r="P179" i="17"/>
  <c r="P543" i="17"/>
  <c r="P35" i="17"/>
  <c r="P537" i="17"/>
  <c r="P152" i="17"/>
  <c r="P538" i="17"/>
  <c r="P582" i="17"/>
  <c r="P225" i="17"/>
  <c r="P578" i="17"/>
  <c r="P14" i="17"/>
  <c r="P342" i="17"/>
  <c r="P566" i="17"/>
  <c r="P146" i="17"/>
  <c r="P230" i="17"/>
  <c r="P290" i="17"/>
  <c r="P36" i="17"/>
  <c r="P575" i="17"/>
  <c r="P282" i="17"/>
  <c r="P143" i="17"/>
  <c r="P231" i="17"/>
  <c r="P397" i="17"/>
  <c r="P541" i="17"/>
  <c r="P349" i="17"/>
  <c r="P328" i="17"/>
  <c r="P464" i="17"/>
  <c r="P193" i="17"/>
  <c r="P452" i="17"/>
  <c r="P202" i="17"/>
  <c r="P425" i="17"/>
  <c r="P294" i="17"/>
  <c r="P71" i="17"/>
  <c r="P272" i="17"/>
  <c r="P64" i="17"/>
  <c r="P187" i="17"/>
  <c r="P76" i="17"/>
  <c r="P88" i="17"/>
  <c r="P374" i="17"/>
  <c r="P45" i="17"/>
  <c r="P513" i="17"/>
  <c r="P518" i="17"/>
  <c r="P329" i="17"/>
  <c r="P94" i="17"/>
  <c r="P274" i="17"/>
  <c r="P490" i="17"/>
  <c r="P385" i="17"/>
  <c r="P72" i="17"/>
  <c r="P217" i="17"/>
  <c r="P278" i="17"/>
  <c r="P161" i="17"/>
  <c r="P85" i="17"/>
  <c r="P443" i="17"/>
  <c r="P392" i="17"/>
  <c r="P292" i="17"/>
  <c r="P30" i="17"/>
  <c r="P185" i="17"/>
  <c r="P123" i="17"/>
  <c r="P266" i="17"/>
  <c r="P159" i="17"/>
  <c r="P188" i="17"/>
  <c r="P6" i="17"/>
  <c r="P40" i="17"/>
  <c r="P509" i="17"/>
  <c r="P422" i="17"/>
  <c r="P16" i="17"/>
  <c r="P155" i="17"/>
  <c r="P109" i="17"/>
  <c r="P559" i="17"/>
  <c r="P133" i="17"/>
  <c r="P316" i="17"/>
  <c r="P80" i="17"/>
  <c r="P171" i="17"/>
  <c r="P136" i="17"/>
  <c r="P13" i="17"/>
  <c r="P379" i="17"/>
  <c r="P78" i="17"/>
  <c r="P430" i="17"/>
  <c r="P120" i="17"/>
  <c r="P52" i="17"/>
  <c r="P164" i="17"/>
  <c r="P336" i="17"/>
  <c r="P204" i="17"/>
  <c r="P289" i="17"/>
  <c r="P38" i="17"/>
  <c r="P241" i="17"/>
  <c r="P144" i="17"/>
  <c r="P393" i="17"/>
  <c r="P66" i="17"/>
  <c r="P65" i="17"/>
  <c r="P468" i="17"/>
  <c r="P280" i="17"/>
  <c r="P550" i="17"/>
  <c r="P253" i="17"/>
  <c r="P309" i="17"/>
  <c r="P500" i="17"/>
  <c r="P314" i="17"/>
  <c r="P313" i="17"/>
  <c r="P34" i="17"/>
  <c r="P206" i="17"/>
  <c r="P564" i="17"/>
  <c r="P12" i="17"/>
  <c r="P558" i="17"/>
  <c r="P25" i="17"/>
  <c r="P510" i="17"/>
  <c r="P497" i="17"/>
  <c r="P361" i="17"/>
  <c r="P427" i="17"/>
  <c r="P260" i="17"/>
  <c r="P279" i="17"/>
  <c r="P472" i="17"/>
  <c r="P470" i="17"/>
  <c r="P383" i="17"/>
  <c r="P227" i="17"/>
  <c r="P263" i="17"/>
  <c r="P114" i="17"/>
  <c r="P418" i="17"/>
  <c r="P296" i="17"/>
  <c r="P29" i="17"/>
  <c r="P264" i="17"/>
  <c r="P372" i="17"/>
  <c r="P318" i="17"/>
  <c r="P547" i="17"/>
  <c r="P84" i="17"/>
  <c r="P174" i="17"/>
  <c r="P337" i="17"/>
  <c r="P43" i="17"/>
  <c r="P121" i="17"/>
  <c r="P502" i="17"/>
  <c r="P63" i="17"/>
  <c r="P407" i="17"/>
  <c r="P9" i="17"/>
  <c r="P364" i="17"/>
  <c r="P583" i="17"/>
  <c r="P327" i="17"/>
  <c r="P132" i="17"/>
  <c r="P102" i="17"/>
  <c r="P454" i="17"/>
  <c r="P382" i="17"/>
  <c r="AH451" i="17"/>
  <c r="AH442" i="17"/>
  <c r="AH582" i="17"/>
  <c r="AH378" i="17"/>
  <c r="AH540" i="17"/>
  <c r="AH557" i="17"/>
  <c r="AH95" i="17"/>
  <c r="AH233" i="17"/>
  <c r="AH284" i="17"/>
  <c r="AH565" i="17"/>
  <c r="AH179" i="17"/>
  <c r="AH210" i="17"/>
  <c r="AH31" i="17"/>
  <c r="AH466" i="17"/>
  <c r="AH28" i="17"/>
  <c r="AH208" i="17"/>
  <c r="AH541" i="17"/>
  <c r="AH219" i="17"/>
  <c r="AH272" i="17"/>
  <c r="AH520" i="17"/>
  <c r="AH348" i="17"/>
  <c r="AH574" i="17"/>
  <c r="AH503" i="17"/>
  <c r="AH242" i="17"/>
  <c r="AH479" i="17"/>
  <c r="AH392" i="17"/>
  <c r="AH531" i="17"/>
  <c r="AH286" i="17"/>
  <c r="AH164" i="17"/>
  <c r="AH495" i="17"/>
  <c r="AH450" i="17"/>
  <c r="AH114" i="17"/>
  <c r="AH106" i="17"/>
  <c r="AH19" i="17"/>
  <c r="AH331" i="17"/>
  <c r="AH487" i="17"/>
  <c r="AH341" i="17"/>
  <c r="AH261" i="17"/>
  <c r="AH481" i="17"/>
  <c r="AH380" i="17"/>
  <c r="AH459" i="17"/>
  <c r="AH556" i="17"/>
  <c r="AH153" i="17"/>
  <c r="AH528" i="17"/>
  <c r="AH50" i="17"/>
  <c r="AH507" i="17"/>
  <c r="AH328" i="17"/>
  <c r="AH53" i="17"/>
  <c r="AH396" i="17"/>
  <c r="AH158" i="17"/>
  <c r="AH448" i="17"/>
  <c r="AH409" i="17"/>
  <c r="AH414" i="17"/>
  <c r="AH262" i="17"/>
  <c r="AH104" i="17"/>
  <c r="AH149" i="17"/>
  <c r="AH9" i="17"/>
  <c r="AH188" i="17"/>
  <c r="AH75" i="17"/>
  <c r="AH361" i="17"/>
  <c r="AH273" i="17"/>
  <c r="AH440" i="17"/>
  <c r="AH472" i="17"/>
  <c r="AH416" i="17"/>
  <c r="AH346" i="17"/>
  <c r="AH452" i="17"/>
  <c r="AH484" i="17"/>
  <c r="AH423" i="17"/>
  <c r="AH187" i="17"/>
  <c r="AH435" i="17"/>
  <c r="AH244" i="17"/>
  <c r="AH567" i="17"/>
  <c r="AH580" i="17"/>
  <c r="AH365" i="17"/>
  <c r="AH51" i="17"/>
  <c r="AH82" i="17"/>
  <c r="AH379" i="17"/>
  <c r="AH249" i="17"/>
  <c r="AH24" i="17"/>
  <c r="AH277" i="17"/>
  <c r="AH38" i="17"/>
  <c r="AH586" i="17"/>
  <c r="AH460" i="17"/>
  <c r="AH263" i="17"/>
  <c r="AH436" i="17"/>
  <c r="AH455" i="17"/>
  <c r="AH256" i="17"/>
  <c r="AH258" i="17"/>
  <c r="AH217" i="17"/>
  <c r="AH42" i="17"/>
  <c r="AH46" i="17"/>
  <c r="AH10" i="17"/>
  <c r="AH469" i="17"/>
  <c r="AH393" i="17"/>
  <c r="AH201" i="17"/>
  <c r="AH546" i="17"/>
  <c r="AH432" i="17"/>
  <c r="AH534" i="17"/>
  <c r="AH132" i="17"/>
  <c r="AH59" i="17"/>
  <c r="AH22" i="17"/>
  <c r="AH252" i="17"/>
  <c r="AH78" i="17"/>
  <c r="AH367" i="17"/>
  <c r="AH122" i="17"/>
  <c r="AH162" i="17"/>
  <c r="AH340" i="17"/>
  <c r="AH445" i="17"/>
  <c r="AH166" i="17"/>
  <c r="AH577" i="17"/>
  <c r="AH196" i="17"/>
  <c r="AH133" i="17"/>
  <c r="AH317" i="17"/>
  <c r="AH570" i="17"/>
  <c r="AH427" i="17"/>
  <c r="AH404" i="17"/>
  <c r="AH566" i="17"/>
  <c r="AH438" i="17"/>
  <c r="AH127" i="17"/>
  <c r="AH26" i="17"/>
  <c r="AH297" i="17"/>
  <c r="AH549" i="17"/>
  <c r="AH68" i="17"/>
  <c r="AH12" i="17"/>
  <c r="AH137" i="17"/>
  <c r="AH522" i="17"/>
  <c r="AH550" i="17"/>
  <c r="AH228" i="17"/>
  <c r="AH92" i="17"/>
  <c r="AH320" i="17"/>
  <c r="AH359" i="17"/>
  <c r="AH413" i="17"/>
  <c r="AH123" i="17"/>
  <c r="AH403" i="17"/>
  <c r="AH446" i="17"/>
  <c r="AH508" i="17"/>
  <c r="AH529" i="17"/>
  <c r="AH29" i="17"/>
  <c r="AH573" i="17"/>
  <c r="AH477" i="17"/>
  <c r="AH408" i="17"/>
  <c r="AH576" i="17"/>
  <c r="AH226" i="17"/>
  <c r="AH439" i="17"/>
  <c r="AH318" i="17"/>
  <c r="AH63" i="17"/>
  <c r="AH140" i="17"/>
  <c r="AH251" i="17"/>
  <c r="AH55" i="17"/>
  <c r="AH90" i="17"/>
  <c r="AH399" i="17"/>
  <c r="AH560" i="17"/>
  <c r="AH337" i="17"/>
  <c r="AH558" i="17"/>
  <c r="AH478" i="17"/>
  <c r="AH578" i="17"/>
  <c r="AH191" i="17"/>
  <c r="AH305" i="17"/>
  <c r="AH206" i="17"/>
  <c r="AH464" i="17"/>
  <c r="AH368" i="17"/>
  <c r="AH121" i="17"/>
  <c r="AH321" i="17"/>
  <c r="AH526" i="17"/>
  <c r="AH412" i="17"/>
  <c r="AH521" i="17"/>
  <c r="AH497" i="17"/>
  <c r="AH303" i="17"/>
  <c r="AH309" i="17"/>
  <c r="AH171" i="17"/>
  <c r="AH539" i="17"/>
  <c r="AH259" i="17"/>
  <c r="AH369" i="17"/>
  <c r="AH411" i="17"/>
  <c r="AH118" i="17"/>
  <c r="AH175" i="17"/>
  <c r="AH21" i="17"/>
  <c r="AH304" i="17"/>
  <c r="AH264" i="17"/>
  <c r="AH157" i="17"/>
  <c r="AH572" i="17"/>
  <c r="AH406" i="17"/>
  <c r="AH513" i="17"/>
  <c r="AH281" i="17"/>
  <c r="AH36" i="17"/>
  <c r="AH111" i="17"/>
  <c r="AH129" i="17"/>
  <c r="AH559" i="17"/>
  <c r="AH184" i="17"/>
  <c r="AH190" i="17"/>
  <c r="AH326" i="17"/>
  <c r="AH398" i="17"/>
  <c r="AH388" i="17"/>
  <c r="AH510" i="17"/>
  <c r="AH287" i="17"/>
  <c r="AH535" i="17"/>
  <c r="AH443" i="17"/>
  <c r="AH198" i="17"/>
  <c r="AH66" i="17"/>
  <c r="AH383" i="17"/>
  <c r="AH170" i="17"/>
  <c r="AH146" i="17"/>
  <c r="AH241" i="17"/>
  <c r="AH517" i="17"/>
  <c r="AH494" i="17"/>
  <c r="AH312" i="17"/>
  <c r="AH257" i="17"/>
  <c r="AH86" i="17"/>
  <c r="AH134" i="17"/>
  <c r="AH220" i="17"/>
  <c r="AH14" i="17"/>
  <c r="AH30" i="17"/>
  <c r="AH300" i="17"/>
  <c r="AH278" i="17"/>
  <c r="AH364" i="17"/>
  <c r="AH276" i="17"/>
  <c r="AH216" i="17"/>
  <c r="AH126" i="17"/>
  <c r="AH588" i="17"/>
  <c r="AH138" i="17"/>
  <c r="AH492" i="17"/>
  <c r="AH151" i="17"/>
  <c r="AH94" i="17"/>
  <c r="AH108" i="17"/>
  <c r="AH221" i="17"/>
  <c r="AH203" i="17"/>
  <c r="AH372" i="17"/>
  <c r="AH147" i="17"/>
  <c r="AH327" i="17"/>
  <c r="AH7" i="17"/>
  <c r="AH358" i="17"/>
  <c r="AH382" i="17"/>
  <c r="AH354" i="17"/>
  <c r="AH502" i="17"/>
  <c r="AH336" i="17"/>
  <c r="AH23" i="17"/>
  <c r="AH52" i="17"/>
  <c r="AH548" i="17"/>
  <c r="AH100" i="17"/>
  <c r="AH294" i="17"/>
  <c r="AH514" i="17"/>
  <c r="AH405" i="17"/>
  <c r="AH13" i="17"/>
  <c r="AH307" i="17"/>
  <c r="AH363" i="17"/>
  <c r="AH269" i="17"/>
  <c r="AH473" i="17"/>
  <c r="AH458" i="17"/>
  <c r="AH343" i="17"/>
  <c r="AH65" i="17"/>
  <c r="AH370" i="17"/>
  <c r="AH115" i="17"/>
  <c r="AH37" i="17"/>
  <c r="AH222" i="17"/>
  <c r="AH523" i="17"/>
  <c r="AH467" i="17"/>
  <c r="AH511" i="17"/>
  <c r="AH530" i="17"/>
  <c r="AH410" i="17"/>
  <c r="AH454" i="17"/>
  <c r="AH81" i="17"/>
  <c r="AH112" i="17"/>
  <c r="AH313" i="17"/>
  <c r="AH500" i="17"/>
  <c r="AH160" i="17"/>
  <c r="AH351" i="17"/>
  <c r="AH232" i="17"/>
  <c r="AH314" i="17"/>
  <c r="AH509" i="17"/>
  <c r="AH323" i="17"/>
  <c r="AH299" i="17"/>
  <c r="AH18" i="17"/>
  <c r="AH488" i="17"/>
  <c r="AH415" i="17"/>
  <c r="AH125" i="17"/>
  <c r="AH512" i="17"/>
  <c r="AH306" i="17"/>
  <c r="AH183" i="17"/>
  <c r="AH25" i="17"/>
  <c r="AH64" i="17"/>
  <c r="AH426" i="17"/>
  <c r="AH338" i="17"/>
  <c r="AH141" i="17"/>
  <c r="AH239" i="17"/>
  <c r="AH76" i="17"/>
  <c r="AH417" i="17"/>
  <c r="AH564" i="17"/>
  <c r="AH532" i="17"/>
  <c r="AH268" i="17"/>
  <c r="AH449" i="17"/>
  <c r="AH177" i="17"/>
  <c r="AH332" i="17"/>
  <c r="AH172" i="17"/>
  <c r="AH202" i="17"/>
  <c r="AH247" i="17"/>
  <c r="AH524" i="17"/>
  <c r="AH47" i="17"/>
  <c r="AH260" i="17"/>
  <c r="AH422" i="17"/>
  <c r="AH211" i="17"/>
  <c r="AH155" i="17"/>
  <c r="AH57" i="17"/>
  <c r="AH243" i="17"/>
  <c r="AH41" i="17"/>
  <c r="AH15" i="17"/>
  <c r="AH178" i="17"/>
  <c r="AH245" i="17"/>
  <c r="AH285" i="17"/>
  <c r="AH401" i="17"/>
  <c r="AH223" i="17"/>
  <c r="AH470" i="17"/>
  <c r="AH148" i="17"/>
  <c r="AH554" i="17"/>
  <c r="AH214" i="17"/>
  <c r="AH490" i="17"/>
  <c r="AH555" i="17"/>
  <c r="AH105" i="17"/>
  <c r="AH293" i="17"/>
  <c r="AH395" i="17"/>
  <c r="AH230" i="17"/>
  <c r="AH150" i="17"/>
  <c r="AH397" i="17"/>
  <c r="AH355" i="17"/>
  <c r="AH143" i="17"/>
  <c r="AH329" i="17"/>
  <c r="AH168" i="17"/>
  <c r="AH421" i="17"/>
  <c r="AH236" i="17"/>
  <c r="AH225" i="17"/>
  <c r="AH199" i="17"/>
  <c r="AH482" i="17"/>
  <c r="AH266" i="17"/>
  <c r="AH124" i="17"/>
  <c r="AH344" i="17"/>
  <c r="AH159" i="17"/>
  <c r="AH288" i="17"/>
  <c r="AH212" i="17"/>
  <c r="AH400" i="17"/>
  <c r="AH339" i="17"/>
  <c r="AH319" i="17"/>
  <c r="AH390" i="17"/>
  <c r="AH119" i="17"/>
  <c r="AH387" i="17"/>
  <c r="AH585" i="17"/>
  <c r="AH330" i="17"/>
  <c r="AH101" i="17"/>
  <c r="AH463" i="17"/>
  <c r="AH536" i="17"/>
  <c r="AH267" i="17"/>
  <c r="AH420" i="17"/>
  <c r="AH447" i="17"/>
  <c r="AH265" i="17"/>
  <c r="AH385" i="17"/>
  <c r="AH350" i="17"/>
  <c r="AH374" i="17"/>
  <c r="AH575" i="17"/>
  <c r="AH581" i="17"/>
  <c r="AH8" i="17"/>
  <c r="AH461" i="17"/>
  <c r="AH248" i="17"/>
  <c r="AH128" i="17"/>
  <c r="AH254" i="17"/>
  <c r="AH315" i="17"/>
  <c r="AH161" i="17"/>
  <c r="AH83" i="17"/>
  <c r="AH250" i="17"/>
  <c r="AH301" i="17"/>
  <c r="AH342" i="17"/>
  <c r="AH583" i="17"/>
  <c r="AH322" i="17"/>
  <c r="AH544" i="17"/>
  <c r="AH107" i="17"/>
  <c r="AH6" i="17"/>
  <c r="AH33" i="17"/>
  <c r="AH60" i="17"/>
  <c r="AH174" i="17"/>
  <c r="AH194" i="17"/>
  <c r="AH102" i="17"/>
  <c r="AH58" i="17"/>
  <c r="AH434" i="17"/>
  <c r="AH20" i="17"/>
  <c r="AH352" i="17"/>
  <c r="AH325" i="17"/>
  <c r="AH475" i="17"/>
  <c r="AH377" i="17"/>
  <c r="AH437" i="17"/>
  <c r="AH40" i="17"/>
  <c r="AH209" i="17"/>
  <c r="AH335" i="17"/>
  <c r="AH16" i="17"/>
  <c r="AH298" i="17"/>
  <c r="AH4" i="17"/>
  <c r="AH246" i="17"/>
  <c r="AH180" i="17"/>
  <c r="AH77" i="17"/>
  <c r="AH237" i="17"/>
  <c r="AH48" i="17"/>
  <c r="AH543" i="17"/>
  <c r="AH144" i="17"/>
  <c r="AH429" i="17"/>
  <c r="AH501" i="17"/>
  <c r="AH253" i="17"/>
  <c r="AH205" i="17"/>
  <c r="AH525" i="17"/>
  <c r="AH324" i="17"/>
  <c r="AH32" i="17"/>
  <c r="AH302" i="17"/>
  <c r="AH493" i="17"/>
  <c r="AH491" i="17"/>
  <c r="AH542" i="17"/>
  <c r="AH215" i="17"/>
  <c r="AH347" i="17"/>
  <c r="AH45" i="17"/>
  <c r="AH49" i="17"/>
  <c r="AH182" i="17"/>
  <c r="AH35" i="17"/>
  <c r="AH271" i="17"/>
  <c r="AH537" i="17"/>
  <c r="AH73" i="17"/>
  <c r="AH229" i="17"/>
  <c r="AH156" i="17"/>
  <c r="AH74" i="17"/>
  <c r="AH386" i="17"/>
  <c r="AH120" i="17"/>
  <c r="AH457" i="17"/>
  <c r="AH62" i="17"/>
  <c r="AH61" i="17"/>
  <c r="AH334" i="17"/>
  <c r="AH71" i="17"/>
  <c r="AH283" i="17"/>
  <c r="AH255" i="17"/>
  <c r="AH192" i="17"/>
  <c r="AH496" i="17"/>
  <c r="AH113" i="17"/>
  <c r="AH70" i="17"/>
  <c r="AH96" i="17"/>
  <c r="AH292" i="17"/>
  <c r="AH139" i="17"/>
  <c r="AH167" i="17"/>
  <c r="AH295" i="17"/>
  <c r="AH362" i="17"/>
  <c r="AH186" i="17"/>
  <c r="AH197" i="17"/>
  <c r="AH516" i="17"/>
  <c r="AH584" i="17"/>
  <c r="AH357" i="17"/>
  <c r="AH474" i="17"/>
  <c r="AH173" i="17"/>
  <c r="AH97" i="17"/>
  <c r="AH296" i="17"/>
  <c r="AH483" i="17"/>
  <c r="AH69" i="17"/>
  <c r="AH418" i="17"/>
  <c r="AH165" i="17"/>
  <c r="AH441" i="17"/>
  <c r="AH169" i="17"/>
  <c r="AH84" i="17"/>
  <c r="AH571" i="17"/>
  <c r="AH176" i="17"/>
  <c r="AH135" i="17"/>
  <c r="AH485" i="17"/>
  <c r="AH152" i="17"/>
  <c r="AH428" i="17"/>
  <c r="AH568" i="17"/>
  <c r="AH569" i="17"/>
  <c r="AH333" i="17"/>
  <c r="AH444" i="17"/>
  <c r="AH130" i="17"/>
  <c r="AH235" i="17"/>
  <c r="AH373" i="17"/>
  <c r="AH85" i="17"/>
  <c r="AH349" i="17"/>
  <c r="AH533" i="17"/>
  <c r="AH476" i="17"/>
  <c r="AH431" i="17"/>
  <c r="AH353" i="17"/>
  <c r="AH366" i="17"/>
  <c r="AH552" i="17"/>
  <c r="AH468" i="17"/>
  <c r="AH56" i="17"/>
  <c r="AH453" i="17"/>
  <c r="AH433" i="17"/>
  <c r="AH519" i="17"/>
  <c r="AH227" i="17"/>
  <c r="AH425" i="17"/>
  <c r="AH231" i="17"/>
  <c r="AH79" i="17"/>
  <c r="AH308" i="17"/>
  <c r="AH98" i="17"/>
  <c r="AH290" i="17"/>
  <c r="AH117" i="17"/>
  <c r="AH54" i="17"/>
  <c r="AH5" i="17"/>
  <c r="AH207" i="17"/>
  <c r="AH109" i="17"/>
  <c r="AH462" i="17"/>
  <c r="AH142" i="17"/>
  <c r="AH181" i="17"/>
  <c r="AH471" i="17"/>
  <c r="AH545" i="17"/>
  <c r="AH527" i="17"/>
  <c r="AH136" i="17"/>
  <c r="AH91" i="17"/>
  <c r="AH424" i="17"/>
  <c r="AH88" i="17"/>
  <c r="AH34" i="17"/>
  <c r="AH356" i="17"/>
  <c r="AH360" i="17"/>
  <c r="AH103" i="17"/>
  <c r="AH375" i="17"/>
  <c r="AH218" i="17"/>
  <c r="AH270" i="17"/>
  <c r="AH193" i="17"/>
  <c r="AH185" i="17"/>
  <c r="AH240" i="17"/>
  <c r="AH110" i="17"/>
  <c r="AH480" i="17"/>
  <c r="AH518" i="17"/>
  <c r="AH116" i="17"/>
  <c r="AH213" i="17"/>
  <c r="AH11" i="17"/>
  <c r="AH553" i="17"/>
  <c r="AH67" i="17"/>
  <c r="AH407" i="17"/>
  <c r="AH311" i="17"/>
  <c r="AH371" i="17"/>
  <c r="AH99" i="17"/>
  <c r="AH345" i="17"/>
  <c r="AH189" i="17"/>
  <c r="AH27" i="17"/>
  <c r="AH465" i="17"/>
  <c r="AH43" i="17"/>
  <c r="AH89" i="17"/>
  <c r="AH391" i="17"/>
  <c r="AH430" i="17"/>
  <c r="AH456" i="17"/>
  <c r="AH515" i="17"/>
  <c r="AH44" i="17"/>
  <c r="AH280" i="17"/>
  <c r="AH274" i="17"/>
  <c r="AI1" i="17"/>
  <c r="AI201" i="17" s="1"/>
  <c r="AH39" i="17"/>
  <c r="AH498" i="17"/>
  <c r="AH289" i="17"/>
  <c r="AH538" i="17"/>
  <c r="AH200" i="17"/>
  <c r="AH291" i="17"/>
  <c r="AH376" i="17"/>
  <c r="AH131" i="17"/>
  <c r="AH505" i="17"/>
  <c r="AH316" i="17"/>
  <c r="AH275" i="17"/>
  <c r="AH204" i="17"/>
  <c r="AH547" i="17"/>
  <c r="AH17" i="17"/>
  <c r="AH72" i="17"/>
  <c r="AH579" i="17"/>
  <c r="AH419" i="17"/>
  <c r="AH279" i="17"/>
  <c r="AH384" i="17"/>
  <c r="AH80" i="17"/>
  <c r="AH506" i="17"/>
  <c r="AH310" i="17"/>
  <c r="AH499" i="17"/>
  <c r="AH87" i="17"/>
  <c r="AH402" i="17"/>
  <c r="AH238" i="17"/>
  <c r="AH163" i="17"/>
  <c r="AH389" i="17"/>
  <c r="AH282" i="17"/>
  <c r="AH394" i="17"/>
  <c r="AI499" i="17"/>
  <c r="AI80" i="17"/>
  <c r="AI77" i="17"/>
  <c r="AI460" i="17"/>
  <c r="AI88" i="17"/>
  <c r="AI86" i="17"/>
  <c r="AI126" i="17"/>
  <c r="AI49" i="17"/>
  <c r="AI61" i="17"/>
  <c r="AI261" i="17"/>
  <c r="AI560" i="17"/>
  <c r="AI392" i="17"/>
  <c r="AI322" i="17"/>
  <c r="AI26" i="17"/>
  <c r="AI180" i="17"/>
  <c r="AI229" i="17"/>
  <c r="AI187" i="17"/>
  <c r="AI132" i="17"/>
  <c r="AI337" i="17"/>
  <c r="AI111" i="17"/>
  <c r="AI135" i="17"/>
  <c r="AI334" i="17"/>
  <c r="AI216" i="17"/>
  <c r="AI332" i="17"/>
  <c r="AI409" i="17"/>
  <c r="AI558" i="17"/>
  <c r="AI363" i="17"/>
  <c r="AI452" i="17"/>
  <c r="AI406" i="17"/>
  <c r="AI66" i="17"/>
  <c r="AI28" i="17"/>
  <c r="AI419" i="17"/>
  <c r="AI482" i="17"/>
  <c r="AI267" i="17"/>
  <c r="AI271" i="17"/>
  <c r="AI546" i="17"/>
  <c r="AI182" i="17"/>
  <c r="AI569" i="17"/>
  <c r="AI38" i="17"/>
  <c r="AI213" i="17"/>
  <c r="AI292" i="17"/>
  <c r="AI102" i="17"/>
  <c r="AI194" i="17"/>
  <c r="AI399" i="17"/>
  <c r="AI420" i="17"/>
  <c r="AI518" i="17"/>
  <c r="AI541" i="17"/>
  <c r="AI484" i="17"/>
  <c r="AI405" i="17"/>
  <c r="AI320" i="17"/>
  <c r="AI340" i="17"/>
  <c r="AI235" i="17"/>
  <c r="AI316" i="17"/>
  <c r="AI125" i="17"/>
  <c r="AI120" i="17"/>
  <c r="AI114" i="17"/>
  <c r="AI382" i="17"/>
  <c r="AI227" i="17"/>
  <c r="AI449" i="17"/>
  <c r="AI422" i="17"/>
  <c r="AI532" i="17"/>
  <c r="AI87" i="17"/>
  <c r="AI260" i="17"/>
  <c r="AI36" i="17"/>
  <c r="AI170" i="17"/>
  <c r="AI176" i="17"/>
  <c r="AI566" i="17"/>
  <c r="AI586" i="17"/>
  <c r="AI428" i="17"/>
  <c r="AI295" i="17"/>
  <c r="AI191" i="17"/>
  <c r="AI225" i="17"/>
  <c r="AI520" i="17"/>
  <c r="AI95" i="17"/>
  <c r="AI402" i="17"/>
  <c r="AI217" i="17"/>
  <c r="AI190" i="17"/>
  <c r="AI84" i="17"/>
  <c r="AI542" i="17"/>
  <c r="AI243" i="17"/>
  <c r="AI329" i="17"/>
  <c r="AI531" i="17"/>
  <c r="AI21" i="17"/>
  <c r="AI492" i="17"/>
  <c r="AI307" i="17"/>
  <c r="AI540" i="17"/>
  <c r="AI343" i="17"/>
  <c r="AI497" i="17"/>
  <c r="AI253" i="17"/>
  <c r="AI241" i="17"/>
  <c r="AI533" i="17"/>
  <c r="AI181" i="17"/>
  <c r="AI54" i="17"/>
  <c r="AI543" i="17"/>
  <c r="AI160" i="17"/>
  <c r="AI115" i="17"/>
  <c r="AI279" i="17"/>
  <c r="AI89" i="17"/>
  <c r="AI47" i="17"/>
  <c r="AI521" i="17"/>
  <c r="AI146" i="17"/>
  <c r="AI15" i="17"/>
  <c r="AI468" i="17"/>
  <c r="AI421" i="17"/>
  <c r="AI130" i="17"/>
  <c r="AI440" i="17"/>
  <c r="AI56" i="17"/>
  <c r="AI503" i="17"/>
  <c r="AI302" i="17"/>
  <c r="AI7" i="17"/>
  <c r="AI447" i="17"/>
  <c r="AI537" i="17"/>
  <c r="AI178" i="17"/>
  <c r="AI212" i="17"/>
  <c r="AI512" i="17"/>
  <c r="AI113" i="17"/>
  <c r="AI238" i="17"/>
  <c r="AI545" i="17"/>
  <c r="AI108" i="17"/>
  <c r="AI323" i="17"/>
  <c r="AI256" i="17"/>
  <c r="AI367" i="17"/>
  <c r="AI75" i="17"/>
  <c r="AI441" i="17"/>
  <c r="AI197" i="17"/>
  <c r="AI299" i="17"/>
  <c r="AI177" i="17"/>
  <c r="AI257" i="17"/>
  <c r="AI293" i="17"/>
  <c r="AI424" i="17"/>
  <c r="AI251" i="17"/>
  <c r="AI357" i="17"/>
  <c r="AI513" i="17"/>
  <c r="AI487" i="17"/>
  <c r="AI506" i="17"/>
  <c r="AI395" i="17"/>
  <c r="AI153" i="17"/>
  <c r="AI574" i="17"/>
  <c r="AI342" i="17"/>
  <c r="AI107" i="17"/>
  <c r="AI326" i="17"/>
  <c r="AI423" i="17"/>
  <c r="AI186" i="17"/>
  <c r="AI429" i="17"/>
  <c r="AI412" i="17"/>
  <c r="AI204" i="17"/>
  <c r="AI554" i="17"/>
  <c r="AI523" i="17"/>
  <c r="AI60" i="17"/>
  <c r="AI559" i="17"/>
  <c r="AI388" i="17"/>
  <c r="AI161" i="17"/>
  <c r="AI410" i="17"/>
  <c r="AI525" i="17"/>
  <c r="AI353" i="17"/>
  <c r="AI466" i="17"/>
  <c r="AI172" i="17"/>
  <c r="AI308" i="17"/>
  <c r="AI393" i="17"/>
  <c r="AI564" i="17"/>
  <c r="AI427" i="17"/>
  <c r="AI12" i="17"/>
  <c r="AI310" i="17"/>
  <c r="AI140" i="17"/>
  <c r="AI266" i="17"/>
  <c r="AI524" i="17"/>
  <c r="AI502" i="17"/>
  <c r="AI97" i="17"/>
  <c r="AI464" i="17"/>
  <c r="AI14" i="17"/>
  <c r="AI478" i="17"/>
  <c r="AI173" i="17"/>
  <c r="AI366" i="17"/>
  <c r="AI152" i="17"/>
  <c r="AI298" i="17"/>
  <c r="AI174" i="17"/>
  <c r="AI240" i="17"/>
  <c r="AI516" i="17"/>
  <c r="AI351" i="17"/>
  <c r="AI205" i="17"/>
  <c r="AI196" i="17"/>
  <c r="AI23" i="17"/>
  <c r="AI577" i="17"/>
  <c r="AI491" i="17"/>
  <c r="AI124" i="17"/>
  <c r="AI258" i="17"/>
  <c r="AI131" i="17"/>
  <c r="AI508" i="17"/>
  <c r="AI98" i="17"/>
  <c r="AI364" i="17"/>
  <c r="AI11" i="17"/>
  <c r="AI282" i="17"/>
  <c r="AI451" i="17"/>
  <c r="AI259" i="17"/>
  <c r="AI439" i="17"/>
  <c r="AI198" i="17"/>
  <c r="AI297" i="17"/>
  <c r="AI312" i="17"/>
  <c r="AI274" i="17"/>
  <c r="AI78" i="17"/>
  <c r="AI106" i="17"/>
  <c r="AI481" i="17"/>
  <c r="AI270" i="17"/>
  <c r="AI233" i="17"/>
  <c r="AI390" i="17"/>
  <c r="AI527" i="17"/>
  <c r="AI63" i="17"/>
  <c r="AI370" i="17"/>
  <c r="AI32" i="17"/>
  <c r="AI121" i="17"/>
  <c r="AI51" i="17"/>
  <c r="AI101" i="17"/>
  <c r="AI119" i="17"/>
  <c r="AI389" i="17"/>
  <c r="AI571" i="17"/>
  <c r="AI473" i="17"/>
  <c r="AI588" i="17"/>
  <c r="AI386" i="17"/>
  <c r="AI169" i="17"/>
  <c r="AI104" i="17"/>
  <c r="AI376" i="17"/>
  <c r="AI85" i="17"/>
  <c r="AI144" i="17"/>
  <c r="AI415" i="17"/>
  <c r="AI79" i="17"/>
  <c r="AI456" i="17"/>
  <c r="AI110" i="17"/>
  <c r="AI510" i="17"/>
  <c r="AI48" i="17"/>
  <c r="AI547" i="17"/>
  <c r="AI27" i="17"/>
  <c r="AI288" i="17"/>
  <c r="AI92" i="17"/>
  <c r="AI313" i="17"/>
  <c r="AI354" i="17"/>
  <c r="AI483" i="17"/>
  <c r="AI232" i="17"/>
  <c r="AI118" i="17"/>
  <c r="AI480" i="17"/>
  <c r="AI565" i="17"/>
  <c r="AI391" i="17"/>
  <c r="AI99" i="17"/>
  <c r="AI94" i="17"/>
  <c r="AI359" i="17"/>
  <c r="AI134" i="17"/>
  <c r="AI70" i="17"/>
  <c r="AI193" i="17"/>
  <c r="AI330" i="17"/>
  <c r="AI318" i="17"/>
  <c r="AI157" i="17"/>
  <c r="AI294" i="17"/>
  <c r="AI164" i="17"/>
  <c r="AI568" i="17"/>
  <c r="AI436" i="17"/>
  <c r="AI471" i="17"/>
  <c r="AI214" i="17"/>
  <c r="AI183" i="17"/>
  <c r="AI69" i="17"/>
  <c r="AI461" i="17"/>
  <c r="AI454" i="17"/>
  <c r="AI321" i="17"/>
  <c r="AI458" i="17"/>
  <c r="AI396" i="17"/>
  <c r="AI90" i="17"/>
  <c r="AI6" i="17"/>
  <c r="AI221" i="17"/>
  <c r="AI165" i="17"/>
  <c r="AI76" i="17"/>
  <c r="AI273" i="17"/>
  <c r="AI469" i="17"/>
  <c r="AI465" i="17"/>
  <c r="AI443" i="17"/>
  <c r="AI149" i="17"/>
  <c r="AI557" i="17"/>
  <c r="AI488" i="17"/>
  <c r="AI352" i="17"/>
  <c r="AI43" i="17"/>
  <c r="AI362" i="17"/>
  <c r="AI281" i="17"/>
  <c r="AI57" i="17"/>
  <c r="AI10" i="17"/>
  <c r="AI55" i="17"/>
  <c r="AI45" i="17"/>
  <c r="AI457" i="17"/>
  <c r="AI314" i="17"/>
  <c r="AI387" i="17"/>
  <c r="AI122" i="17"/>
  <c r="AI425" i="17"/>
  <c r="AI68" i="17"/>
  <c r="AI368" i="17"/>
  <c r="AI44" i="17"/>
  <c r="AI341" i="17"/>
  <c r="AI338" i="17"/>
  <c r="AI355" i="17"/>
  <c r="AI210" i="17"/>
  <c r="AI371" i="17"/>
  <c r="AI31" i="17"/>
  <c r="AI25" i="17"/>
  <c r="AI311" i="17"/>
  <c r="AI184" i="17"/>
  <c r="AI109" i="17"/>
  <c r="AI219" i="17"/>
  <c r="AI519" i="17"/>
  <c r="AI335" i="17"/>
  <c r="AI380" i="17"/>
  <c r="AI319" i="17"/>
  <c r="AI285" i="17"/>
  <c r="AI203" i="17"/>
  <c r="AI239" i="17"/>
  <c r="AI379" i="17"/>
  <c r="AI411" i="17"/>
  <c r="AI246" i="17"/>
  <c r="AI583" i="17"/>
  <c r="AI445" i="17"/>
  <c r="AI67" i="17"/>
  <c r="AI228" i="17"/>
  <c r="AI327" i="17"/>
  <c r="AI105" i="17"/>
  <c r="AI350" i="17"/>
  <c r="AI223" i="17"/>
  <c r="AI117" i="17"/>
  <c r="AI200" i="17"/>
  <c r="AI305" i="17"/>
  <c r="AI550" i="17"/>
  <c r="AI448" i="17"/>
  <c r="AI206" i="17"/>
  <c r="AI33" i="17"/>
  <c r="AI498" i="17"/>
  <c r="AI552" i="17"/>
  <c r="AI139" i="17"/>
  <c r="AI202" i="17"/>
  <c r="AI275" i="17"/>
  <c r="AI133" i="17"/>
  <c r="AI215" i="17"/>
  <c r="R455" i="17"/>
  <c r="Q10" i="17"/>
  <c r="R344" i="17"/>
  <c r="Q168" i="17"/>
  <c r="R136" i="17"/>
  <c r="Q578" i="17"/>
  <c r="Q70" i="17"/>
  <c r="R472" i="17"/>
  <c r="Q105" i="17"/>
  <c r="Q487" i="17"/>
  <c r="Q394" i="17"/>
  <c r="Q383" i="17"/>
  <c r="Q209" i="17"/>
  <c r="Q159" i="17"/>
  <c r="Q11" i="17"/>
  <c r="R529" i="17"/>
  <c r="R163" i="17"/>
  <c r="R260" i="17"/>
  <c r="R386" i="17"/>
  <c r="Q78" i="17"/>
  <c r="Q407" i="17"/>
  <c r="Q219" i="17"/>
  <c r="R401" i="17"/>
  <c r="Q156" i="17"/>
  <c r="R246" i="17"/>
  <c r="Q361" i="17"/>
  <c r="R329" i="17"/>
  <c r="R309" i="17"/>
  <c r="R239" i="17"/>
  <c r="R542" i="17"/>
  <c r="Q14" i="17"/>
  <c r="Q54" i="17"/>
  <c r="R557" i="17"/>
  <c r="R281" i="17"/>
  <c r="R452" i="17"/>
  <c r="Q86" i="17"/>
  <c r="Q573" i="17"/>
  <c r="R40" i="17"/>
  <c r="Q355" i="17"/>
  <c r="R304" i="17"/>
  <c r="Q580" i="17"/>
  <c r="Q495" i="17"/>
  <c r="R233" i="17"/>
  <c r="Q233" i="17"/>
  <c r="R173" i="17"/>
  <c r="Q490" i="17"/>
  <c r="Q471" i="17"/>
  <c r="Q401" i="17"/>
  <c r="R272" i="17"/>
  <c r="Q164" i="17"/>
  <c r="Q273" i="17"/>
  <c r="R384" i="17"/>
  <c r="R67" i="17"/>
  <c r="R28" i="17"/>
  <c r="Q572" i="17"/>
  <c r="R427" i="17"/>
  <c r="Q266" i="17"/>
  <c r="R188" i="17"/>
  <c r="R202" i="17"/>
  <c r="R192" i="17"/>
  <c r="R205" i="17"/>
  <c r="R586" i="17"/>
  <c r="Q139" i="17"/>
  <c r="Q35" i="17"/>
  <c r="Q166" i="17"/>
  <c r="Q491" i="17"/>
  <c r="R573" i="17"/>
  <c r="Q416" i="17"/>
  <c r="R210" i="17"/>
  <c r="R491" i="17"/>
  <c r="R121" i="17"/>
  <c r="R245" i="17"/>
  <c r="R365" i="17"/>
  <c r="Q77" i="17"/>
  <c r="Q507" i="17"/>
  <c r="Q541" i="17"/>
  <c r="Q370" i="17"/>
  <c r="R357" i="17"/>
  <c r="R523" i="17"/>
  <c r="Q469" i="17"/>
  <c r="R50" i="17"/>
  <c r="Q352" i="17"/>
  <c r="R394" i="17"/>
  <c r="R403" i="17"/>
  <c r="R333" i="17"/>
  <c r="R187" i="17"/>
  <c r="Q189" i="17"/>
  <c r="Q328" i="17"/>
  <c r="R378" i="17"/>
  <c r="Q281" i="17"/>
  <c r="R278" i="17"/>
  <c r="Q511" i="17"/>
  <c r="R570" i="17"/>
  <c r="Q210" i="17"/>
  <c r="R417" i="17"/>
  <c r="Q454" i="17"/>
  <c r="Q550" i="17"/>
  <c r="Q242" i="17"/>
  <c r="Q259" i="17"/>
  <c r="Q515" i="17"/>
  <c r="R149" i="17"/>
  <c r="R199" i="17"/>
  <c r="Q446" i="17"/>
  <c r="R548" i="17"/>
  <c r="Q376" i="17"/>
  <c r="R448" i="17"/>
  <c r="R308" i="17"/>
  <c r="R221" i="17"/>
  <c r="Q461" i="17"/>
  <c r="Q334" i="17"/>
  <c r="Q294" i="17"/>
  <c r="R310" i="17"/>
  <c r="R480" i="17"/>
  <c r="R287" i="17"/>
  <c r="Q73" i="17"/>
  <c r="Q371" i="17"/>
  <c r="Q576" i="17"/>
  <c r="Q363" i="17"/>
  <c r="Q540" i="17"/>
  <c r="Q425" i="17"/>
  <c r="R276" i="17"/>
  <c r="Q243" i="17"/>
  <c r="Q295" i="17"/>
  <c r="Q506" i="17"/>
  <c r="Q581" i="17"/>
  <c r="R108" i="17"/>
  <c r="R270" i="17"/>
  <c r="Q52" i="17"/>
  <c r="Q585" i="17"/>
  <c r="R57" i="17"/>
  <c r="R61" i="17"/>
  <c r="Q230" i="17"/>
  <c r="R47" i="17"/>
  <c r="R575" i="17"/>
  <c r="R113" i="17"/>
  <c r="R510" i="17"/>
  <c r="R72" i="17"/>
  <c r="R301" i="17"/>
  <c r="Q45" i="17"/>
  <c r="R49" i="17"/>
  <c r="Q173" i="17"/>
  <c r="Q528" i="17"/>
  <c r="R335" i="17"/>
  <c r="R176" i="17"/>
  <c r="Q151" i="17"/>
  <c r="Q65" i="17"/>
  <c r="R293" i="17"/>
  <c r="R132" i="17"/>
  <c r="Q26" i="17"/>
  <c r="Q182" i="17"/>
  <c r="Q272" i="17"/>
  <c r="Q69" i="17"/>
  <c r="R228" i="17"/>
  <c r="R419" i="17"/>
  <c r="Q17" i="17"/>
  <c r="Q231" i="17"/>
  <c r="Q366" i="17"/>
  <c r="R506" i="17"/>
  <c r="Q414" i="17"/>
  <c r="Q237" i="17"/>
  <c r="Q147" i="17"/>
  <c r="R183" i="17"/>
  <c r="Q287" i="17"/>
  <c r="R535" i="17"/>
  <c r="R397" i="17"/>
  <c r="R58" i="17"/>
  <c r="R250" i="17"/>
  <c r="R20" i="17"/>
  <c r="Q160" i="17"/>
  <c r="R540" i="17"/>
  <c r="R577" i="17"/>
  <c r="Q584" i="17"/>
  <c r="R5" i="17"/>
  <c r="Q539" i="17"/>
  <c r="R81" i="17"/>
  <c r="R450" i="17"/>
  <c r="R232" i="17"/>
  <c r="Q127" i="17"/>
  <c r="Q152" i="17"/>
  <c r="R500" i="17"/>
  <c r="R556" i="17"/>
  <c r="Q216" i="17"/>
  <c r="R328" i="17"/>
  <c r="Q128" i="17"/>
  <c r="Q298" i="17"/>
  <c r="Q19" i="17"/>
  <c r="R465" i="17"/>
  <c r="R443" i="17"/>
  <c r="R83" i="17"/>
  <c r="Q214" i="17"/>
  <c r="R515" i="17"/>
  <c r="Q536" i="17"/>
  <c r="R230" i="17"/>
  <c r="R444" i="17"/>
  <c r="Q207" i="17"/>
  <c r="R45" i="17"/>
  <c r="R447" i="17"/>
  <c r="R560" i="17"/>
  <c r="Q44" i="17"/>
  <c r="Q276" i="17"/>
  <c r="Q144" i="17"/>
  <c r="Q247" i="17"/>
  <c r="Q28" i="17"/>
  <c r="Q342" i="17"/>
  <c r="Q115" i="17"/>
  <c r="R441" i="17"/>
  <c r="Q43" i="17"/>
  <c r="R106" i="17"/>
  <c r="Q458" i="17"/>
  <c r="Q228" i="17"/>
  <c r="Q137" i="17"/>
  <c r="Q241" i="17"/>
  <c r="Q125" i="17"/>
  <c r="R174" i="17"/>
  <c r="Q56" i="17"/>
  <c r="R460" i="17"/>
  <c r="R539" i="17"/>
  <c r="R319" i="17"/>
  <c r="Q426" i="17"/>
  <c r="R197" i="17"/>
  <c r="Q196" i="17"/>
  <c r="R134" i="17"/>
  <c r="R476" i="17"/>
  <c r="Q559" i="17"/>
  <c r="Q377" i="17"/>
  <c r="R274" i="17"/>
  <c r="Q437" i="17"/>
  <c r="Q356" i="17"/>
  <c r="Q157" i="17"/>
  <c r="Q274" i="17"/>
  <c r="Q459" i="17"/>
  <c r="Q203" i="17"/>
  <c r="Q326" i="17"/>
  <c r="R258" i="17"/>
  <c r="Q199" i="17"/>
  <c r="Q130" i="17"/>
  <c r="R349" i="17"/>
  <c r="R289" i="17"/>
  <c r="R44" i="17"/>
  <c r="R19" i="17"/>
  <c r="Q413" i="17"/>
  <c r="Q256" i="17"/>
  <c r="R571" i="17"/>
  <c r="Q378" i="17"/>
  <c r="R18" i="17"/>
  <c r="Q262" i="17"/>
  <c r="Q66" i="17"/>
  <c r="Q286" i="17"/>
  <c r="Q133" i="17"/>
  <c r="Q410" i="17"/>
  <c r="R517" i="17"/>
  <c r="R198" i="17"/>
  <c r="Q393" i="17"/>
  <c r="R449" i="17"/>
  <c r="Q555" i="17"/>
  <c r="R69" i="17"/>
  <c r="R166" i="17"/>
  <c r="Q374" i="17"/>
  <c r="Q375" i="17"/>
  <c r="Q261" i="17"/>
  <c r="Q512" i="17"/>
  <c r="R101" i="17"/>
  <c r="R393" i="17"/>
  <c r="Q529" i="17"/>
  <c r="Q211" i="17"/>
  <c r="Q41" i="17"/>
  <c r="R130" i="17"/>
  <c r="Q60" i="17"/>
  <c r="Q192" i="17"/>
  <c r="R352" i="17"/>
  <c r="R114" i="17"/>
  <c r="Q441" i="17"/>
  <c r="Q429" i="17"/>
  <c r="R186" i="17"/>
  <c r="Q284" i="17"/>
  <c r="R307" i="17"/>
  <c r="R396" i="17"/>
  <c r="R125" i="17"/>
  <c r="R332" i="17"/>
  <c r="Q472" i="17"/>
  <c r="Q222" i="17"/>
  <c r="R555" i="17"/>
  <c r="R292" i="17"/>
  <c r="Q198" i="17"/>
  <c r="Q297" i="17"/>
  <c r="R558" i="17"/>
  <c r="R347" i="17"/>
  <c r="Q320" i="17"/>
  <c r="Q171" i="17"/>
  <c r="R485" i="17"/>
  <c r="Q534" i="17"/>
  <c r="R73" i="17"/>
  <c r="R424" i="17"/>
  <c r="R123" i="17"/>
  <c r="Q114" i="17"/>
  <c r="Q304" i="17"/>
  <c r="Q462" i="17"/>
  <c r="Q400" i="17"/>
  <c r="Q403" i="17"/>
  <c r="R318" i="17"/>
  <c r="Q548" i="17"/>
  <c r="Q46" i="17"/>
  <c r="R484" i="17"/>
  <c r="R7" i="17"/>
  <c r="Q492" i="17"/>
  <c r="Q325" i="17"/>
  <c r="R490" i="17"/>
  <c r="R488" i="17"/>
  <c r="R377" i="17"/>
  <c r="R303" i="17"/>
  <c r="Q87" i="17"/>
  <c r="R576" i="17"/>
  <c r="Q520" i="17"/>
  <c r="Q340" i="17"/>
  <c r="Q485" i="17"/>
  <c r="R340" i="17"/>
  <c r="R348" i="17"/>
  <c r="Q37" i="17"/>
  <c r="R481" i="17"/>
  <c r="Q90" i="17"/>
  <c r="R468" i="17"/>
  <c r="R528" i="17"/>
  <c r="Q33" i="17"/>
  <c r="Q359" i="17"/>
  <c r="R238" i="17"/>
  <c r="Q430" i="17"/>
  <c r="Q48" i="17"/>
  <c r="R273" i="17"/>
  <c r="Q84" i="17"/>
  <c r="R411" i="17"/>
  <c r="R27" i="17"/>
  <c r="Q167" i="17"/>
  <c r="Q36" i="17"/>
  <c r="R162" i="17"/>
  <c r="R261" i="17"/>
  <c r="R98" i="17"/>
  <c r="Q518" i="17"/>
  <c r="R267" i="17"/>
  <c r="Q92" i="17"/>
  <c r="Q185" i="17"/>
  <c r="R222" i="17"/>
  <c r="R86" i="17"/>
  <c r="R508" i="17"/>
  <c r="Q42" i="17"/>
  <c r="R11" i="17"/>
  <c r="R552" i="17"/>
  <c r="R191" i="17"/>
  <c r="Q464" i="17"/>
  <c r="R41" i="17"/>
  <c r="Q411" i="17"/>
  <c r="Q193" i="17"/>
  <c r="Q382" i="17"/>
  <c r="R446" i="17"/>
  <c r="R314" i="17"/>
  <c r="Q67" i="17"/>
  <c r="Q91" i="17"/>
  <c r="Q432" i="17"/>
  <c r="Q546" i="17"/>
  <c r="Q480" i="17"/>
  <c r="R112" i="17"/>
  <c r="R461" i="17"/>
  <c r="R275" i="17"/>
  <c r="Q313" i="17"/>
  <c r="R325" i="17"/>
  <c r="Q235" i="17"/>
  <c r="Q38" i="17"/>
  <c r="Q264" i="17"/>
  <c r="R522" i="17"/>
  <c r="R385" i="17"/>
  <c r="R55" i="17"/>
  <c r="Q470" i="17"/>
  <c r="Q412" i="17"/>
  <c r="R372" i="17"/>
  <c r="Q5" i="17"/>
  <c r="R38" i="17"/>
  <c r="Q126" i="17"/>
  <c r="Q110" i="17"/>
  <c r="Q509" i="17"/>
  <c r="Q310" i="17"/>
  <c r="R473" i="17"/>
  <c r="R382" i="17"/>
  <c r="R87" i="17"/>
  <c r="Q315" i="17"/>
  <c r="R242" i="17"/>
  <c r="R324" i="17"/>
  <c r="R182" i="17"/>
  <c r="Q445" i="17"/>
  <c r="Q75" i="17"/>
  <c r="R97" i="17"/>
  <c r="Q260" i="17"/>
  <c r="R144" i="17"/>
  <c r="R358" i="17"/>
  <c r="Q215" i="17"/>
  <c r="R434" i="17"/>
  <c r="R432" i="17"/>
  <c r="Q265" i="17"/>
  <c r="Q290" i="17"/>
  <c r="Q353" i="17"/>
  <c r="R17" i="17"/>
  <c r="Q497" i="17"/>
  <c r="Q501" i="17"/>
  <c r="Q452" i="17"/>
  <c r="S452" i="17" s="1"/>
  <c r="Q170" i="17"/>
  <c r="R59" i="17"/>
  <c r="R95" i="17"/>
  <c r="Q405" i="17"/>
  <c r="Q436" i="17"/>
  <c r="Q131" i="17"/>
  <c r="R78" i="17"/>
  <c r="Q473" i="17"/>
  <c r="Q303" i="17"/>
  <c r="R402" i="17"/>
  <c r="Q240" i="17"/>
  <c r="Q460" i="17"/>
  <c r="Q440" i="17"/>
  <c r="Q521" i="17"/>
  <c r="R584" i="17"/>
  <c r="Q319" i="17"/>
  <c r="Q104" i="17"/>
  <c r="R312" i="17"/>
  <c r="Q206" i="17"/>
  <c r="R439" i="17"/>
  <c r="R212" i="17"/>
  <c r="R362" i="17"/>
  <c r="Q579" i="17"/>
  <c r="R127" i="17"/>
  <c r="Q433" i="17"/>
  <c r="Q183" i="17"/>
  <c r="R223" i="17"/>
  <c r="R181" i="17"/>
  <c r="Q190" i="17"/>
  <c r="Q571" i="17"/>
  <c r="Q307" i="17"/>
  <c r="Q299" i="17"/>
  <c r="Q477" i="17"/>
  <c r="R409" i="17"/>
  <c r="R438" i="17"/>
  <c r="Q332" i="17"/>
  <c r="Q268" i="17"/>
  <c r="Q25" i="17"/>
  <c r="Q29" i="17"/>
  <c r="R388" i="17"/>
  <c r="R10" i="17"/>
  <c r="Q321" i="17"/>
  <c r="Q188" i="17"/>
  <c r="R262" i="17"/>
  <c r="R346" i="17"/>
  <c r="R126" i="17"/>
  <c r="R317" i="17"/>
  <c r="R512" i="17"/>
  <c r="R177" i="17"/>
  <c r="R290" i="17"/>
  <c r="Q248" i="17"/>
  <c r="Q474" i="17"/>
  <c r="R209" i="17"/>
  <c r="Q465" i="17"/>
  <c r="R53" i="17"/>
  <c r="R462" i="17"/>
  <c r="R37" i="17"/>
  <c r="Q312" i="17"/>
  <c r="Q95" i="17"/>
  <c r="Q16" i="17"/>
  <c r="Q350" i="17"/>
  <c r="R225" i="17"/>
  <c r="Q308" i="17"/>
  <c r="R413" i="17"/>
  <c r="R350" i="17"/>
  <c r="R141" i="17"/>
  <c r="R247" i="17"/>
  <c r="R566" i="17"/>
  <c r="R416" i="17"/>
  <c r="Q23" i="17"/>
  <c r="Q517" i="17"/>
  <c r="Q40" i="17"/>
  <c r="R128" i="17"/>
  <c r="Q545" i="17"/>
  <c r="Q293" i="17"/>
  <c r="R111" i="17"/>
  <c r="R82" i="17"/>
  <c r="R440" i="17"/>
  <c r="Q245" i="17"/>
  <c r="R497" i="17"/>
  <c r="Q455" i="17"/>
  <c r="R194" i="17"/>
  <c r="Q569" i="17"/>
  <c r="Q373" i="17"/>
  <c r="Q292" i="17"/>
  <c r="Q317" i="17"/>
  <c r="R527" i="17"/>
  <c r="Q392" i="17"/>
  <c r="R211" i="17"/>
  <c r="R483" i="17"/>
  <c r="Q250" i="17"/>
  <c r="Q557" i="17"/>
  <c r="Q20" i="17"/>
  <c r="Q98" i="17"/>
  <c r="R100" i="17"/>
  <c r="Q331" i="17"/>
  <c r="Q285" i="17"/>
  <c r="R330" i="17"/>
  <c r="Q574" i="17"/>
  <c r="R437" i="17"/>
  <c r="R13" i="17"/>
  <c r="R463" i="17"/>
  <c r="Q34" i="17"/>
  <c r="Q354" i="17"/>
  <c r="R9" i="17"/>
  <c r="Q180" i="17"/>
  <c r="Q194" i="17"/>
  <c r="R284" i="17"/>
  <c r="Q349" i="17"/>
  <c r="R400" i="17"/>
  <c r="R89" i="17"/>
  <c r="Q178" i="17"/>
  <c r="R578" i="17"/>
  <c r="R375" i="17"/>
  <c r="Q314" i="17"/>
  <c r="Q239" i="17"/>
  <c r="R277" i="17"/>
  <c r="Q218" i="17"/>
  <c r="R102" i="17"/>
  <c r="R105" i="17"/>
  <c r="R244" i="17"/>
  <c r="R511" i="17"/>
  <c r="R220" i="17"/>
  <c r="Q556" i="17"/>
  <c r="Q508" i="17"/>
  <c r="R219" i="17"/>
  <c r="Q421" i="17"/>
  <c r="S421" i="17" s="1"/>
  <c r="R572" i="17"/>
  <c r="Q80" i="17"/>
  <c r="Q390" i="17"/>
  <c r="R321" i="17"/>
  <c r="R243" i="17"/>
  <c r="Q72" i="17"/>
  <c r="R360" i="17"/>
  <c r="Q530" i="17"/>
  <c r="Q323" i="17"/>
  <c r="Q535" i="17"/>
  <c r="R35" i="17"/>
  <c r="R255" i="17"/>
  <c r="Q107" i="17"/>
  <c r="R131" i="17"/>
  <c r="R161" i="17"/>
  <c r="R320" i="17"/>
  <c r="Q329" i="17"/>
  <c r="R316" i="17"/>
  <c r="Q494" i="17"/>
  <c r="R107" i="17"/>
  <c r="Q309" i="17"/>
  <c r="Q547" i="17"/>
  <c r="Q238" i="17"/>
  <c r="S238" i="17" s="1"/>
  <c r="Q269" i="17"/>
  <c r="R180" i="17"/>
  <c r="Q225" i="17"/>
  <c r="R116" i="17"/>
  <c r="Q422" i="17"/>
  <c r="R496" i="17"/>
  <c r="R167" i="17"/>
  <c r="R588" i="17"/>
  <c r="R143" i="17"/>
  <c r="R531" i="17"/>
  <c r="Q431" i="17"/>
  <c r="R226" i="17"/>
  <c r="Q277" i="17"/>
  <c r="R217" i="17"/>
  <c r="Q358" i="17"/>
  <c r="R6" i="17"/>
  <c r="R453" i="17"/>
  <c r="Q213" i="17"/>
  <c r="Q345" i="17"/>
  <c r="Q39" i="17"/>
  <c r="Q282" i="17"/>
  <c r="R518" i="17"/>
  <c r="R334" i="17"/>
  <c r="Q525" i="17"/>
  <c r="Q197" i="17"/>
  <c r="Q351" i="17"/>
  <c r="Q444" i="17"/>
  <c r="R305" i="17"/>
  <c r="R165" i="17"/>
  <c r="Q456" i="17"/>
  <c r="R364" i="17"/>
  <c r="Q533" i="17"/>
  <c r="R550" i="17"/>
  <c r="Q537" i="17"/>
  <c r="Q53" i="17"/>
  <c r="Q227" i="17"/>
  <c r="Q109" i="17"/>
  <c r="Q172" i="17"/>
  <c r="Q435" i="17"/>
  <c r="Q118" i="17"/>
  <c r="Q289" i="17"/>
  <c r="Q267" i="17"/>
  <c r="Q339" i="17"/>
  <c r="Q85" i="17"/>
  <c r="Q169" i="17"/>
  <c r="Q368" i="17"/>
  <c r="Q419" i="17"/>
  <c r="R482" i="17"/>
  <c r="R231" i="17"/>
  <c r="Q9" i="17"/>
  <c r="R251" i="17"/>
  <c r="R366" i="17"/>
  <c r="R568" i="17"/>
  <c r="R412" i="17"/>
  <c r="Q450" i="17"/>
  <c r="R52" i="17"/>
  <c r="R296" i="17"/>
  <c r="R410" i="17"/>
  <c r="R356" i="17"/>
  <c r="R122" i="17"/>
  <c r="R32" i="17"/>
  <c r="R120" i="17"/>
  <c r="R90" i="17"/>
  <c r="R343" i="17"/>
  <c r="R150" i="17"/>
  <c r="R374" i="17"/>
  <c r="R311" i="17"/>
  <c r="R16" i="17"/>
  <c r="Q153" i="17"/>
  <c r="T153" i="17" s="1"/>
  <c r="R337" i="17"/>
  <c r="Q146" i="17"/>
  <c r="R474" i="17"/>
  <c r="R494" i="17"/>
  <c r="Q59" i="17"/>
  <c r="R433" i="17"/>
  <c r="Q543" i="17"/>
  <c r="R451" i="17"/>
  <c r="R235" i="17"/>
  <c r="R164" i="17"/>
  <c r="R545" i="17"/>
  <c r="Q387" i="17"/>
  <c r="R376" i="17"/>
  <c r="R135" i="17"/>
  <c r="Q527" i="17"/>
  <c r="Q406" i="17"/>
  <c r="Q204" i="17"/>
  <c r="Q254" i="17"/>
  <c r="R471" i="17"/>
  <c r="R559" i="17"/>
  <c r="R140" i="17"/>
  <c r="Q544" i="17"/>
  <c r="R25" i="17"/>
  <c r="R76" i="17"/>
  <c r="R148" i="17"/>
  <c r="Q275" i="17"/>
  <c r="R96" i="17"/>
  <c r="Q229" i="17"/>
  <c r="Q397" i="17"/>
  <c r="Q409" i="17"/>
  <c r="R298" i="17"/>
  <c r="Q296" i="17"/>
  <c r="Q391" i="17"/>
  <c r="R204" i="17"/>
  <c r="R91" i="17"/>
  <c r="R530" i="17"/>
  <c r="R99" i="17"/>
  <c r="Q577" i="17"/>
  <c r="Q18" i="17"/>
  <c r="Q113" i="17"/>
  <c r="R408" i="17"/>
  <c r="R65" i="17"/>
  <c r="Q280" i="17"/>
  <c r="Q83" i="17"/>
  <c r="Q135" i="17"/>
  <c r="Q257" i="17"/>
  <c r="Q337" i="17"/>
  <c r="Q99" i="17"/>
  <c r="Q311" i="17"/>
  <c r="R160" i="17"/>
  <c r="R499" i="17"/>
  <c r="Q120" i="17"/>
  <c r="R454" i="17"/>
  <c r="R498" i="17"/>
  <c r="R229" i="17"/>
  <c r="R428" i="17"/>
  <c r="R4" i="17"/>
  <c r="Q175" i="17"/>
  <c r="Q132" i="17"/>
  <c r="R185" i="17"/>
  <c r="R425" i="17"/>
  <c r="R331" i="17"/>
  <c r="R299" i="17"/>
  <c r="Q101" i="17"/>
  <c r="Q388" i="17"/>
  <c r="R196" i="17"/>
  <c r="R92" i="17"/>
  <c r="R159" i="17"/>
  <c r="Q63" i="17"/>
  <c r="S63" i="17" s="1"/>
  <c r="R567" i="17"/>
  <c r="Q244" i="17"/>
  <c r="R565" i="17"/>
  <c r="Q58" i="17"/>
  <c r="Q336" i="17"/>
  <c r="R456" i="17"/>
  <c r="R26" i="17"/>
  <c r="Q22" i="17"/>
  <c r="R380" i="17"/>
  <c r="R503" i="17"/>
  <c r="R216" i="17"/>
  <c r="Q103" i="17"/>
  <c r="Q552" i="17"/>
  <c r="Q236" i="17"/>
  <c r="R56" i="17"/>
  <c r="R178" i="17"/>
  <c r="Q142" i="17"/>
  <c r="Q447" i="17"/>
  <c r="R322" i="17"/>
  <c r="R513" i="17"/>
  <c r="R133" i="17"/>
  <c r="R306" i="17"/>
  <c r="Q428" i="17"/>
  <c r="Q116" i="17"/>
  <c r="Q64" i="17"/>
  <c r="Q138" i="17"/>
  <c r="R170" i="17"/>
  <c r="R525" i="17"/>
  <c r="Q478" i="17"/>
  <c r="R142" i="17"/>
  <c r="Q575" i="17"/>
  <c r="R399" i="17"/>
  <c r="R152" i="17"/>
  <c r="Q94" i="17"/>
  <c r="Q279" i="17"/>
  <c r="Q246" i="17"/>
  <c r="R431" i="17"/>
  <c r="R421" i="17"/>
  <c r="Q560" i="17"/>
  <c r="Q162" i="17"/>
  <c r="R227" i="17"/>
  <c r="R79" i="17"/>
  <c r="Q362" i="17"/>
  <c r="R22" i="17"/>
  <c r="R139" i="17"/>
  <c r="R75" i="17"/>
  <c r="R207" i="17"/>
  <c r="Q524" i="17"/>
  <c r="R117" i="17"/>
  <c r="Q564" i="17"/>
  <c r="Q88" i="17"/>
  <c r="Q122" i="17"/>
  <c r="Q502" i="17"/>
  <c r="Q398" i="17"/>
  <c r="Q318" i="17"/>
  <c r="R138" i="17"/>
  <c r="R103" i="17"/>
  <c r="R77" i="17"/>
  <c r="Q499" i="17"/>
  <c r="Q344" i="17"/>
  <c r="T344" i="17" s="1"/>
  <c r="Q322" i="17"/>
  <c r="R24" i="17"/>
  <c r="R582" i="17"/>
  <c r="Q97" i="17"/>
  <c r="R169" i="17"/>
  <c r="Q223" i="17"/>
  <c r="R23" i="17"/>
  <c r="Q32" i="17"/>
  <c r="Q150" i="17"/>
  <c r="R294" i="17"/>
  <c r="R268" i="17"/>
  <c r="Q149" i="17"/>
  <c r="S149" i="17" s="1"/>
  <c r="R361" i="17"/>
  <c r="Q111" i="17"/>
  <c r="Q316" i="17"/>
  <c r="Q402" i="17"/>
  <c r="Q251" i="17"/>
  <c r="Q76" i="17"/>
  <c r="R263" i="17"/>
  <c r="Q324" i="17"/>
  <c r="Q542" i="17"/>
  <c r="Q96" i="17"/>
  <c r="Q335" i="17"/>
  <c r="Q255" i="17"/>
  <c r="S255" i="17" s="1"/>
  <c r="R110" i="17"/>
  <c r="R383" i="17"/>
  <c r="R36" i="17"/>
  <c r="R429" i="17"/>
  <c r="Q523" i="17"/>
  <c r="R253" i="17"/>
  <c r="Q217" i="17"/>
  <c r="R445" i="17"/>
  <c r="Q468" i="17"/>
  <c r="Q475" i="17"/>
  <c r="Q134" i="17"/>
  <c r="Q27" i="17"/>
  <c r="T27" i="17" s="1"/>
  <c r="R541" i="17"/>
  <c r="Q252" i="17"/>
  <c r="R43" i="17"/>
  <c r="R369" i="17"/>
  <c r="Q386" i="17"/>
  <c r="R257" i="17"/>
  <c r="Q457" i="17"/>
  <c r="Q466" i="17"/>
  <c r="R129" i="17"/>
  <c r="Q423" i="17"/>
  <c r="Q271" i="17"/>
  <c r="R370" i="17"/>
  <c r="Q449" i="17"/>
  <c r="R15" i="17"/>
  <c r="R172" i="17"/>
  <c r="R218" i="17"/>
  <c r="Q278" i="17"/>
  <c r="R206" i="17"/>
  <c r="R33" i="17"/>
  <c r="Q395" i="17"/>
  <c r="Q249" i="17"/>
  <c r="Q143" i="17"/>
  <c r="Q165" i="17"/>
  <c r="Q8" i="17"/>
  <c r="Q177" i="17"/>
  <c r="R71" i="17"/>
  <c r="R436" i="17"/>
  <c r="R387" i="17"/>
  <c r="Q220" i="17"/>
  <c r="Q31" i="17"/>
  <c r="Q302" i="17"/>
  <c r="Q479" i="17"/>
  <c r="Q306" i="17"/>
  <c r="Q187" i="17"/>
  <c r="Q549" i="17"/>
  <c r="Q483" i="17"/>
  <c r="R406" i="17"/>
  <c r="Q538" i="17"/>
  <c r="Q484" i="17"/>
  <c r="R241" i="17"/>
  <c r="R492" i="17"/>
  <c r="R265" i="17"/>
  <c r="R62" i="17"/>
  <c r="R464" i="17"/>
  <c r="R458" i="17"/>
  <c r="Q301" i="17"/>
  <c r="Q379" i="17"/>
  <c r="Q516" i="17"/>
  <c r="R389" i="17"/>
  <c r="R553" i="17"/>
  <c r="Q136" i="17"/>
  <c r="R533" i="17"/>
  <c r="R353" i="17"/>
  <c r="Q424" i="17"/>
  <c r="Q417" i="17"/>
  <c r="Q568" i="17"/>
  <c r="Q7" i="17"/>
  <c r="T7" i="17" s="1"/>
  <c r="R201" i="17"/>
  <c r="R94" i="17"/>
  <c r="R190" i="17"/>
  <c r="Q21" i="17"/>
  <c r="Q208" i="17"/>
  <c r="Q360" i="17"/>
  <c r="R420" i="17"/>
  <c r="Q13" i="17"/>
  <c r="R426" i="17"/>
  <c r="R405" i="17"/>
  <c r="Q343" i="17"/>
  <c r="R398" i="17"/>
  <c r="R477" i="17"/>
  <c r="R64" i="17"/>
  <c r="R236" i="17"/>
  <c r="R256" i="17"/>
  <c r="R288" i="17"/>
  <c r="Q505" i="17"/>
  <c r="Q61" i="17"/>
  <c r="R109" i="17"/>
  <c r="R479" i="17"/>
  <c r="Q300" i="17"/>
  <c r="Q117" i="17"/>
  <c r="R237" i="17"/>
  <c r="R526" i="17"/>
  <c r="R283" i="17"/>
  <c r="Q163" i="17"/>
  <c r="R415" i="17"/>
  <c r="Q553" i="17"/>
  <c r="R544" i="17"/>
  <c r="R475" i="17"/>
  <c r="R478" i="17"/>
  <c r="Q500" i="17"/>
  <c r="R467" i="17"/>
  <c r="R338" i="17"/>
  <c r="R168" i="17"/>
  <c r="R414" i="17"/>
  <c r="R342" i="17"/>
  <c r="Q503" i="17"/>
  <c r="R300" i="17"/>
  <c r="R574" i="17"/>
  <c r="Q4" i="17"/>
  <c r="Q338" i="17"/>
  <c r="R80" i="17"/>
  <c r="R151" i="17"/>
  <c r="R213" i="17"/>
  <c r="Q205" i="17"/>
  <c r="S205" i="17" s="1"/>
  <c r="Q191" i="17"/>
  <c r="Q532" i="17"/>
  <c r="Q108" i="17"/>
  <c r="R581" i="17"/>
  <c r="Q384" i="17"/>
  <c r="R54" i="17"/>
  <c r="R459" i="17"/>
  <c r="R521" i="17"/>
  <c r="Q396" i="17"/>
  <c r="R269" i="17"/>
  <c r="Q68" i="17"/>
  <c r="Q212" i="17"/>
  <c r="Q81" i="17"/>
  <c r="Q448" i="17"/>
  <c r="Q364" i="17"/>
  <c r="R579" i="17"/>
  <c r="Q62" i="17"/>
  <c r="Q583" i="17"/>
  <c r="R252" i="17"/>
  <c r="R70" i="17"/>
  <c r="R538" i="17"/>
  <c r="Q50" i="17"/>
  <c r="Q496" i="17"/>
  <c r="Q176" i="17"/>
  <c r="R327" i="17"/>
  <c r="Q566" i="17"/>
  <c r="R341" i="17"/>
  <c r="R74" i="17"/>
  <c r="Q513" i="17"/>
  <c r="R124" i="17"/>
  <c r="Q155" i="17"/>
  <c r="R84" i="17"/>
  <c r="Q404" i="17"/>
  <c r="R240" i="17"/>
  <c r="Q333" i="17"/>
  <c r="R297" i="17"/>
  <c r="R271" i="17"/>
  <c r="Q232" i="17"/>
  <c r="S232" i="17"/>
  <c r="R487" i="17"/>
  <c r="Q221" i="17"/>
  <c r="Q514" i="17"/>
  <c r="R85" i="17"/>
  <c r="R189" i="17"/>
  <c r="R355" i="17"/>
  <c r="R66" i="17"/>
  <c r="R282" i="17"/>
  <c r="R466" i="17"/>
  <c r="R254" i="17"/>
  <c r="R407" i="17"/>
  <c r="R88" i="17"/>
  <c r="Q123" i="17"/>
  <c r="R200" i="17"/>
  <c r="Q200" i="17"/>
  <c r="R156" i="17"/>
  <c r="Q288" i="17"/>
  <c r="Q442" i="17"/>
  <c r="R302" i="17"/>
  <c r="Q582" i="17"/>
  <c r="R315" i="17"/>
  <c r="Q385" i="17"/>
  <c r="R379" i="17"/>
  <c r="R184" i="17"/>
  <c r="R193" i="17"/>
  <c r="R158" i="17"/>
  <c r="Q82" i="17"/>
  <c r="R147" i="17"/>
  <c r="R580" i="17"/>
  <c r="R430" i="17"/>
  <c r="R390" i="17"/>
  <c r="Q100" i="17"/>
  <c r="R519" i="17"/>
  <c r="R367" i="17"/>
  <c r="R286" i="17"/>
  <c r="R34" i="17"/>
  <c r="Q253" i="17"/>
  <c r="Q148" i="17"/>
  <c r="Q389" i="17"/>
  <c r="Q519" i="17"/>
  <c r="S519" i="17"/>
  <c r="R392" i="17"/>
  <c r="R39" i="17"/>
  <c r="Q420" i="17"/>
  <c r="Q174" i="17"/>
  <c r="R534" i="17"/>
  <c r="Q51" i="17"/>
  <c r="R63" i="17"/>
  <c r="R564" i="17"/>
  <c r="Q493" i="17"/>
  <c r="R351" i="17"/>
  <c r="R279" i="17"/>
  <c r="Q330" i="17"/>
  <c r="Q567" i="17"/>
  <c r="Q141" i="17"/>
  <c r="R295" i="17"/>
  <c r="Q482" i="17"/>
  <c r="R404" i="17"/>
  <c r="Q588" i="17"/>
  <c r="R248" i="17"/>
  <c r="R48" i="17"/>
  <c r="R171" i="17"/>
  <c r="Q270" i="17"/>
  <c r="Q121" i="17"/>
  <c r="R291" i="17"/>
  <c r="R137" i="17"/>
  <c r="R29" i="17"/>
  <c r="R42" i="17"/>
  <c r="R60" i="17"/>
  <c r="R155" i="17"/>
  <c r="Q427" i="17"/>
  <c r="R422" i="17"/>
  <c r="R549" i="17"/>
  <c r="R285" i="17"/>
  <c r="R313" i="17"/>
  <c r="R537" i="17"/>
  <c r="Q498" i="17"/>
  <c r="Q305" i="17"/>
  <c r="R249" i="17"/>
  <c r="R21" i="17"/>
  <c r="R146" i="17"/>
  <c r="Q6" i="17"/>
  <c r="Q79" i="17"/>
  <c r="R457" i="17"/>
  <c r="R532" i="17"/>
  <c r="Q357" i="17"/>
  <c r="R175" i="17"/>
  <c r="R339" i="17"/>
  <c r="R266" i="17"/>
  <c r="R395" i="17"/>
  <c r="R435" i="17"/>
  <c r="R118" i="17"/>
  <c r="Q258" i="17"/>
  <c r="R371" i="17"/>
  <c r="R8" i="17"/>
  <c r="R546" i="17"/>
  <c r="R547" i="17"/>
  <c r="R585" i="17"/>
  <c r="Q158" i="17"/>
  <c r="R536" i="17"/>
  <c r="R30" i="17"/>
  <c r="R336" i="17"/>
  <c r="Q463" i="17"/>
  <c r="Q106" i="17"/>
  <c r="Q291" i="17"/>
  <c r="R368" i="17"/>
  <c r="Q558" i="17"/>
  <c r="T558" i="17" s="1"/>
  <c r="R363" i="17"/>
  <c r="Q140" i="17"/>
  <c r="Q586" i="17"/>
  <c r="Q443" i="17"/>
  <c r="Q341" i="17"/>
  <c r="Q438" i="17"/>
  <c r="Q481" i="17"/>
  <c r="Q531" i="17"/>
  <c r="R208" i="17"/>
  <c r="R354" i="17"/>
  <c r="Q124" i="17"/>
  <c r="R68" i="17"/>
  <c r="R203" i="17"/>
  <c r="R259" i="17"/>
  <c r="Q202" i="17"/>
  <c r="Q57" i="17"/>
  <c r="R14" i="17"/>
  <c r="Q415" i="17"/>
  <c r="Q89" i="17"/>
  <c r="Q476" i="17"/>
  <c r="Q112" i="17"/>
  <c r="Q161" i="17"/>
  <c r="R153" i="17"/>
  <c r="R505" i="17"/>
  <c r="Q365" i="17"/>
  <c r="R104" i="17"/>
  <c r="Q565" i="17"/>
  <c r="Q179" i="17"/>
  <c r="R509" i="17"/>
  <c r="Q30" i="17"/>
  <c r="Q71" i="17"/>
  <c r="Q554" i="17"/>
  <c r="Q522" i="17"/>
  <c r="R179" i="17"/>
  <c r="R543" i="17"/>
  <c r="Q467" i="17"/>
  <c r="Q55" i="17"/>
  <c r="Q451" i="17"/>
  <c r="R215" i="17"/>
  <c r="R493" i="17"/>
  <c r="R345" i="17"/>
  <c r="Q380" i="17"/>
  <c r="T380" i="17" s="1"/>
  <c r="Q453" i="17"/>
  <c r="R583" i="17"/>
  <c r="R157" i="17"/>
  <c r="Q12" i="17"/>
  <c r="R280" i="17"/>
  <c r="Q283" i="17"/>
  <c r="Q186" i="17"/>
  <c r="R569" i="17"/>
  <c r="Q526" i="17"/>
  <c r="R495" i="17"/>
  <c r="R418" i="17"/>
  <c r="Q488" i="17"/>
  <c r="R264" i="17"/>
  <c r="Q367" i="17"/>
  <c r="Q226" i="17"/>
  <c r="Q418" i="17"/>
  <c r="Q434" i="17"/>
  <c r="R442" i="17"/>
  <c r="Q201" i="17"/>
  <c r="Q327" i="17"/>
  <c r="R119" i="17"/>
  <c r="R323" i="17"/>
  <c r="Q74" i="17"/>
  <c r="S74" i="17" s="1"/>
  <c r="Q24" i="17"/>
  <c r="S24" i="17" s="1"/>
  <c r="R359" i="17"/>
  <c r="R46" i="17"/>
  <c r="R423" i="17"/>
  <c r="Q49" i="17"/>
  <c r="Q119" i="17"/>
  <c r="T119" i="17" s="1"/>
  <c r="Q399" i="17"/>
  <c r="R391" i="17"/>
  <c r="R554" i="17"/>
  <c r="Q369" i="17"/>
  <c r="R501" i="17"/>
  <c r="Q102" i="17"/>
  <c r="Q129" i="17"/>
  <c r="Q15" i="17"/>
  <c r="Q408" i="17"/>
  <c r="Q47" i="17"/>
  <c r="R373" i="17"/>
  <c r="Q439" i="17"/>
  <c r="R502" i="17"/>
  <c r="R214" i="17"/>
  <c r="Q510" i="17"/>
  <c r="Q184" i="17"/>
  <c r="Q372" i="17"/>
  <c r="Q348" i="17"/>
  <c r="Q263" i="17"/>
  <c r="R12" i="17"/>
  <c r="R507" i="17"/>
  <c r="R469" i="17"/>
  <c r="R514" i="17"/>
  <c r="Q346" i="17"/>
  <c r="Q570" i="17"/>
  <c r="R520" i="17"/>
  <c r="R470" i="17"/>
  <c r="R115" i="17"/>
  <c r="R31" i="17"/>
  <c r="Q347" i="17"/>
  <c r="R524" i="17"/>
  <c r="R51" i="17"/>
  <c r="R516" i="17"/>
  <c r="Q181" i="17"/>
  <c r="R326" i="17"/>
  <c r="S558" i="17"/>
  <c r="T205" i="17"/>
  <c r="S466" i="17"/>
  <c r="T466" i="17"/>
  <c r="T149" i="17"/>
  <c r="T63" i="17"/>
  <c r="T473" i="17"/>
  <c r="S473" i="17"/>
  <c r="T452" i="17"/>
  <c r="S77" i="17"/>
  <c r="T77" i="17"/>
  <c r="S83" i="17"/>
  <c r="T83" i="17"/>
  <c r="T421" i="17"/>
  <c r="S171" i="17"/>
  <c r="T171" i="17"/>
  <c r="T151" i="17"/>
  <c r="S151" i="17"/>
  <c r="T232" i="17"/>
  <c r="T280" i="17"/>
  <c r="S280" i="17"/>
  <c r="T238" i="17"/>
  <c r="T317" i="17"/>
  <c r="S317" i="17"/>
  <c r="T126" i="17"/>
  <c r="S126" i="17"/>
  <c r="S90" i="17"/>
  <c r="T90" i="17"/>
  <c r="T69" i="17"/>
  <c r="S69" i="17"/>
  <c r="S106" i="17"/>
  <c r="T106" i="17"/>
  <c r="T121" i="17"/>
  <c r="S121" i="17"/>
  <c r="T81" i="17"/>
  <c r="S81" i="17"/>
  <c r="S66" i="17"/>
  <c r="T66" i="17"/>
  <c r="S56" i="17"/>
  <c r="T56" i="17"/>
  <c r="S43" i="17"/>
  <c r="T43" i="17"/>
  <c r="T446" i="17"/>
  <c r="S446" i="17"/>
  <c r="S141" i="17"/>
  <c r="T141" i="17"/>
  <c r="S474" i="17"/>
  <c r="T474" i="17"/>
  <c r="S271" i="17"/>
  <c r="T271" i="17"/>
  <c r="T499" i="17"/>
  <c r="S499" i="17"/>
  <c r="S153" i="17"/>
  <c r="S248" i="17"/>
  <c r="T248" i="17"/>
  <c r="T432" i="17"/>
  <c r="S432" i="17"/>
  <c r="T582" i="17"/>
  <c r="S582" i="17"/>
  <c r="T94" i="17"/>
  <c r="S94" i="17"/>
  <c r="S244" i="17"/>
  <c r="T244" i="17"/>
  <c r="T337" i="17"/>
  <c r="S337" i="17"/>
  <c r="T265" i="17"/>
  <c r="S265" i="17"/>
  <c r="S167" i="17"/>
  <c r="T167" i="17"/>
  <c r="S230" i="17"/>
  <c r="T230" i="17"/>
  <c r="S416" i="17"/>
  <c r="T416" i="17"/>
  <c r="T78" i="17"/>
  <c r="S78" i="17"/>
  <c r="S7" i="17"/>
  <c r="S278" i="17"/>
  <c r="T278" i="17"/>
  <c r="S523" i="17"/>
  <c r="T523" i="17"/>
  <c r="T80" i="17"/>
  <c r="S80" i="17"/>
  <c r="S433" i="17"/>
  <c r="T433" i="17"/>
  <c r="T445" i="17"/>
  <c r="S445" i="17"/>
  <c r="S310" i="17"/>
  <c r="T310" i="17"/>
  <c r="T199" i="17"/>
  <c r="S199" i="17"/>
  <c r="T437" i="17"/>
  <c r="S437" i="17"/>
  <c r="T287" i="17"/>
  <c r="S287" i="17"/>
  <c r="T74" i="17"/>
  <c r="T24" i="17"/>
  <c r="T519" i="17"/>
  <c r="AI220" i="17"/>
  <c r="AI276" i="17"/>
  <c r="AI91" i="17"/>
  <c r="AI151" i="17"/>
  <c r="AI252" i="17"/>
  <c r="AI377" i="17"/>
  <c r="AI175" i="17"/>
  <c r="AI462" i="17"/>
  <c r="AI528" i="17"/>
  <c r="AI433" i="17"/>
  <c r="AI496" i="17"/>
  <c r="AI315" i="17"/>
  <c r="AI231" i="17"/>
  <c r="AI567" i="17"/>
  <c r="AI432" i="17"/>
  <c r="AI501" i="17"/>
  <c r="AI245" i="17"/>
  <c r="AI394" i="17"/>
  <c r="AI358" i="17"/>
  <c r="AI472" i="17"/>
  <c r="AI522" i="17"/>
  <c r="AI438" i="17"/>
  <c r="AI34" i="17"/>
  <c r="G174" i="17"/>
  <c r="X157" i="17"/>
  <c r="W157" i="17"/>
  <c r="X297" i="17"/>
  <c r="W297" i="17"/>
  <c r="Z297" i="17"/>
  <c r="X582" i="17"/>
  <c r="W582" i="17"/>
  <c r="X558" i="17"/>
  <c r="W558" i="17"/>
  <c r="Z537" i="17"/>
  <c r="X537" i="17"/>
  <c r="W537" i="17"/>
  <c r="Y537" i="17"/>
  <c r="Y509" i="17"/>
  <c r="X509" i="17"/>
  <c r="W509" i="17"/>
  <c r="W478" i="17"/>
  <c r="X478" i="17"/>
  <c r="Z478" i="17"/>
  <c r="X471" i="17"/>
  <c r="W471" i="17"/>
  <c r="Y471" i="17"/>
  <c r="X441" i="17"/>
  <c r="W441" i="17"/>
  <c r="W433" i="17"/>
  <c r="Y433" i="17"/>
  <c r="X425" i="17"/>
  <c r="W425" i="17"/>
  <c r="X343" i="17"/>
  <c r="Y343" i="17"/>
  <c r="W343" i="17"/>
  <c r="W312" i="17"/>
  <c r="X312" i="17"/>
  <c r="Y312" i="17"/>
  <c r="W274" i="17"/>
  <c r="Y274" i="17"/>
  <c r="X253" i="17"/>
  <c r="Y253" i="17"/>
  <c r="W253" i="17"/>
  <c r="X199" i="17"/>
  <c r="W199" i="17"/>
  <c r="Y199" i="17"/>
  <c r="X167" i="17"/>
  <c r="W167" i="17"/>
  <c r="AK145" i="17"/>
  <c r="AC145" i="17"/>
  <c r="AE145" i="17"/>
  <c r="Z145" i="17"/>
  <c r="AG145" i="17"/>
  <c r="AH145" i="17"/>
  <c r="Y145" i="17"/>
  <c r="W145" i="17"/>
  <c r="AA145" i="17"/>
  <c r="AD145" i="17"/>
  <c r="AB145" i="17"/>
  <c r="AF145" i="17"/>
  <c r="AJ145" i="17"/>
  <c r="AL145" i="17"/>
  <c r="Y123" i="17"/>
  <c r="W123" i="17"/>
  <c r="X123" i="17"/>
  <c r="AC93" i="17"/>
  <c r="AG93" i="17"/>
  <c r="AK93" i="17"/>
  <c r="Z93" i="17"/>
  <c r="AF93" i="17"/>
  <c r="W93" i="17"/>
  <c r="X93" i="17"/>
  <c r="AD93" i="17"/>
  <c r="AI93" i="17"/>
  <c r="AE93" i="17"/>
  <c r="AH93" i="17"/>
  <c r="AA93" i="17"/>
  <c r="AB93" i="17"/>
  <c r="AJ93" i="17"/>
  <c r="AL93" i="17"/>
  <c r="W51" i="17"/>
  <c r="Z51" i="17"/>
  <c r="X51" i="17"/>
  <c r="Y38" i="17"/>
  <c r="X38" i="17"/>
  <c r="W38" i="17"/>
  <c r="X22" i="17"/>
  <c r="W22" i="17"/>
  <c r="Y22" i="17"/>
  <c r="X30" i="17"/>
  <c r="Y30" i="17"/>
  <c r="W30" i="17"/>
  <c r="Y354" i="17"/>
  <c r="Y48" i="17"/>
  <c r="X494" i="17"/>
  <c r="W494" i="17"/>
  <c r="Y494" i="17"/>
  <c r="X445" i="17"/>
  <c r="Y445" i="17"/>
  <c r="Y430" i="17"/>
  <c r="Y209" i="17"/>
  <c r="Y395" i="17"/>
  <c r="Y458" i="17"/>
  <c r="Y222" i="17"/>
  <c r="Y569" i="17"/>
  <c r="Y24" i="17"/>
  <c r="Y223" i="17"/>
  <c r="Y275" i="17"/>
  <c r="Y335" i="17"/>
  <c r="Y480" i="17"/>
  <c r="Y146" i="17"/>
  <c r="Y520" i="17"/>
  <c r="Y26" i="17"/>
  <c r="Y36" i="17"/>
  <c r="Y40" i="17"/>
  <c r="Y323" i="17"/>
  <c r="Y211" i="17"/>
  <c r="Y90" i="17"/>
  <c r="Y174" i="17"/>
  <c r="Y584" i="17"/>
  <c r="Y498" i="17"/>
  <c r="Y246" i="17"/>
  <c r="Y77" i="17"/>
  <c r="Y171" i="17"/>
  <c r="Y465" i="17"/>
  <c r="Y147" i="17"/>
  <c r="Y348" i="17"/>
  <c r="Y207" i="17"/>
  <c r="Y508" i="17"/>
  <c r="Y119" i="17"/>
  <c r="Y286" i="17"/>
  <c r="Y404" i="17"/>
  <c r="Y61" i="17"/>
  <c r="Y560" i="17"/>
  <c r="Y58" i="17"/>
  <c r="Y117" i="17"/>
  <c r="Y244" i="17"/>
  <c r="Y143" i="17"/>
  <c r="Y236" i="17"/>
  <c r="Y170" i="17"/>
  <c r="Y405" i="17"/>
  <c r="Y516" i="17"/>
  <c r="Y455" i="17"/>
  <c r="Y152" i="17"/>
  <c r="Y172" i="17"/>
  <c r="Y161" i="17"/>
  <c r="Y293" i="17"/>
  <c r="Y78" i="17"/>
  <c r="Y281" i="17"/>
  <c r="Y438" i="17"/>
  <c r="Y449" i="17"/>
  <c r="Y423" i="17"/>
  <c r="Y185" i="17"/>
  <c r="Y262" i="17"/>
  <c r="Y94" i="17"/>
  <c r="Y254" i="17"/>
  <c r="Y327" i="17"/>
  <c r="Y457" i="17"/>
  <c r="Y42" i="17"/>
  <c r="Y189" i="17"/>
  <c r="Y514" i="17"/>
  <c r="Y412" i="17"/>
  <c r="Y256" i="17"/>
  <c r="Y25" i="17"/>
  <c r="Y370" i="17"/>
  <c r="Y63" i="17"/>
  <c r="Y221" i="17"/>
  <c r="Y55" i="17"/>
  <c r="Y515" i="17"/>
  <c r="Y512" i="17"/>
  <c r="Y45" i="17"/>
  <c r="Y206" i="17"/>
  <c r="Y190" i="17"/>
  <c r="Y29" i="17"/>
  <c r="Y434" i="17"/>
  <c r="Y115" i="17"/>
  <c r="Y364" i="17"/>
  <c r="Y334" i="17"/>
  <c r="Y287" i="17"/>
  <c r="Y548" i="17"/>
  <c r="Y131" i="17"/>
  <c r="Y380" i="17"/>
  <c r="Y75" i="17"/>
  <c r="Y429" i="17"/>
  <c r="Y205" i="17"/>
  <c r="Y208" i="17"/>
  <c r="Y529" i="17"/>
  <c r="Y238" i="17"/>
  <c r="Y217" i="17"/>
  <c r="Y588" i="17"/>
  <c r="Y134" i="17"/>
  <c r="Y278" i="17"/>
  <c r="Y344" i="17"/>
  <c r="Y219" i="17"/>
  <c r="Y462" i="17"/>
  <c r="Y368" i="17"/>
  <c r="Y23" i="17"/>
  <c r="Y550" i="17"/>
  <c r="Y9" i="17"/>
  <c r="Y242" i="17"/>
  <c r="Y321" i="17"/>
  <c r="Y376" i="17"/>
  <c r="Y339" i="17"/>
  <c r="Y353" i="17"/>
  <c r="Y431" i="17"/>
  <c r="Y290" i="17"/>
  <c r="Y296" i="17"/>
  <c r="Y472" i="17"/>
  <c r="Y50" i="17"/>
  <c r="Y76" i="17"/>
  <c r="Y102" i="17"/>
  <c r="Y39" i="17"/>
  <c r="Y538" i="17"/>
  <c r="Y552" i="17"/>
  <c r="Y342" i="17"/>
  <c r="Y149" i="17"/>
  <c r="Y271" i="17"/>
  <c r="Y182" i="17"/>
  <c r="Y446" i="17"/>
  <c r="Y357" i="17"/>
  <c r="Y89" i="17"/>
  <c r="Y355" i="17"/>
  <c r="Y121" i="17"/>
  <c r="Y439" i="17"/>
  <c r="Y128" i="17"/>
  <c r="Y294" i="17"/>
  <c r="Y8" i="17"/>
  <c r="Y402" i="17"/>
  <c r="Y66" i="17"/>
  <c r="Y53" i="17"/>
  <c r="Y396" i="17"/>
  <c r="Y461" i="17"/>
  <c r="Y329" i="17"/>
  <c r="Y245" i="17"/>
  <c r="Y406" i="17"/>
  <c r="Y65" i="17"/>
  <c r="Y239" i="17"/>
  <c r="Y16" i="17"/>
  <c r="Y392" i="17"/>
  <c r="Y148" i="17"/>
  <c r="Y307" i="17"/>
  <c r="Y188" i="17"/>
  <c r="Y270" i="17"/>
  <c r="Y427" i="17"/>
  <c r="Y535" i="17"/>
  <c r="Y95" i="17"/>
  <c r="Y571" i="17"/>
  <c r="Y549" i="17"/>
  <c r="Y99" i="17"/>
  <c r="Y428" i="17"/>
  <c r="Y540" i="17"/>
  <c r="Y544" i="17"/>
  <c r="Y132" i="17"/>
  <c r="Y432" i="17"/>
  <c r="Y96" i="17"/>
  <c r="Y390" i="17"/>
  <c r="Y510" i="17"/>
  <c r="Y86" i="17"/>
  <c r="Y34" i="17"/>
  <c r="Y80" i="17"/>
  <c r="Y369" i="17"/>
  <c r="Y295" i="17"/>
  <c r="Y118" i="17"/>
  <c r="Y263" i="17"/>
  <c r="Y276" i="17"/>
  <c r="Y105" i="17"/>
  <c r="Y501" i="17"/>
  <c r="Y250" i="17"/>
  <c r="Y184" i="17"/>
  <c r="Y73" i="17"/>
  <c r="Y162" i="17"/>
  <c r="Y488" i="17"/>
  <c r="Y49" i="17"/>
  <c r="Y27" i="17"/>
  <c r="Y257" i="17"/>
  <c r="Y43" i="17"/>
  <c r="Y133" i="17"/>
  <c r="Y379" i="17"/>
  <c r="Y524" i="17"/>
  <c r="Y106" i="17"/>
  <c r="Y426" i="17"/>
  <c r="Y366" i="17"/>
  <c r="Y575" i="17"/>
  <c r="Y541" i="17"/>
  <c r="Y142" i="17"/>
  <c r="Y313" i="17"/>
  <c r="Y305" i="17"/>
  <c r="Y252" i="17"/>
  <c r="Y534" i="17"/>
  <c r="Y482" i="17"/>
  <c r="Y491" i="17"/>
  <c r="Y525" i="17"/>
  <c r="Y31" i="17"/>
  <c r="Y531" i="17"/>
  <c r="Y583" i="17"/>
  <c r="Y160" i="17"/>
  <c r="Y499" i="17"/>
  <c r="Y371" i="17"/>
  <c r="Y201" i="17"/>
  <c r="Y377" i="17"/>
  <c r="Y126" i="17"/>
  <c r="Y555" i="17"/>
  <c r="Y136" i="17"/>
  <c r="Y17" i="17"/>
  <c r="Y197" i="17"/>
  <c r="Y568" i="17"/>
  <c r="Y215" i="17"/>
  <c r="Y151" i="17"/>
  <c r="Y547" i="17"/>
  <c r="Y454" i="17"/>
  <c r="Y389" i="17"/>
  <c r="Y407" i="17"/>
  <c r="Y235" i="17"/>
  <c r="Y264" i="17"/>
  <c r="Y268" i="17"/>
  <c r="Y88" i="17"/>
  <c r="Y210" i="17"/>
  <c r="Y11" i="17"/>
  <c r="Y14" i="17"/>
  <c r="Y319" i="17"/>
  <c r="Y314" i="17"/>
  <c r="Y111" i="17"/>
  <c r="Y266" i="17"/>
  <c r="Y440" i="17"/>
  <c r="Y265" i="17"/>
  <c r="Y385" i="17"/>
  <c r="Y574" i="17"/>
  <c r="Y340" i="17"/>
  <c r="Y212" i="17"/>
  <c r="AI444" i="17"/>
  <c r="AI262" i="17"/>
  <c r="AI384" i="17"/>
  <c r="AI100" i="17"/>
  <c r="AI22" i="17"/>
  <c r="AI73" i="17"/>
  <c r="AJ1" i="17"/>
  <c r="AI556" i="17"/>
  <c r="AI572" i="17"/>
  <c r="AI431" i="17"/>
  <c r="AI408" i="17"/>
  <c r="AI534" i="17"/>
  <c r="AI59" i="17"/>
  <c r="AI218" i="17"/>
  <c r="AI344" i="17"/>
  <c r="AI453" i="17"/>
  <c r="AI199" i="17"/>
  <c r="AI580" i="17"/>
  <c r="AI46" i="17"/>
  <c r="AI30" i="17"/>
  <c r="AI403" i="17"/>
  <c r="AI579" i="17"/>
  <c r="AI284" i="17"/>
  <c r="AI526" i="17"/>
  <c r="AI375" i="17"/>
  <c r="AI349" i="17"/>
  <c r="AI435" i="17"/>
  <c r="AI81" i="17"/>
  <c r="AI127" i="17"/>
  <c r="AI328" i="17"/>
  <c r="AD137" i="17"/>
  <c r="AD303" i="17"/>
  <c r="AD554" i="17"/>
  <c r="AD190" i="17"/>
  <c r="AD142" i="17"/>
  <c r="AD138" i="17"/>
  <c r="AD582" i="17"/>
  <c r="AD168" i="17"/>
  <c r="AD34" i="17"/>
  <c r="AD388" i="17"/>
  <c r="AD191" i="17"/>
  <c r="AD17" i="17"/>
  <c r="AD350" i="17"/>
  <c r="AD178" i="17"/>
  <c r="AD160" i="17"/>
  <c r="AD520" i="17"/>
  <c r="AD84" i="17"/>
  <c r="AD206" i="17"/>
  <c r="AD402" i="17"/>
  <c r="J502" i="17"/>
  <c r="J387" i="17"/>
  <c r="J11" i="17"/>
  <c r="J283" i="17"/>
  <c r="J135" i="17"/>
  <c r="J567" i="17"/>
  <c r="J584" i="17"/>
  <c r="J467" i="17"/>
  <c r="J122" i="17"/>
  <c r="J114" i="17"/>
  <c r="J202" i="17"/>
  <c r="J420" i="17"/>
  <c r="J383" i="17"/>
  <c r="F556" i="17"/>
  <c r="E4" i="17"/>
  <c r="E292" i="17"/>
  <c r="E110" i="17"/>
  <c r="E158" i="17"/>
  <c r="E178" i="17"/>
  <c r="E324" i="17"/>
  <c r="E218" i="17"/>
  <c r="E52" i="17"/>
  <c r="E453" i="17"/>
  <c r="E496" i="17"/>
  <c r="E28" i="17"/>
  <c r="X546" i="17"/>
  <c r="W546" i="17"/>
  <c r="Y546" i="17"/>
  <c r="Y473" i="17"/>
  <c r="W104" i="17"/>
  <c r="X104" i="17"/>
  <c r="Y104" i="17"/>
  <c r="AI417" i="17"/>
  <c r="AI188" i="17"/>
  <c r="AI237" i="17"/>
  <c r="AI72" i="17"/>
  <c r="AI163" i="17"/>
  <c r="AI369" i="17"/>
  <c r="AI83" i="17"/>
  <c r="AI530" i="17"/>
  <c r="AI505" i="17"/>
  <c r="AI244" i="17"/>
  <c r="AI13" i="17"/>
  <c r="AI17" i="17"/>
  <c r="AI570" i="17"/>
  <c r="AI385" i="17"/>
  <c r="AI167" i="17"/>
  <c r="AI300" i="17"/>
  <c r="W178" i="17"/>
  <c r="Z178" i="17"/>
  <c r="X178" i="17"/>
  <c r="Y435" i="17"/>
  <c r="E210" i="17"/>
  <c r="E376" i="17"/>
  <c r="E527" i="17"/>
  <c r="E266" i="17"/>
  <c r="E34" i="17"/>
  <c r="E242" i="17"/>
  <c r="E554" i="17"/>
  <c r="E374" i="17"/>
  <c r="E513" i="17"/>
  <c r="E270" i="17"/>
  <c r="E114" i="17"/>
  <c r="E417" i="17"/>
  <c r="E575" i="17"/>
  <c r="E294" i="17"/>
  <c r="W191" i="17"/>
  <c r="Y191" i="17"/>
  <c r="X191" i="17"/>
  <c r="X554" i="17"/>
  <c r="W554" i="17"/>
  <c r="Y91" i="17"/>
  <c r="W91" i="17"/>
  <c r="X448" i="17"/>
  <c r="W448" i="17"/>
  <c r="Y448" i="17"/>
  <c r="T93" i="17"/>
  <c r="Z260" i="17"/>
  <c r="Z242" i="17"/>
  <c r="Z540" i="17"/>
  <c r="Z389" i="17"/>
  <c r="Z10" i="17"/>
  <c r="Z263" i="17"/>
  <c r="Z194" i="17"/>
  <c r="Z217" i="17"/>
  <c r="Z306" i="17"/>
  <c r="Z279" i="17"/>
  <c r="Z570" i="17"/>
  <c r="Z291" i="17"/>
  <c r="Z162" i="17"/>
  <c r="Z307" i="17"/>
  <c r="Z352" i="17"/>
  <c r="Z282" i="17"/>
  <c r="Z577" i="17"/>
  <c r="Z430" i="17"/>
  <c r="Z309" i="17"/>
  <c r="Z28" i="17"/>
  <c r="Z487" i="17"/>
  <c r="Z482" i="17"/>
  <c r="Z77" i="17"/>
  <c r="Z305" i="17"/>
  <c r="Z491" i="17"/>
  <c r="Z245" i="17"/>
  <c r="Z108" i="17"/>
  <c r="Z201" i="17"/>
  <c r="Z528" i="17"/>
  <c r="Z311" i="17"/>
  <c r="Z142" i="17"/>
  <c r="Z493" i="17"/>
  <c r="Z14" i="17"/>
  <c r="Z527" i="17"/>
  <c r="Z521" i="17"/>
  <c r="Z57" i="17"/>
  <c r="T381" i="17"/>
  <c r="X168" i="17"/>
  <c r="W168" i="17"/>
  <c r="Y168" i="17"/>
  <c r="Y530" i="17"/>
  <c r="W402" i="17"/>
  <c r="X402" i="17"/>
  <c r="W394" i="17"/>
  <c r="X394" i="17"/>
  <c r="X334" i="17"/>
  <c r="W334" i="17"/>
  <c r="X462" i="17"/>
  <c r="W462" i="17"/>
  <c r="X571" i="17"/>
  <c r="W571" i="17"/>
  <c r="X172" i="17"/>
  <c r="W172" i="17"/>
  <c r="Y360" i="17"/>
  <c r="X491" i="17"/>
  <c r="X368" i="17"/>
  <c r="W368" i="17"/>
  <c r="X114" i="17"/>
  <c r="W488" i="17"/>
  <c r="X488" i="17"/>
  <c r="X487" i="17"/>
  <c r="X463" i="17"/>
  <c r="X298" i="17"/>
  <c r="X249" i="17"/>
  <c r="X502" i="17"/>
  <c r="X520" i="17"/>
  <c r="X443" i="17"/>
  <c r="X390" i="17"/>
  <c r="X447" i="17"/>
  <c r="X94" i="17"/>
  <c r="X57" i="17"/>
  <c r="X281" i="17"/>
  <c r="X237" i="17"/>
  <c r="X525" i="17"/>
  <c r="X410" i="17"/>
  <c r="X406" i="17"/>
  <c r="X359" i="17"/>
  <c r="X256" i="17"/>
  <c r="X177" i="17"/>
  <c r="X552" i="17"/>
  <c r="X472" i="17"/>
  <c r="X379" i="17"/>
  <c r="X257" i="17"/>
  <c r="X532" i="17"/>
  <c r="W532" i="17"/>
  <c r="W480" i="17"/>
  <c r="X480" i="17"/>
  <c r="W465" i="17"/>
  <c r="X465" i="17"/>
  <c r="W427" i="17"/>
  <c r="X427" i="17"/>
  <c r="W419" i="17"/>
  <c r="X419" i="17"/>
  <c r="W366" i="17"/>
  <c r="X366" i="17"/>
  <c r="W300" i="17"/>
  <c r="X300" i="17"/>
  <c r="W185" i="17"/>
  <c r="X185" i="17"/>
  <c r="C585" i="17"/>
  <c r="C484" i="17"/>
  <c r="C458" i="17"/>
  <c r="C528" i="17"/>
  <c r="C501" i="17"/>
  <c r="C506" i="17"/>
  <c r="C402" i="17"/>
  <c r="C426" i="17"/>
  <c r="C394" i="17"/>
  <c r="C423" i="17"/>
  <c r="C406" i="17"/>
  <c r="C328" i="17"/>
  <c r="C304" i="17"/>
  <c r="C395" i="17"/>
  <c r="C378" i="17"/>
  <c r="C355" i="17"/>
  <c r="C284" i="17"/>
  <c r="C216" i="17"/>
  <c r="C229" i="17"/>
  <c r="C213" i="17"/>
  <c r="C193" i="17"/>
  <c r="C172" i="17"/>
  <c r="C177" i="17"/>
  <c r="C157" i="17"/>
  <c r="C150" i="17"/>
  <c r="C576" i="17"/>
  <c r="C564" i="17"/>
  <c r="C524" i="17"/>
  <c r="C497" i="17"/>
  <c r="C482" i="17"/>
  <c r="S482" i="17" s="1"/>
  <c r="C422" i="17"/>
  <c r="C363" i="17"/>
  <c r="C391" i="17"/>
  <c r="C346" i="17"/>
  <c r="C383" i="17"/>
  <c r="C364" i="17"/>
  <c r="C327" i="17"/>
  <c r="C297" i="17"/>
  <c r="C289" i="17"/>
  <c r="C285" i="17"/>
  <c r="C253" i="17"/>
  <c r="C212" i="17"/>
  <c r="C559" i="17"/>
  <c r="C571" i="17"/>
  <c r="C588" i="17"/>
  <c r="C418" i="17"/>
  <c r="C435" i="17"/>
  <c r="C419" i="17"/>
  <c r="C324" i="17"/>
  <c r="C387" i="17"/>
  <c r="C583" i="17"/>
  <c r="C555" i="17"/>
  <c r="C560" i="17"/>
  <c r="C548" i="17"/>
  <c r="S548" i="17" s="1"/>
  <c r="C567" i="17"/>
  <c r="C520" i="17"/>
  <c r="C459" i="17"/>
  <c r="C460" i="17"/>
  <c r="T460" i="17" s="1"/>
  <c r="C398" i="17"/>
  <c r="C414" i="17"/>
  <c r="C347" i="17"/>
  <c r="C382" i="17"/>
  <c r="C375" i="17"/>
  <c r="C359" i="17"/>
  <c r="C371" i="17"/>
  <c r="C319" i="17"/>
  <c r="T319" i="17" s="1"/>
  <c r="C249" i="17"/>
  <c r="C233" i="17"/>
  <c r="C169" i="17"/>
  <c r="C146" i="17"/>
  <c r="C143" i="17"/>
  <c r="C122" i="17"/>
  <c r="C102" i="17"/>
  <c r="C40" i="17"/>
  <c r="C18" i="17"/>
  <c r="C22" i="17"/>
  <c r="C6" i="17"/>
  <c r="C526" i="17"/>
  <c r="C553" i="17"/>
  <c r="C547" i="17"/>
  <c r="C580" i="17"/>
  <c r="C572" i="17"/>
  <c r="C516" i="17"/>
  <c r="C476" i="17"/>
  <c r="C447" i="17"/>
  <c r="C410" i="17"/>
  <c r="C467" i="17"/>
  <c r="C431" i="17"/>
  <c r="C415" i="17"/>
  <c r="C390" i="17"/>
  <c r="C320" i="17"/>
  <c r="C407" i="17"/>
  <c r="C350" i="17"/>
  <c r="C334" i="17"/>
  <c r="C315" i="17"/>
  <c r="C257" i="17"/>
  <c r="C258" i="17"/>
  <c r="C256" i="17"/>
  <c r="C240" i="17"/>
  <c r="C245" i="17"/>
  <c r="C221" i="17"/>
  <c r="C584" i="17"/>
  <c r="S584" i="17" s="1"/>
  <c r="C556" i="17"/>
  <c r="C540" i="17"/>
  <c r="C483" i="17"/>
  <c r="C502" i="17"/>
  <c r="C443" i="17"/>
  <c r="C471" i="17"/>
  <c r="C439" i="17"/>
  <c r="C403" i="17"/>
  <c r="C366" i="17"/>
  <c r="C362" i="17"/>
  <c r="C339" i="17"/>
  <c r="C335" i="17"/>
  <c r="C196" i="17"/>
  <c r="C236" i="17"/>
  <c r="C201" i="17"/>
  <c r="C189" i="17"/>
  <c r="C139" i="17"/>
  <c r="C118" i="17"/>
  <c r="T118" i="17" s="1"/>
  <c r="C98" i="17"/>
  <c r="C48" i="17"/>
  <c r="C25" i="17"/>
  <c r="C5" i="17"/>
  <c r="C4" i="17"/>
  <c r="C542" i="17"/>
  <c r="C586" i="17"/>
  <c r="C527" i="17"/>
  <c r="C545" i="17"/>
  <c r="C536" i="17"/>
  <c r="C498" i="17"/>
  <c r="C475" i="17"/>
  <c r="C434" i="17"/>
  <c r="C451" i="17"/>
  <c r="C427" i="17"/>
  <c r="C411" i="17"/>
  <c r="T411" i="17" s="1"/>
  <c r="C379" i="17"/>
  <c r="C331" i="17"/>
  <c r="C316" i="17"/>
  <c r="T316" i="17" s="1"/>
  <c r="C312" i="17"/>
  <c r="C351" i="17"/>
  <c r="C308" i="17"/>
  <c r="C200" i="17"/>
  <c r="C252" i="17"/>
  <c r="C228" i="17"/>
  <c r="T228" i="17" s="1"/>
  <c r="C241" i="17"/>
  <c r="C217" i="17"/>
  <c r="C197" i="17"/>
  <c r="C180" i="17"/>
  <c r="C181" i="17"/>
  <c r="S181" i="17" s="1"/>
  <c r="C166" i="17"/>
  <c r="C162" i="17"/>
  <c r="C158" i="17"/>
  <c r="C130" i="17"/>
  <c r="T130" i="17" s="1"/>
  <c r="C109" i="17"/>
  <c r="C85" i="17"/>
  <c r="C86" i="17"/>
  <c r="C29" i="17"/>
  <c r="C17" i="17"/>
  <c r="T17" i="17" s="1"/>
  <c r="C8" i="17"/>
  <c r="C525" i="17"/>
  <c r="C505" i="17"/>
  <c r="S505" i="17" s="1"/>
  <c r="C448" i="17"/>
  <c r="C425" i="17"/>
  <c r="C341" i="17"/>
  <c r="C552" i="17"/>
  <c r="C532" i="17"/>
  <c r="C544" i="17"/>
  <c r="C568" i="17"/>
  <c r="C510" i="17"/>
  <c r="C494" i="17"/>
  <c r="C479" i="17"/>
  <c r="C463" i="17"/>
  <c r="C487" i="17"/>
  <c r="C455" i="17"/>
  <c r="C430" i="17"/>
  <c r="C442" i="17"/>
  <c r="C399" i="17"/>
  <c r="S399" i="17" s="1"/>
  <c r="C386" i="17"/>
  <c r="C367" i="17"/>
  <c r="C348" i="17"/>
  <c r="C332" i="17"/>
  <c r="C281" i="17"/>
  <c r="C293" i="17"/>
  <c r="T293" i="17" s="1"/>
  <c r="C277" i="17"/>
  <c r="C237" i="17"/>
  <c r="C220" i="17"/>
  <c r="C176" i="17"/>
  <c r="X336" i="17"/>
  <c r="W336" i="17"/>
  <c r="W200" i="17"/>
  <c r="X200" i="17"/>
  <c r="W284" i="17"/>
  <c r="T386" i="17"/>
  <c r="S386" i="17"/>
  <c r="S109" i="17"/>
  <c r="T109" i="17"/>
  <c r="S316" i="17"/>
  <c r="S383" i="17"/>
  <c r="T383" i="17"/>
  <c r="T202" i="17"/>
  <c r="S202" i="17"/>
  <c r="S394" i="17"/>
  <c r="T394" i="17"/>
  <c r="T399" i="17"/>
  <c r="S130" i="17"/>
  <c r="S319" i="17"/>
  <c r="S460" i="17"/>
  <c r="T294" i="17"/>
  <c r="S294" i="17"/>
  <c r="T371" i="17"/>
  <c r="S371" i="17"/>
  <c r="S293" i="17"/>
  <c r="T162" i="17"/>
  <c r="S162" i="17"/>
  <c r="S411" i="17"/>
  <c r="S118" i="17"/>
  <c r="T520" i="17"/>
  <c r="S520" i="17"/>
  <c r="S363" i="17"/>
  <c r="T363" i="17"/>
  <c r="T355" i="17"/>
  <c r="S355" i="17"/>
  <c r="S266" i="17"/>
  <c r="T266" i="17"/>
  <c r="S525" i="17"/>
  <c r="T525" i="17"/>
  <c r="S455" i="17"/>
  <c r="T455" i="17"/>
  <c r="S17" i="17"/>
  <c r="S200" i="17"/>
  <c r="T200" i="17"/>
  <c r="T556" i="17"/>
  <c r="S556" i="17"/>
  <c r="T143" i="17"/>
  <c r="S143" i="17"/>
  <c r="S402" i="17"/>
  <c r="T402" i="17"/>
  <c r="T277" i="17"/>
  <c r="S277" i="17"/>
  <c r="S228" i="17"/>
  <c r="T339" i="17"/>
  <c r="S339" i="17"/>
  <c r="T29" i="17"/>
  <c r="S29" i="17"/>
  <c r="T181" i="17"/>
  <c r="T548" i="17"/>
  <c r="T482" i="17"/>
  <c r="T172" i="17"/>
  <c r="S172" i="17"/>
  <c r="AJ294" i="17"/>
  <c r="AJ213" i="17"/>
  <c r="AJ179" i="17"/>
  <c r="AJ443" i="17"/>
  <c r="AJ518" i="17"/>
  <c r="AJ246" i="17"/>
  <c r="AJ28" i="17"/>
  <c r="AJ295" i="17"/>
  <c r="AJ560" i="17"/>
  <c r="AJ566" i="17"/>
  <c r="AJ175" i="17"/>
  <c r="AJ274" i="17"/>
  <c r="AJ101" i="17"/>
  <c r="AJ111" i="17"/>
  <c r="AJ196" i="17"/>
  <c r="AJ531" i="17"/>
  <c r="AJ18" i="17"/>
  <c r="AJ514" i="17"/>
  <c r="AJ123" i="17"/>
  <c r="AJ450" i="17"/>
  <c r="AJ559" i="17"/>
  <c r="AJ286" i="17"/>
  <c r="AJ74" i="17"/>
  <c r="AJ176" i="17"/>
  <c r="AJ160" i="17"/>
  <c r="AJ260" i="17"/>
  <c r="AJ409" i="17"/>
  <c r="AJ501" i="17"/>
  <c r="AJ538" i="17"/>
  <c r="AJ244" i="17"/>
  <c r="AJ478" i="17"/>
  <c r="AJ184" i="17"/>
  <c r="AJ321" i="17"/>
  <c r="AJ100" i="17"/>
  <c r="AJ212" i="17"/>
  <c r="AJ104" i="17"/>
  <c r="AJ399" i="17"/>
  <c r="AJ113" i="17"/>
  <c r="AJ150" i="17"/>
  <c r="AJ49" i="17"/>
  <c r="AJ256" i="17"/>
  <c r="AJ463" i="17"/>
  <c r="AJ549" i="17"/>
  <c r="AJ214" i="17"/>
  <c r="AJ454" i="17"/>
  <c r="AJ253" i="17"/>
  <c r="AJ523" i="17"/>
  <c r="AJ543" i="17"/>
  <c r="AJ462" i="17"/>
  <c r="AJ135" i="17"/>
  <c r="AJ198" i="17"/>
  <c r="AJ98" i="17"/>
  <c r="AJ232" i="17"/>
  <c r="AJ357" i="17"/>
  <c r="AJ284" i="17"/>
  <c r="AJ102" i="17"/>
  <c r="AJ39" i="17"/>
  <c r="AJ386" i="17"/>
  <c r="AJ11" i="17"/>
  <c r="AJ193" i="17"/>
  <c r="AJ524" i="17"/>
  <c r="AJ329" i="17"/>
  <c r="AJ202" i="17"/>
  <c r="AJ296" i="17"/>
  <c r="AJ340" i="17"/>
  <c r="AJ59" i="17"/>
  <c r="AJ564" i="17"/>
  <c r="AJ389" i="17"/>
  <c r="AJ331" i="17"/>
  <c r="AJ511" i="17"/>
  <c r="AJ80" i="17"/>
  <c r="AJ299" i="17"/>
  <c r="AJ555" i="17"/>
  <c r="AJ167" i="17"/>
  <c r="AJ41" i="17"/>
  <c r="AJ205" i="17"/>
  <c r="AJ271" i="17"/>
  <c r="AJ258" i="17"/>
  <c r="AJ265" i="17"/>
  <c r="AJ165" i="17"/>
  <c r="AJ262" i="17"/>
  <c r="AJ351" i="17"/>
  <c r="AJ536" i="17"/>
  <c r="AJ328" i="17"/>
  <c r="AJ238" i="17"/>
  <c r="AJ132" i="17"/>
  <c r="AJ4" i="17"/>
  <c r="AJ341" i="17"/>
  <c r="AJ31" i="17"/>
  <c r="AJ336" i="17"/>
  <c r="AJ34" i="17"/>
  <c r="AJ461" i="17"/>
  <c r="AJ512" i="17"/>
  <c r="AJ353" i="17"/>
  <c r="AJ449" i="17"/>
  <c r="AJ77" i="17"/>
  <c r="AJ529" i="17"/>
  <c r="AJ333" i="17"/>
  <c r="AJ261" i="17"/>
  <c r="AJ474" i="17"/>
  <c r="AJ488" i="17"/>
  <c r="AJ503" i="17"/>
  <c r="AJ393" i="17"/>
  <c r="AJ429" i="17"/>
  <c r="AJ322" i="17"/>
  <c r="AJ354" i="17"/>
  <c r="AJ26" i="17"/>
  <c r="AJ356" i="17"/>
  <c r="AJ99" i="17"/>
  <c r="AJ580" i="17"/>
  <c r="AJ360" i="17"/>
  <c r="AJ209" i="17"/>
  <c r="AJ149" i="17"/>
  <c r="AJ87" i="17"/>
  <c r="AJ51" i="17"/>
  <c r="AJ230" i="17"/>
  <c r="AJ89" i="17"/>
  <c r="AJ556" i="17"/>
  <c r="AJ418" i="17"/>
  <c r="AJ266" i="17"/>
  <c r="AJ140" i="17"/>
  <c r="AJ55" i="17"/>
  <c r="AJ37" i="17"/>
  <c r="AJ29" i="17"/>
  <c r="AJ373" i="17"/>
  <c r="AJ174" i="17"/>
  <c r="AJ25" i="17"/>
  <c r="AJ247" i="17"/>
  <c r="AJ505" i="17"/>
  <c r="AJ120" i="17"/>
  <c r="AJ45" i="17"/>
  <c r="AJ52" i="17"/>
  <c r="AJ264" i="17"/>
  <c r="AJ158" i="17"/>
  <c r="AJ415" i="17"/>
  <c r="AJ574" i="17"/>
  <c r="AJ217" i="17"/>
  <c r="AJ115" i="17"/>
  <c r="AJ269" i="17"/>
  <c r="AJ110" i="17"/>
  <c r="AJ541" i="17"/>
  <c r="AJ182" i="17"/>
  <c r="AJ368" i="17"/>
  <c r="AJ177" i="17"/>
  <c r="AJ394" i="17"/>
  <c r="AJ156" i="17"/>
  <c r="AJ279" i="17"/>
  <c r="AJ366" i="17"/>
  <c r="AJ508" i="17"/>
  <c r="AJ534" i="17"/>
  <c r="AJ584" i="17"/>
  <c r="AJ442" i="17"/>
  <c r="AJ283" i="17"/>
  <c r="AJ588" i="17"/>
  <c r="AJ44" i="17"/>
  <c r="AJ297" i="17"/>
  <c r="AJ300" i="17"/>
  <c r="AJ491" i="17"/>
  <c r="AJ231" i="17"/>
  <c r="AJ263" i="17"/>
  <c r="AJ312" i="17"/>
  <c r="AJ466" i="17"/>
  <c r="AJ581" i="17"/>
  <c r="AJ130" i="17"/>
  <c r="AJ223" i="17"/>
  <c r="AJ257" i="17"/>
  <c r="AJ285" i="17"/>
  <c r="AJ467" i="17"/>
  <c r="AJ137" i="17"/>
  <c r="AJ539" i="17"/>
  <c r="AJ308" i="17"/>
  <c r="AJ348" i="17"/>
  <c r="AJ56" i="17"/>
  <c r="AJ70" i="17"/>
  <c r="AJ172" i="17"/>
  <c r="AJ578" i="17"/>
  <c r="AJ583" i="17"/>
  <c r="AJ464" i="17"/>
  <c r="AJ252" i="17"/>
  <c r="AJ585" i="17"/>
  <c r="AJ35" i="17"/>
  <c r="AJ152" i="17"/>
  <c r="AJ171" i="17"/>
  <c r="AJ291" i="17"/>
  <c r="AJ412" i="17"/>
  <c r="AJ400" i="17"/>
  <c r="AJ228" i="17"/>
  <c r="AJ105" i="17"/>
  <c r="AJ349" i="17"/>
  <c r="AJ426" i="17"/>
  <c r="AJ497" i="17"/>
  <c r="AJ552" i="17"/>
  <c r="AJ215" i="17"/>
  <c r="AJ402" i="17"/>
  <c r="AJ189" i="17"/>
  <c r="AJ248" i="17"/>
  <c r="AJ109" i="17"/>
  <c r="AJ390" i="17"/>
  <c r="AK1" i="17"/>
  <c r="AJ86" i="17"/>
  <c r="AJ307" i="17"/>
  <c r="AJ571" i="17"/>
  <c r="AJ480" i="17"/>
  <c r="AJ452" i="17"/>
  <c r="AJ281" i="17"/>
  <c r="AJ422" i="17"/>
  <c r="AJ485" i="17"/>
  <c r="AJ298" i="17"/>
  <c r="AJ186" i="17"/>
  <c r="AJ91" i="17"/>
  <c r="AJ139" i="17"/>
  <c r="AJ226" i="17"/>
  <c r="AJ374" i="17"/>
  <c r="AJ90" i="17"/>
  <c r="AJ419" i="17"/>
  <c r="AJ61" i="17"/>
  <c r="AJ277" i="17"/>
  <c r="AJ342" i="17"/>
  <c r="AJ15" i="17"/>
  <c r="AJ516" i="17"/>
  <c r="AJ517" i="17"/>
  <c r="AJ388" i="17"/>
  <c r="AJ47" i="17"/>
  <c r="AJ542" i="17"/>
  <c r="AJ153" i="17"/>
  <c r="AJ280" i="17"/>
  <c r="AJ537" i="17"/>
  <c r="AJ62" i="17"/>
  <c r="AJ573" i="17"/>
  <c r="AJ112" i="17"/>
  <c r="AJ565" i="17"/>
  <c r="AJ320" i="17"/>
  <c r="AJ358" i="17"/>
  <c r="AJ496" i="17"/>
  <c r="AJ361" i="17"/>
  <c r="AJ445" i="17"/>
  <c r="AJ249" i="17"/>
  <c r="AJ364" i="17"/>
  <c r="AJ267" i="17"/>
  <c r="AJ317" i="17"/>
  <c r="AJ12" i="17"/>
  <c r="AJ526" i="17"/>
  <c r="AJ125" i="17"/>
  <c r="AJ370" i="17"/>
  <c r="AJ380" i="17"/>
  <c r="AJ194" i="17"/>
  <c r="AJ240" i="17"/>
  <c r="AJ482" i="17"/>
  <c r="AJ305" i="17"/>
  <c r="AJ378" i="17"/>
  <c r="AJ221" i="17"/>
  <c r="AJ359" i="17"/>
  <c r="AJ405" i="17"/>
  <c r="AJ46" i="17"/>
  <c r="AJ219" i="17"/>
  <c r="AJ169" i="17"/>
  <c r="AJ64" i="17"/>
  <c r="AJ227" i="17"/>
  <c r="AJ567" i="17"/>
  <c r="AJ235" i="17"/>
  <c r="AJ10" i="17"/>
  <c r="AJ124" i="17"/>
  <c r="AJ398" i="17"/>
  <c r="AJ76" i="17"/>
  <c r="AJ170" i="17"/>
  <c r="AJ513" i="17"/>
  <c r="AJ346" i="17"/>
  <c r="AJ146" i="17"/>
  <c r="AJ24" i="17"/>
  <c r="AJ48" i="17"/>
  <c r="AJ127" i="17"/>
  <c r="AJ118" i="17"/>
  <c r="AJ495" i="17"/>
  <c r="AJ192" i="17"/>
  <c r="AJ65" i="17"/>
  <c r="AJ8" i="17"/>
  <c r="AJ520" i="17"/>
  <c r="AJ81" i="17"/>
  <c r="AJ204" i="17"/>
  <c r="AJ107" i="17"/>
  <c r="AJ220" i="17"/>
  <c r="AJ88" i="17"/>
  <c r="AJ197" i="17"/>
  <c r="AJ522" i="17"/>
  <c r="AJ96" i="17"/>
  <c r="AJ23" i="17"/>
  <c r="AJ372" i="17"/>
  <c r="AJ180" i="17"/>
  <c r="AJ83" i="17"/>
  <c r="AJ327" i="17"/>
  <c r="AJ78" i="17"/>
  <c r="AJ481" i="17"/>
  <c r="AJ318" i="17"/>
  <c r="AJ66" i="17"/>
  <c r="AJ470" i="17"/>
  <c r="AJ428" i="17"/>
  <c r="AJ367" i="17"/>
  <c r="AJ438" i="17"/>
  <c r="AJ5" i="17"/>
  <c r="AJ129" i="17"/>
  <c r="AJ58" i="17"/>
  <c r="AJ128" i="17"/>
  <c r="AJ236" i="17"/>
  <c r="AJ210" i="17"/>
  <c r="AJ519" i="17"/>
  <c r="AJ272" i="17"/>
  <c r="AJ40" i="17"/>
  <c r="AJ492" i="17"/>
  <c r="AJ444" i="17"/>
  <c r="AJ506" i="17"/>
  <c r="AJ554" i="17"/>
  <c r="AJ50" i="17"/>
  <c r="AJ430" i="17"/>
  <c r="AJ319" i="17"/>
  <c r="AJ114" i="17"/>
  <c r="AJ403" i="17"/>
  <c r="AJ532" i="17"/>
  <c r="AJ162" i="17"/>
  <c r="AJ222" i="17"/>
  <c r="AJ558" i="17"/>
  <c r="AJ242" i="17"/>
  <c r="AJ527" i="17"/>
  <c r="AJ63" i="17"/>
  <c r="AJ69" i="17"/>
  <c r="AJ13" i="17"/>
  <c r="AJ309" i="17"/>
  <c r="AJ306" i="17"/>
  <c r="AJ314" i="17"/>
  <c r="AJ121" i="17"/>
  <c r="AJ363" i="17"/>
  <c r="AJ7" i="17"/>
  <c r="AJ434" i="17"/>
  <c r="AJ330" i="17"/>
  <c r="AJ151" i="17"/>
  <c r="AJ126" i="17"/>
  <c r="AJ95" i="17"/>
  <c r="AJ278" i="17"/>
  <c r="AJ483" i="17"/>
  <c r="AJ339" i="17"/>
  <c r="AJ255" i="17"/>
  <c r="AJ108" i="17"/>
  <c r="AJ392" i="17"/>
  <c r="AJ241" i="17"/>
  <c r="AJ435" i="17"/>
  <c r="AJ413" i="17"/>
  <c r="AJ144" i="17"/>
  <c r="AJ303" i="17"/>
  <c r="AJ484" i="17"/>
  <c r="AJ377" i="17"/>
  <c r="AJ576" i="17"/>
  <c r="AJ119" i="17"/>
  <c r="AJ510" i="17"/>
  <c r="AJ568" i="17"/>
  <c r="AJ447" i="17"/>
  <c r="AJ548" i="17"/>
  <c r="AJ200" i="17"/>
  <c r="AJ188" i="17"/>
  <c r="AJ546" i="17"/>
  <c r="AJ460" i="17"/>
  <c r="AJ67" i="17"/>
  <c r="AJ498" i="17"/>
  <c r="AJ477" i="17"/>
  <c r="AJ437" i="17"/>
  <c r="AJ424" i="17"/>
  <c r="AJ178" i="17"/>
  <c r="AJ251" i="17"/>
  <c r="AJ142" i="17"/>
  <c r="AJ190" i="17"/>
  <c r="AJ181" i="17"/>
  <c r="AJ408" i="17"/>
  <c r="AJ397" i="17"/>
  <c r="AJ6" i="17"/>
  <c r="AJ239" i="17"/>
  <c r="AJ479" i="17"/>
  <c r="AJ337" i="17"/>
  <c r="AJ423" i="17"/>
  <c r="AJ33" i="17"/>
  <c r="AJ528" i="17"/>
  <c r="AJ448" i="17"/>
  <c r="AJ406" i="17"/>
  <c r="AJ20" i="17"/>
  <c r="AJ103" i="17"/>
  <c r="AJ338" i="17"/>
  <c r="AJ73" i="17"/>
  <c r="AJ396" i="17"/>
  <c r="AJ414" i="17"/>
  <c r="AJ191" i="17"/>
  <c r="AJ451" i="17"/>
  <c r="AJ407" i="17"/>
  <c r="AJ92" i="17"/>
  <c r="AJ270" i="17"/>
  <c r="AJ431" i="17"/>
  <c r="AJ521" i="17"/>
  <c r="AJ288" i="17"/>
  <c r="AJ60" i="17"/>
  <c r="AJ155" i="17"/>
  <c r="AJ245" i="17"/>
  <c r="AJ290" i="17"/>
  <c r="AJ159" i="17"/>
  <c r="AJ201" i="17"/>
  <c r="AJ355" i="17"/>
  <c r="AJ383" i="17"/>
  <c r="AJ500" i="17"/>
  <c r="AJ72" i="17"/>
  <c r="AJ425" i="17"/>
  <c r="AJ468" i="17"/>
  <c r="AJ143" i="17"/>
  <c r="AJ147" i="17"/>
  <c r="AJ557" i="17"/>
  <c r="AJ315" i="17"/>
  <c r="AJ289" i="17"/>
  <c r="AJ332" i="17"/>
  <c r="AJ469" i="17"/>
  <c r="AJ141" i="17"/>
  <c r="AJ420" i="17"/>
  <c r="AJ550" i="17"/>
  <c r="AJ17" i="17"/>
  <c r="AJ545" i="17"/>
  <c r="AJ401" i="17"/>
  <c r="AJ457" i="17"/>
  <c r="AJ362" i="17"/>
  <c r="AJ572" i="17"/>
  <c r="AJ379" i="17"/>
  <c r="AJ173" i="17"/>
  <c r="AJ43" i="17"/>
  <c r="AJ455" i="17"/>
  <c r="AJ535" i="17"/>
  <c r="AJ465" i="17"/>
  <c r="AJ133" i="17"/>
  <c r="AJ21" i="17"/>
  <c r="AJ116" i="17"/>
  <c r="AJ410" i="17"/>
  <c r="AJ432" i="17"/>
  <c r="AJ30" i="17"/>
  <c r="AJ157" i="17"/>
  <c r="AJ490" i="17"/>
  <c r="AJ493" i="17"/>
  <c r="AJ323" i="17"/>
  <c r="AJ553" i="17"/>
  <c r="AJ446" i="17"/>
  <c r="AJ38" i="17"/>
  <c r="AJ525" i="17"/>
  <c r="AJ371" i="17"/>
  <c r="AJ540" i="17"/>
  <c r="AJ391" i="17"/>
  <c r="AJ211" i="17"/>
  <c r="AJ441" i="17"/>
  <c r="AJ199" i="17"/>
  <c r="AJ22" i="17"/>
  <c r="AJ473" i="17"/>
  <c r="AJ515" i="17"/>
  <c r="AJ106" i="17"/>
  <c r="AJ530" i="17"/>
  <c r="AJ547" i="17"/>
  <c r="AJ19" i="17"/>
  <c r="AJ334" i="17"/>
  <c r="AJ42" i="17"/>
  <c r="AJ68" i="17"/>
  <c r="AJ218" i="17"/>
  <c r="AJ416" i="17"/>
  <c r="AJ206" i="17"/>
  <c r="AJ84" i="17"/>
  <c r="AJ54" i="17"/>
  <c r="AJ459" i="17"/>
  <c r="AJ36" i="17"/>
  <c r="AJ382" i="17"/>
  <c r="AJ229" i="17"/>
  <c r="AJ276" i="17"/>
  <c r="AJ385" i="17"/>
  <c r="AJ168" i="17"/>
  <c r="AJ375" i="17"/>
  <c r="AJ436" i="17"/>
  <c r="AJ579" i="17"/>
  <c r="AJ476" i="17"/>
  <c r="AJ57" i="17"/>
  <c r="AJ216" i="17"/>
  <c r="AJ259" i="17"/>
  <c r="AJ472" i="17"/>
  <c r="AJ569" i="17"/>
  <c r="AJ32" i="17"/>
  <c r="AJ163" i="17"/>
  <c r="AJ350" i="17"/>
  <c r="AJ164" i="17"/>
  <c r="AJ97" i="17"/>
  <c r="AJ387" i="17"/>
  <c r="AJ131" i="17"/>
  <c r="AJ582" i="17"/>
  <c r="AJ344" i="17"/>
  <c r="AJ440" i="17"/>
  <c r="AJ404" i="17"/>
  <c r="AJ233" i="17"/>
  <c r="AJ313" i="17"/>
  <c r="AJ85" i="17"/>
  <c r="AJ243" i="17"/>
  <c r="AJ471" i="17"/>
  <c r="AJ343" i="17"/>
  <c r="AJ376" i="17"/>
  <c r="AJ122" i="17"/>
  <c r="AJ324" i="17"/>
  <c r="AJ509" i="17"/>
  <c r="AJ237" i="17"/>
  <c r="AJ282" i="17"/>
  <c r="AJ134" i="17"/>
  <c r="AJ138" i="17"/>
  <c r="AJ411" i="17"/>
  <c r="AJ250" i="17"/>
  <c r="AJ453" i="17"/>
  <c r="AJ458" i="17"/>
  <c r="AJ53" i="17"/>
  <c r="AJ417" i="17"/>
  <c r="AJ421" i="17"/>
  <c r="AJ301" i="17"/>
  <c r="AJ507" i="17"/>
  <c r="AJ208" i="17"/>
  <c r="AJ136" i="17"/>
  <c r="AJ268" i="17"/>
  <c r="AJ225" i="17"/>
  <c r="AJ302" i="17"/>
  <c r="AJ427" i="17"/>
  <c r="AJ187" i="17"/>
  <c r="AJ369" i="17"/>
  <c r="AJ345" i="17"/>
  <c r="AJ9" i="17"/>
  <c r="AJ71" i="17"/>
  <c r="AJ311" i="17"/>
  <c r="AJ310" i="17"/>
  <c r="AJ166" i="17"/>
  <c r="AJ275" i="17"/>
  <c r="AJ94" i="17"/>
  <c r="AJ502" i="17"/>
  <c r="AJ183" i="17"/>
  <c r="AJ586" i="17"/>
  <c r="AJ365" i="17"/>
  <c r="AJ575" i="17"/>
  <c r="AJ27" i="17"/>
  <c r="AJ203" i="17"/>
  <c r="AJ456" i="17"/>
  <c r="AJ16" i="17"/>
  <c r="AJ207" i="17"/>
  <c r="AJ494" i="17"/>
  <c r="AJ395" i="17"/>
  <c r="AJ326" i="17"/>
  <c r="AJ254" i="17"/>
  <c r="AJ570" i="17"/>
  <c r="AJ273" i="17"/>
  <c r="AJ161" i="17"/>
  <c r="AJ148" i="17"/>
  <c r="AJ75" i="17"/>
  <c r="AJ304" i="17"/>
  <c r="AJ347" i="17"/>
  <c r="AJ335" i="17"/>
  <c r="AJ384" i="17"/>
  <c r="AJ316" i="17"/>
  <c r="AJ487" i="17"/>
  <c r="AJ533" i="17"/>
  <c r="AJ325" i="17"/>
  <c r="AJ117" i="17"/>
  <c r="AJ185" i="17"/>
  <c r="AJ287" i="17"/>
  <c r="AJ352" i="17"/>
  <c r="AJ292" i="17"/>
  <c r="AJ499" i="17"/>
  <c r="AJ475" i="17"/>
  <c r="AJ82" i="17"/>
  <c r="AJ577" i="17"/>
  <c r="AJ439" i="17"/>
  <c r="AJ433" i="17"/>
  <c r="AJ544" i="17"/>
  <c r="AJ79" i="17"/>
  <c r="AJ293" i="17"/>
  <c r="AJ14" i="17"/>
  <c r="T253" i="17"/>
  <c r="S253" i="17"/>
  <c r="S86" i="17"/>
  <c r="T86" i="17"/>
  <c r="S221" i="17"/>
  <c r="T221" i="17"/>
  <c r="T447" i="17"/>
  <c r="S447" i="17"/>
  <c r="T6" i="17"/>
  <c r="S6" i="17"/>
  <c r="S169" i="17"/>
  <c r="T169" i="17"/>
  <c r="S193" i="17"/>
  <c r="T193" i="17"/>
  <c r="T501" i="17"/>
  <c r="S501" i="17"/>
  <c r="S379" i="17"/>
  <c r="T379" i="17"/>
  <c r="S391" i="17"/>
  <c r="T391" i="17"/>
  <c r="T85" i="17"/>
  <c r="S85" i="17"/>
  <c r="S475" i="17"/>
  <c r="T475" i="17"/>
  <c r="S245" i="17"/>
  <c r="T245" i="17"/>
  <c r="S407" i="17"/>
  <c r="T407" i="17"/>
  <c r="AK216" i="17"/>
  <c r="AK336" i="17"/>
  <c r="AK439" i="17"/>
  <c r="AK366" i="17"/>
  <c r="AK193" i="17"/>
  <c r="AK583" i="17"/>
  <c r="AK399" i="17"/>
  <c r="AK210" i="17"/>
  <c r="AK144" i="17"/>
  <c r="AK60" i="17"/>
  <c r="AK33" i="17"/>
  <c r="AK575" i="17"/>
  <c r="AK582" i="17"/>
  <c r="AK525" i="17"/>
  <c r="AK542" i="17"/>
  <c r="AK444" i="17"/>
  <c r="AK443" i="17"/>
  <c r="AK125" i="17"/>
  <c r="AK190" i="17"/>
  <c r="AK98" i="17"/>
  <c r="AK77" i="17"/>
  <c r="AK107" i="17"/>
  <c r="AK584" i="17"/>
  <c r="AL1" i="17"/>
  <c r="AK222" i="17"/>
  <c r="AK250" i="17"/>
  <c r="AK230" i="17"/>
  <c r="AK155" i="17"/>
  <c r="AK579" i="17"/>
  <c r="AK55" i="17"/>
  <c r="AK247" i="17"/>
  <c r="AK74" i="17"/>
  <c r="AK314" i="17"/>
  <c r="AK324" i="17"/>
  <c r="AK544" i="17"/>
  <c r="AK353" i="17"/>
  <c r="AK184" i="17"/>
  <c r="AK502" i="17"/>
  <c r="AK339" i="17"/>
  <c r="AK404" i="17"/>
  <c r="AK526" i="17"/>
  <c r="AK464" i="17"/>
  <c r="AK227" i="17"/>
  <c r="AK130" i="17"/>
  <c r="AK501" i="17"/>
  <c r="AK313" i="17"/>
  <c r="AK549" i="17"/>
  <c r="AK471" i="17"/>
  <c r="AK495" i="17"/>
  <c r="AK481" i="17"/>
  <c r="AK176" i="17"/>
  <c r="AK412" i="17"/>
  <c r="AK540" i="17"/>
  <c r="AK508" i="17"/>
  <c r="AK484" i="17"/>
  <c r="AK272" i="17"/>
  <c r="AK13" i="17"/>
  <c r="AK485" i="17"/>
  <c r="AK497" i="17"/>
  <c r="AK161" i="17"/>
  <c r="AK513" i="17"/>
  <c r="AK187" i="17"/>
  <c r="AK380" i="17"/>
  <c r="AK218" i="17"/>
  <c r="AK275" i="17"/>
  <c r="AK368" i="17"/>
  <c r="AK94" i="17"/>
  <c r="AK577" i="17"/>
  <c r="AK453" i="17"/>
  <c r="AK511" i="17"/>
  <c r="AK267" i="17"/>
  <c r="AK387" i="17"/>
  <c r="AK256" i="17"/>
  <c r="AK422" i="17"/>
  <c r="AK124" i="17"/>
  <c r="AK567" i="17"/>
  <c r="AK429" i="17"/>
  <c r="AK37" i="17"/>
  <c r="AK532" i="17"/>
  <c r="AK301" i="17"/>
  <c r="AK182" i="17"/>
  <c r="AK493" i="17"/>
  <c r="AK174" i="17"/>
  <c r="AK456" i="17"/>
  <c r="AK472" i="17"/>
  <c r="AK72" i="17"/>
  <c r="AK199" i="17"/>
  <c r="AK255" i="17"/>
  <c r="AK152" i="17"/>
  <c r="AK477" i="17"/>
  <c r="AK111" i="17"/>
  <c r="AK393" i="17"/>
  <c r="AK500" i="17"/>
  <c r="AK326" i="17"/>
  <c r="AK240" i="17"/>
  <c r="AK496" i="17"/>
  <c r="AK468" i="17"/>
  <c r="AK367" i="17"/>
  <c r="AK506" i="17"/>
  <c r="AK87" i="17"/>
  <c r="AK79" i="17"/>
  <c r="AK71" i="17"/>
  <c r="AK263" i="17"/>
  <c r="AK483" i="17"/>
  <c r="AK343" i="17"/>
  <c r="AK88" i="17"/>
  <c r="AK189" i="17"/>
  <c r="AK132" i="17"/>
  <c r="AK32" i="17"/>
  <c r="AK530" i="17"/>
  <c r="AK265" i="17"/>
  <c r="AK402" i="17"/>
  <c r="AK63" i="17"/>
  <c r="AK335" i="17"/>
  <c r="AK91" i="17"/>
  <c r="AK331" i="17"/>
  <c r="AK522" i="17"/>
  <c r="AK346" i="17"/>
  <c r="AK158" i="17"/>
  <c r="AK462" i="17"/>
  <c r="AK12" i="17"/>
  <c r="AK90" i="17"/>
  <c r="AK179" i="17"/>
  <c r="AK572" i="17"/>
  <c r="AK570" i="17"/>
  <c r="AK288" i="17"/>
  <c r="AK333" i="17"/>
  <c r="AK413" i="17"/>
  <c r="AK479" i="17"/>
  <c r="AK85" i="17"/>
  <c r="AK518" i="17"/>
  <c r="AK192" i="17"/>
  <c r="AK97" i="17"/>
  <c r="AK374" i="17"/>
  <c r="AK356" i="17"/>
  <c r="AK295" i="17"/>
  <c r="AK355" i="17"/>
  <c r="AK52" i="17"/>
  <c r="AK586" i="17"/>
  <c r="AK151" i="17"/>
  <c r="AK169" i="17"/>
  <c r="AK428" i="17"/>
  <c r="AK167" i="17"/>
  <c r="AK75" i="17"/>
  <c r="AK254" i="17"/>
  <c r="AK377" i="17"/>
  <c r="AK386" i="17"/>
  <c r="AK273" i="17"/>
  <c r="AK306" i="17"/>
  <c r="AK170" i="17"/>
  <c r="AK42" i="17"/>
  <c r="AK476" i="17"/>
  <c r="AK53" i="17"/>
  <c r="AK173" i="17"/>
  <c r="AK82" i="17"/>
  <c r="AK334" i="17"/>
  <c r="AK268" i="17"/>
  <c r="AK236" i="17"/>
  <c r="AK35" i="17"/>
  <c r="AK188" i="17"/>
  <c r="AK249" i="17"/>
  <c r="AK529" i="17"/>
  <c r="AK126" i="17"/>
  <c r="AK62" i="17"/>
  <c r="AK282" i="17"/>
  <c r="AK109" i="17"/>
  <c r="AK260" i="17"/>
  <c r="AK211" i="17"/>
  <c r="AK123" i="17"/>
  <c r="AK40" i="17"/>
  <c r="AK292" i="17"/>
  <c r="AK180" i="17"/>
  <c r="AK129" i="17"/>
  <c r="AK338" i="17"/>
  <c r="AK281" i="17"/>
  <c r="AK76" i="17"/>
  <c r="AK214" i="17"/>
  <c r="AK50" i="17"/>
  <c r="AK578" i="17"/>
  <c r="AK465" i="17"/>
  <c r="AK492" i="17"/>
  <c r="AK475" i="17"/>
  <c r="AK311" i="17"/>
  <c r="AK290" i="17"/>
  <c r="AK285" i="17"/>
  <c r="AK261" i="17"/>
  <c r="AK197" i="17"/>
  <c r="AK178" i="17"/>
  <c r="AK548" i="17"/>
  <c r="AK136" i="17"/>
  <c r="AK196" i="17"/>
  <c r="AK316" i="17"/>
  <c r="AK533" i="17"/>
  <c r="AK276" i="17"/>
  <c r="AK564" i="17"/>
  <c r="AK543" i="17"/>
  <c r="AK499" i="17"/>
  <c r="AK364" i="17"/>
  <c r="AK134" i="17"/>
  <c r="AK61" i="17"/>
  <c r="AK233" i="17"/>
  <c r="AK362" i="17"/>
  <c r="AK372" i="17"/>
  <c r="AK396" i="17"/>
  <c r="AK303" i="17"/>
  <c r="AK277" i="17"/>
  <c r="AK417" i="17"/>
  <c r="AK438" i="17"/>
  <c r="AK65" i="17"/>
  <c r="AK112" i="17"/>
  <c r="AK27" i="17"/>
  <c r="AK574" i="17"/>
  <c r="AK449" i="17"/>
  <c r="AK547" i="17"/>
  <c r="AK318" i="17"/>
  <c r="AK524" i="17"/>
  <c r="AK242" i="17"/>
  <c r="AK69" i="17"/>
  <c r="AK310" i="17"/>
  <c r="AK41" i="17"/>
  <c r="AK490" i="17"/>
  <c r="AK388" i="17"/>
  <c r="AK86" i="17"/>
  <c r="AK194" i="17"/>
  <c r="AK451" i="17"/>
  <c r="AK321" i="17"/>
  <c r="AK119" i="17"/>
  <c r="AK171" i="17"/>
  <c r="AK127" i="17"/>
  <c r="AK373" i="17"/>
  <c r="AK565" i="17"/>
  <c r="AK452" i="17"/>
  <c r="AK28" i="17"/>
  <c r="AK225" i="17"/>
  <c r="AK232" i="17"/>
  <c r="AK349" i="17"/>
  <c r="AK581" i="17"/>
  <c r="AK509" i="17"/>
  <c r="AK14" i="17"/>
  <c r="AK300" i="17"/>
  <c r="AK560" i="17"/>
  <c r="AK131" i="17"/>
  <c r="AK580" i="17"/>
  <c r="AK415" i="17"/>
  <c r="AK517" i="17"/>
  <c r="AK114" i="17"/>
  <c r="AK298" i="17"/>
  <c r="AK365" i="17"/>
  <c r="AK552" i="17"/>
  <c r="AK344" i="17"/>
  <c r="AK116" i="17"/>
  <c r="AK385" i="17"/>
  <c r="AK446" i="17"/>
  <c r="AK257" i="17"/>
  <c r="AK11" i="17"/>
  <c r="AK198" i="17"/>
  <c r="AK269" i="17"/>
  <c r="AK455" i="17"/>
  <c r="AK418" i="17"/>
  <c r="AK84" i="17"/>
  <c r="AK139" i="17"/>
  <c r="AK172" i="17"/>
  <c r="AK200" i="17"/>
  <c r="AK168" i="17"/>
  <c r="AK26" i="17"/>
  <c r="AK253" i="17"/>
  <c r="AK487" i="17"/>
  <c r="AK414" i="17"/>
  <c r="AK409" i="17"/>
  <c r="AK457" i="17"/>
  <c r="AK121" i="17"/>
  <c r="AK22" i="17"/>
  <c r="AK258" i="17"/>
  <c r="AK212" i="17"/>
  <c r="AK202" i="17"/>
  <c r="AK21" i="17"/>
  <c r="AK15" i="17"/>
  <c r="AK95" i="17"/>
  <c r="AK142" i="17"/>
  <c r="AK505" i="17"/>
  <c r="AK245" i="17"/>
  <c r="AK113" i="17"/>
  <c r="AK7" i="17"/>
  <c r="AK6" i="17"/>
  <c r="AK213" i="17"/>
  <c r="AK24" i="17"/>
  <c r="AK49" i="17"/>
  <c r="AK299" i="17"/>
  <c r="AK17" i="17"/>
  <c r="AK347" i="17"/>
  <c r="AK588" i="17"/>
  <c r="AK102" i="17"/>
  <c r="AK568" i="17"/>
  <c r="AK345" i="17"/>
  <c r="AK205" i="17"/>
  <c r="AK527" i="17"/>
  <c r="AK73" i="17"/>
  <c r="AK175" i="17"/>
  <c r="AK10" i="17"/>
  <c r="AK237" i="17"/>
  <c r="AK304" i="17"/>
  <c r="AK390" i="17"/>
  <c r="AK392" i="17"/>
  <c r="AK141" i="17"/>
  <c r="AK181" i="17"/>
  <c r="AK163" i="17"/>
  <c r="AK283" i="17"/>
  <c r="AK341" i="17"/>
  <c r="AK80" i="17"/>
  <c r="AK9" i="17"/>
  <c r="AK470" i="17"/>
  <c r="AK407" i="17"/>
  <c r="AK215" i="17"/>
  <c r="AK81" i="17"/>
  <c r="AK535" i="17"/>
  <c r="AK221" i="17"/>
  <c r="AK425" i="17"/>
  <c r="AK29" i="17"/>
  <c r="AK441" i="17"/>
  <c r="AK515" i="17"/>
  <c r="AK556" i="17"/>
  <c r="AK159" i="17"/>
  <c r="AK494" i="17"/>
  <c r="AK315" i="17"/>
  <c r="AK34" i="17"/>
  <c r="AK378" i="17"/>
  <c r="AK308" i="17"/>
  <c r="AK450" i="17"/>
  <c r="AK235" i="17"/>
  <c r="AK410" i="17"/>
  <c r="AK482" i="17"/>
  <c r="AK58" i="17"/>
  <c r="AK337" i="17"/>
  <c r="AK8" i="17"/>
  <c r="AK473" i="17"/>
  <c r="AK383" i="17"/>
  <c r="AK70" i="17"/>
  <c r="AK206" i="17"/>
  <c r="AK371" i="17"/>
  <c r="AK39" i="17"/>
  <c r="AK545" i="17"/>
  <c r="AK309" i="17"/>
  <c r="AK447" i="17"/>
  <c r="AK266" i="17"/>
  <c r="AK287" i="17"/>
  <c r="AK491" i="17"/>
  <c r="AK427" i="17"/>
  <c r="AK166" i="17"/>
  <c r="AK328" i="17"/>
  <c r="AK342" i="17"/>
  <c r="AK397" i="17"/>
  <c r="AK46" i="17"/>
  <c r="AK57" i="17"/>
  <c r="AK252" i="17"/>
  <c r="AK459" i="17"/>
  <c r="AK354" i="17"/>
  <c r="AK241" i="17"/>
  <c r="AK36" i="17"/>
  <c r="AK312" i="17"/>
  <c r="AK100" i="17"/>
  <c r="AK31" i="17"/>
  <c r="AK38" i="17"/>
  <c r="AK157" i="17"/>
  <c r="AK363" i="17"/>
  <c r="AK431" i="17"/>
  <c r="AK460" i="17"/>
  <c r="AK576" i="17"/>
  <c r="AK571" i="17"/>
  <c r="AK115" i="17"/>
  <c r="AK18" i="17"/>
  <c r="AK550" i="17"/>
  <c r="AK442" i="17"/>
  <c r="AK512" i="17"/>
  <c r="AK585" i="17"/>
  <c r="AK228" i="17"/>
  <c r="AK319" i="17"/>
  <c r="AK382" i="17"/>
  <c r="AK66" i="17"/>
  <c r="AK357" i="17"/>
  <c r="AK448" i="17"/>
  <c r="AK426" i="17"/>
  <c r="AK67" i="17"/>
  <c r="AK244" i="17"/>
  <c r="AK104" i="17"/>
  <c r="AK445" i="17"/>
  <c r="AK519" i="17"/>
  <c r="AK208" i="17"/>
  <c r="AK44" i="17"/>
  <c r="AK135" i="17"/>
  <c r="AK514" i="17"/>
  <c r="AK278" i="17"/>
  <c r="AK305" i="17"/>
  <c r="AK147" i="17"/>
  <c r="AK294" i="17"/>
  <c r="AK559" i="17"/>
  <c r="AK133" i="17"/>
  <c r="AK108" i="17"/>
  <c r="AK510" i="17"/>
  <c r="AK165" i="17"/>
  <c r="AK539" i="17"/>
  <c r="AK391" i="17"/>
  <c r="AK291" i="17"/>
  <c r="AK488" i="17"/>
  <c r="AK375" i="17"/>
  <c r="AK110" i="17"/>
  <c r="AK566" i="17"/>
  <c r="AK279" i="17"/>
  <c r="AK68" i="17"/>
  <c r="AK122" i="17"/>
  <c r="AK19" i="17"/>
  <c r="AK162" i="17"/>
  <c r="AK243" i="17"/>
  <c r="AK117" i="17"/>
  <c r="AK264" i="17"/>
  <c r="AK389" i="17"/>
  <c r="AK231" i="17"/>
  <c r="AK259" i="17"/>
  <c r="AK92" i="17"/>
  <c r="AK538" i="17"/>
  <c r="AK408" i="17"/>
  <c r="AK64" i="17"/>
  <c r="AK370" i="17"/>
  <c r="AK4" i="17"/>
  <c r="AK59" i="17"/>
  <c r="AK534" i="17"/>
  <c r="AK536" i="17"/>
  <c r="AK440" i="17"/>
  <c r="AK435" i="17"/>
  <c r="AK463" i="17"/>
  <c r="AK424" i="17"/>
  <c r="AK293" i="17"/>
  <c r="AK30" i="17"/>
  <c r="AK271" i="17"/>
  <c r="AK401" i="17"/>
  <c r="AK516" i="17"/>
  <c r="AK323" i="17"/>
  <c r="AK153" i="17"/>
  <c r="AK138" i="17"/>
  <c r="AK406" i="17"/>
  <c r="AK322" i="17"/>
  <c r="AK350" i="17"/>
  <c r="AK106" i="17"/>
  <c r="AK423" i="17"/>
  <c r="AK398" i="17"/>
  <c r="AK140" i="17"/>
  <c r="AK177" i="17"/>
  <c r="AK555" i="17"/>
  <c r="AK296" i="17"/>
  <c r="AK186" i="17"/>
  <c r="AK554" i="17"/>
  <c r="AK203" i="17"/>
  <c r="AK280" i="17"/>
  <c r="AK325" i="17"/>
  <c r="AK5" i="17"/>
  <c r="AK520" i="17"/>
  <c r="AK569" i="17"/>
  <c r="AK419" i="17"/>
  <c r="AK358" i="17"/>
  <c r="AK541" i="17"/>
  <c r="AK204" i="17"/>
  <c r="AK421" i="17"/>
  <c r="AK120" i="17"/>
  <c r="AK83" i="17"/>
  <c r="AK137" i="17"/>
  <c r="AK573" i="17"/>
  <c r="AK394" i="17"/>
  <c r="AK148" i="17"/>
  <c r="AK531" i="17"/>
  <c r="AK320" i="17"/>
  <c r="AK307" i="17"/>
  <c r="AK528" i="17"/>
  <c r="AK229" i="17"/>
  <c r="AK340" i="17"/>
  <c r="AK207" i="17"/>
  <c r="AK384" i="17"/>
  <c r="AK56" i="17"/>
  <c r="AK286" i="17"/>
  <c r="AK434" i="17"/>
  <c r="AK223" i="17"/>
  <c r="AK503" i="17"/>
  <c r="AK478" i="17"/>
  <c r="AK89" i="17"/>
  <c r="AK327" i="17"/>
  <c r="AK105" i="17"/>
  <c r="AK474" i="17"/>
  <c r="AK329" i="17"/>
  <c r="AK101" i="17"/>
  <c r="AK160" i="17"/>
  <c r="AK437" i="17"/>
  <c r="AK416" i="17"/>
  <c r="AK185" i="17"/>
  <c r="AK238" i="17"/>
  <c r="AK330" i="17"/>
  <c r="AK48" i="17"/>
  <c r="AK523" i="17"/>
  <c r="AK96" i="17"/>
  <c r="AK379" i="17"/>
  <c r="AK400" i="17"/>
  <c r="AK150" i="17"/>
  <c r="AK274" i="17"/>
  <c r="AK498" i="17"/>
  <c r="AK558" i="17"/>
  <c r="AK23" i="17"/>
  <c r="AK20" i="17"/>
  <c r="AK376" i="17"/>
  <c r="AK16" i="17"/>
  <c r="AK251" i="17"/>
  <c r="AK351" i="17"/>
  <c r="AK270" i="17"/>
  <c r="AK191" i="17"/>
  <c r="AK420" i="17"/>
  <c r="AK99" i="17"/>
  <c r="AK546" i="17"/>
  <c r="AK246" i="17"/>
  <c r="AK143" i="17"/>
  <c r="AK466" i="17"/>
  <c r="AK297" i="17"/>
  <c r="AK51" i="17"/>
  <c r="AK239" i="17"/>
  <c r="AK45" i="17"/>
  <c r="AK146" i="17"/>
  <c r="AK432" i="17"/>
  <c r="AK369" i="17"/>
  <c r="AK557" i="17"/>
  <c r="AK302" i="17"/>
  <c r="AK103" i="17"/>
  <c r="AK480" i="17"/>
  <c r="AK433" i="17"/>
  <c r="AK78" i="17"/>
  <c r="AK156" i="17"/>
  <c r="AK348" i="17"/>
  <c r="AK226" i="17"/>
  <c r="AK395" i="17"/>
  <c r="AK118" i="17"/>
  <c r="AK553" i="17"/>
  <c r="AK537" i="17"/>
  <c r="AK411" i="17"/>
  <c r="AK219" i="17"/>
  <c r="AK262" i="17"/>
  <c r="AK458" i="17"/>
  <c r="AK332" i="17"/>
  <c r="AK284" i="17"/>
  <c r="AK430" i="17"/>
  <c r="AK361" i="17"/>
  <c r="AK467" i="17"/>
  <c r="AK360" i="17"/>
  <c r="AK436" i="17"/>
  <c r="AK209" i="17"/>
  <c r="AK128" i="17"/>
  <c r="AK461" i="17"/>
  <c r="AK164" i="17"/>
  <c r="AK405" i="17"/>
  <c r="AK469" i="17"/>
  <c r="AK352" i="17"/>
  <c r="AK454" i="17"/>
  <c r="AK43" i="17"/>
  <c r="AK289" i="17"/>
  <c r="AK220" i="17"/>
  <c r="AK47" i="17"/>
  <c r="AK317" i="17"/>
  <c r="AK521" i="17"/>
  <c r="AK507" i="17"/>
  <c r="AK359" i="17"/>
  <c r="AK201" i="17"/>
  <c r="AK183" i="17"/>
  <c r="AK217" i="17"/>
  <c r="AK403" i="17"/>
  <c r="AK149" i="17"/>
  <c r="AK54" i="17"/>
  <c r="AK25" i="17"/>
  <c r="AK248" i="17"/>
  <c r="AL416" i="17"/>
  <c r="AL249" i="17"/>
  <c r="AL359" i="17"/>
  <c r="AL115" i="17"/>
  <c r="AL264" i="17"/>
  <c r="AL188" i="17"/>
  <c r="AL423" i="17"/>
  <c r="AL387" i="17"/>
  <c r="AL392" i="17"/>
  <c r="AL159" i="17"/>
  <c r="AL101" i="17"/>
  <c r="AL98" i="17"/>
  <c r="AL333" i="17"/>
  <c r="AL125" i="17"/>
  <c r="AL257" i="17"/>
  <c r="AL122" i="17"/>
  <c r="AL192" i="17"/>
  <c r="AL31" i="17"/>
  <c r="AL45" i="17"/>
  <c r="AL55" i="17"/>
  <c r="AL133" i="17"/>
  <c r="AL581" i="17"/>
  <c r="AL347" i="17"/>
  <c r="AL190" i="17"/>
  <c r="AL97" i="17"/>
  <c r="AL447" i="17"/>
  <c r="AL13" i="17"/>
  <c r="AL580" i="17"/>
  <c r="AL294" i="17"/>
  <c r="AL298" i="17"/>
  <c r="AL475" i="17"/>
  <c r="AL474" i="17"/>
  <c r="AL559" i="17"/>
  <c r="AL17" i="17"/>
  <c r="AL162" i="17"/>
  <c r="AL49" i="17"/>
  <c r="AL36" i="17"/>
  <c r="AL541" i="17"/>
  <c r="AL248" i="17"/>
  <c r="AL326" i="17"/>
  <c r="AL177" i="17"/>
  <c r="AL65" i="17"/>
  <c r="AL128" i="17"/>
  <c r="AL47" i="17"/>
  <c r="AL344" i="17"/>
  <c r="AL380" i="17"/>
  <c r="AL52" i="17"/>
  <c r="AL265" i="17"/>
  <c r="AL417" i="17"/>
  <c r="AL67" i="17"/>
  <c r="AL124" i="17"/>
  <c r="AL441" i="17"/>
  <c r="AL463" i="17"/>
  <c r="AL136" i="17"/>
  <c r="AL560" i="17"/>
  <c r="AL37" i="17"/>
  <c r="AL262" i="17"/>
  <c r="AL530" i="17"/>
  <c r="AL464" i="17"/>
  <c r="AL337" i="17"/>
  <c r="AL391" i="17"/>
  <c r="AL100" i="17"/>
  <c r="AL579" i="17"/>
  <c r="AL368" i="17"/>
  <c r="AL194" i="17"/>
  <c r="AL540" i="17"/>
  <c r="AL29" i="17"/>
  <c r="AL372" i="17"/>
  <c r="AL324" i="17"/>
  <c r="AL114" i="17"/>
  <c r="AL255" i="17"/>
  <c r="AL400" i="17"/>
  <c r="AL75" i="17"/>
  <c r="AL179" i="17"/>
  <c r="AL356" i="17"/>
  <c r="AL314" i="17"/>
  <c r="AL369" i="17"/>
  <c r="AL450" i="17"/>
  <c r="AL149" i="17"/>
  <c r="AL535" i="17"/>
  <c r="AL374" i="17"/>
  <c r="AL85" i="17"/>
  <c r="AL397" i="17"/>
  <c r="AL446" i="17"/>
  <c r="AL386" i="17"/>
  <c r="AL27" i="17"/>
  <c r="AL300" i="17"/>
  <c r="AL138" i="17"/>
  <c r="AL329" i="17"/>
  <c r="AL459" i="17"/>
  <c r="AL570" i="17"/>
  <c r="AL10" i="17"/>
  <c r="AL223" i="17"/>
  <c r="AL61" i="17"/>
  <c r="AL225" i="17"/>
  <c r="AL473" i="17"/>
  <c r="AL393" i="17"/>
  <c r="AL198" i="17"/>
  <c r="AL39" i="17"/>
  <c r="AL123" i="17"/>
  <c r="AL21" i="17"/>
  <c r="AL236" i="17"/>
  <c r="AL293" i="17"/>
  <c r="AL210" i="17"/>
  <c r="AL76" i="17"/>
  <c r="AL433" i="17"/>
  <c r="AL517" i="17"/>
  <c r="AL334" i="17"/>
  <c r="AL439" i="17"/>
  <c r="AL272" i="17"/>
  <c r="AL538" i="17"/>
  <c r="AL86" i="17"/>
  <c r="AL555" i="17"/>
  <c r="AL520" i="17"/>
  <c r="AL72" i="17"/>
  <c r="AL279" i="17"/>
  <c r="AL332" i="17"/>
  <c r="AL77" i="17"/>
  <c r="AL301" i="17"/>
  <c r="AL552" i="17"/>
  <c r="AL383" i="17"/>
  <c r="AL487" i="17"/>
  <c r="AL483" i="17"/>
  <c r="AL88" i="17"/>
  <c r="AL227" i="17"/>
  <c r="AL233" i="17"/>
  <c r="AL583" i="17"/>
  <c r="AL161" i="17"/>
  <c r="AL92" i="17"/>
  <c r="AL44" i="17"/>
  <c r="AL351" i="17"/>
  <c r="AL528" i="17"/>
  <c r="AL515" i="17"/>
  <c r="AL140" i="17"/>
  <c r="AL46" i="17"/>
  <c r="AL412" i="17"/>
  <c r="AL306" i="17"/>
  <c r="AL4" i="17"/>
  <c r="AL56" i="17"/>
  <c r="AL361" i="17"/>
  <c r="AL22" i="17"/>
  <c r="AL339" i="17"/>
  <c r="AL169" i="17"/>
  <c r="AL330" i="17"/>
  <c r="AL208" i="17"/>
  <c r="AL460" i="17"/>
  <c r="AL127" i="17"/>
  <c r="AL59" i="17"/>
  <c r="AL404" i="17"/>
  <c r="AL452" i="17"/>
  <c r="AL479" i="17"/>
  <c r="AL585" i="17"/>
  <c r="AL42" i="17"/>
  <c r="AL407" i="17"/>
  <c r="AL366" i="17"/>
  <c r="AL237" i="17"/>
  <c r="AL252" i="17"/>
  <c r="AL153" i="17"/>
  <c r="AL415" i="17"/>
  <c r="AL418" i="17"/>
  <c r="AL217" i="17"/>
  <c r="AL184" i="17"/>
  <c r="AL379" i="17"/>
  <c r="AL176" i="17"/>
  <c r="AL263" i="17"/>
  <c r="AL497" i="17"/>
  <c r="AL167" i="17"/>
  <c r="AL468" i="17"/>
  <c r="AL228" i="17"/>
  <c r="AL331" i="17"/>
  <c r="AL51" i="17"/>
  <c r="AL360" i="17"/>
  <c r="AL498" i="17"/>
  <c r="AL434" i="17"/>
  <c r="AL117" i="17"/>
  <c r="AL238" i="17"/>
  <c r="AL212" i="17"/>
  <c r="AL449" i="17"/>
  <c r="AL425" i="17"/>
  <c r="AL239" i="17"/>
  <c r="AL318" i="17"/>
  <c r="AL303" i="17"/>
  <c r="AL299" i="17"/>
  <c r="AL289" i="17"/>
  <c r="AL440" i="17"/>
  <c r="AL465" i="17"/>
  <c r="AL494" i="17"/>
  <c r="AL401" i="17"/>
  <c r="AL513" i="17"/>
  <c r="AL455" i="17"/>
  <c r="AL283" i="17"/>
  <c r="AL384" i="17"/>
  <c r="AL548" i="17"/>
  <c r="AL480" i="17"/>
  <c r="AL408" i="17"/>
  <c r="AL53" i="17"/>
  <c r="AL250" i="17"/>
  <c r="AL328" i="17"/>
  <c r="AL211" i="17"/>
  <c r="AL62" i="17"/>
  <c r="AL63" i="17"/>
  <c r="AL377" i="17"/>
  <c r="AL348" i="17"/>
  <c r="AL365" i="17"/>
  <c r="AL467" i="17"/>
  <c r="AL254" i="17"/>
  <c r="AL196" i="17"/>
  <c r="AL11" i="17"/>
  <c r="AL557" i="17"/>
  <c r="AL443" i="17"/>
  <c r="AL109" i="17"/>
  <c r="AL578" i="17"/>
  <c r="AL157" i="17"/>
  <c r="AL444" i="17"/>
  <c r="AL364" i="17"/>
  <c r="AL87" i="17"/>
  <c r="AL335" i="17"/>
  <c r="AL512" i="17"/>
  <c r="AL461" i="17"/>
  <c r="AL268" i="17"/>
  <c r="AL569" i="17"/>
  <c r="AL16" i="17"/>
  <c r="AL527" i="17"/>
  <c r="AL129" i="17"/>
  <c r="AL288" i="17"/>
  <c r="AL83" i="17"/>
  <c r="AL132" i="17"/>
  <c r="AL367" i="17"/>
  <c r="AL203" i="17"/>
  <c r="AL488" i="17"/>
  <c r="AL388" i="17"/>
  <c r="AL163" i="17"/>
  <c r="AL202" i="17"/>
  <c r="AL438" i="17"/>
  <c r="AL60" i="17"/>
  <c r="AL94" i="17"/>
  <c r="AL308" i="17"/>
  <c r="AL156" i="17"/>
  <c r="AL350" i="17"/>
  <c r="AL358" i="17"/>
  <c r="AL260" i="17"/>
  <c r="AL18" i="17"/>
  <c r="AL556" i="17"/>
  <c r="AL500" i="17"/>
  <c r="AL411" i="17"/>
  <c r="AL96" i="17"/>
  <c r="AL99" i="17"/>
  <c r="AL584" i="17"/>
  <c r="AL414" i="17"/>
  <c r="AL338" i="17"/>
  <c r="AL178" i="17"/>
  <c r="AL478" i="17"/>
  <c r="AL229" i="17"/>
  <c r="AL394" i="17"/>
  <c r="AL565" i="17"/>
  <c r="AL241" i="17"/>
  <c r="AL545" i="17"/>
  <c r="AL242" i="17"/>
  <c r="AL507" i="17"/>
  <c r="AL82" i="17"/>
  <c r="AL531" i="17"/>
  <c r="AL582" i="17"/>
  <c r="AL317" i="17"/>
  <c r="AL462" i="17"/>
  <c r="AL170" i="17"/>
  <c r="AL453" i="17"/>
  <c r="AL362" i="17"/>
  <c r="AL20" i="17"/>
  <c r="AL137" i="17"/>
  <c r="AL251" i="17"/>
  <c r="AL290" i="17"/>
  <c r="AL40" i="17"/>
  <c r="AL134" i="17"/>
  <c r="AL385" i="17"/>
  <c r="AL476" i="17"/>
  <c r="AL567" i="17"/>
  <c r="AL304" i="17"/>
  <c r="AL510" i="17"/>
  <c r="AL120" i="17"/>
  <c r="AL68" i="17"/>
  <c r="AL74" i="17"/>
  <c r="AL315" i="17"/>
  <c r="AL185" i="17"/>
  <c r="AL572" i="17"/>
  <c r="AL448" i="17"/>
  <c r="AL341" i="17"/>
  <c r="AL274" i="17"/>
  <c r="AL323" i="17"/>
  <c r="AL431" i="17"/>
  <c r="AL103" i="17"/>
  <c r="AL64" i="17"/>
  <c r="AL456" i="17"/>
  <c r="AL296" i="17"/>
  <c r="AL302" i="17"/>
  <c r="AL7" i="17"/>
  <c r="AL214" i="17"/>
  <c r="AL113" i="17"/>
  <c r="AL247" i="17"/>
  <c r="AL287" i="17"/>
  <c r="AL499" i="17"/>
  <c r="AL26" i="17"/>
  <c r="AL174" i="17"/>
  <c r="AL259" i="17"/>
  <c r="AL199" i="17"/>
  <c r="AL382" i="17"/>
  <c r="AL539" i="17"/>
  <c r="AL297" i="17"/>
  <c r="AL310" i="17"/>
  <c r="AL8" i="17"/>
  <c r="AL28" i="17"/>
  <c r="AL428" i="17"/>
  <c r="AL454" i="17"/>
  <c r="AL430" i="17"/>
  <c r="AL399" i="17"/>
  <c r="AL246" i="17"/>
  <c r="AL285" i="17"/>
  <c r="AL516" i="17"/>
  <c r="AL172" i="17"/>
  <c r="AL243" i="17"/>
  <c r="AL220" i="17"/>
  <c r="AL353" i="17"/>
  <c r="AL491" i="17"/>
  <c r="AL166" i="17"/>
  <c r="AL218" i="17"/>
  <c r="AL222" i="17"/>
  <c r="AL537" i="17"/>
  <c r="AL269" i="17"/>
  <c r="AL523" i="17"/>
  <c r="AL295" i="17"/>
  <c r="AL357" i="17"/>
  <c r="AL336" i="17"/>
  <c r="AL9" i="17"/>
  <c r="AL466" i="17"/>
  <c r="AL276" i="17"/>
  <c r="AL410" i="17"/>
  <c r="AL549" i="17"/>
  <c r="AL319" i="17"/>
  <c r="AL305" i="17"/>
  <c r="AL277" i="17"/>
  <c r="AL342" i="17"/>
  <c r="AL437" i="17"/>
  <c r="AL481" i="17"/>
  <c r="AL73" i="17"/>
  <c r="AL307" i="17"/>
  <c r="AL422" i="17"/>
  <c r="AL282" i="17"/>
  <c r="AL421" i="17"/>
  <c r="AL148" i="17"/>
  <c r="AL429" i="17"/>
  <c r="AL215" i="17"/>
  <c r="AL231" i="17"/>
  <c r="AL30" i="17"/>
  <c r="AL469" i="17"/>
  <c r="AL182" i="17"/>
  <c r="AL240" i="17"/>
  <c r="AL536" i="17"/>
  <c r="AL558" i="17"/>
  <c r="AL292" i="17"/>
  <c r="AL375" i="17"/>
  <c r="AL525" i="17"/>
  <c r="AL41" i="17"/>
  <c r="AL32" i="17"/>
  <c r="AL164" i="17"/>
  <c r="AL442" i="17"/>
  <c r="AL493" i="17"/>
  <c r="AL165" i="17"/>
  <c r="AL232" i="17"/>
  <c r="AL577" i="17"/>
  <c r="AL496" i="17"/>
  <c r="AL84" i="17"/>
  <c r="AL160" i="17"/>
  <c r="AL322" i="17"/>
  <c r="AL23" i="17"/>
  <c r="AL355" i="17"/>
  <c r="AL205" i="17"/>
  <c r="AL406" i="17"/>
  <c r="AL181" i="17"/>
  <c r="AL426" i="17"/>
  <c r="AL150" i="17"/>
  <c r="AL147" i="17"/>
  <c r="AL152" i="17"/>
  <c r="AL501" i="17"/>
  <c r="AL529" i="17"/>
  <c r="AL436" i="17"/>
  <c r="AL89" i="17"/>
  <c r="AL371" i="17"/>
  <c r="AL221" i="17"/>
  <c r="AL309" i="17"/>
  <c r="AL121" i="17"/>
  <c r="AL532" i="17"/>
  <c r="AL144" i="17"/>
  <c r="AL553" i="17"/>
  <c r="AL564" i="17"/>
  <c r="AL266" i="17"/>
  <c r="AL544" i="17"/>
  <c r="AL521" i="17"/>
  <c r="AL281" i="17"/>
  <c r="AL168" i="17"/>
  <c r="AL402" i="17"/>
  <c r="AL261" i="17"/>
  <c r="AL519" i="17"/>
  <c r="AL543" i="17"/>
  <c r="AL35" i="17"/>
  <c r="AL189" i="17"/>
  <c r="AL206" i="17"/>
  <c r="AL522" i="17"/>
  <c r="AL420" i="17"/>
  <c r="AL207" i="17"/>
  <c r="AL107" i="17"/>
  <c r="AL370" i="17"/>
  <c r="AL271" i="17"/>
  <c r="AL81" i="17"/>
  <c r="AL472" i="17"/>
  <c r="AL102" i="17"/>
  <c r="AL219" i="17"/>
  <c r="AL200" i="17"/>
  <c r="AL354" i="17"/>
  <c r="AL511" i="17"/>
  <c r="AL230" i="17"/>
  <c r="AL492" i="17"/>
  <c r="AL69" i="17"/>
  <c r="AL95" i="17"/>
  <c r="AL187" i="17"/>
  <c r="AL313" i="17"/>
  <c r="AL43" i="17"/>
  <c r="AL485" i="17"/>
  <c r="AL471" i="17"/>
  <c r="AL270" i="17"/>
  <c r="AL427" i="17"/>
  <c r="AL458" i="17"/>
  <c r="AL50" i="17"/>
  <c r="AL568" i="17"/>
  <c r="AL245" i="17"/>
  <c r="AL24" i="17"/>
  <c r="AL495" i="17"/>
  <c r="AL316" i="17"/>
  <c r="AL518" i="17"/>
  <c r="AL451" i="17"/>
  <c r="AL526" i="17"/>
  <c r="AL54" i="17"/>
  <c r="AL135" i="17"/>
  <c r="AL373" i="17"/>
  <c r="AL547" i="17"/>
  <c r="AL514" i="17"/>
  <c r="AL571" i="17"/>
  <c r="AL143" i="17"/>
  <c r="AL320" i="17"/>
  <c r="AL575" i="17"/>
  <c r="AL284" i="17"/>
  <c r="AL48" i="17"/>
  <c r="AL155" i="17"/>
  <c r="AL398" i="17"/>
  <c r="AL6" i="17"/>
  <c r="AL275" i="17"/>
  <c r="AL340" i="17"/>
  <c r="AL413" i="17"/>
  <c r="AL419" i="17"/>
  <c r="AL151" i="17"/>
  <c r="AL586" i="17"/>
  <c r="AL158" i="17"/>
  <c r="AL445" i="17"/>
  <c r="AL70" i="17"/>
  <c r="AL15" i="17"/>
  <c r="AL482" i="17"/>
  <c r="AL216" i="17"/>
  <c r="AL477" i="17"/>
  <c r="AL25" i="17"/>
  <c r="AL110" i="17"/>
  <c r="AL111" i="17"/>
  <c r="AL409" i="17"/>
  <c r="AL126" i="17"/>
  <c r="AL490" i="17"/>
  <c r="AL235" i="17"/>
  <c r="AL183" i="17"/>
  <c r="AL197" i="17"/>
  <c r="AL118" i="17"/>
  <c r="AL19" i="17"/>
  <c r="AL57" i="17"/>
  <c r="AL503" i="17"/>
  <c r="AL470" i="17"/>
  <c r="AL352" i="17"/>
  <c r="AL171" i="17"/>
  <c r="AL327" i="17"/>
  <c r="AL14" i="17"/>
  <c r="AL33" i="17"/>
  <c r="AL201" i="17"/>
  <c r="AL403" i="17"/>
  <c r="AL258" i="17"/>
  <c r="AL378" i="17"/>
  <c r="AL574" i="17"/>
  <c r="AL363" i="17"/>
  <c r="AL213" i="17"/>
  <c r="AL119" i="17"/>
  <c r="AL142" i="17"/>
  <c r="AL131" i="17"/>
  <c r="AL12" i="17"/>
  <c r="AL253" i="17"/>
  <c r="AL390" i="17"/>
  <c r="AL349" i="17"/>
  <c r="AL286" i="17"/>
  <c r="AL345" i="17"/>
  <c r="AL506" i="17"/>
  <c r="AL396" i="17"/>
  <c r="AL38" i="17"/>
  <c r="AL533" i="17"/>
  <c r="AL576" i="17"/>
  <c r="AL180" i="17"/>
  <c r="AL256" i="17"/>
  <c r="AL244" i="17"/>
  <c r="AL588" i="17"/>
  <c r="AL105" i="17"/>
  <c r="AL58" i="17"/>
  <c r="AL509" i="17"/>
  <c r="AL573" i="17"/>
  <c r="AL146" i="17"/>
  <c r="AL321" i="17"/>
  <c r="AL191" i="17"/>
  <c r="AL91" i="17"/>
  <c r="AL112" i="17"/>
  <c r="AL546" i="17"/>
  <c r="AL193" i="17"/>
  <c r="AL267" i="17"/>
  <c r="AL209" i="17"/>
  <c r="AL141" i="17"/>
  <c r="AL90" i="17"/>
  <c r="AL130" i="17"/>
  <c r="AL66" i="17"/>
  <c r="AL389" i="17"/>
  <c r="AL325" i="17"/>
  <c r="AL550" i="17"/>
  <c r="AL534" i="17"/>
  <c r="AL405" i="17"/>
  <c r="AL346" i="17"/>
  <c r="AL311" i="17"/>
  <c r="AL116" i="17"/>
  <c r="AL173" i="17"/>
  <c r="AL432" i="17"/>
  <c r="AL139" i="17"/>
  <c r="AL79" i="17"/>
  <c r="AL524" i="17"/>
  <c r="AL104" i="17"/>
  <c r="AL435" i="17"/>
  <c r="AL80" i="17"/>
  <c r="AL78" i="17"/>
  <c r="AL343" i="17"/>
  <c r="AL71" i="17"/>
  <c r="AL554" i="17"/>
  <c r="AL508" i="17"/>
  <c r="AL226" i="17"/>
  <c r="AL186" i="17"/>
  <c r="AL505" i="17"/>
  <c r="AL542" i="17"/>
  <c r="AL376" i="17"/>
  <c r="AL566" i="17"/>
  <c r="AL424" i="17"/>
  <c r="AL5" i="17"/>
  <c r="AL108" i="17"/>
  <c r="AL502" i="17"/>
  <c r="AL395" i="17"/>
  <c r="AL280" i="17"/>
  <c r="AL273" i="17"/>
  <c r="AL278" i="17"/>
  <c r="AL204" i="17"/>
  <c r="AL106" i="17"/>
  <c r="AL484" i="17"/>
  <c r="AL175" i="17"/>
  <c r="AL291" i="17"/>
  <c r="AL312" i="17"/>
  <c r="AL457" i="17"/>
  <c r="AL34" i="17"/>
  <c r="S442" i="17" l="1"/>
  <c r="T442" i="17"/>
  <c r="S257" i="17"/>
  <c r="T584" i="17"/>
  <c r="T257" i="17"/>
  <c r="T505" i="17"/>
  <c r="S380" i="17"/>
  <c r="S12" i="17"/>
  <c r="T12" i="17"/>
  <c r="S531" i="17"/>
  <c r="T531" i="17"/>
  <c r="S344" i="17"/>
  <c r="T255" i="17"/>
  <c r="S119" i="17"/>
  <c r="S27" i="17"/>
  <c r="N560" i="17"/>
  <c r="N514" i="17"/>
  <c r="N404" i="17"/>
  <c r="N521" i="17"/>
  <c r="N16" i="17"/>
  <c r="N535" i="17"/>
  <c r="N120" i="17"/>
  <c r="N216" i="17"/>
  <c r="T216" i="17" s="1"/>
  <c r="N261" i="17"/>
  <c r="N573" i="17"/>
  <c r="N34" i="17"/>
  <c r="N8" i="17"/>
  <c r="N282" i="17"/>
  <c r="N538" i="17"/>
  <c r="N301" i="17"/>
  <c r="N257" i="17"/>
  <c r="N350" i="17"/>
  <c r="N305" i="17"/>
  <c r="N283" i="17"/>
  <c r="N249" i="17"/>
  <c r="T249" i="17" s="1"/>
  <c r="N536" i="17"/>
  <c r="S536" i="17" s="1"/>
  <c r="N243" i="17"/>
  <c r="N39" i="17"/>
  <c r="N231" i="17"/>
  <c r="N47" i="17"/>
  <c r="N410" i="17"/>
  <c r="N578" i="17"/>
  <c r="N128" i="17"/>
  <c r="N229" i="17"/>
  <c r="N518" i="17"/>
  <c r="N102" i="17"/>
  <c r="N366" i="17"/>
  <c r="N226" i="17"/>
  <c r="N550" i="17"/>
  <c r="N503" i="17"/>
  <c r="N373" i="17"/>
  <c r="N122" i="17"/>
  <c r="T122" i="17" s="1"/>
  <c r="N341" i="17"/>
  <c r="N239" i="17"/>
  <c r="N273" i="17"/>
  <c r="N33" i="17"/>
  <c r="N123" i="17"/>
  <c r="N156" i="17"/>
  <c r="N95" i="17"/>
  <c r="N320" i="17"/>
  <c r="N175" i="17"/>
  <c r="N214" i="17"/>
  <c r="N549" i="17"/>
  <c r="N420" i="17"/>
  <c r="N464" i="17"/>
  <c r="N397" i="17"/>
  <c r="N299" i="17"/>
  <c r="N201" i="17"/>
  <c r="N338" i="17"/>
  <c r="N237" i="17"/>
  <c r="N370" i="17"/>
  <c r="N552" i="17"/>
  <c r="N332" i="17"/>
  <c r="N487" i="17"/>
  <c r="N314" i="17"/>
  <c r="N9" i="17"/>
  <c r="N5" i="17"/>
  <c r="N427" i="17"/>
  <c r="T427" i="17" s="1"/>
  <c r="N327" i="17"/>
  <c r="N382" i="17"/>
  <c r="N65" i="17"/>
  <c r="N434" i="17"/>
  <c r="N79" i="17"/>
  <c r="N384" i="17"/>
  <c r="N585" i="17"/>
  <c r="N191" i="17"/>
  <c r="N203" i="17"/>
  <c r="N345" i="17"/>
  <c r="N480" i="17"/>
  <c r="N179" i="17"/>
  <c r="N136" i="17"/>
  <c r="N272" i="17"/>
  <c r="N306" i="17"/>
  <c r="N403" i="17"/>
  <c r="N20" i="17"/>
  <c r="N176" i="17"/>
  <c r="N148" i="17"/>
  <c r="N508" i="17"/>
  <c r="N259" i="17"/>
  <c r="N158" i="17"/>
  <c r="T158" i="17" s="1"/>
  <c r="N441" i="17"/>
  <c r="N409" i="17"/>
  <c r="N369" i="17"/>
  <c r="N412" i="17"/>
  <c r="N279" i="17"/>
  <c r="N349" i="17"/>
  <c r="N54" i="17"/>
  <c r="N312" i="17"/>
  <c r="N516" i="17"/>
  <c r="N246" i="17"/>
  <c r="N89" i="17"/>
  <c r="N40" i="17"/>
  <c r="N494" i="17"/>
  <c r="T494" i="17" s="1"/>
  <c r="N570" i="17"/>
  <c r="N184" i="17"/>
  <c r="N146" i="17"/>
  <c r="N495" i="17"/>
  <c r="N359" i="17"/>
  <c r="N144" i="17"/>
  <c r="N211" i="17"/>
  <c r="N439" i="17"/>
  <c r="N222" i="17"/>
  <c r="N534" i="17"/>
  <c r="N11" i="17"/>
  <c r="N217" i="17"/>
  <c r="T217" i="17" s="1"/>
  <c r="N210" i="17"/>
  <c r="N378" i="17"/>
  <c r="N481" i="17"/>
  <c r="N367" i="17"/>
  <c r="N510" i="17"/>
  <c r="N509" i="17"/>
  <c r="N488" i="17"/>
  <c r="N393" i="17"/>
  <c r="N491" i="17"/>
  <c r="N76" i="17"/>
  <c r="N571" i="17"/>
  <c r="N435" i="17"/>
  <c r="N218" i="17"/>
  <c r="N267" i="17"/>
  <c r="N428" i="17"/>
  <c r="N215" i="17"/>
  <c r="N127" i="17"/>
  <c r="N528" i="17"/>
  <c r="N32" i="17"/>
  <c r="N49" i="17"/>
  <c r="N334" i="17"/>
  <c r="N92" i="17"/>
  <c r="N289" i="17"/>
  <c r="N247" i="17"/>
  <c r="N88" i="17"/>
  <c r="N581" i="17"/>
  <c r="N453" i="17"/>
  <c r="N263" i="17"/>
  <c r="N502" i="17"/>
  <c r="S502" i="17" s="1"/>
  <c r="N537" i="17"/>
  <c r="N376" i="17"/>
  <c r="N483" i="17"/>
  <c r="T483" i="17" s="1"/>
  <c r="N303" i="17"/>
  <c r="N496" i="17"/>
  <c r="N425" i="17"/>
  <c r="N318" i="17"/>
  <c r="N308" i="17"/>
  <c r="N4" i="17"/>
  <c r="N170" i="17"/>
  <c r="N60" i="17"/>
  <c r="N529" i="17"/>
  <c r="N324" i="17"/>
  <c r="T324" i="17" s="1"/>
  <c r="N323" i="17"/>
  <c r="N544" i="17"/>
  <c r="T544" i="17" s="1"/>
  <c r="N164" i="17"/>
  <c r="N147" i="17"/>
  <c r="N396" i="17"/>
  <c r="N364" i="17"/>
  <c r="N262" i="17"/>
  <c r="N70" i="17"/>
  <c r="N125" i="17"/>
  <c r="N469" i="17"/>
  <c r="N554" i="17"/>
  <c r="S554" i="17" s="1"/>
  <c r="N456" i="17"/>
  <c r="N417" i="17"/>
  <c r="N298" i="17"/>
  <c r="N208" i="17"/>
  <c r="N340" i="17"/>
  <c r="N302" i="17"/>
  <c r="N351" i="17"/>
  <c r="N14" i="17"/>
  <c r="N36" i="17"/>
  <c r="N281" i="17"/>
  <c r="N463" i="17"/>
  <c r="N580" i="17"/>
  <c r="AI585" i="17"/>
  <c r="AI553" i="17"/>
  <c r="AI309" i="17"/>
  <c r="AI18" i="17"/>
  <c r="AI345" i="17"/>
  <c r="AI254" i="17"/>
  <c r="AI378" i="17"/>
  <c r="AI137" i="17"/>
  <c r="AI479" i="17"/>
  <c r="AI209" i="17"/>
  <c r="AI356" i="17"/>
  <c r="AI8" i="17"/>
  <c r="AI549" i="17"/>
  <c r="AI324" i="17"/>
  <c r="AI278" i="17"/>
  <c r="AI277" i="17"/>
  <c r="AI24" i="17"/>
  <c r="AI576" i="17"/>
  <c r="AI331" i="17"/>
  <c r="AI509" i="17"/>
  <c r="AI112" i="17"/>
  <c r="AI339" i="17"/>
  <c r="AI490" i="17"/>
  <c r="AI42" i="17"/>
  <c r="AI207" i="17"/>
  <c r="AI494" i="17"/>
  <c r="AI303" i="17"/>
  <c r="AI269" i="17"/>
  <c r="AI544" i="17"/>
  <c r="AI573" i="17"/>
  <c r="AI168" i="17"/>
  <c r="AI470" i="17"/>
  <c r="AI156" i="17"/>
  <c r="AI242" i="17"/>
  <c r="AI138" i="17"/>
  <c r="AI418" i="17"/>
  <c r="AI250" i="17"/>
  <c r="AI82" i="17"/>
  <c r="AI301" i="17"/>
  <c r="AI581" i="17"/>
  <c r="AI578" i="17"/>
  <c r="AI383" i="17"/>
  <c r="AI413" i="17"/>
  <c r="AI474" i="17"/>
  <c r="AI360" i="17"/>
  <c r="AI515" i="17"/>
  <c r="AI507" i="17"/>
  <c r="AI65" i="17"/>
  <c r="AI103" i="17"/>
  <c r="AI348" i="17"/>
  <c r="AI9" i="17"/>
  <c r="AI317" i="17"/>
  <c r="AI459" i="17"/>
  <c r="AI555" i="17"/>
  <c r="AI404" i="17"/>
  <c r="AI517" i="17"/>
  <c r="AI159" i="17"/>
  <c r="AI249" i="17"/>
  <c r="AI5" i="17"/>
  <c r="AI50" i="17"/>
  <c r="AI582" i="17"/>
  <c r="AI434" i="17"/>
  <c r="AI463" i="17"/>
  <c r="AI346" i="17"/>
  <c r="AI96" i="17"/>
  <c r="AI20" i="17"/>
  <c r="AI536" i="17"/>
  <c r="AI493" i="17"/>
  <c r="AI416" i="17"/>
  <c r="AI150" i="17"/>
  <c r="AI64" i="17"/>
  <c r="AI485" i="17"/>
  <c r="AI535" i="17"/>
  <c r="AI365" i="17"/>
  <c r="AI136" i="17"/>
  <c r="AI373" i="17"/>
  <c r="AI74" i="17"/>
  <c r="AI476" i="17"/>
  <c r="AI35" i="17"/>
  <c r="AI548" i="17"/>
  <c r="AI155" i="17"/>
  <c r="AI185" i="17"/>
  <c r="AI19" i="17"/>
  <c r="AI374" i="17"/>
  <c r="AI248" i="17"/>
  <c r="AI123" i="17"/>
  <c r="AI306" i="17"/>
  <c r="AI437" i="17"/>
  <c r="AI128" i="17"/>
  <c r="AI401" i="17"/>
  <c r="AI325" i="17"/>
  <c r="AI347" i="17"/>
  <c r="AI4" i="17"/>
  <c r="AI336" i="17"/>
  <c r="AI52" i="17"/>
  <c r="AI53" i="17"/>
  <c r="AI450" i="17"/>
  <c r="AI272" i="17"/>
  <c r="AI475" i="17"/>
  <c r="AI37" i="17"/>
  <c r="AI426" i="17"/>
  <c r="AI414" i="17"/>
  <c r="AI455" i="17"/>
  <c r="AI147" i="17"/>
  <c r="AI116" i="17"/>
  <c r="AI304" i="17"/>
  <c r="AI296" i="17"/>
  <c r="AI29" i="17"/>
  <c r="AI446" i="17"/>
  <c r="AI226" i="17"/>
  <c r="AI58" i="17"/>
  <c r="AI495" i="17"/>
  <c r="AI333" i="17"/>
  <c r="AI407" i="17"/>
  <c r="AI372" i="17"/>
  <c r="AI143" i="17"/>
  <c r="AI538" i="17"/>
  <c r="AI247" i="17"/>
  <c r="AI539" i="17"/>
  <c r="AI584" i="17"/>
  <c r="AI62" i="17"/>
  <c r="AI39" i="17"/>
  <c r="AI467" i="17"/>
  <c r="AI265" i="17"/>
  <c r="AI291" i="17"/>
  <c r="AI514" i="17"/>
  <c r="AI268" i="17"/>
  <c r="AI192" i="17"/>
  <c r="AI179" i="17"/>
  <c r="AI189" i="17"/>
  <c r="AI477" i="17"/>
  <c r="AI71" i="17"/>
  <c r="AI442" i="17"/>
  <c r="AI264" i="17"/>
  <c r="AI255" i="17"/>
  <c r="AI575" i="17"/>
  <c r="AI162" i="17"/>
  <c r="AI529" i="17"/>
  <c r="AI289" i="17"/>
  <c r="AI16" i="17"/>
  <c r="AI40" i="17"/>
  <c r="AI280" i="17"/>
  <c r="AI148" i="17"/>
  <c r="AI236" i="17"/>
  <c r="AI361" i="17"/>
  <c r="AI511" i="17"/>
  <c r="AI142" i="17"/>
  <c r="AI211" i="17"/>
  <c r="AI430" i="17"/>
  <c r="AI397" i="17"/>
  <c r="AI287" i="17"/>
  <c r="AI41" i="17"/>
  <c r="AI230" i="17"/>
  <c r="AI290" i="17"/>
  <c r="AI283" i="17"/>
  <c r="AI500" i="17"/>
  <c r="AI171" i="17"/>
  <c r="AI129" i="17"/>
  <c r="AI400" i="17"/>
  <c r="AI263" i="17"/>
  <c r="AI222" i="17"/>
  <c r="AI208" i="17"/>
  <c r="AI286" i="17"/>
  <c r="AI166" i="17"/>
  <c r="AI398" i="17"/>
  <c r="AI158" i="17"/>
  <c r="AI141" i="17"/>
  <c r="N28" i="17"/>
  <c r="N375" i="17"/>
  <c r="T375" i="17" s="1"/>
  <c r="N174" i="17"/>
  <c r="N500" i="17"/>
  <c r="N467" i="17"/>
  <c r="S467" i="17" s="1"/>
  <c r="N161" i="17"/>
  <c r="N286" i="17"/>
  <c r="N177" i="17"/>
  <c r="N131" i="17"/>
  <c r="N91" i="17"/>
  <c r="N564" i="17"/>
  <c r="N61" i="17"/>
  <c r="N498" i="17"/>
  <c r="N178" i="17"/>
  <c r="N568" i="17"/>
  <c r="N53" i="17"/>
  <c r="N348" i="17"/>
  <c r="N133" i="17"/>
  <c r="N361" i="17"/>
  <c r="N157" i="17"/>
  <c r="N415" i="17"/>
  <c r="N365" i="17"/>
  <c r="N400" i="17"/>
  <c r="N546" i="17"/>
  <c r="N242" i="17"/>
  <c r="N372" i="17"/>
  <c r="N290" i="17"/>
  <c r="N527" i="17"/>
  <c r="N103" i="17"/>
  <c r="N385" i="17"/>
  <c r="N160" i="17"/>
  <c r="N62" i="17"/>
  <c r="N576" i="17"/>
  <c r="N543" i="17"/>
  <c r="N358" i="17"/>
  <c r="N390" i="17"/>
  <c r="N137" i="17"/>
  <c r="N472" i="17"/>
  <c r="N44" i="17"/>
  <c r="N342" i="17"/>
  <c r="N478" i="17"/>
  <c r="N10" i="17"/>
  <c r="N142" i="17"/>
  <c r="N541" i="17"/>
  <c r="N461" i="17"/>
  <c r="N476" i="17"/>
  <c r="N163" i="17"/>
  <c r="N42" i="17"/>
  <c r="N583" i="17"/>
  <c r="T583" i="17" s="1"/>
  <c r="N360" i="17"/>
  <c r="N530" i="17"/>
  <c r="N288" i="17"/>
  <c r="N569" i="17"/>
  <c r="N250" i="17"/>
  <c r="N155" i="17"/>
  <c r="N75" i="17"/>
  <c r="N423" i="17"/>
  <c r="N557" i="17"/>
  <c r="N352" i="17"/>
  <c r="N413" i="17"/>
  <c r="N356" i="17"/>
  <c r="N198" i="17"/>
  <c r="N539" i="17"/>
  <c r="N256" i="17"/>
  <c r="N166" i="17"/>
  <c r="N343" i="17"/>
  <c r="N388" i="17"/>
  <c r="N183" i="17"/>
  <c r="N38" i="17"/>
  <c r="N96" i="17"/>
  <c r="N107" i="17"/>
  <c r="N479" i="17"/>
  <c r="N57" i="17"/>
  <c r="N462" i="17"/>
  <c r="N233" i="17"/>
  <c r="N48" i="17"/>
  <c r="N189" i="17"/>
  <c r="N108" i="17"/>
  <c r="N116" i="17"/>
  <c r="N331" i="17"/>
  <c r="N532" i="17"/>
  <c r="N395" i="17"/>
  <c r="N240" i="17"/>
  <c r="T240" i="17" s="1"/>
  <c r="N418" i="17"/>
  <c r="N424" i="17"/>
  <c r="N113" i="17"/>
  <c r="N547" i="17"/>
  <c r="N285" i="17"/>
  <c r="N264" i="17"/>
  <c r="N139" i="17"/>
  <c r="N135" i="17"/>
  <c r="N311" i="17"/>
  <c r="N398" i="17"/>
  <c r="N335" i="17"/>
  <c r="T335" i="17" s="1"/>
  <c r="N449" i="17"/>
  <c r="N241" i="17"/>
  <c r="N517" i="17"/>
  <c r="N511" i="17"/>
  <c r="N470" i="17"/>
  <c r="N443" i="17"/>
  <c r="N104" i="17"/>
  <c r="N276" i="17"/>
  <c r="N51" i="17"/>
  <c r="N485" i="17"/>
  <c r="N207" i="17"/>
  <c r="N512" i="17"/>
  <c r="N45" i="17"/>
  <c r="N431" i="17"/>
  <c r="N254" i="17"/>
  <c r="N506" i="17"/>
  <c r="S506" i="17" s="1"/>
  <c r="N21" i="17"/>
  <c r="N540" i="17"/>
  <c r="N457" i="17"/>
  <c r="N197" i="17"/>
  <c r="N333" i="17"/>
  <c r="N58" i="17"/>
  <c r="H49" i="17"/>
  <c r="H373" i="17"/>
  <c r="H87" i="17"/>
  <c r="H567" i="17"/>
  <c r="H196" i="17"/>
  <c r="T196" i="17" s="1"/>
  <c r="H107" i="17"/>
  <c r="H456" i="17"/>
  <c r="H395" i="17"/>
  <c r="H497" i="17"/>
  <c r="H492" i="17"/>
  <c r="H46" i="17"/>
  <c r="H223" i="17"/>
  <c r="H444" i="17"/>
  <c r="H281" i="17"/>
  <c r="S281" i="17" s="1"/>
  <c r="H57" i="17"/>
  <c r="H97" i="17"/>
  <c r="H568" i="17"/>
  <c r="H261" i="17"/>
  <c r="H434" i="17"/>
  <c r="H412" i="17"/>
  <c r="H208" i="17"/>
  <c r="H401" i="17"/>
  <c r="H318" i="17"/>
  <c r="H152" i="17"/>
  <c r="H565" i="17"/>
  <c r="H33" i="17"/>
  <c r="H156" i="17"/>
  <c r="H484" i="17"/>
  <c r="H521" i="17"/>
  <c r="H110" i="17"/>
  <c r="H284" i="17"/>
  <c r="H389" i="17"/>
  <c r="H465" i="17"/>
  <c r="H42" i="17"/>
  <c r="H163" i="17"/>
  <c r="H187" i="17"/>
  <c r="H313" i="17"/>
  <c r="H256" i="17"/>
  <c r="H166" i="17"/>
  <c r="H35" i="17"/>
  <c r="J62" i="17"/>
  <c r="J545" i="17"/>
  <c r="J436" i="17"/>
  <c r="J140" i="17"/>
  <c r="J512" i="17"/>
  <c r="J370" i="17"/>
  <c r="J543" i="17"/>
  <c r="J68" i="17"/>
  <c r="J34" i="17"/>
  <c r="J284" i="17"/>
  <c r="J67" i="17"/>
  <c r="J33" i="17"/>
  <c r="J493" i="17"/>
  <c r="J252" i="17"/>
  <c r="S252" i="17" s="1"/>
  <c r="J453" i="17"/>
  <c r="J390" i="17"/>
  <c r="J53" i="17"/>
  <c r="J263" i="17"/>
  <c r="J340" i="17"/>
  <c r="J229" i="17"/>
  <c r="J578" i="17"/>
  <c r="J15" i="17"/>
  <c r="J392" i="17"/>
  <c r="J188" i="17"/>
  <c r="J212" i="17"/>
  <c r="J32" i="17"/>
  <c r="J397" i="17"/>
  <c r="J64" i="17"/>
  <c r="J331" i="17"/>
  <c r="J353" i="17"/>
  <c r="J112" i="17"/>
  <c r="J362" i="17"/>
  <c r="J527" i="17"/>
  <c r="J113" i="17"/>
  <c r="J350" i="17"/>
  <c r="J492" i="17"/>
  <c r="J518" i="17"/>
  <c r="J396" i="17"/>
  <c r="J247" i="17"/>
  <c r="J546" i="17"/>
  <c r="J180" i="17"/>
  <c r="J435" i="17"/>
  <c r="J517" i="17"/>
  <c r="J376" i="17"/>
  <c r="J251" i="17"/>
  <c r="J327" i="17"/>
  <c r="J239" i="17"/>
  <c r="J45" i="17"/>
  <c r="J173" i="17"/>
  <c r="J269" i="17"/>
  <c r="J372" i="17"/>
  <c r="J577" i="17"/>
  <c r="J479" i="17"/>
  <c r="J210" i="17"/>
  <c r="J550" i="17"/>
  <c r="J60" i="17"/>
  <c r="J116" i="17"/>
  <c r="J313" i="17"/>
  <c r="J268" i="17"/>
  <c r="J250" i="17"/>
  <c r="J292" i="17"/>
  <c r="J516" i="17"/>
  <c r="J26" i="17"/>
  <c r="J572" i="17"/>
  <c r="J218" i="17"/>
  <c r="J565" i="17"/>
  <c r="J261" i="17"/>
  <c r="J258" i="17"/>
  <c r="T258" i="17" s="1"/>
  <c r="J115" i="17"/>
  <c r="J560" i="17"/>
  <c r="J19" i="17"/>
  <c r="J384" i="17"/>
  <c r="J235" i="17"/>
  <c r="J409" i="17"/>
  <c r="J426" i="17"/>
  <c r="J289" i="17"/>
  <c r="T289" i="17" s="1"/>
  <c r="J465" i="17"/>
  <c r="J22" i="17"/>
  <c r="H468" i="17"/>
  <c r="H296" i="17"/>
  <c r="H275" i="17"/>
  <c r="H462" i="17"/>
  <c r="H374" i="17"/>
  <c r="H438" i="17"/>
  <c r="H481" i="17"/>
  <c r="H530" i="17"/>
  <c r="H236" i="17"/>
  <c r="H105" i="17"/>
  <c r="H516" i="17"/>
  <c r="H300" i="17"/>
  <c r="H18" i="17"/>
  <c r="H131" i="17"/>
  <c r="H242" i="17"/>
  <c r="H555" i="17"/>
  <c r="H369" i="17"/>
  <c r="H21" i="17"/>
  <c r="H204" i="17"/>
  <c r="H357" i="17"/>
  <c r="H68" i="17"/>
  <c r="H542" i="17"/>
  <c r="S542" i="17" s="1"/>
  <c r="H325" i="17"/>
  <c r="H302" i="17"/>
  <c r="H299" i="17"/>
  <c r="H112" i="17"/>
  <c r="H150" i="17"/>
  <c r="H423" i="17"/>
  <c r="H32" i="17"/>
  <c r="H459" i="17"/>
  <c r="S459" i="17" s="1"/>
  <c r="H458" i="17"/>
  <c r="H72" i="17"/>
  <c r="H378" i="17"/>
  <c r="H513" i="17"/>
  <c r="H54" i="17"/>
  <c r="H575" i="17"/>
  <c r="H586" i="17"/>
  <c r="H5" i="17"/>
  <c r="H134" i="17"/>
  <c r="H539" i="17"/>
  <c r="H353" i="17"/>
  <c r="H315" i="17"/>
  <c r="H197" i="17"/>
  <c r="H453" i="17"/>
  <c r="H14" i="17"/>
  <c r="H4" i="17"/>
  <c r="H477" i="17"/>
  <c r="H471" i="17"/>
  <c r="H220" i="17"/>
  <c r="H269" i="17"/>
  <c r="H500" i="17"/>
  <c r="H79" i="17"/>
  <c r="H101" i="17"/>
  <c r="H449" i="17"/>
  <c r="H336" i="17"/>
  <c r="H73" i="17"/>
  <c r="H327" i="17"/>
  <c r="H124" i="17"/>
  <c r="H417" i="17"/>
  <c r="H517" i="17"/>
  <c r="H9" i="17"/>
  <c r="H564" i="17"/>
  <c r="H237" i="17"/>
  <c r="S237" i="17" s="1"/>
  <c r="H376" i="17"/>
  <c r="H368" i="17"/>
  <c r="H180" i="17"/>
  <c r="H485" i="17"/>
  <c r="H524" i="17"/>
  <c r="H566" i="17"/>
  <c r="H288" i="17"/>
  <c r="H422" i="17"/>
  <c r="H574" i="17"/>
  <c r="H70" i="17"/>
  <c r="H133" i="17"/>
  <c r="H165" i="17"/>
  <c r="H229" i="17"/>
  <c r="H588" i="17"/>
  <c r="H424" i="17"/>
  <c r="H387" i="17"/>
  <c r="H464" i="17"/>
  <c r="H62" i="17"/>
  <c r="H64" i="17"/>
  <c r="H225" i="17"/>
  <c r="H194" i="17"/>
  <c r="H579" i="17"/>
  <c r="H348" i="17"/>
  <c r="H390" i="17"/>
  <c r="T390" i="17" s="1"/>
  <c r="H408" i="17"/>
  <c r="H441" i="17"/>
  <c r="H84" i="17"/>
  <c r="H59" i="17"/>
  <c r="H125" i="17"/>
  <c r="H111" i="17"/>
  <c r="H190" i="17"/>
  <c r="H490" i="17"/>
  <c r="H321" i="17"/>
  <c r="H173" i="17"/>
  <c r="H559" i="17"/>
  <c r="T559" i="17" s="1"/>
  <c r="H19" i="17"/>
  <c r="H137" i="17"/>
  <c r="H430" i="17"/>
  <c r="H15" i="17"/>
  <c r="H451" i="17"/>
  <c r="H511" i="17"/>
  <c r="H429" i="17"/>
  <c r="H116" i="17"/>
  <c r="H174" i="17"/>
  <c r="H267" i="17"/>
  <c r="H55" i="17"/>
  <c r="H203" i="17"/>
  <c r="H388" i="17"/>
  <c r="H443" i="17"/>
  <c r="H117" i="17"/>
  <c r="H28" i="17"/>
  <c r="H268" i="17"/>
  <c r="H139" i="17"/>
  <c r="H38" i="17"/>
  <c r="H330" i="17"/>
  <c r="H103" i="17"/>
  <c r="H285" i="17"/>
  <c r="H403" i="17"/>
  <c r="H270" i="17"/>
  <c r="H129" i="17"/>
  <c r="H448" i="17"/>
  <c r="S448" i="17" s="1"/>
  <c r="H184" i="17"/>
  <c r="H507" i="17"/>
  <c r="H538" i="17"/>
  <c r="H487" i="17"/>
  <c r="S487" i="17" s="1"/>
  <c r="H384" i="17"/>
  <c r="H168" i="17"/>
  <c r="H192" i="17"/>
  <c r="H392" i="17"/>
  <c r="H329" i="17"/>
  <c r="H182" i="17"/>
  <c r="H30" i="17"/>
  <c r="H406" i="17"/>
  <c r="H212" i="17"/>
  <c r="H450" i="17"/>
  <c r="H529" i="17"/>
  <c r="H356" i="17"/>
  <c r="H8" i="17"/>
  <c r="H572" i="17"/>
  <c r="S572" i="17" s="1"/>
  <c r="H440" i="17"/>
  <c r="H207" i="17"/>
  <c r="H201" i="17"/>
  <c r="H206" i="17"/>
  <c r="H23" i="17"/>
  <c r="H533" i="17"/>
  <c r="H146" i="17"/>
  <c r="H306" i="17"/>
  <c r="H61" i="17"/>
  <c r="H404" i="17"/>
  <c r="H282" i="17"/>
  <c r="H41" i="17"/>
  <c r="H120" i="17"/>
  <c r="H95" i="17"/>
  <c r="H522" i="17"/>
  <c r="H52" i="17"/>
  <c r="H512" i="17"/>
  <c r="H178" i="17"/>
  <c r="H213" i="17"/>
  <c r="H159" i="17"/>
  <c r="H347" i="17"/>
  <c r="H272" i="17"/>
  <c r="H571" i="17"/>
  <c r="H76" i="17"/>
  <c r="H115" i="17"/>
  <c r="H128" i="17"/>
  <c r="H185" i="17"/>
  <c r="H135" i="17"/>
  <c r="H415" i="17"/>
  <c r="H100" i="17"/>
  <c r="H209" i="17"/>
  <c r="H366" i="17"/>
  <c r="T366" i="17" s="1"/>
  <c r="H140" i="17"/>
  <c r="H331" i="17"/>
  <c r="T331" i="17" s="1"/>
  <c r="H541" i="17"/>
  <c r="H377" i="17"/>
  <c r="H488" i="17"/>
  <c r="H155" i="17"/>
  <c r="H82" i="17"/>
  <c r="H11" i="17"/>
  <c r="H359" i="17"/>
  <c r="H219" i="17"/>
  <c r="H323" i="17"/>
  <c r="H435" i="17"/>
  <c r="H279" i="17"/>
  <c r="H175" i="17"/>
  <c r="H351" i="17"/>
  <c r="H160" i="17"/>
  <c r="H286" i="17"/>
  <c r="H320" i="17"/>
  <c r="S320" i="17" s="1"/>
  <c r="H13" i="17"/>
  <c r="H354" i="17"/>
  <c r="H414" i="17"/>
  <c r="H362" i="17"/>
  <c r="T362" i="17" s="1"/>
  <c r="H304" i="17"/>
  <c r="H276" i="17"/>
  <c r="H34" i="17"/>
  <c r="H342" i="17"/>
  <c r="H514" i="17"/>
  <c r="H186" i="17"/>
  <c r="H295" i="17"/>
  <c r="H493" i="17"/>
  <c r="H37" i="17"/>
  <c r="H580" i="17"/>
  <c r="S580" i="17" s="1"/>
  <c r="H370" i="17"/>
  <c r="H47" i="17"/>
  <c r="H214" i="17"/>
  <c r="H104" i="17"/>
  <c r="H360" i="17"/>
  <c r="H545" i="17"/>
  <c r="S545" i="17" s="1"/>
  <c r="H227" i="17"/>
  <c r="H349" i="17"/>
  <c r="H309" i="17"/>
  <c r="H20" i="17"/>
  <c r="H346" i="17"/>
  <c r="H157" i="17"/>
  <c r="T157" i="17" s="1"/>
  <c r="H552" i="17"/>
  <c r="H114" i="17"/>
  <c r="H431" i="17"/>
  <c r="H428" i="17"/>
  <c r="H334" i="17"/>
  <c r="H305" i="17"/>
  <c r="H291" i="17"/>
  <c r="H503" i="17"/>
  <c r="H515" i="17"/>
  <c r="H461" i="17"/>
  <c r="H262" i="17"/>
  <c r="H326" i="17"/>
  <c r="H222" i="17"/>
  <c r="H454" i="17"/>
  <c r="H91" i="17"/>
  <c r="H31" i="17"/>
  <c r="H553" i="17"/>
  <c r="H510" i="17"/>
  <c r="H243" i="17"/>
  <c r="H176" i="17"/>
  <c r="H297" i="17"/>
  <c r="H183" i="17"/>
  <c r="H570" i="17"/>
  <c r="H99" i="17"/>
  <c r="H274" i="17"/>
  <c r="H67" i="17"/>
  <c r="H25" i="17"/>
  <c r="H328" i="17"/>
  <c r="H264" i="17"/>
  <c r="H89" i="17"/>
  <c r="H50" i="17"/>
  <c r="H191" i="17"/>
  <c r="H58" i="17"/>
  <c r="H138" i="17"/>
  <c r="H526" i="17"/>
  <c r="H405" i="17"/>
  <c r="H535" i="17"/>
  <c r="H36" i="17"/>
  <c r="H210" i="17"/>
  <c r="H218" i="17"/>
  <c r="H420" i="17"/>
  <c r="H39" i="17"/>
  <c r="H40" i="17"/>
  <c r="H260" i="17"/>
  <c r="H569" i="17"/>
  <c r="H322" i="17"/>
  <c r="H419" i="17"/>
  <c r="H396" i="17"/>
  <c r="H71" i="17"/>
  <c r="H439" i="17"/>
  <c r="H263" i="17"/>
  <c r="H307" i="17"/>
  <c r="H436" i="17"/>
  <c r="H98" i="17"/>
  <c r="T98" i="17" s="1"/>
  <c r="H132" i="17"/>
  <c r="T145" i="17"/>
  <c r="T562" i="17"/>
  <c r="S132" i="17" l="1"/>
  <c r="T132" i="17"/>
  <c r="S263" i="17"/>
  <c r="T263" i="17"/>
  <c r="S419" i="17"/>
  <c r="T419" i="17"/>
  <c r="T40" i="17"/>
  <c r="S40" i="17"/>
  <c r="S210" i="17"/>
  <c r="T210" i="17"/>
  <c r="S526" i="17"/>
  <c r="T526" i="17"/>
  <c r="S50" i="17"/>
  <c r="T50" i="17"/>
  <c r="T25" i="17"/>
  <c r="S25" i="17"/>
  <c r="S570" i="17"/>
  <c r="T570" i="17"/>
  <c r="S243" i="17"/>
  <c r="T243" i="17"/>
  <c r="T91" i="17"/>
  <c r="S91" i="17"/>
  <c r="S262" i="17"/>
  <c r="T262" i="17"/>
  <c r="T291" i="17"/>
  <c r="S291" i="17"/>
  <c r="S431" i="17"/>
  <c r="T431" i="17"/>
  <c r="S346" i="17"/>
  <c r="T346" i="17"/>
  <c r="T227" i="17"/>
  <c r="S227" i="17"/>
  <c r="S214" i="17"/>
  <c r="T214" i="17"/>
  <c r="S37" i="17"/>
  <c r="T37" i="17"/>
  <c r="S514" i="17"/>
  <c r="T514" i="17"/>
  <c r="T304" i="17"/>
  <c r="S304" i="17"/>
  <c r="S13" i="17"/>
  <c r="T13" i="17"/>
  <c r="S351" i="17"/>
  <c r="T351" i="17"/>
  <c r="S323" i="17"/>
  <c r="T323" i="17"/>
  <c r="S82" i="17"/>
  <c r="T82" i="17"/>
  <c r="T541" i="17"/>
  <c r="S541" i="17"/>
  <c r="S209" i="17"/>
  <c r="T209" i="17"/>
  <c r="S185" i="17"/>
  <c r="T185" i="17"/>
  <c r="S571" i="17"/>
  <c r="T571" i="17"/>
  <c r="T213" i="17"/>
  <c r="S213" i="17"/>
  <c r="T522" i="17"/>
  <c r="S522" i="17"/>
  <c r="S282" i="17"/>
  <c r="T282" i="17"/>
  <c r="S146" i="17"/>
  <c r="T146" i="17"/>
  <c r="S201" i="17"/>
  <c r="T201" i="17"/>
  <c r="S8" i="17"/>
  <c r="T8" i="17"/>
  <c r="S212" i="17"/>
  <c r="T212" i="17"/>
  <c r="T329" i="17"/>
  <c r="S329" i="17"/>
  <c r="T384" i="17"/>
  <c r="S384" i="17"/>
  <c r="S184" i="17"/>
  <c r="T184" i="17"/>
  <c r="S403" i="17"/>
  <c r="T403" i="17"/>
  <c r="S38" i="17"/>
  <c r="T38" i="17"/>
  <c r="S117" i="17"/>
  <c r="T117" i="17"/>
  <c r="S55" i="17"/>
  <c r="T55" i="17"/>
  <c r="S429" i="17"/>
  <c r="T429" i="17"/>
  <c r="T430" i="17"/>
  <c r="S430" i="17"/>
  <c r="S173" i="17"/>
  <c r="T173" i="17"/>
  <c r="T111" i="17"/>
  <c r="S111" i="17"/>
  <c r="S441" i="17"/>
  <c r="T441" i="17"/>
  <c r="T579" i="17"/>
  <c r="S579" i="17"/>
  <c r="T62" i="17"/>
  <c r="S62" i="17"/>
  <c r="S588" i="17"/>
  <c r="T588" i="17"/>
  <c r="T70" i="17"/>
  <c r="S70" i="17"/>
  <c r="S566" i="17"/>
  <c r="T566" i="17"/>
  <c r="T368" i="17"/>
  <c r="S368" i="17"/>
  <c r="S9" i="17"/>
  <c r="T9" i="17"/>
  <c r="T327" i="17"/>
  <c r="S327" i="17"/>
  <c r="T101" i="17"/>
  <c r="S101" i="17"/>
  <c r="T220" i="17"/>
  <c r="S220" i="17"/>
  <c r="S14" i="17"/>
  <c r="T14" i="17"/>
  <c r="S353" i="17"/>
  <c r="T353" i="17"/>
  <c r="T586" i="17"/>
  <c r="S586" i="17"/>
  <c r="S378" i="17"/>
  <c r="T378" i="17"/>
  <c r="T32" i="17"/>
  <c r="S32" i="17"/>
  <c r="T299" i="17"/>
  <c r="S299" i="17"/>
  <c r="T68" i="17"/>
  <c r="S68" i="17"/>
  <c r="S369" i="17"/>
  <c r="T369" i="17"/>
  <c r="S18" i="17"/>
  <c r="T18" i="17"/>
  <c r="T236" i="17"/>
  <c r="S236" i="17"/>
  <c r="S374" i="17"/>
  <c r="T374" i="17"/>
  <c r="S468" i="17"/>
  <c r="T468" i="17"/>
  <c r="S426" i="17"/>
  <c r="T426" i="17"/>
  <c r="S26" i="17"/>
  <c r="T26" i="17"/>
  <c r="S550" i="17"/>
  <c r="T550" i="17"/>
  <c r="T372" i="17"/>
  <c r="S372" i="17"/>
  <c r="S239" i="17"/>
  <c r="T239" i="17"/>
  <c r="T247" i="17"/>
  <c r="S247" i="17"/>
  <c r="S350" i="17"/>
  <c r="T350" i="17"/>
  <c r="T397" i="17"/>
  <c r="S397" i="17"/>
  <c r="S340" i="17"/>
  <c r="T340" i="17"/>
  <c r="T543" i="17"/>
  <c r="S543" i="17"/>
  <c r="S166" i="17"/>
  <c r="T166" i="17"/>
  <c r="S163" i="17"/>
  <c r="T163" i="17"/>
  <c r="S284" i="17"/>
  <c r="T284" i="17"/>
  <c r="S156" i="17"/>
  <c r="T156" i="17"/>
  <c r="S318" i="17"/>
  <c r="T318" i="17"/>
  <c r="T434" i="17"/>
  <c r="S434" i="17"/>
  <c r="S57" i="17"/>
  <c r="T57" i="17"/>
  <c r="T46" i="17"/>
  <c r="S46" i="17"/>
  <c r="S456" i="17"/>
  <c r="T456" i="17"/>
  <c r="S87" i="17"/>
  <c r="T87" i="17"/>
  <c r="T333" i="17"/>
  <c r="S333" i="17"/>
  <c r="T51" i="17"/>
  <c r="S51" i="17"/>
  <c r="T470" i="17"/>
  <c r="S470" i="17"/>
  <c r="T547" i="17"/>
  <c r="S547" i="17"/>
  <c r="T233" i="17"/>
  <c r="S233" i="17"/>
  <c r="T352" i="17"/>
  <c r="S352" i="17"/>
  <c r="T142" i="17"/>
  <c r="S142" i="17"/>
  <c r="S44" i="17"/>
  <c r="T44" i="17"/>
  <c r="T358" i="17"/>
  <c r="S358" i="17"/>
  <c r="S290" i="17"/>
  <c r="T290" i="17"/>
  <c r="T400" i="17"/>
  <c r="S400" i="17"/>
  <c r="S361" i="17"/>
  <c r="T361" i="17"/>
  <c r="S170" i="17"/>
  <c r="T170" i="17"/>
  <c r="S425" i="17"/>
  <c r="T425" i="17"/>
  <c r="T211" i="17"/>
  <c r="S211" i="17"/>
  <c r="T312" i="17"/>
  <c r="S312" i="17"/>
  <c r="S345" i="17"/>
  <c r="T345" i="17"/>
  <c r="S382" i="17"/>
  <c r="T382" i="17"/>
  <c r="T226" i="17"/>
  <c r="S226" i="17"/>
  <c r="S16" i="17"/>
  <c r="T16" i="17"/>
  <c r="S249" i="17"/>
  <c r="S258" i="17"/>
  <c r="S98" i="17"/>
  <c r="T467" i="17"/>
  <c r="S427" i="17"/>
  <c r="T506" i="17"/>
  <c r="T459" i="17"/>
  <c r="S240" i="17"/>
  <c r="T542" i="17"/>
  <c r="T252" i="17"/>
  <c r="S494" i="17"/>
  <c r="T281" i="17"/>
  <c r="T439" i="17"/>
  <c r="S439" i="17"/>
  <c r="T322" i="17"/>
  <c r="S322" i="17"/>
  <c r="S39" i="17"/>
  <c r="T39" i="17"/>
  <c r="S36" i="17"/>
  <c r="T36" i="17"/>
  <c r="S138" i="17"/>
  <c r="T138" i="17"/>
  <c r="T89" i="17"/>
  <c r="S89" i="17"/>
  <c r="T67" i="17"/>
  <c r="S67" i="17"/>
  <c r="S183" i="17"/>
  <c r="T183" i="17"/>
  <c r="T510" i="17"/>
  <c r="S510" i="17"/>
  <c r="S454" i="17"/>
  <c r="T454" i="17"/>
  <c r="S461" i="17"/>
  <c r="T461" i="17"/>
  <c r="S305" i="17"/>
  <c r="T305" i="17"/>
  <c r="T114" i="17"/>
  <c r="S114" i="17"/>
  <c r="T20" i="17"/>
  <c r="S20" i="17"/>
  <c r="S47" i="17"/>
  <c r="T47" i="17"/>
  <c r="S493" i="17"/>
  <c r="T493" i="17"/>
  <c r="T342" i="17"/>
  <c r="S342" i="17"/>
  <c r="S175" i="17"/>
  <c r="T175" i="17"/>
  <c r="T219" i="17"/>
  <c r="S219" i="17"/>
  <c r="T155" i="17"/>
  <c r="S155" i="17"/>
  <c r="T100" i="17"/>
  <c r="S100" i="17"/>
  <c r="T128" i="17"/>
  <c r="S128" i="17"/>
  <c r="T272" i="17"/>
  <c r="S272" i="17"/>
  <c r="S178" i="17"/>
  <c r="T178" i="17"/>
  <c r="S95" i="17"/>
  <c r="T95" i="17"/>
  <c r="S404" i="17"/>
  <c r="T404" i="17"/>
  <c r="T533" i="17"/>
  <c r="S533" i="17"/>
  <c r="T207" i="17"/>
  <c r="S207" i="17"/>
  <c r="S356" i="17"/>
  <c r="T356" i="17"/>
  <c r="S406" i="17"/>
  <c r="T406" i="17"/>
  <c r="T392" i="17"/>
  <c r="S392" i="17"/>
  <c r="T285" i="17"/>
  <c r="S285" i="17"/>
  <c r="S139" i="17"/>
  <c r="T139" i="17"/>
  <c r="T443" i="17"/>
  <c r="S443" i="17"/>
  <c r="T267" i="17"/>
  <c r="S267" i="17"/>
  <c r="S511" i="17"/>
  <c r="T511" i="17"/>
  <c r="T137" i="17"/>
  <c r="S137" i="17"/>
  <c r="S321" i="17"/>
  <c r="T321" i="17"/>
  <c r="T125" i="17"/>
  <c r="S125" i="17"/>
  <c r="S408" i="17"/>
  <c r="T408" i="17"/>
  <c r="T194" i="17"/>
  <c r="S194" i="17"/>
  <c r="S464" i="17"/>
  <c r="T464" i="17"/>
  <c r="T229" i="17"/>
  <c r="S229" i="17"/>
  <c r="S574" i="17"/>
  <c r="T574" i="17"/>
  <c r="T524" i="17"/>
  <c r="S524" i="17"/>
  <c r="T376" i="17"/>
  <c r="S376" i="17"/>
  <c r="S517" i="17"/>
  <c r="T517" i="17"/>
  <c r="T73" i="17"/>
  <c r="S73" i="17"/>
  <c r="S79" i="17"/>
  <c r="T79" i="17"/>
  <c r="T471" i="17"/>
  <c r="S471" i="17"/>
  <c r="S453" i="17"/>
  <c r="T453" i="17"/>
  <c r="S539" i="17"/>
  <c r="T539" i="17"/>
  <c r="S575" i="17"/>
  <c r="T575" i="17"/>
  <c r="T72" i="17"/>
  <c r="S72" i="17"/>
  <c r="S423" i="17"/>
  <c r="T423" i="17"/>
  <c r="S302" i="17"/>
  <c r="T302" i="17"/>
  <c r="S357" i="17"/>
  <c r="T357" i="17"/>
  <c r="T555" i="17"/>
  <c r="S555" i="17"/>
  <c r="T300" i="17"/>
  <c r="S300" i="17"/>
  <c r="T530" i="17"/>
  <c r="S530" i="17"/>
  <c r="S462" i="17"/>
  <c r="T462" i="17"/>
  <c r="T22" i="17"/>
  <c r="S22" i="17"/>
  <c r="T409" i="17"/>
  <c r="S409" i="17"/>
  <c r="T560" i="17"/>
  <c r="S560" i="17"/>
  <c r="S113" i="17"/>
  <c r="T113" i="17"/>
  <c r="S256" i="17"/>
  <c r="T256" i="17"/>
  <c r="S42" i="17"/>
  <c r="T42" i="17"/>
  <c r="S110" i="17"/>
  <c r="T110" i="17"/>
  <c r="T33" i="17"/>
  <c r="S33" i="17"/>
  <c r="T401" i="17"/>
  <c r="S401" i="17"/>
  <c r="T261" i="17"/>
  <c r="S261" i="17"/>
  <c r="S492" i="17"/>
  <c r="T492" i="17"/>
  <c r="S107" i="17"/>
  <c r="T107" i="17"/>
  <c r="T373" i="17"/>
  <c r="S373" i="17"/>
  <c r="S108" i="17"/>
  <c r="T108" i="17"/>
  <c r="T96" i="17"/>
  <c r="S96" i="17"/>
  <c r="S343" i="17"/>
  <c r="T343" i="17"/>
  <c r="T198" i="17"/>
  <c r="S198" i="17"/>
  <c r="S557" i="17"/>
  <c r="T557" i="17"/>
  <c r="S476" i="17"/>
  <c r="T476" i="17"/>
  <c r="T10" i="17"/>
  <c r="S10" i="17"/>
  <c r="T472" i="17"/>
  <c r="S472" i="17"/>
  <c r="T385" i="17"/>
  <c r="S385" i="17"/>
  <c r="T365" i="17"/>
  <c r="S365" i="17"/>
  <c r="S161" i="17"/>
  <c r="T161" i="17"/>
  <c r="S147" i="17"/>
  <c r="T147" i="17"/>
  <c r="T496" i="17"/>
  <c r="S496" i="17"/>
  <c r="S537" i="17"/>
  <c r="T537" i="17"/>
  <c r="S581" i="17"/>
  <c r="T581" i="17"/>
  <c r="T92" i="17"/>
  <c r="S92" i="17"/>
  <c r="T528" i="17"/>
  <c r="S528" i="17"/>
  <c r="T509" i="17"/>
  <c r="S509" i="17"/>
  <c r="S534" i="17"/>
  <c r="T534" i="17"/>
  <c r="S144" i="17"/>
  <c r="T144" i="17"/>
  <c r="S259" i="17"/>
  <c r="T259" i="17"/>
  <c r="S136" i="17"/>
  <c r="T136" i="17"/>
  <c r="T314" i="17"/>
  <c r="S314" i="17"/>
  <c r="T549" i="17"/>
  <c r="S549" i="17"/>
  <c r="T273" i="17"/>
  <c r="S273" i="17"/>
  <c r="T231" i="17"/>
  <c r="S231" i="17"/>
  <c r="T572" i="17"/>
  <c r="T502" i="17"/>
  <c r="T536" i="17"/>
  <c r="T487" i="17"/>
  <c r="S331" i="17"/>
  <c r="S375" i="17"/>
  <c r="S366" i="17"/>
  <c r="T545" i="17"/>
  <c r="S217" i="17"/>
  <c r="T237" i="17"/>
  <c r="T580" i="17"/>
  <c r="T436" i="17"/>
  <c r="S436" i="17"/>
  <c r="T71" i="17"/>
  <c r="S71" i="17"/>
  <c r="T569" i="17"/>
  <c r="S569" i="17"/>
  <c r="S420" i="17"/>
  <c r="T420" i="17"/>
  <c r="T535" i="17"/>
  <c r="S535" i="17"/>
  <c r="S58" i="17"/>
  <c r="T58" i="17"/>
  <c r="T264" i="17"/>
  <c r="S264" i="17"/>
  <c r="S274" i="17"/>
  <c r="T274" i="17"/>
  <c r="S297" i="17"/>
  <c r="T297" i="17"/>
  <c r="T553" i="17"/>
  <c r="S553" i="17"/>
  <c r="S222" i="17"/>
  <c r="T222" i="17"/>
  <c r="T515" i="17"/>
  <c r="S515" i="17"/>
  <c r="T334" i="17"/>
  <c r="S334" i="17"/>
  <c r="S552" i="17"/>
  <c r="T552" i="17"/>
  <c r="S309" i="17"/>
  <c r="T309" i="17"/>
  <c r="S360" i="17"/>
  <c r="T360" i="17"/>
  <c r="S370" i="17"/>
  <c r="T370" i="17"/>
  <c r="S295" i="17"/>
  <c r="T295" i="17"/>
  <c r="S34" i="17"/>
  <c r="T34" i="17"/>
  <c r="T414" i="17"/>
  <c r="S414" i="17"/>
  <c r="S286" i="17"/>
  <c r="T286" i="17"/>
  <c r="T279" i="17"/>
  <c r="S279" i="17"/>
  <c r="T359" i="17"/>
  <c r="S359" i="17"/>
  <c r="T488" i="17"/>
  <c r="S488" i="17"/>
  <c r="S140" i="17"/>
  <c r="T140" i="17"/>
  <c r="S415" i="17"/>
  <c r="T415" i="17"/>
  <c r="T115" i="17"/>
  <c r="S115" i="17"/>
  <c r="S347" i="17"/>
  <c r="T347" i="17"/>
  <c r="T512" i="17"/>
  <c r="S512" i="17"/>
  <c r="T120" i="17"/>
  <c r="S120" i="17"/>
  <c r="S61" i="17"/>
  <c r="T61" i="17"/>
  <c r="S23" i="17"/>
  <c r="T23" i="17"/>
  <c r="T440" i="17"/>
  <c r="S440" i="17"/>
  <c r="T529" i="17"/>
  <c r="S529" i="17"/>
  <c r="T30" i="17"/>
  <c r="S30" i="17"/>
  <c r="T192" i="17"/>
  <c r="S192" i="17"/>
  <c r="S538" i="17"/>
  <c r="T538" i="17"/>
  <c r="S129" i="17"/>
  <c r="T129" i="17"/>
  <c r="S103" i="17"/>
  <c r="T103" i="17"/>
  <c r="S268" i="17"/>
  <c r="T268" i="17"/>
  <c r="S388" i="17"/>
  <c r="T388" i="17"/>
  <c r="T174" i="17"/>
  <c r="S174" i="17"/>
  <c r="T451" i="17"/>
  <c r="S451" i="17"/>
  <c r="S19" i="17"/>
  <c r="T19" i="17"/>
  <c r="T490" i="17"/>
  <c r="S490" i="17"/>
  <c r="S59" i="17"/>
  <c r="T59" i="17"/>
  <c r="T225" i="17"/>
  <c r="S225" i="17"/>
  <c r="T387" i="17"/>
  <c r="S387" i="17"/>
  <c r="S165" i="17"/>
  <c r="T165" i="17"/>
  <c r="T422" i="17"/>
  <c r="S422" i="17"/>
  <c r="T485" i="17"/>
  <c r="S485" i="17"/>
  <c r="S417" i="17"/>
  <c r="T417" i="17"/>
  <c r="S336" i="17"/>
  <c r="T336" i="17"/>
  <c r="T500" i="17"/>
  <c r="S500" i="17"/>
  <c r="S477" i="17"/>
  <c r="T477" i="17"/>
  <c r="S197" i="17"/>
  <c r="T197" i="17"/>
  <c r="T134" i="17"/>
  <c r="S134" i="17"/>
  <c r="S54" i="17"/>
  <c r="T54" i="17"/>
  <c r="S458" i="17"/>
  <c r="T458" i="17"/>
  <c r="T150" i="17"/>
  <c r="S150" i="17"/>
  <c r="S325" i="17"/>
  <c r="T325" i="17"/>
  <c r="T204" i="17"/>
  <c r="S204" i="17"/>
  <c r="S242" i="17"/>
  <c r="T242" i="17"/>
  <c r="S516" i="17"/>
  <c r="T516" i="17"/>
  <c r="T481" i="17"/>
  <c r="S481" i="17"/>
  <c r="S275" i="17"/>
  <c r="T275" i="17"/>
  <c r="T235" i="17"/>
  <c r="S235" i="17"/>
  <c r="T292" i="17"/>
  <c r="S292" i="17"/>
  <c r="T479" i="17"/>
  <c r="S479" i="17"/>
  <c r="S251" i="17"/>
  <c r="T251" i="17"/>
  <c r="S518" i="17"/>
  <c r="T518" i="17"/>
  <c r="S527" i="17"/>
  <c r="T527" i="17"/>
  <c r="S578" i="17"/>
  <c r="T578" i="17"/>
  <c r="T53" i="17"/>
  <c r="S53" i="17"/>
  <c r="T313" i="17"/>
  <c r="S313" i="17"/>
  <c r="S465" i="17"/>
  <c r="T465" i="17"/>
  <c r="T521" i="17"/>
  <c r="S521" i="17"/>
  <c r="S565" i="17"/>
  <c r="T565" i="17"/>
  <c r="T208" i="17"/>
  <c r="S208" i="17"/>
  <c r="S568" i="17"/>
  <c r="T568" i="17"/>
  <c r="T444" i="17"/>
  <c r="S444" i="17"/>
  <c r="T497" i="17"/>
  <c r="S497" i="17"/>
  <c r="S49" i="17"/>
  <c r="T49" i="17"/>
  <c r="S457" i="17"/>
  <c r="T457" i="17"/>
  <c r="T254" i="17"/>
  <c r="S254" i="17"/>
  <c r="S398" i="17"/>
  <c r="T398" i="17"/>
  <c r="S532" i="17"/>
  <c r="T532" i="17"/>
  <c r="S189" i="17"/>
  <c r="T189" i="17"/>
  <c r="S478" i="17"/>
  <c r="T478" i="17"/>
  <c r="T576" i="17"/>
  <c r="S576" i="17"/>
  <c r="T498" i="17"/>
  <c r="S498" i="17"/>
  <c r="S164" i="17"/>
  <c r="T164" i="17"/>
  <c r="S308" i="17"/>
  <c r="T308" i="17"/>
  <c r="S303" i="17"/>
  <c r="T303" i="17"/>
  <c r="S88" i="17"/>
  <c r="T88" i="17"/>
  <c r="S127" i="17"/>
  <c r="T127" i="17"/>
  <c r="T491" i="17"/>
  <c r="S491" i="17"/>
  <c r="S246" i="17"/>
  <c r="T246" i="17"/>
  <c r="T508" i="17"/>
  <c r="S508" i="17"/>
  <c r="T179" i="17"/>
  <c r="S179" i="17"/>
  <c r="S102" i="17"/>
  <c r="T102" i="17"/>
  <c r="S283" i="17"/>
  <c r="T283" i="17"/>
  <c r="S301" i="17"/>
  <c r="T301" i="17"/>
  <c r="S559" i="17"/>
  <c r="S362" i="17"/>
  <c r="S216" i="17"/>
  <c r="S122" i="17"/>
  <c r="S390" i="17"/>
  <c r="S335" i="17"/>
  <c r="S158" i="17"/>
  <c r="S483" i="17"/>
  <c r="S307" i="17"/>
  <c r="T307" i="17"/>
  <c r="S396" i="17"/>
  <c r="T396" i="17"/>
  <c r="T260" i="17"/>
  <c r="S260" i="17"/>
  <c r="T218" i="17"/>
  <c r="S218" i="17"/>
  <c r="S405" i="17"/>
  <c r="T405" i="17"/>
  <c r="S191" i="17"/>
  <c r="T191" i="17"/>
  <c r="T328" i="17"/>
  <c r="S328" i="17"/>
  <c r="S99" i="17"/>
  <c r="T99" i="17"/>
  <c r="T176" i="17"/>
  <c r="S176" i="17"/>
  <c r="S31" i="17"/>
  <c r="T31" i="17"/>
  <c r="S326" i="17"/>
  <c r="T326" i="17"/>
  <c r="T503" i="17"/>
  <c r="S503" i="17"/>
  <c r="T428" i="17"/>
  <c r="S428" i="17"/>
  <c r="T349" i="17"/>
  <c r="S349" i="17"/>
  <c r="S104" i="17"/>
  <c r="T104" i="17"/>
  <c r="S186" i="17"/>
  <c r="T186" i="17"/>
  <c r="T276" i="17"/>
  <c r="S276" i="17"/>
  <c r="S354" i="17"/>
  <c r="T354" i="17"/>
  <c r="T160" i="17"/>
  <c r="S160" i="17"/>
  <c r="T435" i="17"/>
  <c r="S435" i="17"/>
  <c r="T11" i="17"/>
  <c r="S11" i="17"/>
  <c r="T377" i="17"/>
  <c r="S377" i="17"/>
  <c r="S135" i="17"/>
  <c r="T135" i="17"/>
  <c r="S76" i="17"/>
  <c r="T76" i="17"/>
  <c r="S159" i="17"/>
  <c r="T159" i="17"/>
  <c r="S52" i="17"/>
  <c r="T52" i="17"/>
  <c r="S41" i="17"/>
  <c r="T41" i="17"/>
  <c r="S306" i="17"/>
  <c r="T306" i="17"/>
  <c r="T206" i="17"/>
  <c r="S206" i="17"/>
  <c r="T450" i="17"/>
  <c r="S450" i="17"/>
  <c r="S182" i="17"/>
  <c r="T182" i="17"/>
  <c r="T168" i="17"/>
  <c r="S168" i="17"/>
  <c r="S507" i="17"/>
  <c r="T507" i="17"/>
  <c r="T270" i="17"/>
  <c r="S270" i="17"/>
  <c r="T330" i="17"/>
  <c r="S330" i="17"/>
  <c r="T28" i="17"/>
  <c r="S28" i="17"/>
  <c r="S203" i="17"/>
  <c r="T203" i="17"/>
  <c r="S116" i="17"/>
  <c r="T116" i="17"/>
  <c r="S15" i="17"/>
  <c r="T15" i="17"/>
  <c r="T190" i="17"/>
  <c r="S190" i="17"/>
  <c r="S84" i="17"/>
  <c r="T84" i="17"/>
  <c r="S348" i="17"/>
  <c r="T348" i="17"/>
  <c r="T64" i="17"/>
  <c r="S64" i="17"/>
  <c r="S424" i="17"/>
  <c r="T424" i="17"/>
  <c r="T133" i="17"/>
  <c r="S133" i="17"/>
  <c r="T288" i="17"/>
  <c r="S288" i="17"/>
  <c r="T180" i="17"/>
  <c r="S180" i="17"/>
  <c r="T564" i="17"/>
  <c r="S564" i="17"/>
  <c r="S124" i="17"/>
  <c r="T124" i="17"/>
  <c r="T449" i="17"/>
  <c r="S449" i="17"/>
  <c r="T269" i="17"/>
  <c r="S269" i="17"/>
  <c r="T4" i="17"/>
  <c r="S4" i="17"/>
  <c r="S315" i="17"/>
  <c r="T315" i="17"/>
  <c r="T5" i="17"/>
  <c r="S5" i="17"/>
  <c r="T513" i="17"/>
  <c r="S513" i="17"/>
  <c r="S112" i="17"/>
  <c r="T112" i="17"/>
  <c r="S21" i="17"/>
  <c r="T21" i="17"/>
  <c r="T131" i="17"/>
  <c r="S131" i="17"/>
  <c r="T105" i="17"/>
  <c r="S105" i="17"/>
  <c r="T438" i="17"/>
  <c r="S438" i="17"/>
  <c r="T296" i="17"/>
  <c r="S296" i="17"/>
  <c r="S289" i="17"/>
  <c r="S250" i="17"/>
  <c r="T250" i="17"/>
  <c r="S60" i="17"/>
  <c r="T60" i="17"/>
  <c r="S577" i="17"/>
  <c r="T577" i="17"/>
  <c r="S45" i="17"/>
  <c r="T45" i="17"/>
  <c r="S546" i="17"/>
  <c r="T546" i="17"/>
  <c r="S188" i="17"/>
  <c r="T188" i="17"/>
  <c r="S35" i="17"/>
  <c r="T35" i="17"/>
  <c r="S187" i="17"/>
  <c r="T187" i="17"/>
  <c r="T389" i="17"/>
  <c r="S389" i="17"/>
  <c r="T484" i="17"/>
  <c r="S484" i="17"/>
  <c r="T152" i="17"/>
  <c r="S152" i="17"/>
  <c r="S412" i="17"/>
  <c r="T412" i="17"/>
  <c r="T97" i="17"/>
  <c r="S97" i="17"/>
  <c r="S223" i="17"/>
  <c r="T223" i="17"/>
  <c r="T395" i="17"/>
  <c r="S395" i="17"/>
  <c r="S567" i="17"/>
  <c r="T567" i="17"/>
  <c r="S540" i="17"/>
  <c r="T540" i="17"/>
  <c r="T241" i="17"/>
  <c r="S241" i="17"/>
  <c r="T311" i="17"/>
  <c r="S311" i="17"/>
  <c r="T418" i="17"/>
  <c r="S418" i="17"/>
  <c r="T48" i="17"/>
  <c r="S48" i="17"/>
  <c r="S413" i="17"/>
  <c r="T413" i="17"/>
  <c r="S75" i="17"/>
  <c r="T75" i="17"/>
  <c r="S177" i="17"/>
  <c r="T177" i="17"/>
  <c r="T463" i="17"/>
  <c r="S463" i="17"/>
  <c r="S298" i="17"/>
  <c r="T298" i="17"/>
  <c r="T469" i="17"/>
  <c r="S469" i="17"/>
  <c r="S364" i="17"/>
  <c r="T364" i="17"/>
  <c r="T215" i="17"/>
  <c r="S215" i="17"/>
  <c r="T393" i="17"/>
  <c r="S393" i="17"/>
  <c r="T367" i="17"/>
  <c r="S367" i="17"/>
  <c r="T495" i="17"/>
  <c r="S495" i="17"/>
  <c r="T148" i="17"/>
  <c r="S148" i="17"/>
  <c r="T480" i="17"/>
  <c r="S480" i="17"/>
  <c r="S585" i="17"/>
  <c r="T585" i="17"/>
  <c r="T65" i="17"/>
  <c r="S65" i="17"/>
  <c r="S332" i="17"/>
  <c r="T332" i="17"/>
  <c r="T338" i="17"/>
  <c r="S338" i="17"/>
  <c r="S123" i="17"/>
  <c r="T123" i="17"/>
  <c r="T341" i="17"/>
  <c r="S341" i="17"/>
  <c r="S410" i="17"/>
  <c r="T410" i="17"/>
  <c r="S573" i="17"/>
  <c r="T573" i="17"/>
  <c r="S324" i="17"/>
  <c r="T320" i="17"/>
  <c r="S196" i="17"/>
  <c r="T448" i="17"/>
  <c r="T554" i="17"/>
  <c r="S157" i="17"/>
  <c r="S583" i="17"/>
  <c r="S544" i="17"/>
</calcChain>
</file>

<file path=xl/sharedStrings.xml><?xml version="1.0" encoding="utf-8"?>
<sst xmlns="http://schemas.openxmlformats.org/spreadsheetml/2006/main" count="61856" uniqueCount="1481">
  <si>
    <t>NORTH SEA CAPITAL</t>
  </si>
  <si>
    <t>MERITO INVESTIMENTOS LTDA</t>
  </si>
  <si>
    <t>BLUELINE EQUITIES</t>
  </si>
  <si>
    <t>Fyto Capital</t>
  </si>
  <si>
    <t>Artesanal Agro</t>
  </si>
  <si>
    <t>Invexa Interinvest</t>
  </si>
  <si>
    <t>FICTOR ASSET</t>
  </si>
  <si>
    <t>TG Core Renda</t>
  </si>
  <si>
    <t>Blue Asset</t>
  </si>
  <si>
    <t>CAPSICUM ASSETS GESTÃO DE RECURSOS LTDA</t>
  </si>
  <si>
    <t>Invista Asset</t>
  </si>
  <si>
    <t>LEGEND LEGAL ASSETS GESTAO DE RECURSOS LTDA</t>
  </si>
  <si>
    <t>GATEINVEST GESTÃO DE RECURSOS LTDA</t>
  </si>
  <si>
    <t>WNT DTVM</t>
  </si>
  <si>
    <t>F8 Capital</t>
  </si>
  <si>
    <t>BENAVENT ASSET LTDA</t>
  </si>
  <si>
    <t>HCO Group S.A</t>
  </si>
  <si>
    <t>Aeté Gestão de Recursos Ltda.</t>
  </si>
  <si>
    <t>SPERSS CAPITAL PARTNERS LTDA.</t>
  </si>
  <si>
    <t>HCAM LTDA.</t>
  </si>
  <si>
    <t>PRISMA PRIVATE CREDIT</t>
  </si>
  <si>
    <t>Iter</t>
  </si>
  <si>
    <t>MERITO DTVM LTDA</t>
  </si>
  <si>
    <t>BROADEN CAPITAL GESTÃO DE INVESTIMENTOS LTDA</t>
  </si>
  <si>
    <t>FORNAX ASSESSORIA LTDA</t>
  </si>
  <si>
    <t>RB ASSET PARTICIPACOES 03 LTDA</t>
  </si>
  <si>
    <t>ARAM CAPITAL GESTÃO DE RECURSOS LTDA.</t>
  </si>
  <si>
    <t>LAD CAPITAL GESTORA DE RECURSOS LTDA</t>
  </si>
  <si>
    <t>ALKES CAPITAL ADMINISTRAÇÃO DE CARTEIRAS</t>
  </si>
  <si>
    <t>LYON CAPITAL GESTÃO DE RECURSOS LTDA</t>
  </si>
  <si>
    <t>ZERO CINCO UM CAPITAL GESTÃO DE RECURSOS</t>
  </si>
  <si>
    <t>10B GESTORA DE RECURSOS LTDA.</t>
  </si>
  <si>
    <t>DEZESSEIS DEZOITO GESTÃO DE R. LTDA</t>
  </si>
  <si>
    <t>23S CAPITAL LTDA.</t>
  </si>
  <si>
    <t>2B CAPITAL S/A</t>
  </si>
  <si>
    <t>3 ILHAS INVESTIMENTOS GESTÃO DE RECURSOS</t>
  </si>
  <si>
    <t>3J GESTORA DE RECURSOS LTDA</t>
  </si>
  <si>
    <t>3Q ASSET</t>
  </si>
  <si>
    <t>3R GESTORA DE RECURSOS LTDA</t>
  </si>
  <si>
    <t>3V CAPITAL GESTAO DE RECURSOS LTDA.</t>
  </si>
  <si>
    <t>4I CAPITAL LTDA</t>
  </si>
  <si>
    <t>4K INVESTIMENTOS LTDA</t>
  </si>
  <si>
    <t>4UM GESTÃO DE RECURSOS LTDA</t>
  </si>
  <si>
    <t>A10 Invest</t>
  </si>
  <si>
    <t>A3 PERFORMANCE</t>
  </si>
  <si>
    <t>A5 GESTAO DE INVESTIMENTOS</t>
  </si>
  <si>
    <t>ABC CAPITAL MFO GESTÃO DE ATIVOS LTDA.</t>
  </si>
  <si>
    <t>ABRDN BRASIL INVESTIMENTOS LTDA.</t>
  </si>
  <si>
    <t>ABSOLUTE CRÉDITO GESTÃO DE INVESTIMENTOS</t>
  </si>
  <si>
    <t>ABSOLUTE</t>
  </si>
  <si>
    <t>ABSOLUTO PARTNERS GESTÃO DE RECURSOS LTD</t>
  </si>
  <si>
    <t>ACE CAPITAL GESTORA DE RECURSOS LTDA.</t>
  </si>
  <si>
    <t>ACE CAPITAL GROU GESTORA DE RECURSOS LTDA.</t>
  </si>
  <si>
    <t>ACE CAPITAL SAIRES GESTORA DE RECURSOS L</t>
  </si>
  <si>
    <t>ACURA GESTORA DE RECURSOS LTDA.</t>
  </si>
  <si>
    <t>ACUTO CAPITAL LTDA.</t>
  </si>
  <si>
    <t>ADAMCAPITAL GESTAO DE RECURSOS</t>
  </si>
  <si>
    <t>Adler Investimentos Ltda.</t>
  </si>
  <si>
    <t>AF INVEST ADMINISTRACAO DE RECURSOS</t>
  </si>
  <si>
    <t>AF INVEST REAL ESTATE ADM DE REC LTDA</t>
  </si>
  <si>
    <t>ÁFIRA GESTÃO DE RECURSOS LTDA</t>
  </si>
  <si>
    <t>AGBI</t>
  </si>
  <si>
    <t>AGGREGA INVESTIMENTOS LTDA</t>
  </si>
  <si>
    <t>AHEAD VENTURES GESTAO DE REC E CONS LTDA</t>
  </si>
  <si>
    <t>AJAX ASSET MANAGEMENT</t>
  </si>
  <si>
    <t>AKAD SEGUROS S/A</t>
  </si>
  <si>
    <t>ALAMEDA CAPITAL</t>
  </si>
  <si>
    <t>ÁLAMOS ADMINISTRADORA DE RECURSOS LTDA</t>
  </si>
  <si>
    <t>ALAOF DO BRASIL ADM DE VAL MOB E CONSUL</t>
  </si>
  <si>
    <t>ALASKA INVESTIMENTOS</t>
  </si>
  <si>
    <t>ALBION CAPITAL LTDA</t>
  </si>
  <si>
    <t>ALERCE GESTAO DE RECURSOS DE TERCEIROS</t>
  </si>
  <si>
    <t>ALFA PREVIDENCIA E VIDA SA</t>
  </si>
  <si>
    <t>ALGARVE CAPITAL</t>
  </si>
  <si>
    <t>ALGARVE GESTÃO DE INVESTIMENTOS LTDA</t>
  </si>
  <si>
    <t>ALIANZA GESTAO DE RECURSOS</t>
  </si>
  <si>
    <t>ALIS INVESTIMENTOS LTDA.</t>
  </si>
  <si>
    <t>ALOCC GESTÃO PATRIMONIAL LTDA</t>
  </si>
  <si>
    <t>ALPHA KEY CAPITAL MANAGEMENT INVESTIME</t>
  </si>
  <si>
    <t>ALPHA WAVE CAPITAL LTDA</t>
  </si>
  <si>
    <t>ALPHABOT INVESTIMENTOS S.A.</t>
  </si>
  <si>
    <t>ALPHA-MAR INVESTIMENTOS</t>
  </si>
  <si>
    <t>ALPHATREE CAPITAL GESTAO D RECURSOS LTDA</t>
  </si>
  <si>
    <t>ALTERA CAPITAL</t>
  </si>
  <si>
    <t>ALTINVEST</t>
  </si>
  <si>
    <t>AMAZONIA INVESTIMENTOS LTDA</t>
  </si>
  <si>
    <t>AMERICA P.E. ADMINISTRAÇÃO DE RECURSOS L</t>
  </si>
  <si>
    <t>AMW</t>
  </si>
  <si>
    <t>ANDBANK</t>
  </si>
  <si>
    <t>ANGA ASSET MANAGEMENT</t>
  </si>
  <si>
    <t>ANGRA PARTNERS GESTAO DE RECURSOS E ASSET</t>
  </si>
  <si>
    <t>ANTERA GESTAO DE RECURSOS LTDA</t>
  </si>
  <si>
    <t>APEX CAPITAL LTDA</t>
  </si>
  <si>
    <t>APO CAPITAL LTDA</t>
  </si>
  <si>
    <t>APOLO ADMINISTRAÇÃO DE RECURSOS LTDA</t>
  </si>
  <si>
    <t>APOLO INVESTIMENTOS LTDA</t>
  </si>
  <si>
    <t>APUAMA CAPITAL GEST RECURSOS LTDA</t>
  </si>
  <si>
    <t>AQUA CAPITAL</t>
  </si>
  <si>
    <t>AQUA GESTÃO DE VALORES MOBILIÁRIOS LTDA.</t>
  </si>
  <si>
    <t>ARAMUS GESTORA DE ATIVOS LTDA</t>
  </si>
  <si>
    <t>ARAZUL CAPITAL ASSET MANAGEMENT LTDA</t>
  </si>
  <si>
    <t>ARBOR GESTÃO DE RECURSOS LTDA</t>
  </si>
  <si>
    <t>ARC CAPITAL LTDA.</t>
  </si>
  <si>
    <t>ARENA CAPITAL</t>
  </si>
  <si>
    <t>ARGUCIA CAPITAL GESTÃO DE RECURSOS</t>
  </si>
  <si>
    <t>ARGUMENTO ADMINISTRAÇÃO DE CAR</t>
  </si>
  <si>
    <t>ARM CAPITAL S.A.</t>
  </si>
  <si>
    <t>ARMOR GESTORA DE RECURSOS LTDA</t>
  </si>
  <si>
    <t>ARQUIA DISTRIBUIDORA DE TÍTULOS E VALORE</t>
  </si>
  <si>
    <t>ÁRTEMIS GESTÃO DE RECURSOS LTDA</t>
  </si>
  <si>
    <t>ARTESANAL INVESTIMENTOS</t>
  </si>
  <si>
    <t>ARTICA GESTAO DE RECURSOS LTDA</t>
  </si>
  <si>
    <t>ARTON GESTÃO DE RECURSOS LTDA.</t>
  </si>
  <si>
    <t>ARX INVESTIMENTOS LTDA</t>
  </si>
  <si>
    <t>ASA</t>
  </si>
  <si>
    <t>ASAROCK ASSET MANAGEMENT LTDA</t>
  </si>
  <si>
    <t>ASK GESTORA DE RECURSOS LTDA *</t>
  </si>
  <si>
    <t>ASK GESTORA DE RECURSOS LTDA</t>
  </si>
  <si>
    <t>ASQ ASSET MANAGEMENT LTDA</t>
  </si>
  <si>
    <t>ASSET BANK - ASSET MANAGEMENT LTDA</t>
  </si>
  <si>
    <t>ASSET1 INVESTIMENTOS S/A</t>
  </si>
  <si>
    <t>ASTELLA INVEST. GESTAO E PART. LTDA</t>
  </si>
  <si>
    <t>ASTER INVESTIMENTOS S.A.</t>
  </si>
  <si>
    <t>ASTOR GESTÃO DE RECURSOS LTDA.</t>
  </si>
  <si>
    <t>ATENA CAPITAL GESTAO DE RECURSOS LTDA</t>
  </si>
  <si>
    <t>ATHENA CAPITAL GESTAO DE RECURSOS LTDA</t>
  </si>
  <si>
    <t>ATIVA ASSET LTDA</t>
  </si>
  <si>
    <t>ATIVORE GESTORA DE RECURSOS LTDA</t>
  </si>
  <si>
    <t>ATLAS ONE INVESTIMENTOS GESTÃO REC LTDA</t>
  </si>
  <si>
    <t>ATMOS CAPITAL</t>
  </si>
  <si>
    <t>ATMOSPHERE CAPITAL GESTAO DE RECUR LTDA.</t>
  </si>
  <si>
    <t>ATR GESTAO DE RECURSOS FINANCEIROS LTDA</t>
  </si>
  <si>
    <t>AUGME CAPITAL GESTAO DE RECURSOS</t>
  </si>
  <si>
    <t>AURO CAPITAL LTDA</t>
  </si>
  <si>
    <t>AURUM GESTÃO DE PATRIMÔNIO LTDA</t>
  </si>
  <si>
    <t>AUSTER CAPITAL GESTAO DE RECURSOS LTDA</t>
  </si>
  <si>
    <t>AUTONOMY INVESTIMENTOS - AI REAL ESTATE</t>
  </si>
  <si>
    <t>AVALON CAPITAL GESTORA DE RECURSOS LTDA</t>
  </si>
  <si>
    <t>AVANTGARDE ASSET MANAGEMENT GESTÃO DE RE</t>
  </si>
  <si>
    <t>AVENTIS GESTÃO DE RECURSOS LTDA</t>
  </si>
  <si>
    <t>AVIN ASSET GESTAO DE RECURSOS LTDA.</t>
  </si>
  <si>
    <t>AWARE GESTÃO DE RECURSOS LTDA</t>
  </si>
  <si>
    <t>AWT GROUP</t>
  </si>
  <si>
    <t>AZ QUEST INVESTIMENTOS</t>
  </si>
  <si>
    <t>AZIMUT BRASIL WEALTH MANAGEMENT</t>
  </si>
  <si>
    <t>AZUMI ASSET MANAGEMENT LTDA</t>
  </si>
  <si>
    <t>B.SIDE WEALTH MANAGEMENT GESTÃO DE RECUR</t>
  </si>
  <si>
    <t>B2V CRYPTO GESTORA DE RECURSOS LTDA. </t>
  </si>
  <si>
    <t>B6 GESTORA DE RECURSOS LTDA</t>
  </si>
  <si>
    <t>BAHIA ASSET MANAGEMENT</t>
  </si>
  <si>
    <t>ABC BRASIL</t>
  </si>
  <si>
    <t>BANCO B3 S.A.</t>
  </si>
  <si>
    <t>BNP PARIBAS</t>
  </si>
  <si>
    <t>BANCO BOCOM BBM</t>
  </si>
  <si>
    <t>BRADESCO</t>
  </si>
  <si>
    <t>BANCO C6 S/A</t>
  </si>
  <si>
    <t>BANCO CITIBANK</t>
  </si>
  <si>
    <t>SICREDI</t>
  </si>
  <si>
    <t>DAYCOVAL</t>
  </si>
  <si>
    <t>CREDIT SUISSE</t>
  </si>
  <si>
    <t>BNB</t>
  </si>
  <si>
    <t>BANCO FATOR</t>
  </si>
  <si>
    <t>BANCO GENIAL S.A.</t>
  </si>
  <si>
    <t>MODAL</t>
  </si>
  <si>
    <t>OURINVEST</t>
  </si>
  <si>
    <t>BANCO RABOBANK INTERNACIONAL BRASIL S A</t>
  </si>
  <si>
    <t>SAFRA</t>
  </si>
  <si>
    <t>BANCO SANTANDER (BRASIL) SA</t>
  </si>
  <si>
    <t>SUMITOMO</t>
  </si>
  <si>
    <t>VOTORANTIM</t>
  </si>
  <si>
    <t>BANESTES DTVM</t>
  </si>
  <si>
    <t>MERRILL LYNCH</t>
  </si>
  <si>
    <t>BANRISUL</t>
  </si>
  <si>
    <t>BARAUNA GESTORA DE RECURSOS</t>
  </si>
  <si>
    <t>BARZEL PROPERTIES GESTORA DE RECURSOS LT</t>
  </si>
  <si>
    <t>BASILICA PARTNERS LATIN AMERICA PRIV EQ</t>
  </si>
  <si>
    <t>BAYES CAPITAL MANAGEMENT INVESTIMENTOS L</t>
  </si>
  <si>
    <t>BB ASSET MANAGEMENT</t>
  </si>
  <si>
    <t>BC GESTAO RECURSOS LTDA</t>
  </si>
  <si>
    <t>BDR INVESTIMENTOS LTDA</t>
  </si>
  <si>
    <t>BERKANA INV E GESTAO DE RECURSOS LTDA</t>
  </si>
  <si>
    <t>BERTHA CAPITAL GESTORA DE RECURSOS S.A.</t>
  </si>
  <si>
    <t>BRASIF GESTÃO INTERNACIONAL LTDA</t>
  </si>
  <si>
    <t>BGP</t>
  </si>
  <si>
    <t>BI CAPITAL GESTÃO DE RECURSOS LTDA</t>
  </si>
  <si>
    <t>BIGUÁ CAPITAL GESTÃO DE RECURSOS LTDA</t>
  </si>
  <si>
    <t>BLACK SWAN GESTÃO DE INVESTIMENTOS LTDA</t>
  </si>
  <si>
    <t>BLACKROCK BRASIL GESTORA DE INVESTIMENTO</t>
  </si>
  <si>
    <t>BLESS CAPITAL GESTORA DE RECURSOS LTDA</t>
  </si>
  <si>
    <t>BLP CAPITAL GESTORA DE RECURSOS LTDA</t>
  </si>
  <si>
    <t>BLUE STAR E ASSET MANAGEMENT LTDA</t>
  </si>
  <si>
    <t>GALOPPO</t>
  </si>
  <si>
    <t>BLUEMACAW GESTORA DE RECURSOS LTDA</t>
  </si>
  <si>
    <t>BLUEMETRIX GESTÃO DE ATIVOS S/A</t>
  </si>
  <si>
    <t>BLUEOAK INVESTMENTS ASSET LTDA</t>
  </si>
  <si>
    <t>BLUEWAVE ASSET LTDA</t>
  </si>
  <si>
    <t>BMA CAPITAL GESTÃO DE RECURSOS LTDA.</t>
  </si>
  <si>
    <t>BNY MELLON SERVICOS FINANCEIROS DTVM SA</t>
  </si>
  <si>
    <t>BOCAINA CAPITAL GESTORA DE RECURSOS LTDA</t>
  </si>
  <si>
    <t>BOGARI CAPITAL</t>
  </si>
  <si>
    <t>BPS CAPITAL GESTORA DE RECURSOS LTDA</t>
  </si>
  <si>
    <t>BR PARTNERS BANCO DE INVESTIMENTO SA</t>
  </si>
  <si>
    <t>BR PARTNERS GESTAO DE RECURSOS LTDA</t>
  </si>
  <si>
    <t>ÁGORA GESTAO DE RECURSOS LTDA</t>
  </si>
  <si>
    <t>BRAINVEST ASSESSORIA FINANCEIRA E GESTÃO</t>
  </si>
  <si>
    <t>BRASILPREV SEGUROS E PREVIDENCIA SA</t>
  </si>
  <si>
    <t>BRAVA GESTORA DE RECURSOS E CONSULTORIA</t>
  </si>
  <si>
    <t>BRAVE GESTORA DE RECURSOS LTDA.</t>
  </si>
  <si>
    <t>BRAVOS GESTÃO DE RECURSOS LTDA</t>
  </si>
  <si>
    <t>BRAX INVESTIMENTOS LTDA</t>
  </si>
  <si>
    <t>BRB - DTVM</t>
  </si>
  <si>
    <t>BRDR GESTORA DE VALORES MOBILIÁRIOS LTDA</t>
  </si>
  <si>
    <t>BREI - BRAZILIAN REAL ESTATE INVESTMENTS</t>
  </si>
  <si>
    <t>BRESCO INVESTIMENTOS E GESTÃO LTDA</t>
  </si>
  <si>
    <t>BRESSER ADMINISTRACAO DE RECURSOS LTDA</t>
  </si>
  <si>
    <t>BRICK CAPITAL LTDA.</t>
  </si>
  <si>
    <t>BRIDGE ONE CAPITAL LTDA</t>
  </si>
  <si>
    <t>BRIO INVESTIMENTOS LTDA.</t>
  </si>
  <si>
    <t>BRL DTVM</t>
  </si>
  <si>
    <t>BRM ASSET GESTÃO DE RECURSOS LTDA</t>
  </si>
  <si>
    <t>BRZ INVESTIMENTOS LTDA</t>
  </si>
  <si>
    <t>BS2 ASSET MAN ADM DE REC LTDA.</t>
  </si>
  <si>
    <t>BTG PACTUAL</t>
  </si>
  <si>
    <t>BUENA VISTA GESTORA DE RECURSOS</t>
  </si>
  <si>
    <t>BURITI INVESTIMENTOS GESTORA DE RECURSOS</t>
  </si>
  <si>
    <t>BUTIA GESTAO DE INVESTIMENTOS</t>
  </si>
  <si>
    <t>BW GESTAO DE INVESTIMENTO LTDA</t>
  </si>
  <si>
    <t>BWAG ASSET MANAGEMENT LTDA</t>
  </si>
  <si>
    <t>CADENCE GESTORA DE RECURSOS LTDA.</t>
  </si>
  <si>
    <t>CAIXA ASSET</t>
  </si>
  <si>
    <t>CAIXA</t>
  </si>
  <si>
    <t>CAIXA VIDA E PREVIDENCIA SA</t>
  </si>
  <si>
    <t>CANUMA CAPITAL LTDA</t>
  </si>
  <si>
    <t>CANVAS CAPITAL S.A</t>
  </si>
  <si>
    <t>CAPEF CX PREV FUNC BNB</t>
  </si>
  <si>
    <t>CAPEMISA SEGURADORA DE VIDA E PREVIDENCI</t>
  </si>
  <si>
    <t>CAPITÂNIA INVESTIMENTOS</t>
  </si>
  <si>
    <t>CAPRI INVESTIMENTOS LTDA</t>
  </si>
  <si>
    <t>CAPSIGMA INVESTMENT PARTNERS LTDA</t>
  </si>
  <si>
    <t>CAPSTONE PARTNERS GESTÃO DE RECURSOS LTD</t>
  </si>
  <si>
    <t>CAPSUR CAPITAL GESTÃO DE RECURSOS LTDA</t>
  </si>
  <si>
    <t>CARAVELA CONSULTORIA E GESTÃO DE INVESTIMENTOS LTDA.</t>
  </si>
  <si>
    <t>CARBON ASSET MANAGEMENT LTDA</t>
  </si>
  <si>
    <t>CARBYNE INVESTIMENTOS</t>
  </si>
  <si>
    <t>CARDINAL PARTNERS INVESTIMENTOS</t>
  </si>
  <si>
    <t>CARMEL GESTORA DE ATIVOS LTDA</t>
  </si>
  <si>
    <t>TRIO CAPITAL</t>
  </si>
  <si>
    <t>CARPA GESTORA DE RECURSOS LTDA</t>
  </si>
  <si>
    <t>CARTESIA CAPITAL</t>
  </si>
  <si>
    <t>CARTESIUS CAPITAL GESTAO DE REC LTDA</t>
  </si>
  <si>
    <t>CARTOR CAPITAL GESTAO DE RECURSOS</t>
  </si>
  <si>
    <t>CASAFORTE INVESTIMENTOS S.A.</t>
  </si>
  <si>
    <t>CATALISE INVESTIMENTOS LTDA</t>
  </si>
  <si>
    <t>CATALUNYA GESTÃO DE RECURSOS LTDA .</t>
  </si>
  <si>
    <t>CATARINA CAPITAL CONSULTORIA E GESTAO LT</t>
  </si>
  <si>
    <t>CATUAÍ ASSET MANAGEMENT</t>
  </si>
  <si>
    <t>CBS</t>
  </si>
  <si>
    <t>CCF INVESTIMENTOS LTDA</t>
  </si>
  <si>
    <t>CEDRO ASSET MANAGEMENT</t>
  </si>
  <si>
    <t>CENTRAL CAPITAL</t>
  </si>
  <si>
    <t>CERES ASSET</t>
  </si>
  <si>
    <t>CERES FUND.SEG SOCIAL</t>
  </si>
  <si>
    <t>CG INVESTIMENTOS BRAZIL LTDA</t>
  </si>
  <si>
    <t>CHARLES RIVER ADM DE RECURSOS FINANCEIRO</t>
  </si>
  <si>
    <t>CHESS CAPITAL LTDA</t>
  </si>
  <si>
    <t>CHIMERA CAPITAL ASSET MANAGEMENT LTDA</t>
  </si>
  <si>
    <t>CHROMO INVESTIMENTOS LTDA</t>
  </si>
  <si>
    <t>CIANO GESTAO DE RECURSOS E EDUCACAO</t>
  </si>
  <si>
    <t>CITRINO GESTAO DE RECURSOS LTDA</t>
  </si>
  <si>
    <t>CIX CAPITAL GESTÃO DE ATIVOS LTDA</t>
  </si>
  <si>
    <t>CL4 CAPITAL GESTORA DE RECURSOS</t>
  </si>
  <si>
    <t>CLAVE ALTERNATIVOS GESTORA DE REC LTDA</t>
  </si>
  <si>
    <t>CLAVE GESTORA DE RECURSOS LTDA</t>
  </si>
  <si>
    <t>CLOUD9 CAPITAL LTDA</t>
  </si>
  <si>
    <t>CLUBE DO VALOR ADM DE CART VAL MOBI LTDA</t>
  </si>
  <si>
    <t>COINEXT GESTAO DE RECURSOS LTDA</t>
  </si>
  <si>
    <t>COINVALORES</t>
  </si>
  <si>
    <t>COMPOSTELA CAPITAL GESTÃO DE RECURSOS LT</t>
  </si>
  <si>
    <t>CONCORDIA GESTAO</t>
  </si>
  <si>
    <t>CONFRAPAR ADM E GESTAO DE RECURSOS</t>
  </si>
  <si>
    <t>CONSTANCIA INVESTIMENTOS</t>
  </si>
  <si>
    <t>CONSTELLATION INVESTIM E PARTICIP LTDA</t>
  </si>
  <si>
    <t>CONTEA CAPITAL GESTÃO DE REC. LTDA</t>
  </si>
  <si>
    <t>CONVEST INVESTIMENTOS</t>
  </si>
  <si>
    <t>COPA GESTAO DE INVESTIMENTOS LTDA</t>
  </si>
  <si>
    <t>COPACABANA GESTAO DE RECURSOS FIN</t>
  </si>
  <si>
    <t>COX GESTAO DE RECURSOS LTDA</t>
  </si>
  <si>
    <t>CPV CAPITAL GESTAO DE RECURSOS LTDA</t>
  </si>
  <si>
    <t>CRD CAPITAL ADMINISTRAÇÃO DE RECURSOS LT</t>
  </si>
  <si>
    <t>CREDIT AGRICOLE BRASIL SA DTVM</t>
  </si>
  <si>
    <t>CRESCERA ASSET MANAGEMENT LTDA.</t>
  </si>
  <si>
    <t>CRESCERA GROWTH CAPITAL LTDA</t>
  </si>
  <si>
    <t>CRESCERA INVESTIMENTOS LTDA.</t>
  </si>
  <si>
    <t>CRESCERA VENTURE LTDA</t>
  </si>
  <si>
    <t>CRP</t>
  </si>
  <si>
    <t>CULTINVEST ASSET MANAGEMENT LTDA</t>
  </si>
  <si>
    <t>CVPAR INVESTIMENTOS LTDA</t>
  </si>
  <si>
    <t>CY.CAPITAL GESTORA DE RECURSOS LTDA.</t>
  </si>
  <si>
    <t>CYRELA COMMERCIAL PROPERTIES S.A. EMPREE *</t>
  </si>
  <si>
    <t>CYRELA COMMERCIAL PROPERTIES S.A. EMPREE</t>
  </si>
  <si>
    <t>D3 CAPITAL GESTORA DE RECURSOS LTDA</t>
  </si>
  <si>
    <t>DAEMON INVESTIMENTOS</t>
  </si>
  <si>
    <t>DAHLIA CAPITAL GESTAO DE RECURSOS</t>
  </si>
  <si>
    <t>DAO CAPITAL LTDA</t>
  </si>
  <si>
    <t>DELTA ENERGIA ADMINISTRAÇÃO DE RECURSOS</t>
  </si>
  <si>
    <t>DESBRAVA CAPITAL LTDA</t>
  </si>
  <si>
    <t>DEUTSCHE</t>
  </si>
  <si>
    <t>DEVANT ASSET INVESTIMENTOS LTDA</t>
  </si>
  <si>
    <t>DEX CAPITAL GESTAO DE RECURSOS LTDA</t>
  </si>
  <si>
    <t>DG ADM DE CARTEIRAS DE VALORES MOBIL.</t>
  </si>
  <si>
    <t>DGF INVESTIMENTOS GESTAO DE FUNDOS</t>
  </si>
  <si>
    <t>DHAMA CAPITAL LTDA</t>
  </si>
  <si>
    <t>DIRETA CAPITAL LTDA</t>
  </si>
  <si>
    <t>DMCF GESTAO DE RECURSOS LTDA</t>
  </si>
  <si>
    <t>DNA CAPITAL CONSULTORIA LTDA.</t>
  </si>
  <si>
    <t>DOJO CAPITAL INVESTMENTS ADM E G CAP</t>
  </si>
  <si>
    <t>DOMO INVEST GESTORA DE ATIVOS FIN</t>
  </si>
  <si>
    <t>DOURO CAPITAL GESTORA DE RECURSOS</t>
  </si>
  <si>
    <t>DOXOS GESTAO DE RECURSOS LTDA</t>
  </si>
  <si>
    <t>DRÝS CAPITAL</t>
  </si>
  <si>
    <t>DSK CAPITAL GESTORA DE RECURSOS E CONSUL</t>
  </si>
  <si>
    <t>DXA GESTÃO DE INVESTIMENTOS S.A.</t>
  </si>
  <si>
    <t>DYNAMO ADMINISTRAÇÃO DE RECURSOS LTDA</t>
  </si>
  <si>
    <t>E2M INVESTIMENTOS LTDA</t>
  </si>
  <si>
    <t>E3 CAPITAL PARTNERS GESTÃO DE INV LTDA.</t>
  </si>
  <si>
    <t>EAGLE CAPITAL GESTÃO DE INVESTIMENTO</t>
  </si>
  <si>
    <t>EB CAPITAL</t>
  </si>
  <si>
    <t>ECO GESTAO DE ATIVOS LTDA</t>
  </si>
  <si>
    <t>EFFIKA INVESTIMENTOS</t>
  </si>
  <si>
    <t>EKHO INVESTIMENTOS LTDA.</t>
  </si>
  <si>
    <t>ELLO GESTORA DE RECURSOS LTDA.</t>
  </si>
  <si>
    <t>EMPIRICA INVEST GESTAO DE RECURSOS</t>
  </si>
  <si>
    <t>EMPIRICUS GESTÃO DE RECURSOS LTDA</t>
  </si>
  <si>
    <t>ENCORE GESTÃO DE RECURSOS LTDA.</t>
  </si>
  <si>
    <t>ENGEFORM GESTÃO DE RECURSOS LTDA</t>
  </si>
  <si>
    <t>ENSO GESTAO DE RECURSOS LTDA</t>
  </si>
  <si>
    <t>ENTERCAPITAL GESTÃO DE RECURSOS LTDA</t>
  </si>
  <si>
    <t>EOS INVESTIMENTOS</t>
  </si>
  <si>
    <t>EQUUS CAPITAL GESTORA DE RECURSOS LTDA</t>
  </si>
  <si>
    <t>ERFOLG GESTORA DE RECURSOS S/A</t>
  </si>
  <si>
    <t>ESH CAPITAL INVESTIMENTOS LTDA.</t>
  </si>
  <si>
    <t>EST GESTÃO DE PATRIMÔNIO LTDA.</t>
  </si>
  <si>
    <t>ESTRUTURA ASSET MANAGEMENT S.A</t>
  </si>
  <si>
    <t>ETERNIA GESTORA DE RECURSOS LTDA</t>
  </si>
  <si>
    <t>ÉTRE-DAVOS GESTORA DE RECURSOS LTDA.</t>
  </si>
  <si>
    <t>ETRNTY CAPITAL GESTORA DE RECURSOS LTDA.</t>
  </si>
  <si>
    <t>EUQUEROINVESTIR GESTAO DE RECURSOS LTDA</t>
  </si>
  <si>
    <t>EUROPA GESTÃO DE RECURSOS LTDA</t>
  </si>
  <si>
    <t>EUROVEST ASSET MANAGEMENT LTDA</t>
  </si>
  <si>
    <t>EVEREST CAPITAL GESTORA DE RECURSOS LTDA</t>
  </si>
  <si>
    <t>EVOLVE CAPITAL GESTAO DE RECURSOS LTDA</t>
  </si>
  <si>
    <t>EXA CAPITAL ASSET LTDA</t>
  </si>
  <si>
    <t>EXANTE ASSET MANAGEMENT LTDA</t>
  </si>
  <si>
    <t>EXES GESTORA DE RECURSOS LTDA</t>
  </si>
  <si>
    <t>EXPLORITAS ADMINISTRACAO FINANCEIRA LTDA</t>
  </si>
  <si>
    <t>EXPOENTE CAPITAL LTDA.</t>
  </si>
  <si>
    <t>EXT CAPITAL LTDA</t>
  </si>
  <si>
    <t>SOMACRED ASSET</t>
  </si>
  <si>
    <t>F3 GESTÃO DE INVESTIMENTOS LTDA</t>
  </si>
  <si>
    <t>F3 ROCK GESTÃO DE RCURSOS LTDA</t>
  </si>
  <si>
    <t>FÁBULA CAPITAL</t>
  </si>
  <si>
    <t>FACHESF FUNDACAO CHESF DE ASSIST E SEG</t>
  </si>
  <si>
    <t>FACT INVESTIMENTS GESTAO DE RECURSOS LTDA</t>
  </si>
  <si>
    <t>FAMA RE.CAPITAL LTDA</t>
  </si>
  <si>
    <t>FAPES</t>
  </si>
  <si>
    <t>FARIA LIMA CAPITAL</t>
  </si>
  <si>
    <t>FARMTECH GESTAO DE RECURSOS LTDA</t>
  </si>
  <si>
    <t>FARVIEW INVESTIMENTOS LTDA</t>
  </si>
  <si>
    <t>FATOR ASSET GESTORA DE RECURSOS LTDA. </t>
  </si>
  <si>
    <t>FATOR INNOVATION LTDA</t>
  </si>
  <si>
    <t>FCL CAPITAL GEST DE REC DE TERC LTDA</t>
  </si>
  <si>
    <t>FG/A GESTORA DE RECURSOS LTDA</t>
  </si>
  <si>
    <t>Fibra Asset</t>
  </si>
  <si>
    <t>FIDD ADMINISTRAÇÃO DE RECURSOS LTDA.</t>
  </si>
  <si>
    <t>FIDD DISTRIBUIDORA DE TIT E VAL MOB LTDA</t>
  </si>
  <si>
    <t>FIDUC GESTAO FIDUCIARIA S A</t>
  </si>
  <si>
    <t>FIERE INVESTIMENTOS LTDA</t>
  </si>
  <si>
    <t>FIGTREE CAPITAL ADMINISTRAÇÃO DE RECURSO</t>
  </si>
  <si>
    <t>FINACAP INVESTIMENTOS LTDA</t>
  </si>
  <si>
    <t>FINHEALTH GESTÃO DE RECURSOS LTDA</t>
  </si>
  <si>
    <t>FIR CAPITAL</t>
  </si>
  <si>
    <t>FIRST GESTAO DE INVESTIMENTOS SA</t>
  </si>
  <si>
    <t>FL2 PARTNERS CONSULTORIA LTDA</t>
  </si>
  <si>
    <t>FLORIDA INVESTIMENTOS E GES DE REC LTDA</t>
  </si>
  <si>
    <t>FORPUS CAPITAL GESTÃO DE RECURSOS LTDA.</t>
  </si>
  <si>
    <t>FORS CAPITAL PARTNERS LTDA</t>
  </si>
  <si>
    <t>FORTUNE GESTORA DE RECURSOS LTDA.</t>
  </si>
  <si>
    <t>FOURCE GESTAO DE RECURSOS LTDA</t>
  </si>
  <si>
    <t>FOX INVESTIMENTOS</t>
  </si>
  <si>
    <t>FRAM CAPITAL</t>
  </si>
  <si>
    <t>FRANKLIN TEMPLETON ALTERNATIVES BRASIL A</t>
  </si>
  <si>
    <t>FRANKLIN TEMPLETON INVESTIMENTOS BRASIL</t>
  </si>
  <si>
    <t>FRONTEIRA – GESTÃO DE INVESTIMENTOS LTDA</t>
  </si>
  <si>
    <t>FUNCEF</t>
  </si>
  <si>
    <t>FUNDAÇÃO ATLANTICO DE SEGURIDADE SOCIAL</t>
  </si>
  <si>
    <t>FUNDAÇÃO CESP</t>
  </si>
  <si>
    <t>FUNDAÇÃO COPEL DE PREV E ASSIST SOCIAL</t>
  </si>
  <si>
    <t>FUNDACAO ELETROBRÁS DE SEGURIDADE SOCIAL</t>
  </si>
  <si>
    <t>FUNDAMENTA INVESTIMENTOS</t>
  </si>
  <si>
    <t>FUNDEPAR GESTÃO E CONSULTORIA DE INVEST</t>
  </si>
  <si>
    <t>FUNDIAGUA</t>
  </si>
  <si>
    <t>FUNDO GARANTIDOR DE CREDITOS - FGC</t>
  </si>
  <si>
    <t>FUNPRESP JUD</t>
  </si>
  <si>
    <t>FUTURUM CAPITAL GESTÃO DE ATIVOS LTDA</t>
  </si>
  <si>
    <t>FIRST WHO CAPITAL ASSET MANAGEMENT LTDA</t>
  </si>
  <si>
    <t>G10 ADMINISTRADORA DE RECURSOS</t>
  </si>
  <si>
    <t>G5 ADMINISTRADORA DE RECURSOS LTDA</t>
  </si>
  <si>
    <t>G5 GESTORA DE RECURSOS LTDA</t>
  </si>
  <si>
    <t>MISSION CO. LTDA.</t>
  </si>
  <si>
    <t>GALAPAGOS CAPITAL</t>
  </si>
  <si>
    <t>GALÁPAGOS CAPITAL DTVM S.A</t>
  </si>
  <si>
    <t>GALLOWAY CAPITAL GESTORA DE RECURSOS LTDA</t>
  </si>
  <si>
    <t>GALOP CAPITAL LTDA</t>
  </si>
  <si>
    <t>GALT CAPITAL CONSULT DE INVEST LTDA</t>
  </si>
  <si>
    <t>GAMA CAPITAL GESTORA DE RECURSOS LTDA.</t>
  </si>
  <si>
    <t>GAMA INVESTIMENTOS LTDA</t>
  </si>
  <si>
    <t>GAP GESTORA DE RECURSOS LTDA</t>
  </si>
  <si>
    <t>GARDE</t>
  </si>
  <si>
    <t>GARIN INVESTIMENTOS LTDA</t>
  </si>
  <si>
    <t>GAUSS CAPITAL GESTORA DE RECURSOS LTDA.</t>
  </si>
  <si>
    <t>GAVEA INVESTIMENTOS LTDA</t>
  </si>
  <si>
    <t>GBM BRASIL DTVM S.A.</t>
  </si>
  <si>
    <t>GCB CAPITAL GES DE REC DE VAL MOB</t>
  </si>
  <si>
    <t>GCS GESTAO REC INTERMEDIACAO NEG EIRELI</t>
  </si>
  <si>
    <t>GEF BRASIL INVESTIMENTOS LTDA</t>
  </si>
  <si>
    <t>GENESIS CAPITAL GESTORA DE RECURSOS LTDA</t>
  </si>
  <si>
    <t xml:space="preserve"> GENÈVE ASSET</t>
  </si>
  <si>
    <t>GENOA CAPITAL GESTORA DE RECURSOS LTDA.</t>
  </si>
  <si>
    <t>GEO CAPITAL GESTORA DE RECURSOS LTDA</t>
  </si>
  <si>
    <t>GERA CAPITAL GESTAO DE RECURSOS</t>
  </si>
  <si>
    <t>GERIBA INVESTIMENTOS LTDA</t>
  </si>
  <si>
    <t>GERVAL</t>
  </si>
  <si>
    <t>GESTORA DE RECURSOS ID - GRID LTDA</t>
  </si>
  <si>
    <t>GFS ATIVOS FINANCEIROS E INVESTIMENTOS L</t>
  </si>
  <si>
    <t>GHIA GESTAO DE RECURSOS LTDA</t>
  </si>
  <si>
    <t>GIANT STEPS CAPITAL</t>
  </si>
  <si>
    <t>GLOBAL ASSET GESTORA DE RECURSOS LTDA</t>
  </si>
  <si>
    <t>GLOBAL GESTÃO E INVESTIMENTOS LTDA</t>
  </si>
  <si>
    <t>GLOBAL X BRASIL GESTORA DE INVESTIMENTOS</t>
  </si>
  <si>
    <t>GLP BRASIL GESTAO DE RECURSOS E ADM IMOB</t>
  </si>
  <si>
    <t>GOLDEN ASSET GESTORA DE RECURSOS LTDA</t>
  </si>
  <si>
    <t>GOLDMAN SACHS DO BRASIL BANCO MULTIPLOS</t>
  </si>
  <si>
    <t>GOOD KARMA VENTURES GESTORA DE REC LTDA</t>
  </si>
  <si>
    <t>GOODMAN CONSULTORIA, PART E ADM DE VAL</t>
  </si>
  <si>
    <t>GOW CAPITAL INVESTIMENTOS E CONS LTDA</t>
  </si>
  <si>
    <t>GP INVESTIMENTOS</t>
  </si>
  <si>
    <t>GRÃO GESTÃO DE RECURSOS LTDA</t>
  </si>
  <si>
    <t>GRAPHEN INVESTIMENTOS LTDA.</t>
  </si>
  <si>
    <t>GRAYCLIFF PARTNERS BRA ADM DE REC LTDA</t>
  </si>
  <si>
    <t>GREENWICH GESTÃO DE RECURSOS LTDA</t>
  </si>
  <si>
    <t>GRIF CAPITAL GESTORA DE RECURSOS LTDA</t>
  </si>
  <si>
    <t>STEN MFO GESTÃO DE RECURSOS LTDA.</t>
  </si>
  <si>
    <t>GTI ADMINISTRACAO DE RECURSOS LTDA</t>
  </si>
  <si>
    <t>GTIS BRASIL GCIP LTDA</t>
  </si>
  <si>
    <t>GUARDIAN GESTORA LTDA</t>
  </si>
  <si>
    <t>GUEPARDO INVESTIMENTOS LTDA</t>
  </si>
  <si>
    <t>GUIDANCE GESTORA DE RECURSOS LTDA</t>
  </si>
  <si>
    <t>GUIDE GESTÃO DE RECURSOS LTDA</t>
  </si>
  <si>
    <t>Guide Investimentos</t>
  </si>
  <si>
    <t>GV ATACAMA CAPITAL LTDA.</t>
  </si>
  <si>
    <t>H2 ASSET MANAGEMENT LTDA</t>
  </si>
  <si>
    <t>H2 KAPITAL S.A.</t>
  </si>
  <si>
    <t>HABITAT CAPITAL PARTNERS ASSET MANAGEMEN</t>
  </si>
  <si>
    <t>HAITONG BANCO DE INVESTIMENTO DO BRASIL</t>
  </si>
  <si>
    <t>HANNAH VENTURES GESTAO DE RECURSOS LTDA</t>
  </si>
  <si>
    <t>HARBOUR CAPITAL</t>
  </si>
  <si>
    <t>HARPIA GESTORA DE RECURSOS LTDA</t>
  </si>
  <si>
    <t>HASHDEX GESTORA DE RECURSOS LTDA</t>
  </si>
  <si>
    <t>HECTARE CAPITAL GESTORA DE RECU</t>
  </si>
  <si>
    <t>HEDGE INVESTMENTS</t>
  </si>
  <si>
    <t>Henkan PE Investimentos Ltda.</t>
  </si>
  <si>
    <t>HIGH GESTÃO E INVESTIMENTOS LTDA</t>
  </si>
  <si>
    <t>HIGH ASSET MANAGEMENT LTDA</t>
  </si>
  <si>
    <t>HIVENTURES GESTAO DE RECURSOS LTDA</t>
  </si>
  <si>
    <t>HIX INVESTIMENTOS LTDA</t>
  </si>
  <si>
    <t>HOGAN INVEST ADM DE RECURSOS LTDA</t>
  </si>
  <si>
    <t>HOPE ASSET GESTÃO DE RECURSOS LTDA.</t>
  </si>
  <si>
    <t>HORIZONTE CAPITAL GESTÃO DE INVEST. LTDA</t>
  </si>
  <si>
    <t>HORTO GESTORA DE RECURSOS LTDA</t>
  </si>
  <si>
    <t>HSI GESTORA DE FUNDOS IMOBILIÁRIOS LTDA</t>
  </si>
  <si>
    <t>HSI GESTORA - REAL ESTATE PRIVATY EQUITY</t>
  </si>
  <si>
    <t>HSI GESTORA DE ATIVOS FINANCEIROS LTDA.</t>
  </si>
  <si>
    <t>HSI GESTORA DE CRÉDITO PRIVADO LTDA</t>
  </si>
  <si>
    <t>HUMA CAPITAL LTDA</t>
  </si>
  <si>
    <t>HYPERION ASSET MANAGEMENT</t>
  </si>
  <si>
    <t>IBBRA GESTAO DE RECURSOS LTDA</t>
  </si>
  <si>
    <t>IBIUNA INVESTIMENTOS</t>
  </si>
  <si>
    <t>ICATU GESTAO PATRIMONIAL LTDA</t>
  </si>
  <si>
    <t>ICATU VANGUARDA</t>
  </si>
  <si>
    <t>ICON CAPITAL LTDA</t>
  </si>
  <si>
    <t>ID GESTORA E ADM. DE REC. LTDA.</t>
  </si>
  <si>
    <t>IFCONSULTANT ASSET MANAGEMENT GESTÃO DE</t>
  </si>
  <si>
    <t>IG4 CAPITAL INVESTIMENTOS LTDA</t>
  </si>
  <si>
    <t>IGF WEALTH MANAGEMENT LTDA</t>
  </si>
  <si>
    <t>IGUANA INVESTIMENTOS LTDA</t>
  </si>
  <si>
    <t>IMPACTO INVESTIMENTOS LTDA</t>
  </si>
  <si>
    <t>INDICATOR INVESTIMENTOS S G E LTDA</t>
  </si>
  <si>
    <t>INDIE CAPITAL INVESTIMENTOS LTDA</t>
  </si>
  <si>
    <t>INFRA ASSET MANAGEMENT LTDA.</t>
  </si>
  <si>
    <t>INNOVA CAPITAL GESTORA DE RECURSOS LTDA</t>
  </si>
  <si>
    <t>INSTITUTO CONAB DE SEGURIDADE SOCIAL-CIBRIUS </t>
  </si>
  <si>
    <t>INTEGRAL INVESTIMENTOS</t>
  </si>
  <si>
    <t>INTER ASSET GESTÃO DE RECURSOS LTDA.</t>
  </si>
  <si>
    <t>INTER DTVM LTDA</t>
  </si>
  <si>
    <t>INTER-ACAO ADMINISTRACAO DE RECURSOS LTD</t>
  </si>
  <si>
    <t>INTRABANK ASSET MANAGEMENT</t>
  </si>
  <si>
    <t>INTRADER BLACK STREET CAP GES D REC LTDA</t>
  </si>
  <si>
    <t>INVEST TECH</t>
  </si>
  <si>
    <t>INVESTCOOP ASSET MANAGEMENT LTDA</t>
  </si>
  <si>
    <t>INVESTFORT GESTAO DE INVESTIMENTOS LTDA</t>
  </si>
  <si>
    <t>INVESTMENT ONE PARTNERS GESTAO DE REC.</t>
  </si>
  <si>
    <t>INVESTO GESTÃO DE RECURSOS LTDA</t>
  </si>
  <si>
    <t>INVESTPORT GESTÃO E CONSULT DE INVEST</t>
  </si>
  <si>
    <t>INVISTA REAL ESTATE LTDA.</t>
  </si>
  <si>
    <t>INVISTO GESTÃO DE INVESTIMENTOS SA</t>
  </si>
  <si>
    <t>IP GESTÃO DE RECURSOS</t>
  </si>
  <si>
    <t>IPORANGA INVESTIMENTOS LTDA</t>
  </si>
  <si>
    <t>IRB ASSET MANAGEMENT S.A</t>
  </si>
  <si>
    <t>IRIDIUM GESTAO DE RECURSOS LTDA</t>
  </si>
  <si>
    <t>IRON CAPITAL GESTAO DE RECURSOS LTDA</t>
  </si>
  <si>
    <t>ITAU UNIBANCO ASSET MANAGEMENT LTDA</t>
  </si>
  <si>
    <t>ITAÚNA CAPITAL LTDA</t>
  </si>
  <si>
    <t>IVI CAPITAL MANAGEMENT LTDA</t>
  </si>
  <si>
    <t>J.P TUCHE ASSET MANAGEMENT LTDA</t>
  </si>
  <si>
    <t>JACARANDÁ CAPITAL E GESTÃO LTDA.</t>
  </si>
  <si>
    <t>JARDIM BOTANICO PARTNERS INV LTDA</t>
  </si>
  <si>
    <t>JATAI GESTAO DE RECURSOS DE TERCEIROS LT</t>
  </si>
  <si>
    <t>JAZZ CAPITAL LTDA</t>
  </si>
  <si>
    <t>JERA CAPITAL GESTAO DE RECURSOS</t>
  </si>
  <si>
    <t>JF TRUST GESTORA DE RECURSOS LTDA</t>
  </si>
  <si>
    <t>JGP GESTAO DE RECURSOS LTDA</t>
  </si>
  <si>
    <t>JGP REAL ESTATE GESTÃO DE RECURSOS LTDA.</t>
  </si>
  <si>
    <t>JHSF CAPITAL LTDA</t>
  </si>
  <si>
    <t>JIVE ASSET GESTAO DE RECURSOS LTDA</t>
  </si>
  <si>
    <t>JIVE INVESTMENTS GESTÃO DE RECURSOS E CO</t>
  </si>
  <si>
    <t>JMN GESTAO DE INVESTIMENTOS LTDA</t>
  </si>
  <si>
    <t>JOULE GESTAO DE RECURSOS E VAL. MOB. LTD</t>
  </si>
  <si>
    <t>JOURNEY CAPITAL ADM DE RECURSOS</t>
  </si>
  <si>
    <t>JP MORGAN</t>
  </si>
  <si>
    <t>JPMORGAN ASSET MANAGEMENT</t>
  </si>
  <si>
    <t>JPP CAPITAL GESTAO DE RECURSOS</t>
  </si>
  <si>
    <t>JPP GESTAO DE RECURSOS</t>
  </si>
  <si>
    <t>JUBARTE STRATEGIC CAPITAL LTDA</t>
  </si>
  <si>
    <t>JUGIS CAPITAL GESTÃO DE RECURSOS LTDA.</t>
  </si>
  <si>
    <t>JULIUS BAER FAMILY OFFICE BRASIL LTDA</t>
  </si>
  <si>
    <t>JUS CAPITAL GESTAO DE RECURSOS LTDA</t>
  </si>
  <si>
    <t>KADIMA ASSET MANAGEMENT</t>
  </si>
  <si>
    <t>KAETE INVESTIMENTOS LTDA</t>
  </si>
  <si>
    <t>KAMAROOPIN GESTORA DE RECURSOS LTDA.</t>
  </si>
  <si>
    <t>KANASTRA GESTÃO DE RECURSOS LTDA.</t>
  </si>
  <si>
    <t>KAPAM GESTORA DE RECURSOS LTDA</t>
  </si>
  <si>
    <t>KAPITALO</t>
  </si>
  <si>
    <t>KAPITALO NEXO GESTÃO DE RECURSOS LTDA.</t>
  </si>
  <si>
    <t>KIJANI GESTORA DE RECURSOS LTDA</t>
  </si>
  <si>
    <t>KILIMA GESTÃO DE RECURSOS LTDA</t>
  </si>
  <si>
    <t>KINEA INVESTIMENTO LTDA</t>
  </si>
  <si>
    <t>KÍNITRO CAPITAL GES DE REC D TERC LTDA</t>
  </si>
  <si>
    <t>KIRON CAPITAL</t>
  </si>
  <si>
    <t>KOBOLD GESTORA DE FUNDOS</t>
  </si>
  <si>
    <t>KÖLI CAPITAL GESTÃO DE RECURSOS LTDA</t>
  </si>
  <si>
    <t>KONDOR INVEST</t>
  </si>
  <si>
    <t>KP GESTAO DE RECURSOS LTDA</t>
  </si>
  <si>
    <t>KPR INVESTIMENTOS LTDA.</t>
  </si>
  <si>
    <t>KPTL INVESTIMENTOS LTDA</t>
  </si>
  <si>
    <t>KRATHUS GESTORA DE ATIVOS H LTDA</t>
  </si>
  <si>
    <t>KUARA CAPITAL</t>
  </si>
  <si>
    <t>KYMAS GESTÃO DE RECURSOS LTDA.</t>
  </si>
  <si>
    <t>L4 VENTURE BUILDER GESTAO DE CAPITAL LTD</t>
  </si>
  <si>
    <t>LACAN INVESTIMENTOS</t>
  </si>
  <si>
    <t>LAGOSTA CAPITAL LTDA</t>
  </si>
  <si>
    <t> LATINOAMERICANA DE INVESTIM E CAP LTDA</t>
  </si>
  <si>
    <t>LAKEWOOD GESTAO DE RECURSOS</t>
  </si>
  <si>
    <t>LANX CAPITAL</t>
  </si>
  <si>
    <t>LAPB GESTÃO DE RECURSOS FINANCEIROS LTDA</t>
  </si>
  <si>
    <t>LAPLACE INVESTIMENTOS E GESTÃO DE REC</t>
  </si>
  <si>
    <t>LASS CAPITAL GESTAO DE RECURSOS LTDA.</t>
  </si>
  <si>
    <t>LATACHE GESTÃO DE RECURSOS</t>
  </si>
  <si>
    <t>LAV CAPITAL GESTÃO DE RECURSOS LTDA.</t>
  </si>
  <si>
    <t>LAZULI PARTNERS ASSET MANAGEMENT LTDA</t>
  </si>
  <si>
    <t>LCP GESTORA DE RECURSOS LTDA</t>
  </si>
  <si>
    <t>LEBLON EQUITIES GESTAO DE RECURSOS LTDA</t>
  </si>
  <si>
    <t>LEEN CAPITAL LTDA</t>
  </si>
  <si>
    <t>LEGACY CAPITAL GESTORA DE REC LTDA</t>
  </si>
  <si>
    <t>LEGATUS CAPITAL GESTORA DE REC</t>
  </si>
  <si>
    <t>LEGEND WM GESTÃO DE RECURSOS LTDA</t>
  </si>
  <si>
    <t>LEROSA INVESTIMENTOS</t>
  </si>
  <si>
    <t>LESTE CREDIT GESTÃO DE RECURSOS LTDA</t>
  </si>
  <si>
    <t>LESTE ADMINISTRACAO DE RECURSOS LTDA</t>
  </si>
  <si>
    <t>LEVANTE GESTORA DE RECURSOS LTDA</t>
  </si>
  <si>
    <t>LIFETIME GESTORA DE RECURSOS LTDA</t>
  </si>
  <si>
    <t>LIBERTAS ASSET S/A</t>
  </si>
  <si>
    <t>LIGHTROCK GESTORA DE RECURSOS LTDA.</t>
  </si>
  <si>
    <t>LIONS TRUST DTVM LTDA</t>
  </si>
  <si>
    <t>LIONS TRUST</t>
  </si>
  <si>
    <t>LIS CAPITAL ADM E GESTORA DE REC LTDA</t>
  </si>
  <si>
    <t>LITUS GESTÃO DE RECURSOS LTDA.</t>
  </si>
  <si>
    <t>LOGOS GESTAO DE RECURSOS LTDA</t>
  </si>
  <si>
    <t>LORINVEST GESTAO DE RECURSOS LTDA</t>
  </si>
  <si>
    <t>LOYALL INVESTIMENTOS LTDA</t>
  </si>
  <si>
    <t>LUME INVESTIMENTOS LTDA</t>
  </si>
  <si>
    <t>LUMINA CAPITAL MANAGEMENT LTDA</t>
  </si>
  <si>
    <t>LUXOR INVESTIMENTOS LTDA</t>
  </si>
  <si>
    <t>M ASSET MANAGEMENT LTDA </t>
  </si>
  <si>
    <t>M SQUARE INVESTIMENTOS LTDA</t>
  </si>
  <si>
    <t>M. SAFRA &amp; CO.</t>
  </si>
  <si>
    <t>M3 INVESTMENT GROUP GESTORA DE RECURSOS</t>
  </si>
  <si>
    <t>M8 PARTNERS GESTORA DE RECURSOS LTDA.</t>
  </si>
  <si>
    <t>MACAM ASSET</t>
  </si>
  <si>
    <t>MACHADO DE ALMEIDA ASSET MANAGEMENT LTDA</t>
  </si>
  <si>
    <t>MAF DTVM</t>
  </si>
  <si>
    <t>MAGNUS CAPITAL GESTORA DE RECURSOS LTDA</t>
  </si>
  <si>
    <t>MAJORA CAPITAL GESTÃO DE RECURSOS</t>
  </si>
  <si>
    <t>MAKALU GESTORA DE RECURSOS LTDA</t>
  </si>
  <si>
    <t>MAKENA GESTORA DE RECURSOS LTDA.</t>
  </si>
  <si>
    <t>MAM ASSET MANAGEMENT GEST DE REC LTDA</t>
  </si>
  <si>
    <t>MANATÍ CAPITAL MANAGEMENT LTDA.</t>
  </si>
  <si>
    <t>MANTARO CAPITAL LTDA</t>
  </si>
  <si>
    <t>MANTIQ INVESTIMENTOS LTDA</t>
  </si>
  <si>
    <t>MAPFRE INVESTIMENTOS</t>
  </si>
  <si>
    <t>MAR ASSET MANAGEMENT GESTORA DE RECURSOS</t>
  </si>
  <si>
    <t>MAR CAPITAL GESTÃO DE RECURSOS LTDA</t>
  </si>
  <si>
    <t>MATERA RC GESTÃO DE RECURSOS LTDA</t>
  </si>
  <si>
    <t>MAUA CAPITAL S.A.</t>
  </si>
  <si>
    <t>MAUD CAPITAL GESTORA DE ATIVOS LTDA</t>
  </si>
  <si>
    <t>MAV CAPITAL GESTORA DE RECURSOS SS LTDA</t>
  </si>
  <si>
    <t>MAZA INVESTIMENTOS</t>
  </si>
  <si>
    <t>MB ASSETS ADM DE VALORES MOBILIARIOS</t>
  </si>
  <si>
    <t>MEL GESTORA DE RECURSOS S.A.</t>
  </si>
  <si>
    <t>MELPAR INVEST LTDA</t>
  </si>
  <si>
    <t>MENESTYS GESTORA DE RECURSOS LTDA</t>
  </si>
  <si>
    <t>MERAKI CAPITAL GESTÃO DE RECURSOS LTDA.</t>
  </si>
  <si>
    <t>MERCURIO GESTORA DE RECURSOS LTDA</t>
  </si>
  <si>
    <t>MERCURIUS GESTORA DE RECURSOS LTDA</t>
  </si>
  <si>
    <t>MERCURY GESTÃO DE RECURSOS LTDA</t>
  </si>
  <si>
    <t>META ASSET MANAGEMENT SA</t>
  </si>
  <si>
    <t>MILÊNIO CAPITAL GESTÃO DE INVESTIMENTOS</t>
  </si>
  <si>
    <t>MILES CAPITAL LTDA</t>
  </si>
  <si>
    <t>MILESTONES ADM DE RECURSOS LTDA</t>
  </si>
  <si>
    <t>MININVEST GESTORA DE RECURSOS LTDA</t>
  </si>
  <si>
    <t>MINT GUADUA CAPITAL GEST</t>
  </si>
  <si>
    <t>AGUILA CAPITAL ADM E GESTÃO DE CAPITAIS</t>
  </si>
  <si>
    <t>MIRABAUD INVESTIMENTOS</t>
  </si>
  <si>
    <t>MIRANTE INVESTIMENTOS LTDA ME</t>
  </si>
  <si>
    <t>MMZR GESTORA DE RECURSOS LTDA.</t>
  </si>
  <si>
    <t>MOAT CAPITAL GESTÃO DE RECURSOS LTDA.</t>
  </si>
  <si>
    <t>MOBIUS CAPITAL GESTÃO DE RECURSOS LTDA</t>
  </si>
  <si>
    <t>MÓDULO CAPITAL GESTÃO DE RECURSOS LTDA</t>
  </si>
  <si>
    <t>MOKA GESTORA DE REC DE TERCEIROS LTDA</t>
  </si>
  <si>
    <t>MOMBAK GESTORA DE RECURSOS LTDA</t>
  </si>
  <si>
    <t>MONETIZA INVESTIMENTOS LTDA.</t>
  </si>
  <si>
    <t>MONGERAL AEGON</t>
  </si>
  <si>
    <t>MONGERAL AEGON RENDA VARIAVEL LTDA.</t>
  </si>
  <si>
    <t>MONT CAPITAL GESTAO E ADM DE RECURSOS</t>
  </si>
  <si>
    <t>Monte Azul Gestão de Recursos</t>
  </si>
  <si>
    <t>MONTE BRAVO GESTÃO PATRIMONIAL LTDA</t>
  </si>
  <si>
    <t>MONTE CAPITAL MANAGEMENT GESTORA DE RECU</t>
  </si>
  <si>
    <t>MORADA CAPITAL LTDA</t>
  </si>
  <si>
    <t>MORE INVEST GESTORA DE RECURSOS</t>
  </si>
  <si>
    <t>MORGAN STANLEY DO BR</t>
  </si>
  <si>
    <t>MOS GESTAO DE INVESTIMENTOS LTDA</t>
  </si>
  <si>
    <t>MOV INVESTIMENTOS LTDA</t>
  </si>
  <si>
    <t>MRB CAPITAL GESTORA DE RECURSOS LTDA</t>
  </si>
  <si>
    <t>MSW CAPITAL</t>
  </si>
  <si>
    <t>MULTINVEST CAPITAL</t>
  </si>
  <si>
    <t>MULTIPLICA CAPITAL ASSET MANAGEMENT LTDA</t>
  </si>
  <si>
    <t>MULTIPLICA WEALTH MANAGEMENT LTDA</t>
  </si>
  <si>
    <t>MULTIPLIKE SOLUÇÕES FINANCEIRAS LTDA</t>
  </si>
  <si>
    <t>MURALHA CAPITAL</t>
  </si>
  <si>
    <t>MURANO INVESTIMENTOS</t>
  </si>
  <si>
    <t>POLÍGONO CAPITAL LTDA</t>
  </si>
  <si>
    <t>R CAPITAL ASSET MANAGEMENT INVESTIMENTOS</t>
  </si>
  <si>
    <t>NAIA CAPITAL</t>
  </si>
  <si>
    <t>NAJAH GESTAO DE RECURSOS LTDA</t>
  </si>
  <si>
    <t>NAMAN CAPITAL LTDA</t>
  </si>
  <si>
    <t>NATURAL CAPITAL GESTAO DE RECURSOS LTDA</t>
  </si>
  <si>
    <t>NAVI</t>
  </si>
  <si>
    <t>NAVI REAL ESTATE VENTURES AGRF LTDA</t>
  </si>
  <si>
    <t>NEBRASKA CAPITAL GESTÃO DE RECURSOS LTDA</t>
  </si>
  <si>
    <t>NEO</t>
  </si>
  <si>
    <t>NERO CAPITAL GESTAO DE RECURSOS LTDA</t>
  </si>
  <si>
    <t>NEST INTERNACIONAL ADMINISTRADORA</t>
  </si>
  <si>
    <t>NEULER CAPITAL GESTÃO DE RECURSOS LTDA.</t>
  </si>
  <si>
    <t>NEVES ASSET MANAGEMENT LTDA</t>
  </si>
  <si>
    <t>NEWAVE GESTÃO DE RECURSOS LTDA</t>
  </si>
  <si>
    <t>NEWFOUNDLAND IRON GESTORA DE RECURSOS LT</t>
  </si>
  <si>
    <t>NEWFOUNDLAND MALIBU GESTORA DE RECURSOS</t>
  </si>
  <si>
    <t>NEX GESTAO DE RECURSOS LTDA</t>
  </si>
  <si>
    <t>NEXTEP INVESTIMENTOS LTDA</t>
  </si>
  <si>
    <t>NICHE PARTNERS GESTORA DE REC LTDA</t>
  </si>
  <si>
    <t>NIKOS GESTÃO DE RECURSOS LTDA</t>
  </si>
  <si>
    <t>NOAD GESTÃO DE RECURSOS LTDA</t>
  </si>
  <si>
    <t>NORD GESTORA DE RECURSOS LTDA</t>
  </si>
  <si>
    <t>NORONHA TRUST LTDA</t>
  </si>
  <si>
    <t>NORTE ASSET MANAGEMENT GESTÃO DE REC S.A</t>
  </si>
  <si>
    <t>NORTHWEST GESTÃO DE FUNDOS E INVESTIMENT</t>
  </si>
  <si>
    <t>NOVA FUTURA GESTORA DE RECURSOS LTDA</t>
  </si>
  <si>
    <t>NOVA MILANO INVESTIMENTOS LTDA</t>
  </si>
  <si>
    <t>NOVA S R M</t>
  </si>
  <si>
    <t>NOVUS CAPITAL GESTORA DE RECURSOS LTDA</t>
  </si>
  <si>
    <t>NU ASSET MANAGEMENT LTDA.</t>
  </si>
  <si>
    <t>NUCLEO CAPITAL LTDA</t>
  </si>
  <si>
    <t>O3 GESTAO DE RECURSOS LTDA</t>
  </si>
  <si>
    <t>OASIS VENTURES LTDA</t>
  </si>
  <si>
    <t>OBB CAPITAL ASSET MANAGEMENT LTDA.</t>
  </si>
  <si>
    <t>OBY CAPITAL GESTORA DE RECURSOS LTDA</t>
  </si>
  <si>
    <t>OCCAM BRASIL GESTAO DE RECURSOS LTDA</t>
  </si>
  <si>
    <t>OCEANA INVESTIMENTOS ADMINISTRADORA DE C</t>
  </si>
  <si>
    <t>OCTANTE GESTÃO DE RECURSOS LTDA</t>
  </si>
  <si>
    <t>OIKOS GESTÃO DE RECURSOS LTDA</t>
  </si>
  <si>
    <t>OKEAN INVEST LTDA</t>
  </si>
  <si>
    <t>OLIVEIRA TRUST DTVM</t>
  </si>
  <si>
    <t>OMEGA GESTORA DE RECURSOS LTDA.</t>
  </si>
  <si>
    <t>ONE WEALTH MANAGEMENT GESTORA DE RECURSO</t>
  </si>
  <si>
    <t>ONYX EQUITY MANAGEMENT GES DE INV LTDA</t>
  </si>
  <si>
    <t>ONZE GESTORA DE INVESTIMENTOS LTDA</t>
  </si>
  <si>
    <t>OPEA GESTORA DE RECURSOS LTDA</t>
  </si>
  <si>
    <t>OPEN CAPITAL GESTAO DE ATIVOS</t>
  </si>
  <si>
    <t xml:space="preserve">OPPORTUNITY ASSET ADM                   </t>
  </si>
  <si>
    <t>OPPORTUNITY AUSTER WEALTH MANAGEMENT LTD</t>
  </si>
  <si>
    <t>ORAMA DTVM S A</t>
  </si>
  <si>
    <t>ORE INVESTMENTS LTDA</t>
  </si>
  <si>
    <t>ORGANON CAPITAL GEST DE INVEST LTDA</t>
  </si>
  <si>
    <t>ORI CAPITAL LTDA</t>
  </si>
  <si>
    <t>ORIA GESTAO DE RECURSOS</t>
  </si>
  <si>
    <t>ORIZ ASSET MANAGEMENT LTDA.</t>
  </si>
  <si>
    <t>ORRAM GESTAO DE RECURSOS LTDA</t>
  </si>
  <si>
    <t>OSLO DTVM S. A.</t>
  </si>
  <si>
    <t>OURO PRETO INVESTIMENTOS</t>
  </si>
  <si>
    <t>OUTFIELD VENTURES LTDA</t>
  </si>
  <si>
    <t>PANAMBY GESTORA</t>
  </si>
  <si>
    <t>PANORAMA CAPITAL LTDA</t>
  </si>
  <si>
    <t>PARAGUAÇU INVESTIMENTOS LTDA</t>
  </si>
  <si>
    <t>PARALLAX VENTURES</t>
  </si>
  <si>
    <t>PARAMIS INVESTIMENTOS</t>
  </si>
  <si>
    <t>PARCITAS GESTAO DE INVESTIMENTOS LTDA</t>
  </si>
  <si>
    <t>PATAGONIA CAPITAL GESTORA DE REC LTDA</t>
  </si>
  <si>
    <t xml:space="preserve">PATRIA INVESTIMENTOS </t>
  </si>
  <si>
    <t>PATRIMONIAL GESTÃO DE RECURSOS LTDA</t>
  </si>
  <si>
    <t>PEBAY INVESTIMENTOS LTDA</t>
  </si>
  <si>
    <t>PENINSULA PARTNERS GESTAO DE INVEST LTDA</t>
  </si>
  <si>
    <t>PENÍNSULA PATRIMONIAL GESTÃO DE REC LTDA</t>
  </si>
  <si>
    <t>PERENNE INVESTIMENTOS LTDA</t>
  </si>
  <si>
    <t>PERFIN ADMINISTRACAO DE RECURSOS LTDA</t>
  </si>
  <si>
    <t>PERFIN EQUITIES ADMINISTRAÇÃO DE RECURSO</t>
  </si>
  <si>
    <t>PERFIN WEALTH MANAGEMENT LTDA</t>
  </si>
  <si>
    <t>PERSEVERA GESTAO DE RECURSOS LTDA</t>
  </si>
  <si>
    <t>PESSOAS FISICAS</t>
  </si>
  <si>
    <t>PETRA CAPITAL GESTAO DE INV LTDA</t>
  </si>
  <si>
    <t>PETROS</t>
  </si>
  <si>
    <t>PHI GLOBAL GESTAO DE RECURSOS LTDA</t>
  </si>
  <si>
    <t>PHRONESIS INVESTIMENTOS LTDA</t>
  </si>
  <si>
    <t>PIER GESTAO DE RECURSOS FINANCEIROS LTDA</t>
  </si>
  <si>
    <t>PIMCO LATIN AMER ADM DE CARTEIRAS LTDA</t>
  </si>
  <si>
    <t>PIPO CAPITAL GESTÃO DE INVESTIMENTOS LTD</t>
  </si>
  <si>
    <t>PLANALTO CAPITAL GESTÃO DE RECURSOS LTDA</t>
  </si>
  <si>
    <t>PLANNER</t>
  </si>
  <si>
    <t>PLATINUM EXOCORTEX</t>
  </si>
  <si>
    <t>PLENI GESTÃO DE RECURSOS LTDA.</t>
  </si>
  <si>
    <t>PLURAL</t>
  </si>
  <si>
    <t>PMFO ESPORTES E ENTRETENIMENTO GESTAO DE</t>
  </si>
  <si>
    <t>POLO CAPITAL GEST DE RECURSOS</t>
  </si>
  <si>
    <t>POLYFACE INVEST S.A.</t>
  </si>
  <si>
    <t>PONTA SUL INVESTIMENTOS</t>
  </si>
  <si>
    <t>PORTCAPITAL GESTO E CONSULT DE REC LTDA</t>
  </si>
  <si>
    <t>PORTO SEGURO INVESTIMENTOS</t>
  </si>
  <si>
    <t>PORTOFINO GESTÃO DE RECURSOS LTDA</t>
  </si>
  <si>
    <t>POSITIVA INVESTIMENTOS</t>
  </si>
  <si>
    <t>PRADA ADMINISTRADORA DE RECURSOS LTDA</t>
  </si>
  <si>
    <t>PRAGMA</t>
  </si>
  <si>
    <t>PRAVALER S/A</t>
  </si>
  <si>
    <t>PRECE PREVIDENCIA COMPLEMENTAR</t>
  </si>
  <si>
    <t>PRINZ CAPITAL</t>
  </si>
  <si>
    <t>PRISMA CAPITAL</t>
  </si>
  <si>
    <t>PRISMA CAPITAL MARKETS LTDA</t>
  </si>
  <si>
    <t>Prisma Claims Ltda.</t>
  </si>
  <si>
    <t>PRISMA OIL&amp;GAS LTDA</t>
  </si>
  <si>
    <t>PRISMAINVEST</t>
  </si>
  <si>
    <t>PRIVATTO ADMINISTRACAO DE PATRIMONIO LTD</t>
  </si>
  <si>
    <t>PROPRIO CAPITAL GESTAO DE RECURSOS LTDA</t>
  </si>
  <si>
    <t>PROSPEX GESTÃO DE RECURSOS LTDA.</t>
  </si>
  <si>
    <t>PROTEUS INVESTIMENTOS LTDA.</t>
  </si>
  <si>
    <t>PRUMO CAPITAL GESTORA DE RECURSOS LTDA</t>
  </si>
  <si>
    <t>QI GESTÃO DE RECURSOS LTDA</t>
  </si>
  <si>
    <t>QR ASSET GESTORA DE RECURSOS LTDA</t>
  </si>
  <si>
    <t>QUADRA GESTAO DE RECURSOS</t>
  </si>
  <si>
    <t>QUADRANTE INVESTIMENTOS</t>
  </si>
  <si>
    <t>QUAESTUS GESTÃO DE INVESTIMENTOS LTDA.</t>
  </si>
  <si>
    <t>QUANTIQUE M3 INVESTMENTS LTDA.</t>
  </si>
  <si>
    <t>QUANTITAS ASSET MANAGEMENT</t>
  </si>
  <si>
    <t>QUARTER INVESTIMENTOS</t>
  </si>
  <si>
    <t>QUARTZ GESTAO DE RECURSOS LTDA</t>
  </si>
  <si>
    <t>QUARTZO ASSET LTDA</t>
  </si>
  <si>
    <t>QUARTZO INVEST LTDA </t>
  </si>
  <si>
    <t>QUATA GESTAO DE RECURSOS LTDA</t>
  </si>
  <si>
    <t>QUATRINVEST</t>
  </si>
  <si>
    <t>QLZ GESTÃO DE RECURSOS FINANCEIROS LTDA</t>
  </si>
  <si>
    <t>R.I. ADMINISTRADORA DE CARTEIRA V.M LTDA</t>
  </si>
  <si>
    <t>R2C GESTORA DE INVESTIMENTOS LTDA</t>
  </si>
  <si>
    <t>R6 CAPITAL GESTAO DE INVEST E CONSUL LTD</t>
  </si>
  <si>
    <t>RADAR GESTORA DE RECURSOS LTDA</t>
  </si>
  <si>
    <t>RAFTER INVESTIMENTOS</t>
  </si>
  <si>
    <t>RAM GESTORA DE RECURSOS LTDA</t>
  </si>
  <si>
    <t>RB CAPITAL ASSET MANAGEMENT</t>
  </si>
  <si>
    <t>RB Investimentos Gestão de Recursos</t>
  </si>
  <si>
    <t>VERONA GESTORA DE INVESTIMENTOS LTDA.</t>
  </si>
  <si>
    <t>RBR ASSET MANAGEMENT</t>
  </si>
  <si>
    <t>RCB PLANEJAMENTO FINANCEIRO LTDA</t>
  </si>
  <si>
    <t>RCB PORTFOLIOS LTDA</t>
  </si>
  <si>
    <t>REACH CAPITAL INVESTIMENTOS LTDA</t>
  </si>
  <si>
    <t>REAG INVESTIMENTOS</t>
  </si>
  <si>
    <t>REAL CAPITAL PARTNERS</t>
  </si>
  <si>
    <t>REAL GRANDEZA</t>
  </si>
  <si>
    <t>REAL INVESTOR ASSET MANAGEMENT LTDA.</t>
  </si>
  <si>
    <t>REC GESTÃO DE RECURSOS S.A.</t>
  </si>
  <si>
    <t>REDASSET GESTAO DE RECURSOS LTDA</t>
  </si>
  <si>
    <t>REDITUS INVESTIMENTOS LTDA</t>
  </si>
  <si>
    <t>REDPOINT EVENTURES GESTÃO DE REC. LTDA</t>
  </si>
  <si>
    <t>REDWOOD ADMINISTRAÇÃO DE RECURSOS LTDA</t>
  </si>
  <si>
    <t>REGIA CAPITAL LTDA</t>
  </si>
  <si>
    <t>RENDA ASSET ADM DE RECURSOS LTDA</t>
  </si>
  <si>
    <t>RENOVA GESTORA DE RECURSOS LTDA</t>
  </si>
  <si>
    <t>RENTA GESTÃO DE RECURSOS</t>
  </si>
  <si>
    <t>RETA ASSET</t>
  </si>
  <si>
    <t>RIO BRAVO INVESTIMENTOS LTDA</t>
  </si>
  <si>
    <t>RIO DAS PEDRAS ADM E PART LTDA</t>
  </si>
  <si>
    <t>RIO PERFORMANCE GESTAO DE RECURSOS LTDA</t>
  </si>
  <si>
    <t>RIO VERDE INVESTIMENTOS</t>
  </si>
  <si>
    <t>RISE INVESTMENT MANAGEMENT LTDA</t>
  </si>
  <si>
    <t>RIZA ASSET</t>
  </si>
  <si>
    <t>RJ GESTÃO DE RECURSOS LTDA</t>
  </si>
  <si>
    <t>RJI CTVM</t>
  </si>
  <si>
    <t>ROOT CAPITAL GESTAO DE RECURSOS LTDA</t>
  </si>
  <si>
    <t>RPS CAPITAL ADM DE RECURSOS LTDA</t>
  </si>
  <si>
    <t>RUBIK CAPITAL ASSET MANAGEMENT LTDA</t>
  </si>
  <si>
    <t>RYO ASSET</t>
  </si>
  <si>
    <t>SAFARI CAPITAL GESTAO DE RECURSOS LTDA</t>
  </si>
  <si>
    <t>SAGRES INVESTIMENTOS ADM DE RECURSOS</t>
  </si>
  <si>
    <t>SAKS ASSET MANAGEMENT</t>
  </si>
  <si>
    <t>SAMESIDE CONSULTORIA E GESTÃO LTDA</t>
  </si>
  <si>
    <t>SANTA FÉ INVESTIMENTOS LTDA</t>
  </si>
  <si>
    <t>SAO JOAO GESTORA DE RECURSOS LTDA</t>
  </si>
  <si>
    <t>SÃO PEDRO CAPITAL INVESTIMENTOS S.A.</t>
  </si>
  <si>
    <t>SARPEN QUANT INVESTMENT LTDA</t>
  </si>
  <si>
    <t>SASTRE GESTAO DE PATRIMONIO LTDA</t>
  </si>
  <si>
    <t>SCAI GESTORA DE RECURSOS LTDA</t>
  </si>
  <si>
    <t>SCALARE CAPITAL LTDA.</t>
  </si>
  <si>
    <t>SCHRODER BRASIL</t>
  </si>
  <si>
    <t>SCORE CAPITAL GESTÃO DE RECURSOS LTDA</t>
  </si>
  <si>
    <t>SCOTIABANK BRASIL S.A. BANCO MÚLTIPLO</t>
  </si>
  <si>
    <t>SECURITY ADMINISTRADORA DE RECURSOS LTDA</t>
  </si>
  <si>
    <t>SEFER INVESTIMENTOS DTVM</t>
  </si>
  <si>
    <t>SEIVAL INVESTIMENTOS LTDA</t>
  </si>
  <si>
    <t>SEQUÓIA FUNDOS DE INVESTIMENTOS LTDA</t>
  </si>
  <si>
    <t>SERPROS FUNDO MULTIPATROCINADO</t>
  </si>
  <si>
    <t>SET INVESTIMENTOS</t>
  </si>
  <si>
    <t>SETTA GESTÃO E GOVERNANÇA PATRIMONIAL</t>
  </si>
  <si>
    <t>SEVEN POUNDS ASSET</t>
  </si>
  <si>
    <t>SFA INVESTIMENTOS LTDA</t>
  </si>
  <si>
    <t>SFI INVESTIMENTOS LTDA</t>
  </si>
  <si>
    <t>SGC ASSET LTDA</t>
  </si>
  <si>
    <t>SHARP CAPITAL GESTORA DE RECURSOS</t>
  </si>
  <si>
    <t>SHARPEN CAPITAL</t>
  </si>
  <si>
    <t>SHIFT CAPITAL GESTÃO DE RECURSOS LTDA.</t>
  </si>
  <si>
    <t>SHORE CAPITAL GESTAO DE RECURSOS LTDA</t>
  </si>
  <si>
    <t>SICOOB DTVM</t>
  </si>
  <si>
    <t>SH ASSET</t>
  </si>
  <si>
    <t>SIGA GESTORA DE RECURSOS LTDA</t>
  </si>
  <si>
    <t>SIGNAL CAPITAL INVESTIMENTOS LTDA</t>
  </si>
  <si>
    <t>SIGULER GUFF GESTORA DE INVESTIMENTOS BR</t>
  </si>
  <si>
    <t>SIMETRICA CONSULT EM INVESTIMENTOS LTDA</t>
  </si>
  <si>
    <t>SIMON CAPITAL GESTAO DE RECURSOS LTDA</t>
  </si>
  <si>
    <t>SINAI ASSET MANAGEMENT LTDA</t>
  </si>
  <si>
    <t>SINGULAR CAPITAL LTDA.</t>
  </si>
  <si>
    <t>SINGULARE CORRETORA DE TÍTULOS E VALORES</t>
  </si>
  <si>
    <t>SKADE CAPITAL GESTAO DE INVEST LTDA</t>
  </si>
  <si>
    <t>SKOPOS INVESTIMENTOS LTDA</t>
  </si>
  <si>
    <t>SMART AGRO INVESTIMENTOS LTDA</t>
  </si>
  <si>
    <t>SMARTQUANT INVESTIMENTOS LTDA</t>
  </si>
  <si>
    <t>SMARTSAVE GESTORA DE RECURSOS S A</t>
  </si>
  <si>
    <t>SOD CAPITAL LTDA</t>
  </si>
  <si>
    <t>SOLANA GESTORA DE RECURSOS LTDA</t>
  </si>
  <si>
    <t>SOLE CAPITAL LTDA</t>
  </si>
  <si>
    <t>SOLIS INVESTIMENTOS</t>
  </si>
  <si>
    <t>SOLUM CAPITAL</t>
  </si>
  <si>
    <t>SOLUTIONS GESTORA DE RECURSOS LTDA</t>
  </si>
  <si>
    <t>SOMMA INVESTIMENTOS</t>
  </si>
  <si>
    <t>SONAR INVESTIMENTOS</t>
  </si>
  <si>
    <t>SONATA GESTORA DE RECURSOS LTDA</t>
  </si>
  <si>
    <t>SOSU CAPITAL GESTÃO DE INVESTIMENTOS</t>
  </si>
  <si>
    <t>SOW CAPITAL GESTÃO DE INVESTIMENTO LTDA</t>
  </si>
  <si>
    <t>SP VENTURES GESTORA DE RECURSOS LTDA</t>
  </si>
  <si>
    <t>SPARTA</t>
  </si>
  <si>
    <t>SPECTRA INVESTIMENTOS LTDA</t>
  </si>
  <si>
    <t>SPN GESTAO DE INVESTIMENTOS</t>
  </si>
  <si>
    <t>SPX</t>
  </si>
  <si>
    <t>SPX PRIVATE EQUITY GESTÃO DE RECURSOS LT</t>
  </si>
  <si>
    <t>SPX SOLUÇÕES DE INVESTIMENTOS LTDA</t>
  </si>
  <si>
    <t>SPX SYN GESTÃO DE RECURSOS LTDA.</t>
  </si>
  <si>
    <t>SQUADRA INVESTIMENTOS</t>
  </si>
  <si>
    <t>SQUALO CAPITAL GESTORA DE RECURSOS LTDA.</t>
  </si>
  <si>
    <t>STARBOARD ASSET LTDA</t>
  </si>
  <si>
    <t>STEN GESTÃO PATRIMONIAL LTDA</t>
  </si>
  <si>
    <t>STIMA GESTAO DE RECURSOS LTDA</t>
  </si>
  <si>
    <t>STK CAPITAL</t>
  </si>
  <si>
    <t>STONEX INVESTIMENTOS LTDA.</t>
  </si>
  <si>
    <t>STRATA CAPITAL GESTÃO DE RECURSOS LTDA</t>
  </si>
  <si>
    <t>STRATEGI CAPITAL GESTÃO DE RECURSOS LTDA</t>
  </si>
  <si>
    <t>STRATEGIC PORTFOLIO ADVISORS GE REC LTDA</t>
  </si>
  <si>
    <t>STRIVO GESTORA DE RECURSOS S/A</t>
  </si>
  <si>
    <t>STRIX CAPITAL GESTÃO DE PATRIMÔNIO LTDA</t>
  </si>
  <si>
    <t>STUDIO INVESTIMENTOS</t>
  </si>
  <si>
    <t>SUESTE CAPITAL GESTAO DE RECURSOS LTDA</t>
  </si>
  <si>
    <t>SUL AMERICA INVESTIMENTOS DTVM</t>
  </si>
  <si>
    <t>SUMAUMA CAPITAL GESTÃO DE RECURSOS S.A.</t>
  </si>
  <si>
    <t>SUNO GESTORA DE RECURSOS LTDA.</t>
  </si>
  <si>
    <t>SUPERMARINE ADM DE CART DE VAL MOB LTDA</t>
  </si>
  <si>
    <t>SVN GESTORA DE RECURSOS LTDA</t>
  </si>
  <si>
    <t>TABOACO, NIECKELE E ASSOCIADOS</t>
  </si>
  <si>
    <t>TAG INVESTIMENTOS</t>
  </si>
  <si>
    <t>TAGUS INVESTIMENTOS LTDA</t>
  </si>
  <si>
    <t>TAIBA INVESTIMENTOS LTDA</t>
  </si>
  <si>
    <t>TARPON GESTORA DE RECURSOS LTDA.</t>
  </si>
  <si>
    <t>TARUÁ CAPITAL GESTORA DE RECURSOS LTDA</t>
  </si>
  <si>
    <t>TÁTICA</t>
  </si>
  <si>
    <t>TÁVOLA CAPITAL GESTÃO DE RECURSOS LTDA.</t>
  </si>
  <si>
    <t>TB CAPITAL GESTÃO DE RECURSOS LTDA.</t>
  </si>
  <si>
    <t>PANDHORA INVESTIMENTOS LTDA</t>
  </si>
  <si>
    <t>TELLUS INVESTIMENTOS E CONSULTORIA LTDA</t>
  </si>
  <si>
    <t>TELOS EMBRATEL SEG SOCIAL</t>
  </si>
  <si>
    <t>TEMPO CAPITAL</t>
  </si>
  <si>
    <t>TENAX CAPITAL LTDA.</t>
  </si>
  <si>
    <t>TENDENCIA ASSET MANAGEMENT</t>
  </si>
  <si>
    <t>TERA INVESTIMENTOS LTDA</t>
  </si>
  <si>
    <t>TERCON ASSET MANAGEMENT</t>
  </si>
  <si>
    <t>TERCON INVESTIMENTOS LTDA</t>
  </si>
  <si>
    <t>TERRA ASSET VENTURES GESTÃO DE RECURSOS</t>
  </si>
  <si>
    <t>TERRA GESTORA DE RECURSOS LTDA</t>
  </si>
  <si>
    <t>TERRA INVESTIMENTOS DTVM LTDA</t>
  </si>
  <si>
    <t>TG CORE ASSET</t>
  </si>
  <si>
    <t>THE FORTUNE ONE - INV E GEST DE REC LTDA</t>
  </si>
  <si>
    <t>TITANIUM INVEST GESTÃO DE INVESTIMENTOS</t>
  </si>
  <si>
    <t>TIVIO CAPITAL</t>
  </si>
  <si>
    <t>TMF BRASIL SERVIC DE ADM DE FUNDOS LTDA</t>
  </si>
  <si>
    <t>TORDESILHAS CAPITAL GEST DE REC LTDA</t>
  </si>
  <si>
    <t>TORK CAPITAL GESTÃO DE RECURSOS LTDA</t>
  </si>
  <si>
    <t>TORO ASSET MANAGEMENT S.A.</t>
  </si>
  <si>
    <t>TRACK CAPITAL GESTÃO DE RECURSOS LTDA</t>
  </si>
  <si>
    <t>TRAFALGAR GESTAO DE RECURSOS</t>
  </si>
  <si>
    <t>TRANSFERO GESTÃO DE RECURSOS LTDA.</t>
  </si>
  <si>
    <t>TRAVESSIA CAPITAL ASSET MANAGEMENT LTDA</t>
  </si>
  <si>
    <t>TREECORP PARTNERS GESTORAS LTDA.</t>
  </si>
  <si>
    <t>TREK INVESTIMENTOS LTDA</t>
  </si>
  <si>
    <t>TRIESTOR ADM DE CARTEIRA DE VAL MOB LTDA</t>
  </si>
  <si>
    <t>TRIGGER GESTORA DE RECURSOS LTDA</t>
  </si>
  <si>
    <t>TRIGONO CAPITAL LTDA</t>
  </si>
  <si>
    <t>TRILHA INVESTIMENTOS</t>
  </si>
  <si>
    <t>TRIUS CAPITAL CONSULTORIA E GESTÃO DE IN</t>
  </si>
  <si>
    <t>TRIVELLA INVESTIMENTOS S/A</t>
  </si>
  <si>
    <t>TROPICO INVESTIMENTOS E PARTICIPACOES</t>
  </si>
  <si>
    <t>TRUSTEE DTVM LTDA</t>
  </si>
  <si>
    <t>TRUXT INVESTIMENTOS</t>
  </si>
  <si>
    <t>TRX GESTORA DE RECURSOS</t>
  </si>
  <si>
    <t>TRY CAPITAL LTDA.</t>
  </si>
  <si>
    <t>TS CONSULTORIA IMOBILIÁRIA LTDA.</t>
  </si>
  <si>
    <t>TUERI INVEST.</t>
  </si>
  <si>
    <t>TURIM 21 INVESTIMENTOS LTDA</t>
  </si>
  <si>
    <t>TYR GESTAO DE RECURSOS</t>
  </si>
  <si>
    <t>TYTON CAPITAL INVESTIMENTOS LTDA.</t>
  </si>
  <si>
    <t>UBS BRASIL ADM DE VALORES MOBILIARIOS</t>
  </si>
  <si>
    <t>UTILITY GESTORA DE RECURSOS LTDA</t>
  </si>
  <si>
    <t>UJAY CAPITAL INVESTIMENTOS LTDA</t>
  </si>
  <si>
    <t>ULBREX ASSET MANAGEMENT LTDA.</t>
  </si>
  <si>
    <t>ULTRA-MAR CAPITAL.</t>
  </si>
  <si>
    <t>UNA CAPITAL LTD</t>
  </si>
  <si>
    <t>UNBOX CAPITAL GESTAO D RECURSOS FIN LTDA</t>
  </si>
  <si>
    <t>UNITY CAPITAL</t>
  </si>
  <si>
    <t>URBANO ADMINISTRAÇÃO DE RECURSOS LTDA</t>
  </si>
  <si>
    <t>URCA GESTÃO DE RECURSOS LTDA</t>
  </si>
  <si>
    <t>UV GESTORA</t>
  </si>
  <si>
    <t>V2 INVESTIMENTOS</t>
  </si>
  <si>
    <t>V8 CAPITAL GESTAO DE INVESTIMENTOS LTDA</t>
  </si>
  <si>
    <t>VALE DO RIO DOCE</t>
  </si>
  <si>
    <t>VALETEC CAPITAL INVESTIMENTO LTDA</t>
  </si>
  <si>
    <t>VALORA INVESTIMENTOS</t>
  </si>
  <si>
    <t>VANQUISH ASSET MANAGEMENT LTDA</t>
  </si>
  <si>
    <t>VBI ASSET MANAGEMENT LTDA</t>
  </si>
  <si>
    <t>VBI REAL ESTATE GESTÃO DE CARTEIRAS LTDA</t>
  </si>
  <si>
    <t>VBI SECURITIES LTDA</t>
  </si>
  <si>
    <t>V-CAPITAL GESTAO DE REC E INV LTDA</t>
  </si>
  <si>
    <t>VECTIS GESTÃO DE RECURSOS LTDA.</t>
  </si>
  <si>
    <t>VECTOR INVESTIMENTOS</t>
  </si>
  <si>
    <t>VELA INVESTIMENTOS LTDA.*</t>
  </si>
  <si>
    <t>VELA INVESTIMENTOS LTDA.</t>
  </si>
  <si>
    <t>VELT PARTNERS INVESTIMENTOS LTDA</t>
  </si>
  <si>
    <t>VÊNETO GESTÃO DE RECURSOS LTDA.</t>
  </si>
  <si>
    <t>VENTOR INVESTIMENTOS</t>
  </si>
  <si>
    <t>BRADO CAPITAL ADM DE CTVM LTDA</t>
  </si>
  <si>
    <t>VERDE ASSET MANAGEMENT S.A.</t>
  </si>
  <si>
    <t>VCM GESTÃO DE CAPITAL LTDA</t>
  </si>
  <si>
    <t>VERSA GESTORA DE RECURSOS LTDA</t>
  </si>
  <si>
    <t>VERSAL FINANCE GESTÃO DE RECURSOS LTDA</t>
  </si>
  <si>
    <t>VERT GESTORA DE RECURSOS FINANCEIROS LTD</t>
  </si>
  <si>
    <t>VERTENTE CAPITAL GESTORA DE RECURSOS LTD</t>
  </si>
  <si>
    <t>Vested Capital Ltda.</t>
  </si>
  <si>
    <t>VGR GESTAO DE RECURSOS LTDA</t>
  </si>
  <si>
    <t>VIA INVEST GESTORA DE RECURSOS LTDA</t>
  </si>
  <si>
    <t>VILA RICA CAPITAL GESTORA RECURSOS LTDA</t>
  </si>
  <si>
    <t>VINCI PARTNERS</t>
  </si>
  <si>
    <t>VINLAND CAPITAL MCP GESTORA DE RECURSOS</t>
  </si>
  <si>
    <t>VINTAGE INVESTIMENTOS LTDA</t>
  </si>
  <si>
    <t>VISION BRAZIL</t>
  </si>
  <si>
    <t>VISTA CAPITAL GESTORA DE RECURSOS LTDA</t>
  </si>
  <si>
    <t>VITA INVESTIMENTOS</t>
  </si>
  <si>
    <t>VITIS CAPITAL</t>
  </si>
  <si>
    <t>V&amp;B GESTÃO DE PATRIMÔNIO LTDA</t>
  </si>
  <si>
    <t>VL GESTORA DE RECURSOS LTDA</t>
  </si>
  <si>
    <t>VLGI ASSET LTDA</t>
  </si>
  <si>
    <t>LESTE FINANCIAL SERVICES GESTÃO DE RECUR</t>
  </si>
  <si>
    <t>VOKIN ADMINISTRAÇÃO DE RECURSOS LTDA.</t>
  </si>
  <si>
    <t>VORTX DTVM LTDA</t>
  </si>
  <si>
    <t>VOX CAPITAL GESTÃO DE RECURSOS S A</t>
  </si>
  <si>
    <t>W CAPITAL PARTNERS GESTORA DE RECURSOS</t>
  </si>
  <si>
    <t>WARREN</t>
  </si>
  <si>
    <t>WE CAPITAL</t>
  </si>
  <si>
    <t>WEALTH HIGH GOVERNANCE ASSET MANAG LTDA</t>
  </si>
  <si>
    <t>WEALTH HIGH GOVERNANCE CAPITAL LTDA.</t>
  </si>
  <si>
    <t>WESTERN ASSET</t>
  </si>
  <si>
    <t>WISE ASSET MANAGEMENT LTDA</t>
  </si>
  <si>
    <t>WIT GESTAO DE RECURSOS LTDA</t>
  </si>
  <si>
    <t>WITPAR GESTORA DE RECURSOS LTDA</t>
  </si>
  <si>
    <t>WNT GESTORA DE RECURSOS LTDA</t>
  </si>
  <si>
    <t>WRIGHT CAPITAL GESTAO DE RECURSOS</t>
  </si>
  <si>
    <t>BR OPPORTUNITIES</t>
  </si>
  <si>
    <t>XMS S A</t>
  </si>
  <si>
    <t>XP ASSET MANAGEMENT</t>
  </si>
  <si>
    <t>XVI CAPITAL LTDA.</t>
  </si>
  <si>
    <t>YARDS ASSET GESTORA DE RECURSOS LTDA</t>
  </si>
  <si>
    <t>YVY CAPITAL ASSET MANAGEMENT LTDA.</t>
  </si>
  <si>
    <t>ZAGROS CAPITAL GESTÃO DE RECURSOS S/A</t>
  </si>
  <si>
    <t>ABRADINVEST GESTAO DE RECURSOS</t>
  </si>
  <si>
    <t>ZAVIT CONSULTORIA FINANCEIRA LTDA</t>
  </si>
  <si>
    <t>ZEITGEIST TECH INVESTIMENTOS LTDA</t>
  </si>
  <si>
    <t>ZENITH ASSET MANAGEMENT LTDA</t>
  </si>
  <si>
    <t>ZERO CONFLICT ASSESSORIA FINANCEIRA LTDA</t>
  </si>
  <si>
    <t>ZEUS CAPITAL</t>
  </si>
  <si>
    <t>ZION GESTÃO DE RECURSOS LTDA</t>
  </si>
  <si>
    <t>ZSYS ASSET MANAGEMENT LTDA</t>
  </si>
  <si>
    <t>ANTHARUS GESTORA DE RECURSOS LTDA</t>
  </si>
  <si>
    <t>PRINCIPAL ASSET MANAGEMENT LTDA</t>
  </si>
  <si>
    <t>SOMMA MULTI-FAMILY OFFICE S.A.</t>
  </si>
  <si>
    <t>ARAR CAPITAL</t>
  </si>
  <si>
    <t>BGR ASSET MANAGEMENT</t>
  </si>
  <si>
    <t>BR-CAPITAL DTVM</t>
  </si>
  <si>
    <t>BRIC INVESTIMENTOS</t>
  </si>
  <si>
    <t>CONNEX GESTORA DE RECURSOS LTDA.</t>
  </si>
  <si>
    <t>METRIX INVESTIMENTOS</t>
  </si>
  <si>
    <t>POSITIVA CTVM</t>
  </si>
  <si>
    <t>FIELD GESTORA DE RECURSOS LTDA</t>
  </si>
  <si>
    <t>SOMA ASSET</t>
  </si>
  <si>
    <t>BANK OF AMERICA</t>
  </si>
  <si>
    <t>MERCANTIL DO BRASIL CORRETORA S A CTVM</t>
  </si>
  <si>
    <t>ORYX CAPITAL</t>
  </si>
  <si>
    <t>VINLAND CAPITAL MANAGEMENT GESTORA DE RECURSOS LTDA</t>
  </si>
  <si>
    <t>BAYCAP</t>
  </si>
  <si>
    <t>GDFX ASSET MANAGEMENT</t>
  </si>
  <si>
    <t>HERITAGE CAPITAL PARTNERS</t>
  </si>
  <si>
    <t>LIMINE TRUST DISTRIBUIDORA DE TÍTULOS E VALORES MOBILIÁRIOS</t>
  </si>
  <si>
    <t>MEDICI</t>
  </si>
  <si>
    <t>NEXA</t>
  </si>
  <si>
    <t>PINE CAPITAL</t>
  </si>
  <si>
    <t>VBR CAPITAL LTDA</t>
  </si>
  <si>
    <t>ALPHA CAPITAL</t>
  </si>
  <si>
    <t>AMAGGI CAPITAL</t>
  </si>
  <si>
    <t>AROEIRA</t>
  </si>
  <si>
    <t>BAKER TILLY BRASIL MG AUDITORES INDEPENDENTES</t>
  </si>
  <si>
    <t>AUTÊNTICO CAPITAL LTDA</t>
  </si>
  <si>
    <t>BALUARTE CAPITAL GESTÃO DE RECURSOS LTDA</t>
  </si>
  <si>
    <t>ALFA</t>
  </si>
  <si>
    <t>BLOXS ASSET</t>
  </si>
  <si>
    <t>BLUELINE ASSET MANAGEMENT LTDA</t>
  </si>
  <si>
    <t>DETOMASO</t>
  </si>
  <si>
    <t>EQUIS ADMINISTRADORA DE CARTEIRAS LTDA.</t>
  </si>
  <si>
    <t>HELIUS CAPITAL GESTAO DE REC S.A.</t>
  </si>
  <si>
    <t>IB CAPITAL GESTÃO DE RECURSOS LTDA.</t>
  </si>
  <si>
    <t>L2 CAPITAL PARTNERS</t>
  </si>
  <si>
    <t>MGN INVESTIMENTOS LTDA.</t>
  </si>
  <si>
    <t>MUNGER INVESTIMENTOS GESTORA DE RECURSOS</t>
  </si>
  <si>
    <t>OPUS GESTÃO DE RECURSOS LTDA</t>
  </si>
  <si>
    <t>PRINCIPIA CAPITAL PARTNERS INVESTIMENTOS</t>
  </si>
  <si>
    <t>STS GAEA CAPITAL E ASSESSORIA LTDA</t>
  </si>
  <si>
    <t>TARPON INVESTIMENTOS</t>
  </si>
  <si>
    <t>TMJ CAPITAL GESTAO DE RECURSOS</t>
  </si>
  <si>
    <t>VISAO PREV</t>
  </si>
  <si>
    <t>FIAGRO</t>
  </si>
  <si>
    <t>Total</t>
  </si>
  <si>
    <t>Gestor</t>
  </si>
  <si>
    <t>Renda Fixa</t>
  </si>
  <si>
    <t>Ações</t>
  </si>
  <si>
    <t>Multimercados</t>
  </si>
  <si>
    <t>Cambial</t>
  </si>
  <si>
    <t>Previdência</t>
  </si>
  <si>
    <t>ETF</t>
  </si>
  <si>
    <t>FIDC</t>
  </si>
  <si>
    <t>FIP</t>
  </si>
  <si>
    <t>FII</t>
  </si>
  <si>
    <t>Off-Shore</t>
  </si>
  <si>
    <t xml:space="preserve">Total
</t>
  </si>
  <si>
    <t>Mês</t>
  </si>
  <si>
    <t>Ano</t>
  </si>
  <si>
    <t>12 Meses</t>
  </si>
  <si>
    <t/>
  </si>
  <si>
    <t>GENUINAMENTE TECH</t>
  </si>
  <si>
    <t>Capitalização</t>
  </si>
  <si>
    <t>Conta e Ordem</t>
  </si>
  <si>
    <t>Corporate</t>
  </si>
  <si>
    <t>EAPC</t>
  </si>
  <si>
    <t>Estrangeiros</t>
  </si>
  <si>
    <t>Fundos de Investimento</t>
  </si>
  <si>
    <t>Poder Público</t>
  </si>
  <si>
    <t>Private</t>
  </si>
  <si>
    <t>RPPS</t>
  </si>
  <si>
    <t>Seguradora</t>
  </si>
  <si>
    <t>Varejo</t>
  </si>
  <si>
    <t>Varejo Alta Renda</t>
  </si>
  <si>
    <t>AUSTRO GESTAO DE RECURSOS</t>
  </si>
  <si>
    <t>ELITE</t>
  </si>
  <si>
    <t>GERAL INVESTIMENTOS  GESTAO DE RECURSOS</t>
  </si>
  <si>
    <t>MHFT INVESTIMENTOS SA</t>
  </si>
  <si>
    <r>
      <rPr>
        <b/>
        <sz val="16"/>
        <color indexed="9"/>
        <rFont val="Calibri"/>
        <family val="2"/>
      </rPr>
      <t>ANBIMA</t>
    </r>
    <r>
      <rPr>
        <sz val="16"/>
        <color indexed="9"/>
        <rFont val="Calibri"/>
        <family val="2"/>
      </rPr>
      <t xml:space="preserve"> » Fundos de Investimento | Rankings</t>
    </r>
  </si>
  <si>
    <t>Ranking de Gestão de Fundos de Investimento</t>
  </si>
  <si>
    <t>Índice</t>
  </si>
  <si>
    <t>1. Patrimônio Líquido</t>
  </si>
  <si>
    <t>1.1 Patrimônio Líquido - Por Categoria ANBIMA</t>
  </si>
  <si>
    <t>pág. 02</t>
  </si>
  <si>
    <t>1.2 Patrimônio Líquido - Por Segmento de Investidor</t>
  </si>
  <si>
    <t>pág. 03</t>
  </si>
  <si>
    <t>2. Captação Líquida</t>
  </si>
  <si>
    <t>2.1 Captação Líquida - Por Categoria ANBIMA</t>
  </si>
  <si>
    <t>pág. 04</t>
  </si>
  <si>
    <t>3. Expediente</t>
  </si>
  <si>
    <t>3.1 Expediente</t>
  </si>
  <si>
    <t>pág. 05</t>
  </si>
  <si>
    <r>
      <rPr>
        <sz val="16"/>
        <color indexed="9"/>
        <rFont val="Calibri"/>
        <family val="2"/>
      </rPr>
      <t>ANBIMA » Fundos de Investimento | Rankings</t>
    </r>
  </si>
  <si>
    <t>Patrimônio Líquido - Por Categoria ANBIMA</t>
  </si>
  <si>
    <t>Instituições Financeiras e Assets - R$ milhões</t>
  </si>
  <si>
    <t>Ordem</t>
  </si>
  <si>
    <t>Subtotal</t>
  </si>
  <si>
    <t xml:space="preserve"> </t>
  </si>
  <si>
    <t>Fundações, Seguradoras e Outros - R$ milhões</t>
  </si>
  <si>
    <t>Total Geral</t>
  </si>
  <si>
    <t>Os valores de patrimônio líquido exibidos consolidam os dados enviados a nível da subclasse e, quando não houver, consolidam os dados a nível da classe.</t>
  </si>
  <si>
    <t>* Instituições não aderentes ao(s) código(s) da ANBIMA.</t>
  </si>
  <si>
    <t>ANBIMA - Informação Pública</t>
  </si>
  <si>
    <t xml:space="preserve">Patrimônio Líquido - Por Segmento de Investidor¹ </t>
  </si>
  <si>
    <t>EFPC
Emp.Públicas</t>
  </si>
  <si>
    <t>EFPC Emp. Privadas</t>
  </si>
  <si>
    <t>Middle Market</t>
  </si>
  <si>
    <t>Varejo Tradicional</t>
  </si>
  <si>
    <t>Investidores Não Residentes</t>
  </si>
  <si>
    <t>Fundos de Investimento²</t>
  </si>
  <si>
    <t>Outros³</t>
  </si>
  <si>
    <t>Patrimônio Líquido - Por Segmento de Investidor</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</si>
  <si>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</si>
  <si>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² O segmento "Fundos de Investimento" considera o volume das classes e/ou subclasses dos quais a instituição não consegue identificar o cotista final. </t>
  </si>
  <si>
    <t>³ O segmento "Outros"  considera o volume dos segmentos que não possuem massa crítica para abertura e/ou que não seja possível a identificação do cotista</t>
  </si>
  <si>
    <t>Captação Líquida - Por Categoria ANBIMA</t>
  </si>
  <si>
    <t xml:space="preserve"> Mês</t>
  </si>
  <si>
    <t>12 meses</t>
  </si>
  <si>
    <t>Os valores de captação líquida exibidos consolidam os dados enviados a nível da subclasse e, quando não houver, consolidam os dados a nível da classe.</t>
  </si>
  <si>
    <t>ANBIMA » Fundos de Investimento | Rankings</t>
  </si>
  <si>
    <t>Middle
Market</t>
  </si>
  <si>
    <t>Outros *</t>
  </si>
  <si>
    <t xml:space="preserve">Total </t>
  </si>
  <si>
    <t>TOTAl R$</t>
  </si>
  <si>
    <t>Máximo %</t>
  </si>
  <si>
    <t>Mínimo %</t>
  </si>
  <si>
    <t>Outros ¹</t>
  </si>
  <si>
    <t>Order</t>
  </si>
  <si>
    <t>Manager</t>
  </si>
  <si>
    <t>Pension Funds
Public Setor Companies</t>
  </si>
  <si>
    <t>Pension Funds
Private Setor Companies</t>
  </si>
  <si>
    <t>Insure Company</t>
  </si>
  <si>
    <t>Retirement Entity</t>
  </si>
  <si>
    <t>Capitalization</t>
  </si>
  <si>
    <t>High Income Retail</t>
  </si>
  <si>
    <t>Retail</t>
  </si>
  <si>
    <t>Government</t>
  </si>
  <si>
    <t>Investment Funds</t>
  </si>
  <si>
    <t>Foreigners</t>
  </si>
  <si>
    <t>Others *</t>
  </si>
  <si>
    <t>Overall Assets Total (R$ Thousand)</t>
  </si>
  <si>
    <t>BB DTVM S.A</t>
  </si>
  <si>
    <t>ITAU UNIBANCO SA</t>
  </si>
  <si>
    <t>J SAFRA ASSET MANAGEMENT</t>
  </si>
  <si>
    <t>VOTORANTIM ASSET</t>
  </si>
  <si>
    <t>MORGAN STANLEY</t>
  </si>
  <si>
    <t>JGP LTDA</t>
  </si>
  <si>
    <t>XP GESTAO DE RECURSOS</t>
  </si>
  <si>
    <t>CITIBANK</t>
  </si>
  <si>
    <t>GPS PLANEJAMENTO FINANCEIRO SA</t>
  </si>
  <si>
    <t>INTRAG</t>
  </si>
  <si>
    <t>BROOKFIELD GESTAO DE ATIVOS LTDA</t>
  </si>
  <si>
    <t>MAPFRE DTVM SA</t>
  </si>
  <si>
    <t>GARDE ASSET MANAGEMENT</t>
  </si>
  <si>
    <t>BNY MELLON ARX INVESTIMENTOS LTDA</t>
  </si>
  <si>
    <t>RELIANCE ASSET</t>
  </si>
  <si>
    <t>BRASIL PLURAL</t>
  </si>
  <si>
    <t>CA INDOSUEZ WEALTH (BRAZIL) S.A. DTVM</t>
  </si>
  <si>
    <t>IBIUNA INVESTIMENTOS LTDA</t>
  </si>
  <si>
    <t>CONSENSO INVESTIMENTOS LTDA</t>
  </si>
  <si>
    <t>REAG INVESTIMENTOS LTDA</t>
  </si>
  <si>
    <t>GF GESTAO DE RECURSOS S/A</t>
  </si>
  <si>
    <t>G5 ADVISORS</t>
  </si>
  <si>
    <t>SOCOPA SOCIEDADE CORRETORA PAULISTA</t>
  </si>
  <si>
    <t>BANCOOB</t>
  </si>
  <si>
    <t>PETRA ASSET GESTAO DE INVESTIMENTOS LTDA</t>
  </si>
  <si>
    <t>OCEANA INVESTIMENTOS</t>
  </si>
  <si>
    <t>CLARITAS</t>
  </si>
  <si>
    <t>CAPITANIA</t>
  </si>
  <si>
    <t>PILARESO GESTORA DE RECURSOS LTDA</t>
  </si>
  <si>
    <t>NEO GESTÃO DE RECURSOS</t>
  </si>
  <si>
    <t>BANESTES</t>
  </si>
  <si>
    <t>POLO CAPITAL GEST DE RECURSOS *</t>
  </si>
  <si>
    <t>POLO CAPITAL GEST DE RECURSOS*</t>
  </si>
  <si>
    <t>BANCO BBM S.A.</t>
  </si>
  <si>
    <t>M SQUARE BRASIL INVESTIMENTOS LTDA</t>
  </si>
  <si>
    <t>IP CAPITAL PARTNERS</t>
  </si>
  <si>
    <t>HSI HEMISFERIO SUL INVESTIMENTOS S.A.</t>
  </si>
  <si>
    <t>BANCO BMF</t>
  </si>
  <si>
    <t>AMS CAPITAL LTDA</t>
  </si>
  <si>
    <t>BIZMA INVESTIMENTOS LTDA.</t>
  </si>
  <si>
    <t>BRPP GESTAO DE PRODUTOS ESTRUTURADOS</t>
  </si>
  <si>
    <t>VALORA GESTAO DE INVESTIMENTOS LTDA</t>
  </si>
  <si>
    <t>PACIFICO GESTAO DE RECURSOS LTDA</t>
  </si>
  <si>
    <t>TCG</t>
  </si>
  <si>
    <t>CM CAPITAL MARKETS ASSET MANAG LTDA</t>
  </si>
  <si>
    <t>ROSENBERG INVESTIMENTOS</t>
  </si>
  <si>
    <t>PAINEIRAS INVESTIMENTOS</t>
  </si>
  <si>
    <t>SOLIDUS ADMINISTRADORA DE PATRIMONIO LTD</t>
  </si>
  <si>
    <t>TC CONSULTORIA E ADM DE INVESTIMENTOS</t>
  </si>
  <si>
    <t>DLM INVISTA ADMIN DE RECURSOS LTDA</t>
  </si>
  <si>
    <t>BOZANO INVESTIMENTOS</t>
  </si>
  <si>
    <t>JMALUCELLI INVESTIMENTOS</t>
  </si>
  <si>
    <t>INX ADMINISTRAÇÃO E GESTORA DE RECURSOS *</t>
  </si>
  <si>
    <t>INX ADMINISTRAÇÃO E GESTORA DE RECURSOS*</t>
  </si>
  <si>
    <t>CAPTALYS GESTÃO LTDA</t>
  </si>
  <si>
    <t>BRAINVEST CONSULTORIA FINANCEIRA LTDA</t>
  </si>
  <si>
    <t>BRESCO GESTAO</t>
  </si>
  <si>
    <t>REC GESTÃO DE RECURSOS LTDA.</t>
  </si>
  <si>
    <t>SOUTHERN CROSS DO BRASIL ADM</t>
  </si>
  <si>
    <t>NOVERO INVESTIMENTOS</t>
  </si>
  <si>
    <t>GGR INVESTIMENTOS</t>
  </si>
  <si>
    <t>BELVEDERE ADM DE VALORES MOB LTDA</t>
  </si>
  <si>
    <t>DEC INVESTIMENTOS LTDA</t>
  </si>
  <si>
    <t>SAGA CONSULTORIA E GESTAO DE INV FIN</t>
  </si>
  <si>
    <t>ALAOF DO BRASIL ADM DE VAL MOB  E CONSUL</t>
  </si>
  <si>
    <t>LIZAR ADM DE CART DE VAL MOBILI LTDA</t>
  </si>
  <si>
    <t>THE AXXON GROUP PRIVATE EQUITY ASS LTDA</t>
  </si>
  <si>
    <t>LEGATUS GESTORA DE RECURSOS LTDA</t>
  </si>
  <si>
    <t>TALER PLANEJAMENTOS FINANCEIROS</t>
  </si>
  <si>
    <t>3G RADAR GESTORA DE RECURSOS LTDA</t>
  </si>
  <si>
    <t>PLANNER REDWOOD</t>
  </si>
  <si>
    <t>VICTORIA CAPITAL INVESTIMENTOS LTDA</t>
  </si>
  <si>
    <t>DIAMOND MOUNTAIN INVESTIMENTOD</t>
  </si>
  <si>
    <t>DMI INVESTIMENTOS  E GESTAO DE RECURSOS</t>
  </si>
  <si>
    <t>ROMA ASSET MANAGEMENT LTDA</t>
  </si>
  <si>
    <t>BRKB DTVM S.A.</t>
  </si>
  <si>
    <t>SEVEN INVEST GESTÃO DE RECURSOS LTDA.</t>
  </si>
  <si>
    <t>ATICO ADM DE REC</t>
  </si>
  <si>
    <t>FIDES ASSET</t>
  </si>
  <si>
    <t>FMD GESTAO DE RECURSOS S/A</t>
  </si>
  <si>
    <t>IDEAL INVEST S.A.</t>
  </si>
  <si>
    <t>MOAT CAPITAL GESTÃO DE RECURSOS EIRELI</t>
  </si>
  <si>
    <t>TRIAR GESTAO DE PATRIMONIO</t>
  </si>
  <si>
    <t>H11 GESTAO DE RECURSOS SA</t>
  </si>
  <si>
    <t>PARATY CAPITAL LTDA</t>
  </si>
  <si>
    <t>MIRAE ASSET GLOBAL INVESTIMENTOS (BRASIL</t>
  </si>
  <si>
    <t>JG CAPITAL*</t>
  </si>
  <si>
    <t>FINACAP CONS FINANCEIRA</t>
  </si>
  <si>
    <t>OAK ASSET GESTAO DE RECURSOS FINANCEIROS *</t>
  </si>
  <si>
    <t>ICONE INVESTIMENTOS LTDA</t>
  </si>
  <si>
    <t>INFINITY ASSET</t>
  </si>
  <si>
    <t>EQUITAS ADM DE FI LTDA</t>
  </si>
  <si>
    <t>AQ3 ASSET MANAGEMENT</t>
  </si>
  <si>
    <t>VKN ADMINISTRAÇÃO DE RECURSOS LTDA</t>
  </si>
  <si>
    <t>VISIA ASSET MANAGEMENT</t>
  </si>
  <si>
    <t>SIMPLIFIC GESTAO DE RECURSOS LTDA</t>
  </si>
  <si>
    <t>FAMA INVESTIMENTOS</t>
  </si>
  <si>
    <t>QUELUZ ASSET MANAGEMENT</t>
  </si>
  <si>
    <t>BR INVESTIMENTOS LTDA</t>
  </si>
  <si>
    <t>FLAG ASSET MANAGEMENT GESTORA DE REC</t>
  </si>
  <si>
    <t>OAK ASSET GESTAO DE RECURSOS FINANCEIROS*</t>
  </si>
  <si>
    <t>TAQUARI ADM DE CARTEIRAS DE VALORES MOB</t>
  </si>
  <si>
    <t>RIO DAS PEDRAS ADM E  PART LTDA</t>
  </si>
  <si>
    <t>RIVIERA GESTORA DE RECURSOS LTDA</t>
  </si>
  <si>
    <t>SPINELLI CORRETORA</t>
  </si>
  <si>
    <t>SUL BRASIL GESTORA DE ATIVOS LTDA</t>
  </si>
  <si>
    <t>ARBITRAL GESTAO DE RECURSOS LTDA</t>
  </si>
  <si>
    <t>FINHEALTH GESTÃO DE RECURSOS S.A</t>
  </si>
  <si>
    <t>TEOREMA GESTAO DE ATIVOS LTDA</t>
  </si>
  <si>
    <t>M SQUARE GLOBAL INVESTIMENTOS LTDA</t>
  </si>
  <si>
    <t>REAL INVESTOR GESTAO DE RECURSOS LTDA</t>
  </si>
  <si>
    <t>L3 GESTORA DE RECURSOS LTDA.</t>
  </si>
  <si>
    <t>VALUE GESTAO DE RECURSOS</t>
  </si>
  <si>
    <t>ARGUCIA CAPITAL MANAGEMENT</t>
  </si>
  <si>
    <t>VENTURESTAR CAPITAL MANAGEMENT</t>
  </si>
  <si>
    <t>BANCO FINAXIS S.A</t>
  </si>
  <si>
    <t>MOGNO CAPITAL INVESTIMENTOS</t>
  </si>
  <si>
    <t>M3 CAPITAL PARTNERS GEST DE REC</t>
  </si>
  <si>
    <t>ETHICA ASSET MANAGEMENT</t>
  </si>
  <si>
    <t>IPANEMA CAPITAL MANAGEMENT</t>
  </si>
  <si>
    <t>GROU CAPITAL LTDA</t>
  </si>
  <si>
    <t>CANEPA ASSET MANAG - CAM BRA GES DE REC</t>
  </si>
  <si>
    <t>PHENOM CAPITAL ADMINISTRADORA</t>
  </si>
  <si>
    <t>AUSTRO ADM DE RECURSOS</t>
  </si>
  <si>
    <t>FINGER LAKES GESTORA DE RECURSOS</t>
  </si>
  <si>
    <t>APPIA PRIME GESTÃO DE RECURSOS LTDA</t>
  </si>
  <si>
    <t>ORAMA DTVM S/A</t>
  </si>
  <si>
    <t>NCH BRASIL GESTORA DE RECURSOS LTDA</t>
  </si>
  <si>
    <t>VERTRA CAPITAL GESTÃO DE RECURSOS LTDA</t>
  </si>
  <si>
    <t>MAGLIANO</t>
  </si>
  <si>
    <t>MUNDINVEST S A CCVM</t>
  </si>
  <si>
    <t>FUNDAMENTA ADMINISTRACAO DE RECURSOS</t>
  </si>
  <si>
    <t>JPP CAPITAL GESTÃO DE RECURSOS LTDA</t>
  </si>
  <si>
    <t>AC2 INVESTIMENTOS LTDA</t>
  </si>
  <si>
    <t>CONSTANCIA NP INVESTIMENTOS</t>
  </si>
  <si>
    <t>VERUS GESTAO DE PATRIMONIO LTDA</t>
  </si>
  <si>
    <t>PAVARINI</t>
  </si>
  <si>
    <t>RBR GESTAO DE RECURSOS</t>
  </si>
  <si>
    <t>HIGH SEAS MIRA ADM DE CART REC CONS</t>
  </si>
  <si>
    <t>DXA GESTAO DE INVESTIMENTOS LTDA</t>
  </si>
  <si>
    <t>PERFORMA INVESTIMENTOS</t>
  </si>
  <si>
    <t>OCTANTE CONSULTORIA FINANCEIRA PARTICIPA</t>
  </si>
  <si>
    <t>CTM INVESTIMENTOS LTDA</t>
  </si>
  <si>
    <t>INTERMEDIUM DTVM LTDA</t>
  </si>
  <si>
    <t>CAMARGUE ASSET MANAGEMENT LTDA.</t>
  </si>
  <si>
    <t>EAGLE CAPITAL CONSULTORIA</t>
  </si>
  <si>
    <t>GL ASSET GESTAO DE ATIVOS LTDA</t>
  </si>
  <si>
    <t>BONSUCESSO ASSET ADMINISTRADORA DE RECUR</t>
  </si>
  <si>
    <t>BRATUS CAPITAL LTDA</t>
  </si>
  <si>
    <t>SAMBA INVESTIMENTOS LTDA.</t>
  </si>
  <si>
    <t>SP VENTURES GESTORA DE RECURSOS S. A.</t>
  </si>
  <si>
    <t>PERIMETER ADMINISTRAÇÃO DE RECURSOS LTDA</t>
  </si>
  <si>
    <t>AWX GESTORA DE ATIVOS LTDA</t>
  </si>
  <si>
    <t>LLA GESTAO DE PATRIMONIO</t>
  </si>
  <si>
    <t>KRON GESTAO DE INVESTIMENTOS LTDA</t>
  </si>
  <si>
    <t>ITAVERA INVESTIMENTOS</t>
  </si>
  <si>
    <t>VENTURE CONSULTORIA FINANCEIRA E ADMINIS</t>
  </si>
  <si>
    <t>CYPRESS ASSOCIATES GESTÃO E PARTCIPAÇÕES</t>
  </si>
  <si>
    <t>BRIDGE ADMINISTRADORA DE RECURSOS*</t>
  </si>
  <si>
    <t>BRIDGE ADMINISTRADORA DE RECURSOS *</t>
  </si>
  <si>
    <t>A1 INVESTIMENTOS GESTÃO DE RECURSOS LTDA</t>
  </si>
  <si>
    <t>PROPEL INVESTIMENTOS</t>
  </si>
  <si>
    <t>LATOUR CAPITAL DO BRASIL LTDA</t>
  </si>
  <si>
    <t>PORTBANK CAPITAL GESTORA DE RECURSOS</t>
  </si>
  <si>
    <t>CAPITAL GESTAO E INVESTIMENTOS LTDA</t>
  </si>
  <si>
    <t>GRADUAL CCTVM S/A</t>
  </si>
  <si>
    <t>SUPPLIER GESTAO DE RECURSOS LTDA</t>
  </si>
  <si>
    <t>INTERATIVA INVESTIMENTOS</t>
  </si>
  <si>
    <t>HIGHLAND BRASILINVEST GESTORA DE REC</t>
  </si>
  <si>
    <t>MRJ MAREJO INVESTIMENTOS</t>
  </si>
  <si>
    <t>ZERO CONFLIT GESTÃO DE RIQUEZA LTDA</t>
  </si>
  <si>
    <t>ASIA ASSET GESTORA DE RECURSOS LTDA</t>
  </si>
  <si>
    <t>NORMANDIA INVESTIMENTOS LTDA</t>
  </si>
  <si>
    <t>A7 GESTAO DE RECURSOS LTDA</t>
  </si>
  <si>
    <t>SAO PAULO GESTORA DE RECURSOS</t>
  </si>
  <si>
    <t>LAECO ASSET MANAGEMENT LTDA</t>
  </si>
  <si>
    <t>PAR ADM DE VALORES MOBILIARIOS</t>
  </si>
  <si>
    <t>ARSENAL INVESTIMENTOS LTDA</t>
  </si>
  <si>
    <t>LUMINUS CAPITAL MANAGEMENT LTDA</t>
  </si>
  <si>
    <t>MINT CAPITAL</t>
  </si>
  <si>
    <t>LAVORO ASSET MANAGEMENT LTDA</t>
  </si>
  <si>
    <t>MOSAICO CAPITAL GESTAO DE RECURSOS LTDA</t>
  </si>
  <si>
    <t>HAGROS CAPITAL ADM DE RECURSOS LTDA</t>
  </si>
  <si>
    <t>ANTERA GESTAO DE RECURSOS S/A</t>
  </si>
  <si>
    <t>HAMILTON LANE INVESTIMENTOS LTDA</t>
  </si>
  <si>
    <t>TITAN CAPITAL GESTAO DE RECURSOS LTDA</t>
  </si>
  <si>
    <t>BRAZILIAN CAP CIA DE GEST DE INVEST IMOB</t>
  </si>
  <si>
    <t>FOCUS ASS EM INV LTDA</t>
  </si>
  <si>
    <t>ARROW G CAPITAL CONSULTORIA E GESTÃO DE</t>
  </si>
  <si>
    <t>HORUS INVESTIMENTOS GEST DE RECURSOS LTD</t>
  </si>
  <si>
    <t>GRAU GESTAO DE ATIVOS LTDA</t>
  </si>
  <si>
    <t>FLORENÇA GESTÃO DE RECURSOS LTDA</t>
  </si>
  <si>
    <t>JM GEP CONSULTORIA E GESTÃO LTDA</t>
  </si>
  <si>
    <t>ARGUMENTO GESTAO DE INVESTIMENTOS</t>
  </si>
  <si>
    <t>VOLT PARTNERS INVESTIMENTOS LTDA</t>
  </si>
  <si>
    <t>INTERINVEST GESTÃO DE INVESTIMENTOS</t>
  </si>
  <si>
    <t>AZ LEGAN ADMINISTRACAO DE RECURSOS LTDA</t>
  </si>
  <si>
    <t>BLP GESTORA DE RECURSOS</t>
  </si>
  <si>
    <t>ARIA CAPITAL ASSET ADMINISTRACAO DE REC</t>
  </si>
  <si>
    <t>TERRA NOVA GESTAO E ADM DE RECURSOS</t>
  </si>
  <si>
    <t>INVESTIDOR PROFISSIONAL</t>
  </si>
  <si>
    <t>MAXIPLAN LTDA.</t>
  </si>
  <si>
    <t>MARE INVESTIMENTOS LTDA</t>
  </si>
  <si>
    <t>SANTA FÉ</t>
  </si>
  <si>
    <t>ITAIM ASSET GESTAO DE INVESTIMENTOS LTDA</t>
  </si>
  <si>
    <t>TOTEM INVESTIMENTOS E GESTAO DE RECURSOS</t>
  </si>
  <si>
    <t>VICTOIRE BRASIL INVEST ADM DE REC LTDA</t>
  </si>
  <si>
    <t>KRONOS ASSET MANAGEMENT GESTAO DE REC</t>
  </si>
  <si>
    <t>CATALISE INVESTIMENTOS LTDA.</t>
  </si>
  <si>
    <t>BRL CAPITAL</t>
  </si>
  <si>
    <t>PORTBANK ASSET MANAGEMENT</t>
  </si>
  <si>
    <t>RMW INVEST ADM REC MOBILIARIOS LTDA</t>
  </si>
  <si>
    <t>LATINUM EXOCORTEX</t>
  </si>
  <si>
    <t>PLATINA INVESTIMENTOS LTDA</t>
  </si>
  <si>
    <t>BARIGUI GESTÃO DE RECURSOS LTDA</t>
  </si>
  <si>
    <t>RODOBENS LOCAÇÃO DE IMÓVEIS LTDA</t>
  </si>
  <si>
    <t>GWI ASSET MANAGEMENT SA</t>
  </si>
  <si>
    <t>INSEED INVESTIMENTOS</t>
  </si>
  <si>
    <t>ITAJUI GESTAO DE INVESTIMENTOS LTDA</t>
  </si>
  <si>
    <t>VORTX DTVM LTDA.</t>
  </si>
  <si>
    <t>AMAGO GESTAO DE INVESTIMENTOS</t>
  </si>
  <si>
    <t>EASYNVEST</t>
  </si>
  <si>
    <t>RC GESTAO DE RECURSOS LTDA</t>
  </si>
  <si>
    <t>LFI INVESTIMENTOS LTDA</t>
  </si>
  <si>
    <t>EXPLORA ASSET MANAGEMENT</t>
  </si>
  <si>
    <t>MARAU GESTAO DE PATRIMONIO LTDA</t>
  </si>
  <si>
    <t>SLW ASSET</t>
  </si>
  <si>
    <t>CENTURIA INVESTIMENTOS LTDA</t>
  </si>
  <si>
    <t>ESTATER ASSESSORIA FINANCEIRA LTDA</t>
  </si>
  <si>
    <t>GUIDE INVESTIMENTOS S.A CORR DE VAL</t>
  </si>
  <si>
    <t>CONCEPTA GESTÃO DE RECURSOS LTDA.</t>
  </si>
  <si>
    <t>ALIVE INVESTIMENTOS</t>
  </si>
  <si>
    <t>TENDENCIA WEALTH MANAGEMENT LTDA</t>
  </si>
  <si>
    <t>MACROINVEST GESTAO DE RECURSOS LTDA</t>
  </si>
  <si>
    <t>IFCONSULTANT ASSET MANAG GES REC LTDA</t>
  </si>
  <si>
    <t>HOYA CORRETORA</t>
  </si>
  <si>
    <t>GAVEA JUS I LTDA</t>
  </si>
  <si>
    <t>ACRUX ADMINISTRAÇAO DE RECURSOS</t>
  </si>
  <si>
    <t>PARATY INVESTIMENTOS SA</t>
  </si>
  <si>
    <t>BLUEJAY GESTAO DE ATIVOS S.A.</t>
  </si>
  <si>
    <t>LAIC HFM GESTAO DE RECURSOS</t>
  </si>
  <si>
    <t>INVEXT CAPITAL</t>
  </si>
  <si>
    <t>ATACAMA GESTAO DE RECURSOS</t>
  </si>
  <si>
    <t>HORTA INVESTIMENTOS LTDA</t>
  </si>
  <si>
    <t>GOLDRING GESTAO DE RECURSOS LTDA.</t>
  </si>
  <si>
    <t>RBJ ADMINISTRADORA DE FUNDOS MOBILIARIOS</t>
  </si>
  <si>
    <t>ARKON INVESTIMENTOS LTDA</t>
  </si>
  <si>
    <t>LEME</t>
  </si>
  <si>
    <t>MCAP INVESTIMENTOS LTDA</t>
  </si>
  <si>
    <t>IPE INVESTIMENTOS ASSET MANAGEMENT LTDA</t>
  </si>
  <si>
    <t>GUARDA INVESTIMENTOS GESTORA DE RECURSOS</t>
  </si>
  <si>
    <t>BRAVIA CAPITAL INVESTIMENTOS LTDA</t>
  </si>
  <si>
    <t>AVANTGARDE CAPITAL GESTAO DE RECURSOS</t>
  </si>
  <si>
    <t>ASTER ADMINISTRACAO DE RECURSOS LTDA</t>
  </si>
  <si>
    <t>ARBELA INVESTIMENTOS LTDA</t>
  </si>
  <si>
    <t>DIFERENCIAL CONSULTORIA</t>
  </si>
  <si>
    <t>HIGHLINE</t>
  </si>
  <si>
    <t>A10 INVESTIMENTOS</t>
  </si>
  <si>
    <t>FLIT INVESTIMENTOS</t>
  </si>
  <si>
    <t>VENERDI GESTAO DE RECURSOS LTDA</t>
  </si>
  <si>
    <t>TEORICA</t>
  </si>
  <si>
    <t>LHYNQZ</t>
  </si>
  <si>
    <t>VITORIA ASSET MANAGEMENT SA</t>
  </si>
  <si>
    <t>ANTARES ADMIN DE RECURSOS SC LTDA</t>
  </si>
  <si>
    <t>REVA GESTAO DE INVESTIMENTOS LTDA</t>
  </si>
  <si>
    <t>SILVERADO GESTAO E INVESTIMENTOS LTDA</t>
  </si>
  <si>
    <t>#0,00#</t>
  </si>
  <si>
    <t>CAIXA SEGURADORA SA</t>
  </si>
  <si>
    <t>IRB BRASIL RESSEGUROS S/A</t>
  </si>
  <si>
    <t>FUND AÇOMINAS DE SEGURIDADE SOCIAL -AÇOS</t>
  </si>
  <si>
    <t>BANSEG</t>
  </si>
  <si>
    <t>ACE OUTLIER</t>
  </si>
  <si>
    <t>BUILDERS VC</t>
  </si>
  <si>
    <t>IBIUNA PREVIDÊNCIA GESTÃO DE RECURSOS LTDA.</t>
  </si>
  <si>
    <t>KMT ASSET MANAGEMENT</t>
  </si>
  <si>
    <t>LEV ASSET MANAGEMENT LTDA</t>
  </si>
  <si>
    <t>MOAT CAPITAL INVESTIMENTOS</t>
  </si>
  <si>
    <t>MONGERAL AEGON GESTAO DE FUNDOS IMOBILIARIOS LTDA.</t>
  </si>
  <si>
    <t>NW3 CAPITAL GESTAO DE RECURSOS LTDA</t>
  </si>
  <si>
    <t>PRISMA PRIVATE EQUITY</t>
  </si>
  <si>
    <t>ARTESANAL IMOBILIÁRIO</t>
  </si>
  <si>
    <t>ATF GESTORA DE RECURSOS LTDA.</t>
  </si>
  <si>
    <t>GUARDIAN CRÉDITO</t>
  </si>
  <si>
    <t>MULTIPLA GESTORA DE INVESTIMENTOS LTDA.</t>
  </si>
  <si>
    <t>NAMARI CAPITAL GESTÃO DE RECURSOS LTDA.</t>
  </si>
  <si>
    <t>VEGA</t>
  </si>
  <si>
    <t>COMPOUND PARTNERS GESTÃO DE RECURSOS LTDA.</t>
  </si>
  <si>
    <t>FORTIS ASSET</t>
  </si>
  <si>
    <t>Maio/2025</t>
  </si>
  <si>
    <t>Mai/25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</si>
</sst>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0.0"/>
    <numFmt numFmtId="166" formatCode="_(* #,##0.0_);_(* \(#,##0.0\);_(* &quot;-&quot;?_);_(@_)"/>
    <numFmt numFmtId="167" formatCode="#,##0.0_);\(#,##0.0\)"/>
    <numFmt numFmtId="168" formatCode="_-* #,##0.0_-;\-* #,##0.0_-;_-* &quot;-&quot;?_-;_-@_-"/>
    <numFmt numFmtId="169" formatCode="_(* #,##0.0_);_(* \(#,##0.0\);_(* &quot;-&quot;??_);_(@_)"/>
    <numFmt numFmtId="170" formatCode=";;;"/>
    <numFmt numFmtId="172" formatCode="_-* #,##0.0_-;\-* #,##0.0_-;_-* &quot;-&quot;??_-;_-@_-"/>
    <numFmt numFmtId="173" formatCode="#,##0.0_ ;\-#,##0.0\ "/>
    <numFmt numFmtId="174" formatCode="_-* #,##0_-;\-* #,##0_-;_-* &quot;-&quot;??_-;_-@_-"/>
    <numFmt numFmtId="175" formatCode="#,##0.0_ ;[Red]\-#,##0.0\ "/>
    <numFmt numFmtId="177" formatCode="_(* #,##0.0000000000_);_(* \(#,##0.0000000000\);_(* &quot;-&quot;??_);_(@_)"/>
    <numFmt numFmtId="178" formatCode="_-* #,##0.00_-;\-* #,##0.00_-;_-* \-??_-;_-@_-"/>
    <numFmt numFmtId="179" formatCode="_(* #,##0.00_);_(* \(#,##0.00\);_(* \-??_);_(@_)"/>
  </numFmts>
  <fonts count="114">
    <font>
      <sz val="10"/>
      <name val="Arial"/>
    </font>
    <font>
      <sz val="10"/>
      <name val="Arial"/>
      <family val="2"/>
    </font>
    <font>
      <sz val="9"/>
      <name val="ITC-GaramondCondensed"/>
    </font>
    <font>
      <u/>
      <sz val="10"/>
      <color indexed="12"/>
      <name val="Arial"/>
      <family val="2"/>
    </font>
    <font>
      <sz val="10"/>
      <name val="Arial"/>
      <family val="2"/>
    </font>
    <font>
      <sz val="10"/>
      <color indexed="9"/>
      <name val="Arial"/>
      <family val="2"/>
    </font>
    <font>
      <sz val="11"/>
      <color indexed="8"/>
      <name val="Calibri"/>
      <family val="2"/>
    </font>
    <font>
      <b/>
      <sz val="18"/>
      <color indexed="56"/>
      <name val="Cambria"/>
      <family val="2"/>
    </font>
    <font>
      <b/>
      <sz val="15"/>
      <color indexed="56"/>
      <name val="Calibri"/>
      <family val="2"/>
    </font>
    <font>
      <b/>
      <sz val="11"/>
      <color indexed="56"/>
      <name val="Calibri"/>
      <family val="2"/>
    </font>
    <font>
      <b/>
      <sz val="11"/>
      <color indexed="8"/>
      <name val="Calibri"/>
      <family val="2"/>
    </font>
    <font>
      <sz val="10"/>
      <name val="Arial"/>
      <family val="2"/>
    </font>
    <font>
      <sz val="10"/>
      <name val="Arial"/>
      <family val="2"/>
    </font>
    <font>
      <b/>
      <sz val="8"/>
      <color indexed="23"/>
      <name val="Arial"/>
      <family val="2"/>
    </font>
    <font>
      <sz val="8"/>
      <color indexed="23"/>
      <name val="Arial"/>
      <family val="2"/>
    </font>
    <font>
      <sz val="9"/>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sz val="11"/>
      <color indexed="8"/>
      <name val="Arial"/>
      <family val="2"/>
    </font>
    <font>
      <b/>
      <sz val="10"/>
      <color indexed="9"/>
      <name val="Arial"/>
      <family val="2"/>
    </font>
    <font>
      <sz val="9"/>
      <name val="Times New Roman"/>
      <family val="1"/>
    </font>
    <font>
      <b/>
      <sz val="10"/>
      <name val="ITC-GaramondCondensed"/>
    </font>
    <font>
      <u/>
      <sz val="18"/>
      <color indexed="12"/>
      <name val="Arial"/>
      <family val="2"/>
    </font>
    <font>
      <b/>
      <sz val="18"/>
      <color indexed="23"/>
      <name val="Arial"/>
      <family val="2"/>
    </font>
    <font>
      <sz val="10"/>
      <color indexed="23"/>
      <name val="Arial"/>
      <family val="2"/>
    </font>
    <font>
      <sz val="16"/>
      <color indexed="9"/>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sz val="10"/>
      <name val="Arial"/>
      <family val="2"/>
    </font>
    <font>
      <sz val="10"/>
      <name val="Arial"/>
      <family val="2"/>
    </font>
    <font>
      <b/>
      <sz val="9"/>
      <name val="Arial"/>
      <family val="2"/>
    </font>
    <font>
      <b/>
      <sz val="8"/>
      <name val="Arial"/>
      <family val="2"/>
    </font>
    <font>
      <b/>
      <u/>
      <sz val="18"/>
      <name val="Arial"/>
      <family val="2"/>
    </font>
    <font>
      <sz val="11"/>
      <color indexed="63"/>
      <name val="Calibri"/>
      <family val="2"/>
    </font>
    <font>
      <sz val="10"/>
      <color indexed="63"/>
      <name val="Tahoma"/>
      <family val="2"/>
    </font>
    <font>
      <sz val="10"/>
      <color indexed="63"/>
      <name val="Arial"/>
      <family val="2"/>
    </font>
    <font>
      <sz val="11"/>
      <color indexed="23"/>
      <name val="Arial"/>
      <family val="2"/>
    </font>
    <font>
      <b/>
      <sz val="14"/>
      <color indexed="21"/>
      <name val="Arial"/>
      <family val="2"/>
    </font>
    <font>
      <b/>
      <sz val="10"/>
      <color indexed="63"/>
      <name val="Arial"/>
      <family val="2"/>
    </font>
    <font>
      <sz val="8"/>
      <color indexed="63"/>
      <name val="Arial"/>
      <family val="2"/>
    </font>
    <font>
      <b/>
      <sz val="12"/>
      <color indexed="23"/>
      <name val="Arial"/>
      <family val="2"/>
    </font>
    <font>
      <sz val="12"/>
      <color indexed="9"/>
      <name val="Arial"/>
      <family val="2"/>
    </font>
    <font>
      <b/>
      <sz val="16"/>
      <color indexed="21"/>
      <name val="Arial"/>
      <family val="2"/>
    </font>
    <font>
      <sz val="10"/>
      <color indexed="55"/>
      <name val="Arial"/>
      <family val="2"/>
    </font>
    <font>
      <i/>
      <sz val="8"/>
      <color indexed="9"/>
      <name val="Arial"/>
      <family val="2"/>
    </font>
    <font>
      <sz val="10"/>
      <color indexed="23"/>
      <name val="Arial"/>
      <family val="2"/>
    </font>
    <font>
      <sz val="14"/>
      <color indexed="23"/>
      <name val="Arial"/>
      <family val="2"/>
    </font>
    <font>
      <sz val="9"/>
      <color indexed="23"/>
      <name val="Arial"/>
      <family val="2"/>
    </font>
    <font>
      <sz val="7"/>
      <color indexed="23"/>
      <name val="Arial"/>
      <family val="2"/>
    </font>
    <font>
      <i/>
      <sz val="10"/>
      <color indexed="9"/>
      <name val="Arial"/>
      <family val="2"/>
    </font>
    <font>
      <sz val="10"/>
      <color indexed="8"/>
      <name val="Tahom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63"/>
      <name val="Calibri"/>
      <family val="2"/>
    </font>
    <font>
      <b/>
      <sz val="11"/>
      <color indexed="63"/>
      <name val="Calibri"/>
      <family val="2"/>
    </font>
    <font>
      <b/>
      <sz val="12"/>
      <color indexed="21"/>
      <name val="Arial"/>
      <family val="2"/>
    </font>
    <font>
      <sz val="12"/>
      <color indexed="23"/>
      <name val="Arial"/>
      <family val="2"/>
    </font>
    <font>
      <sz val="11"/>
      <color indexed="63"/>
      <name val="Arial"/>
      <family val="2"/>
    </font>
    <font>
      <b/>
      <sz val="12"/>
      <color indexed="63"/>
      <name val="Calibri"/>
      <family val="2"/>
    </font>
    <font>
      <sz val="10"/>
      <color indexed="10"/>
      <name val="Arial"/>
      <family val="2"/>
    </font>
    <font>
      <b/>
      <sz val="11"/>
      <color indexed="8"/>
      <name val="Arial"/>
      <family val="2"/>
    </font>
    <font>
      <b/>
      <u/>
      <sz val="18"/>
      <color indexed="12"/>
      <name val="Arial"/>
      <family val="2"/>
    </font>
    <font>
      <sz val="10"/>
      <name val="Calibri"/>
      <family val="2"/>
    </font>
    <font>
      <b/>
      <sz val="16"/>
      <color indexed="9"/>
      <name val="Calibri"/>
      <family val="2"/>
    </font>
    <font>
      <b/>
      <sz val="18"/>
      <color indexed="23"/>
      <name val="Calibri"/>
      <family val="2"/>
    </font>
    <font>
      <b/>
      <sz val="14"/>
      <color indexed="63"/>
      <name val="Calibri"/>
      <family val="2"/>
    </font>
    <font>
      <sz val="10"/>
      <color indexed="63"/>
      <name val="Calibri"/>
      <family val="2"/>
    </font>
    <font>
      <b/>
      <sz val="12"/>
      <color indexed="21"/>
      <name val="Calibri"/>
      <family val="2"/>
    </font>
    <font>
      <b/>
      <sz val="12"/>
      <color indexed="49"/>
      <name val="Calibri"/>
      <family val="2"/>
    </font>
    <font>
      <sz val="12"/>
      <color indexed="63"/>
      <name val="Calibri"/>
      <family val="2"/>
    </font>
    <font>
      <b/>
      <u/>
      <sz val="12"/>
      <color indexed="49"/>
      <name val="Calibri"/>
      <family val="2"/>
    </font>
    <font>
      <sz val="12"/>
      <color indexed="40"/>
      <name val="Calibri"/>
      <family val="2"/>
    </font>
    <font>
      <sz val="11"/>
      <name val="Calibri"/>
      <family val="2"/>
    </font>
    <font>
      <sz val="11"/>
      <color indexed="63"/>
      <name val="Calibri"/>
      <family val="2"/>
    </font>
    <font>
      <sz val="11"/>
      <color indexed="63"/>
      <name val="Calibri"/>
      <family val="2"/>
    </font>
    <font>
      <sz val="11"/>
      <color indexed="58"/>
      <name val="Calibri"/>
      <family val="2"/>
    </font>
    <font>
      <sz val="11"/>
      <color indexed="14"/>
      <name val="Calibri"/>
      <family val="2"/>
    </font>
    <font>
      <sz val="11"/>
      <color theme="0"/>
      <name val="Calibri"/>
      <family val="2"/>
    </font>
    <font>
      <b/>
      <sz val="11"/>
      <color rgb="FFFA7D00"/>
      <name val="Calibri"/>
      <family val="2"/>
    </font>
    <font>
      <u/>
      <sz val="9"/>
      <color theme="10"/>
      <name val="Times New Roman"/>
      <family val="1"/>
    </font>
    <font>
      <b/>
      <sz val="11"/>
      <color rgb="FF3F3F3F"/>
      <name val="Calibri"/>
      <family val="2"/>
    </font>
  </fonts>
  <fills count="41">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1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22"/>
        <bgColor indexed="24"/>
      </patternFill>
    </fill>
    <fill>
      <patternFill patternType="solid">
        <fgColor indexed="21"/>
        <bgColor indexed="64"/>
      </patternFill>
    </fill>
    <fill>
      <patternFill patternType="solid">
        <fgColor indexed="22"/>
        <bgColor indexed="64"/>
      </patternFill>
    </fill>
    <fill>
      <patternFill patternType="solid">
        <fgColor indexed="55"/>
        <bgColor indexed="24"/>
      </patternFill>
    </fill>
    <fill>
      <patternFill patternType="solid">
        <fgColor indexed="9"/>
        <bgColor indexed="24"/>
      </patternFill>
    </fill>
    <fill>
      <patternFill patternType="solid">
        <fgColor indexed="23"/>
        <bgColor indexed="64"/>
      </patternFill>
    </fill>
    <fill>
      <patternFill patternType="solid">
        <fgColor indexed="23"/>
        <bgColor indexed="2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FFCC"/>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9"/>
      </bottom>
      <diagonal/>
    </border>
    <border>
      <left style="thin">
        <color indexed="21"/>
      </left>
      <right style="thin">
        <color indexed="21"/>
      </right>
      <top style="thin">
        <color indexed="21"/>
      </top>
      <bottom/>
      <diagonal/>
    </border>
    <border>
      <left style="thin">
        <color indexed="21"/>
      </left>
      <right style="thin">
        <color indexed="21"/>
      </right>
      <top/>
      <bottom/>
      <diagonal/>
    </border>
    <border>
      <left style="thin">
        <color indexed="21"/>
      </left>
      <right style="thin">
        <color indexed="21"/>
      </right>
      <top/>
      <bottom style="thin">
        <color indexed="21"/>
      </bottom>
      <diagonal/>
    </border>
    <border>
      <left style="thin">
        <color indexed="21"/>
      </left>
      <right style="thin">
        <color indexed="21"/>
      </right>
      <top style="thin">
        <color indexed="21"/>
      </top>
      <bottom style="thin">
        <color indexed="21"/>
      </bottom>
      <diagonal/>
    </border>
    <border>
      <left style="thin">
        <color indexed="21"/>
      </left>
      <right style="thin">
        <color indexed="9"/>
      </right>
      <top style="thin">
        <color indexed="21"/>
      </top>
      <bottom style="thin">
        <color indexed="9"/>
      </bottom>
      <diagonal/>
    </border>
    <border>
      <left style="thin">
        <color indexed="9"/>
      </left>
      <right style="thin">
        <color indexed="9"/>
      </right>
      <top style="thin">
        <color indexed="21"/>
      </top>
      <bottom style="thin">
        <color indexed="9"/>
      </bottom>
      <diagonal/>
    </border>
    <border>
      <left style="thin">
        <color indexed="9"/>
      </left>
      <right style="thin">
        <color indexed="21"/>
      </right>
      <top style="thin">
        <color indexed="21"/>
      </top>
      <bottom style="thin">
        <color indexed="9"/>
      </bottom>
      <diagonal/>
    </border>
    <border>
      <left style="thin">
        <color indexed="21"/>
      </left>
      <right/>
      <top/>
      <bottom/>
      <diagonal/>
    </border>
    <border>
      <left/>
      <right style="thin">
        <color indexed="21"/>
      </right>
      <top/>
      <bottom/>
      <diagonal/>
    </border>
    <border>
      <left style="thin">
        <color indexed="21"/>
      </left>
      <right style="thin">
        <color indexed="49"/>
      </right>
      <top/>
      <bottom/>
      <diagonal/>
    </border>
    <border>
      <left/>
      <right style="thin">
        <color indexed="40"/>
      </right>
      <top/>
      <bottom/>
      <diagonal/>
    </border>
    <border>
      <left style="thin">
        <color indexed="21"/>
      </left>
      <right style="medium">
        <color indexed="21"/>
      </right>
      <top style="thin">
        <color indexed="21"/>
      </top>
      <bottom/>
      <diagonal/>
    </border>
    <border>
      <left style="thin">
        <color indexed="21"/>
      </left>
      <right style="medium">
        <color indexed="21"/>
      </right>
      <top/>
      <bottom/>
      <diagonal/>
    </border>
    <border>
      <left style="thin">
        <color indexed="9"/>
      </left>
      <right/>
      <top style="thin">
        <color indexed="9"/>
      </top>
      <bottom style="thin">
        <color indexed="9"/>
      </bottom>
      <diagonal/>
    </border>
    <border>
      <left style="thin">
        <color indexed="40"/>
      </left>
      <right style="thin">
        <color indexed="40"/>
      </right>
      <top/>
      <bottom style="thin">
        <color indexed="21"/>
      </bottom>
      <diagonal/>
    </border>
    <border>
      <left style="medium">
        <color indexed="21"/>
      </left>
      <right style="thin">
        <color indexed="21"/>
      </right>
      <top/>
      <bottom/>
      <diagonal/>
    </border>
    <border>
      <left style="medium">
        <color indexed="21"/>
      </left>
      <right style="medium">
        <color indexed="21"/>
      </right>
      <top/>
      <bottom/>
      <diagonal/>
    </border>
    <border>
      <left/>
      <right/>
      <top style="thin">
        <color indexed="21"/>
      </top>
      <bottom style="thin">
        <color indexed="9"/>
      </bottom>
      <diagonal/>
    </border>
    <border>
      <left style="thin">
        <color indexed="9"/>
      </left>
      <right/>
      <top style="thin">
        <color indexed="21"/>
      </top>
      <bottom style="thin">
        <color indexed="9"/>
      </bottom>
      <diagonal/>
    </border>
    <border>
      <left style="thin">
        <color indexed="21"/>
      </left>
      <right style="thin">
        <color indexed="40"/>
      </right>
      <top/>
      <bottom style="thin">
        <color indexed="21"/>
      </bottom>
      <diagonal/>
    </border>
    <border>
      <left style="thin">
        <color indexed="9"/>
      </left>
      <right style="thin">
        <color indexed="9"/>
      </right>
      <top style="thin">
        <color indexed="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s>
  <cellStyleXfs count="3562">
    <xf numFmtId="0" fontId="0" fillId="0" borderId="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2"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6" fillId="4"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6" fillId="6"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8"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9"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 fillId="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10"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11"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6" fillId="12"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1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6" fillId="8"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6" fillId="10"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6" fillId="14"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15"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11"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31" fillId="12"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31" fillId="1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31" fillId="16"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31" fillId="19"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32" fillId="6" borderId="0" applyNumberFormat="0" applyBorder="0" applyAlignment="0" applyProtection="0"/>
    <xf numFmtId="0" fontId="108" fillId="37" borderId="0" applyNumberFormat="0" applyBorder="0" applyAlignment="0" applyProtection="0"/>
    <xf numFmtId="0" fontId="33" fillId="3" borderId="1" applyNumberFormat="0" applyAlignment="0" applyProtection="0"/>
    <xf numFmtId="0" fontId="111" fillId="38" borderId="37" applyNumberFormat="0" applyAlignment="0" applyProtection="0"/>
    <xf numFmtId="0" fontId="34" fillId="18" borderId="2" applyNumberFormat="0" applyAlignment="0" applyProtection="0"/>
    <xf numFmtId="0" fontId="35" fillId="0" borderId="3" applyNumberFormat="0" applyFill="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20"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110" fillId="23"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31" fillId="17"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31" fillId="16" borderId="0" applyNumberFormat="0" applyBorder="0" applyAlignment="0" applyProtection="0"/>
    <xf numFmtId="0" fontId="31" fillId="25" borderId="0" applyNumberFormat="0" applyBorder="0" applyAlignment="0" applyProtection="0"/>
    <xf numFmtId="0" fontId="36" fillId="5" borderId="1" applyNumberFormat="0" applyAlignment="0" applyProtection="0"/>
    <xf numFmtId="170" fontId="2" fillId="0" borderId="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12"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12" fillId="0" borderId="0" applyNumberFormat="0" applyFill="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37" fillId="4"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1" fontId="2" fillId="0" borderId="4">
      <alignment vertical="center"/>
    </xf>
    <xf numFmtId="0" fontId="38" fillId="13" borderId="0" applyNumberFormat="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5" fillId="0" borderId="0"/>
    <xf numFmtId="0" fontId="65" fillId="0" borderId="0"/>
    <xf numFmtId="0" fontId="65" fillId="0" borderId="0"/>
    <xf numFmtId="0" fontId="65" fillId="0" borderId="0"/>
    <xf numFmtId="0" fontId="105" fillId="0" borderId="0"/>
    <xf numFmtId="0" fontId="86" fillId="0" borderId="0"/>
    <xf numFmtId="0" fontId="86" fillId="0" borderId="0"/>
    <xf numFmtId="0" fontId="10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45" fillId="0" borderId="0"/>
    <xf numFmtId="0" fontId="86" fillId="0" borderId="0"/>
    <xf numFmtId="0" fontId="86" fillId="0" borderId="0"/>
    <xf numFmtId="0" fontId="86" fillId="0" borderId="0"/>
    <xf numFmtId="0" fontId="65" fillId="0" borderId="0"/>
    <xf numFmtId="0" fontId="86" fillId="0" borderId="0"/>
    <xf numFmtId="0" fontId="86" fillId="0" borderId="0"/>
    <xf numFmtId="0" fontId="86"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22" fillId="0" borderId="0"/>
    <xf numFmtId="0" fontId="4" fillId="0" borderId="0"/>
    <xf numFmtId="0" fontId="23" fillId="0" borderId="0"/>
    <xf numFmtId="0" fontId="4" fillId="0" borderId="0"/>
    <xf numFmtId="0" fontId="24" fillId="0" borderId="0"/>
    <xf numFmtId="0" fontId="4" fillId="0" borderId="0"/>
    <xf numFmtId="0" fontId="25" fillId="0" borderId="0"/>
    <xf numFmtId="0" fontId="4" fillId="0" borderId="0"/>
    <xf numFmtId="0" fontId="26"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4" fillId="0" borderId="0"/>
    <xf numFmtId="0" fontId="4" fillId="0" borderId="0"/>
    <xf numFmtId="0" fontId="4" fillId="0" borderId="0"/>
    <xf numFmtId="0" fontId="86" fillId="0" borderId="0"/>
    <xf numFmtId="0" fontId="86"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86" fillId="0" borderId="0"/>
    <xf numFmtId="0" fontId="86" fillId="0" borderId="0"/>
    <xf numFmtId="0" fontId="86" fillId="0" borderId="0"/>
    <xf numFmtId="0" fontId="4" fillId="0" borderId="0"/>
    <xf numFmtId="0" fontId="86" fillId="0" borderId="0"/>
    <xf numFmtId="0" fontId="4" fillId="0" borderId="0"/>
    <xf numFmtId="0" fontId="86" fillId="0" borderId="0"/>
    <xf numFmtId="0" fontId="4" fillId="0" borderId="0"/>
    <xf numFmtId="0" fontId="4" fillId="0" borderId="0"/>
    <xf numFmtId="0" fontId="86" fillId="0" borderId="0"/>
    <xf numFmtId="0" fontId="28" fillId="0" borderId="0"/>
    <xf numFmtId="0" fontId="4" fillId="0" borderId="0"/>
    <xf numFmtId="0" fontId="4" fillId="0" borderId="0"/>
    <xf numFmtId="0" fontId="29"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51" fillId="0" borderId="0"/>
    <xf numFmtId="0" fontId="4" fillId="0" borderId="0"/>
    <xf numFmtId="0" fontId="52" fillId="0" borderId="0"/>
    <xf numFmtId="0" fontId="4" fillId="0" borderId="0"/>
    <xf numFmtId="0" fontId="53" fillId="0" borderId="0"/>
    <xf numFmtId="0" fontId="4" fillId="0" borderId="0"/>
    <xf numFmtId="0" fontId="54" fillId="0" borderId="0"/>
    <xf numFmtId="0" fontId="4" fillId="0" borderId="0"/>
    <xf numFmtId="0" fontId="55" fillId="0" borderId="0"/>
    <xf numFmtId="0" fontId="4" fillId="0" borderId="0"/>
    <xf numFmtId="0" fontId="56"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59" fillId="0" borderId="0"/>
    <xf numFmtId="0" fontId="4" fillId="0" borderId="0"/>
    <xf numFmtId="0" fontId="60" fillId="0" borderId="0"/>
    <xf numFmtId="0" fontId="4" fillId="0" borderId="0"/>
    <xf numFmtId="0" fontId="17" fillId="0" borderId="0"/>
    <xf numFmtId="0" fontId="4" fillId="0" borderId="0"/>
    <xf numFmtId="0" fontId="4" fillId="0" borderId="0"/>
    <xf numFmtId="0" fontId="4" fillId="0" borderId="0"/>
    <xf numFmtId="0" fontId="65" fillId="0" borderId="0"/>
    <xf numFmtId="0" fontId="4" fillId="0" borderId="0"/>
    <xf numFmtId="0" fontId="65" fillId="0" borderId="0"/>
    <xf numFmtId="0" fontId="65" fillId="0" borderId="0"/>
    <xf numFmtId="0" fontId="17" fillId="0" borderId="0"/>
    <xf numFmtId="0" fontId="4" fillId="0" borderId="0"/>
    <xf numFmtId="0" fontId="4" fillId="0" borderId="0"/>
    <xf numFmtId="0" fontId="4" fillId="0" borderId="0"/>
    <xf numFmtId="0" fontId="65" fillId="0" borderId="0"/>
    <xf numFmtId="0" fontId="4" fillId="0" borderId="0"/>
    <xf numFmtId="0" fontId="65" fillId="0" borderId="0"/>
    <xf numFmtId="0" fontId="65"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1" fillId="0" borderId="0"/>
    <xf numFmtId="0" fontId="4" fillId="0" borderId="0"/>
    <xf numFmtId="0" fontId="86" fillId="0" borderId="0"/>
    <xf numFmtId="0" fontId="4" fillId="0" borderId="0"/>
    <xf numFmtId="0" fontId="86" fillId="0" borderId="0"/>
    <xf numFmtId="0" fontId="86" fillId="0" borderId="0"/>
    <xf numFmtId="0" fontId="4" fillId="0" borderId="0"/>
    <xf numFmtId="0" fontId="4" fillId="0" borderId="0"/>
    <xf numFmtId="0" fontId="6" fillId="0" borderId="0"/>
    <xf numFmtId="0" fontId="6" fillId="0" borderId="0"/>
    <xf numFmtId="0" fontId="10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86"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1" fillId="0" borderId="0"/>
    <xf numFmtId="0" fontId="4" fillId="0" borderId="0"/>
    <xf numFmtId="0" fontId="4" fillId="0" borderId="0"/>
    <xf numFmtId="0" fontId="4" fillId="0" borderId="0"/>
    <xf numFmtId="0" fontId="65" fillId="0" borderId="0"/>
    <xf numFmtId="0" fontId="65" fillId="0" borderId="0"/>
    <xf numFmtId="0" fontId="86"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0"/>
    <xf numFmtId="0" fontId="45" fillId="0" borderId="0"/>
    <xf numFmtId="0" fontId="4" fillId="0" borderId="0"/>
    <xf numFmtId="0" fontId="45" fillId="0" borderId="0"/>
    <xf numFmtId="0" fontId="45" fillId="0" borderId="0"/>
    <xf numFmtId="0" fontId="4" fillId="0" borderId="0"/>
    <xf numFmtId="0" fontId="45" fillId="0" borderId="0"/>
    <xf numFmtId="0" fontId="4"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4" fillId="0" borderId="0"/>
    <xf numFmtId="0" fontId="4" fillId="0" borderId="0"/>
    <xf numFmtId="0" fontId="4"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86" fillId="0" borderId="0"/>
    <xf numFmtId="0" fontId="45" fillId="0" borderId="0"/>
    <xf numFmtId="0" fontId="45" fillId="0" borderId="0"/>
    <xf numFmtId="0" fontId="45" fillId="0" borderId="0"/>
    <xf numFmtId="0" fontId="17" fillId="0" borderId="0"/>
    <xf numFmtId="0" fontId="4" fillId="0" borderId="0"/>
    <xf numFmtId="0" fontId="4" fillId="0" borderId="0"/>
    <xf numFmtId="0" fontId="4" fillId="0" borderId="0"/>
    <xf numFmtId="0" fontId="54" fillId="0" borderId="0"/>
    <xf numFmtId="0" fontId="4" fillId="0" borderId="0"/>
    <xf numFmtId="0" fontId="4" fillId="0" borderId="0"/>
    <xf numFmtId="0" fontId="86"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4"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6" fillId="0" borderId="0"/>
    <xf numFmtId="0" fontId="45" fillId="0" borderId="0"/>
    <xf numFmtId="0" fontId="45" fillId="0" borderId="0"/>
    <xf numFmtId="0" fontId="45" fillId="0" borderId="0"/>
    <xf numFmtId="0" fontId="45" fillId="0" borderId="0"/>
    <xf numFmtId="0" fontId="45" fillId="0" borderId="0"/>
    <xf numFmtId="0" fontId="45" fillId="0" borderId="0"/>
    <xf numFmtId="0" fontId="86" fillId="0" borderId="0"/>
    <xf numFmtId="0" fontId="45" fillId="0" borderId="0"/>
    <xf numFmtId="0" fontId="45" fillId="0" borderId="0"/>
    <xf numFmtId="0" fontId="45" fillId="0" borderId="0"/>
    <xf numFmtId="0" fontId="45" fillId="0" borderId="0"/>
    <xf numFmtId="0" fontId="45" fillId="0" borderId="0"/>
    <xf numFmtId="0" fontId="4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5" fillId="0" borderId="0"/>
    <xf numFmtId="0" fontId="86" fillId="0" borderId="0"/>
    <xf numFmtId="0" fontId="86" fillId="0" borderId="0"/>
    <xf numFmtId="0" fontId="86" fillId="0" borderId="0"/>
    <xf numFmtId="0" fontId="86" fillId="0" borderId="0"/>
    <xf numFmtId="0" fontId="86" fillId="0" borderId="0"/>
    <xf numFmtId="39" fontId="2" fillId="0" borderId="0">
      <alignment vertical="center"/>
    </xf>
    <xf numFmtId="0" fontId="6" fillId="40" borderId="5"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4" fillId="7" borderId="5" applyNumberFormat="0" applyFont="0" applyAlignment="0" applyProtection="0"/>
    <xf numFmtId="0" fontId="6" fillId="40" borderId="5" applyNumberFormat="0" applyFont="0" applyAlignment="0" applyProtection="0"/>
    <xf numFmtId="0" fontId="4" fillId="7" borderId="5" applyNumberFormat="0" applyFont="0" applyAlignment="0" applyProtection="0"/>
    <xf numFmtId="0" fontId="4" fillId="7"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5"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0" fontId="6" fillId="40" borderId="6" applyNumberFormat="0" applyFont="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39" fillId="3" borderId="7" applyNumberFormat="0" applyAlignment="0" applyProtection="0"/>
    <xf numFmtId="0" fontId="113" fillId="38" borderId="38"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1" fillId="0" borderId="0" applyFont="0" applyFill="0" applyBorder="0" applyAlignment="0" applyProtection="0"/>
    <xf numFmtId="164" fontId="4"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65"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65" fillId="0" borderId="0" applyFont="0" applyFill="0" applyBorder="0" applyAlignment="0" applyProtection="0"/>
    <xf numFmtId="164"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4" fillId="0" borderId="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79" fontId="4" fillId="0" borderId="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4" fillId="0" borderId="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4"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5"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 fillId="0" borderId="8"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2" fillId="0" borderId="10"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9" fillId="0" borderId="11"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4" fontId="46" fillId="0" borderId="0">
      <alignment horizontal="left" vertical="top"/>
    </xf>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10" fillId="0" borderId="13"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164" fontId="1"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4" fillId="0" borderId="0" applyFill="0" applyBorder="0" applyAlignment="0" applyProtection="0"/>
    <xf numFmtId="164" fontId="45" fillId="0" borderId="0" applyFont="0" applyFill="0" applyBorder="0" applyAlignment="0" applyProtection="0"/>
    <xf numFmtId="43" fontId="6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10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106"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3" fontId="81"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5"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7"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9"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30"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5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2"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3"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81"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5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5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6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164"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12">
    <xf numFmtId="0" fontId="0" fillId="0" borderId="0" xfId="0"/>
    <xf numFmtId="0" fontId="16" fillId="0" borderId="0" xfId="0" applyFont="1"/>
    <xf numFmtId="0" fontId="0" fillId="26" borderId="0" xfId="0" applyFill="1"/>
    <xf numFmtId="0" fontId="43" fillId="0" borderId="0" xfId="530" applyFont="1"/>
    <xf numFmtId="168" fontId="43" fillId="0" borderId="0" xfId="530" applyNumberFormat="1" applyFont="1"/>
    <xf numFmtId="172" fontId="43" fillId="0" borderId="0" xfId="3211" applyNumberFormat="1" applyFont="1" applyAlignment="1">
      <alignment horizontal="center"/>
    </xf>
    <xf numFmtId="0" fontId="4" fillId="0" borderId="0" xfId="530" applyFont="1"/>
    <xf numFmtId="170" fontId="15" fillId="0" borderId="0" xfId="530" applyNumberFormat="1" applyFont="1"/>
    <xf numFmtId="168" fontId="13" fillId="0" borderId="0" xfId="530" applyNumberFormat="1" applyFont="1" applyAlignment="1">
      <alignment horizontal="center" vertical="center" wrapText="1"/>
    </xf>
    <xf numFmtId="0" fontId="15" fillId="0" borderId="0" xfId="530" applyFont="1" applyAlignment="1">
      <alignment vertical="top"/>
    </xf>
    <xf numFmtId="0" fontId="13" fillId="0" borderId="0" xfId="530" applyFont="1" applyAlignment="1">
      <alignment horizontal="center" vertical="center" wrapText="1"/>
    </xf>
    <xf numFmtId="172" fontId="13" fillId="0" borderId="0" xfId="3211" applyNumberFormat="1" applyFont="1" applyFill="1" applyBorder="1" applyAlignment="1">
      <alignment horizontal="center" vertical="center" wrapText="1"/>
    </xf>
    <xf numFmtId="0" fontId="43" fillId="0" borderId="0" xfId="530" applyFont="1" applyAlignment="1">
      <alignment horizontal="center"/>
    </xf>
    <xf numFmtId="49" fontId="44" fillId="0" borderId="0" xfId="530" quotePrefix="1" applyNumberFormat="1" applyFont="1" applyAlignment="1">
      <alignment horizontal="left"/>
    </xf>
    <xf numFmtId="172" fontId="43" fillId="0" borderId="0" xfId="3211" applyNumberFormat="1" applyFont="1" applyFill="1" applyBorder="1" applyAlignment="1">
      <alignment horizontal="center"/>
    </xf>
    <xf numFmtId="172" fontId="14" fillId="27" borderId="0" xfId="3211" applyNumberFormat="1" applyFont="1" applyFill="1" applyBorder="1" applyAlignment="1">
      <alignment horizontal="center" vertical="center" wrapText="1"/>
    </xf>
    <xf numFmtId="0" fontId="15" fillId="0" borderId="0" xfId="530" applyFont="1"/>
    <xf numFmtId="173" fontId="43" fillId="0" borderId="0" xfId="530" applyNumberFormat="1" applyFont="1"/>
    <xf numFmtId="173" fontId="43" fillId="0" borderId="0" xfId="530" applyNumberFormat="1" applyFont="1" applyAlignment="1">
      <alignment horizontal="center"/>
    </xf>
    <xf numFmtId="0" fontId="67" fillId="0" borderId="0" xfId="530" applyFont="1"/>
    <xf numFmtId="169" fontId="47" fillId="26" borderId="0" xfId="493" applyNumberFormat="1" applyFont="1" applyFill="1" applyBorder="1" applyAlignment="1" applyProtection="1">
      <alignment horizontal="center"/>
    </xf>
    <xf numFmtId="0" fontId="48" fillId="0" borderId="0" xfId="0" applyFont="1" applyAlignment="1">
      <alignment vertical="center"/>
    </xf>
    <xf numFmtId="0" fontId="68" fillId="0" borderId="0" xfId="0" applyFont="1" applyAlignment="1">
      <alignment vertical="center"/>
    </xf>
    <xf numFmtId="0" fontId="69" fillId="0" borderId="0" xfId="530" applyFont="1"/>
    <xf numFmtId="164" fontId="0" fillId="0" borderId="0" xfId="2690" applyFont="1"/>
    <xf numFmtId="3" fontId="49" fillId="29" borderId="16" xfId="598" applyNumberFormat="1" applyFont="1" applyFill="1" applyBorder="1" applyAlignment="1">
      <alignment horizontal="center" vertical="center"/>
    </xf>
    <xf numFmtId="3" fontId="49" fillId="0" borderId="17" xfId="598" applyNumberFormat="1" applyFont="1" applyBorder="1" applyAlignment="1">
      <alignment horizontal="center" vertical="center"/>
    </xf>
    <xf numFmtId="17" fontId="71" fillId="26" borderId="0" xfId="2691" applyNumberFormat="1" applyFont="1" applyFill="1" applyAlignment="1">
      <alignment horizontal="right" vertical="center"/>
    </xf>
    <xf numFmtId="1" fontId="49" fillId="29" borderId="17" xfId="2690" applyNumberFormat="1" applyFont="1" applyFill="1" applyBorder="1" applyAlignment="1">
      <alignment horizontal="center" vertical="center" wrapText="1"/>
    </xf>
    <xf numFmtId="166" fontId="49" fillId="29" borderId="16" xfId="2776" applyNumberFormat="1" applyFont="1" applyFill="1" applyBorder="1" applyAlignment="1">
      <alignment vertical="center" wrapText="1"/>
    </xf>
    <xf numFmtId="166" fontId="49" fillId="29" borderId="17" xfId="2776" applyNumberFormat="1" applyFont="1" applyFill="1" applyBorder="1" applyAlignment="1">
      <alignment horizontal="right" vertical="center" wrapText="1"/>
    </xf>
    <xf numFmtId="166" fontId="49" fillId="0" borderId="17" xfId="2776" applyNumberFormat="1" applyFont="1" applyFill="1" applyBorder="1" applyAlignment="1">
      <alignment horizontal="right" vertical="center" wrapText="1"/>
    </xf>
    <xf numFmtId="0" fontId="5" fillId="30" borderId="18" xfId="530" applyFont="1" applyFill="1" applyBorder="1" applyAlignment="1">
      <alignment horizontal="center" vertical="center"/>
    </xf>
    <xf numFmtId="0" fontId="5" fillId="30" borderId="18" xfId="530" applyFont="1" applyFill="1" applyBorder="1" applyAlignment="1">
      <alignment vertical="center"/>
    </xf>
    <xf numFmtId="0" fontId="44" fillId="30" borderId="19" xfId="530" applyFont="1" applyFill="1" applyBorder="1" applyAlignment="1">
      <alignment horizontal="center" vertical="center"/>
    </xf>
    <xf numFmtId="0" fontId="5" fillId="30" borderId="19" xfId="530" applyFont="1" applyFill="1" applyBorder="1" applyAlignment="1">
      <alignment vertical="center"/>
    </xf>
    <xf numFmtId="172" fontId="44" fillId="30" borderId="19" xfId="3211" applyNumberFormat="1" applyFont="1" applyFill="1" applyBorder="1" applyAlignment="1">
      <alignment horizontal="right" vertical="center" wrapText="1"/>
    </xf>
    <xf numFmtId="172" fontId="5" fillId="30" borderId="18" xfId="3211" applyNumberFormat="1" applyFont="1" applyFill="1" applyBorder="1" applyAlignment="1">
      <alignment horizontal="right" vertical="center" wrapText="1"/>
    </xf>
    <xf numFmtId="0" fontId="0" fillId="0" borderId="0" xfId="0" applyAlignment="1">
      <alignment horizontal="right"/>
    </xf>
    <xf numFmtId="0" fontId="72" fillId="28" borderId="20" xfId="530" applyFont="1" applyFill="1" applyBorder="1" applyAlignment="1">
      <alignment horizontal="center" vertical="center" wrapText="1"/>
    </xf>
    <xf numFmtId="0" fontId="72" fillId="28" borderId="21" xfId="530" applyFont="1" applyFill="1" applyBorder="1" applyAlignment="1">
      <alignment horizontal="center" vertical="center" wrapText="1"/>
    </xf>
    <xf numFmtId="168" fontId="72" fillId="28" borderId="21" xfId="530" applyNumberFormat="1" applyFont="1" applyFill="1" applyBorder="1" applyAlignment="1">
      <alignment horizontal="center" vertical="center" wrapText="1"/>
    </xf>
    <xf numFmtId="168" fontId="72" fillId="28" borderId="22" xfId="530" applyNumberFormat="1" applyFont="1" applyFill="1" applyBorder="1" applyAlignment="1">
      <alignment horizontal="center" vertical="center" wrapText="1"/>
    </xf>
    <xf numFmtId="0" fontId="13" fillId="0" borderId="23" xfId="530" applyFont="1" applyBorder="1" applyAlignment="1">
      <alignment horizontal="center" vertical="center" wrapText="1"/>
    </xf>
    <xf numFmtId="168" fontId="13" fillId="0" borderId="24" xfId="530" applyNumberFormat="1" applyFont="1" applyBorder="1" applyAlignment="1">
      <alignment horizontal="center" vertical="center" wrapText="1"/>
    </xf>
    <xf numFmtId="0" fontId="14" fillId="29" borderId="23" xfId="530" applyFont="1" applyFill="1" applyBorder="1" applyAlignment="1">
      <alignment horizontal="center" vertical="center" wrapText="1"/>
    </xf>
    <xf numFmtId="0" fontId="14" fillId="29" borderId="0" xfId="530" applyFont="1" applyFill="1" applyAlignment="1">
      <alignment vertical="center" wrapText="1"/>
    </xf>
    <xf numFmtId="172" fontId="14" fillId="29" borderId="0" xfId="3211" applyNumberFormat="1" applyFont="1" applyFill="1" applyBorder="1" applyAlignment="1">
      <alignment horizontal="center" vertical="center" wrapText="1"/>
    </xf>
    <xf numFmtId="172" fontId="14" fillId="27" borderId="24" xfId="3211" applyNumberFormat="1" applyFont="1" applyFill="1" applyBorder="1" applyAlignment="1">
      <alignment horizontal="center" vertical="center" wrapText="1"/>
    </xf>
    <xf numFmtId="172" fontId="72" fillId="28" borderId="21" xfId="3211" applyNumberFormat="1" applyFont="1" applyFill="1" applyBorder="1" applyAlignment="1">
      <alignment horizontal="center" vertical="center" wrapText="1"/>
    </xf>
    <xf numFmtId="39" fontId="71" fillId="26" borderId="0" xfId="1953" applyFont="1" applyFill="1" applyAlignment="1">
      <alignment horizontal="left" vertical="center"/>
    </xf>
    <xf numFmtId="0" fontId="73" fillId="0" borderId="0" xfId="0" applyFont="1" applyAlignment="1">
      <alignment vertical="center"/>
    </xf>
    <xf numFmtId="166" fontId="49" fillId="29" borderId="16" xfId="2776" applyNumberFormat="1" applyFont="1" applyFill="1" applyBorder="1" applyAlignment="1">
      <alignment horizontal="right" vertical="center" wrapText="1"/>
    </xf>
    <xf numFmtId="164" fontId="43" fillId="0" borderId="0" xfId="2690" applyFont="1"/>
    <xf numFmtId="166" fontId="49" fillId="26" borderId="17" xfId="2776" applyNumberFormat="1" applyFont="1" applyFill="1" applyBorder="1" applyAlignment="1">
      <alignment vertical="center" wrapText="1"/>
    </xf>
    <xf numFmtId="0" fontId="74" fillId="30" borderId="18" xfId="530" applyFont="1" applyFill="1" applyBorder="1" applyAlignment="1">
      <alignment horizontal="center" vertical="center"/>
    </xf>
    <xf numFmtId="166" fontId="49" fillId="29" borderId="17" xfId="2776" applyNumberFormat="1" applyFont="1" applyFill="1" applyBorder="1" applyAlignment="1">
      <alignment vertical="center" wrapText="1"/>
    </xf>
    <xf numFmtId="175" fontId="49" fillId="0" borderId="17" xfId="2776" applyNumberFormat="1" applyFont="1" applyFill="1" applyBorder="1" applyAlignment="1">
      <alignment horizontal="right" vertical="center" wrapText="1"/>
    </xf>
    <xf numFmtId="175" fontId="49" fillId="29" borderId="17" xfId="2776" applyNumberFormat="1" applyFont="1" applyFill="1" applyBorder="1" applyAlignment="1">
      <alignment horizontal="right" vertical="center" wrapText="1"/>
    </xf>
    <xf numFmtId="3" fontId="49" fillId="26" borderId="17" xfId="598" applyNumberFormat="1" applyFont="1" applyFill="1" applyBorder="1" applyAlignment="1">
      <alignment horizontal="center" vertical="center"/>
    </xf>
    <xf numFmtId="1" fontId="49" fillId="29" borderId="17" xfId="2690" applyNumberFormat="1" applyFont="1" applyFill="1" applyBorder="1" applyAlignment="1">
      <alignment horizontal="center" vertical="center"/>
    </xf>
    <xf numFmtId="166" fontId="49" fillId="0" borderId="24" xfId="2776" applyNumberFormat="1" applyFont="1" applyFill="1" applyBorder="1" applyAlignment="1">
      <alignment horizontal="right" vertical="center" wrapText="1"/>
    </xf>
    <xf numFmtId="166" fontId="49" fillId="26" borderId="25" xfId="2776" applyNumberFormat="1" applyFont="1" applyFill="1" applyBorder="1" applyAlignment="1">
      <alignment vertical="center" wrapText="1"/>
    </xf>
    <xf numFmtId="0" fontId="16" fillId="26" borderId="0" xfId="0" applyFont="1" applyFill="1"/>
    <xf numFmtId="165" fontId="16" fillId="0" borderId="0" xfId="0" applyNumberFormat="1" applyFont="1"/>
    <xf numFmtId="164" fontId="16" fillId="0" borderId="0" xfId="2690" applyFont="1"/>
    <xf numFmtId="0" fontId="61" fillId="26" borderId="0" xfId="0" applyFont="1" applyFill="1"/>
    <xf numFmtId="0" fontId="61" fillId="0" borderId="0" xfId="0" applyFont="1" applyAlignment="1">
      <alignment vertical="top"/>
    </xf>
    <xf numFmtId="0" fontId="61" fillId="0" borderId="0" xfId="0" applyFont="1"/>
    <xf numFmtId="164" fontId="62" fillId="31" borderId="0" xfId="0" applyNumberFormat="1" applyFont="1" applyFill="1"/>
    <xf numFmtId="164" fontId="62" fillId="31" borderId="0" xfId="2690" applyFont="1" applyFill="1" applyBorder="1" applyAlignment="1"/>
    <xf numFmtId="169" fontId="63" fillId="26" borderId="0" xfId="493" applyNumberFormat="1" applyFont="1" applyFill="1" applyBorder="1" applyAlignment="1" applyProtection="1"/>
    <xf numFmtId="39" fontId="16" fillId="0" borderId="0" xfId="1953" applyFont="1">
      <alignment vertical="center"/>
    </xf>
    <xf numFmtId="17" fontId="16" fillId="0" borderId="0" xfId="0" quotePrefix="1" applyNumberFormat="1" applyFont="1" applyAlignment="1">
      <alignment horizontal="left"/>
    </xf>
    <xf numFmtId="17" fontId="58" fillId="26" borderId="0" xfId="2691" applyNumberFormat="1" applyFont="1" applyFill="1" applyAlignment="1">
      <alignment horizontal="right" vertical="center"/>
    </xf>
    <xf numFmtId="0" fontId="16" fillId="0" borderId="0" xfId="0" applyFont="1" applyAlignment="1">
      <alignment horizontal="left" vertical="center"/>
    </xf>
    <xf numFmtId="0" fontId="75" fillId="0" borderId="0" xfId="0" applyFont="1" applyAlignment="1">
      <alignment horizontal="left" vertical="center"/>
    </xf>
    <xf numFmtId="168" fontId="67" fillId="0" borderId="0" xfId="530" applyNumberFormat="1" applyFont="1"/>
    <xf numFmtId="172" fontId="67" fillId="0" borderId="0" xfId="3211" applyNumberFormat="1" applyFont="1" applyAlignment="1">
      <alignment horizontal="center"/>
    </xf>
    <xf numFmtId="0" fontId="76" fillId="0" borderId="0" xfId="598" applyFont="1"/>
    <xf numFmtId="0" fontId="67" fillId="0" borderId="0" xfId="530" applyFont="1" applyAlignment="1">
      <alignment horizontal="center"/>
    </xf>
    <xf numFmtId="0" fontId="77" fillId="0" borderId="0" xfId="0" applyFont="1" applyAlignment="1">
      <alignment vertical="center"/>
    </xf>
    <xf numFmtId="0" fontId="78" fillId="0" borderId="0" xfId="598" applyFont="1" applyAlignment="1">
      <alignment vertical="top"/>
    </xf>
    <xf numFmtId="0" fontId="78" fillId="26" borderId="0" xfId="598" applyFont="1" applyFill="1" applyAlignment="1">
      <alignment vertical="top"/>
    </xf>
    <xf numFmtId="0" fontId="78" fillId="0" borderId="0" xfId="598" applyFont="1"/>
    <xf numFmtId="0" fontId="79" fillId="0" borderId="0" xfId="598" applyFont="1"/>
    <xf numFmtId="0" fontId="76" fillId="0" borderId="0" xfId="530" applyFont="1"/>
    <xf numFmtId="0" fontId="78" fillId="26" borderId="0" xfId="530" applyFont="1" applyFill="1"/>
    <xf numFmtId="0" fontId="78" fillId="0" borderId="0" xfId="530" applyFont="1"/>
    <xf numFmtId="0" fontId="78" fillId="0" borderId="0" xfId="530" applyFont="1" applyAlignment="1">
      <alignment vertical="top"/>
    </xf>
    <xf numFmtId="0" fontId="72" fillId="28" borderId="15" xfId="588" applyFont="1" applyFill="1" applyBorder="1" applyAlignment="1">
      <alignment horizontal="center" vertical="center" wrapText="1"/>
    </xf>
    <xf numFmtId="0" fontId="72" fillId="28" borderId="29" xfId="588" applyFont="1" applyFill="1" applyBorder="1" applyAlignment="1">
      <alignment horizontal="center" vertical="center" wrapText="1"/>
    </xf>
    <xf numFmtId="0" fontId="80" fillId="0" borderId="0" xfId="530" applyFont="1" applyAlignment="1">
      <alignment horizontal="left" vertical="center"/>
    </xf>
    <xf numFmtId="0" fontId="72" fillId="28" borderId="20" xfId="0" applyFont="1" applyFill="1" applyBorder="1" applyAlignment="1">
      <alignment horizontal="center" vertical="center" wrapText="1"/>
    </xf>
    <xf numFmtId="0" fontId="72" fillId="28" borderId="21" xfId="0" applyFont="1" applyFill="1" applyBorder="1" applyAlignment="1">
      <alignment horizontal="center" vertical="center" wrapText="1"/>
    </xf>
    <xf numFmtId="0" fontId="72" fillId="28" borderId="22" xfId="0" applyFont="1" applyFill="1" applyBorder="1" applyAlignment="1">
      <alignment horizontal="center" vertical="center"/>
    </xf>
    <xf numFmtId="0" fontId="48" fillId="26" borderId="0" xfId="0" applyFont="1" applyFill="1" applyAlignment="1">
      <alignment vertical="center"/>
    </xf>
    <xf numFmtId="0" fontId="45" fillId="26" borderId="0" xfId="578" applyFill="1"/>
    <xf numFmtId="0" fontId="88" fillId="26" borderId="0" xfId="578" applyFont="1" applyFill="1" applyAlignment="1">
      <alignment horizontal="left"/>
    </xf>
    <xf numFmtId="174" fontId="89" fillId="26" borderId="0" xfId="2998" applyNumberFormat="1" applyFont="1" applyFill="1" applyBorder="1" applyAlignment="1">
      <alignment horizontal="center" vertical="center"/>
    </xf>
    <xf numFmtId="0" fontId="90" fillId="26" borderId="0" xfId="578" applyFont="1" applyFill="1"/>
    <xf numFmtId="0" fontId="88" fillId="26" borderId="0" xfId="578" applyFont="1" applyFill="1"/>
    <xf numFmtId="2" fontId="88" fillId="26" borderId="0" xfId="578" applyNumberFormat="1" applyFont="1" applyFill="1"/>
    <xf numFmtId="174" fontId="88" fillId="26" borderId="0" xfId="2998" applyNumberFormat="1" applyFont="1" applyFill="1" applyBorder="1"/>
    <xf numFmtId="174" fontId="88" fillId="26" borderId="0" xfId="2998" applyNumberFormat="1" applyFont="1" applyFill="1" applyBorder="1" applyAlignment="1">
      <alignment horizontal="center"/>
    </xf>
    <xf numFmtId="0" fontId="89" fillId="26" borderId="0" xfId="578" applyFont="1" applyFill="1" applyAlignment="1">
      <alignment horizontal="left" indent="1"/>
    </xf>
    <xf numFmtId="0" fontId="91" fillId="26" borderId="0" xfId="578" applyFont="1" applyFill="1"/>
    <xf numFmtId="1" fontId="49" fillId="0" borderId="17" xfId="2690" applyNumberFormat="1" applyFont="1" applyFill="1" applyBorder="1" applyAlignment="1">
      <alignment horizontal="center" vertical="center" wrapText="1"/>
    </xf>
    <xf numFmtId="166" fontId="49" fillId="0" borderId="17" xfId="2776" applyNumberFormat="1" applyFont="1" applyFill="1" applyBorder="1" applyAlignment="1">
      <alignment vertical="center" wrapText="1"/>
    </xf>
    <xf numFmtId="168" fontId="72" fillId="28" borderId="0" xfId="530" applyNumberFormat="1" applyFont="1" applyFill="1" applyAlignment="1">
      <alignment horizontal="center" vertical="center" wrapText="1"/>
    </xf>
    <xf numFmtId="168" fontId="72" fillId="26" borderId="33" xfId="530" applyNumberFormat="1" applyFont="1" applyFill="1" applyBorder="1" applyAlignment="1">
      <alignment horizontal="center" vertical="center" wrapText="1"/>
    </xf>
    <xf numFmtId="1" fontId="49" fillId="26" borderId="17" xfId="2690" applyNumberFormat="1" applyFont="1" applyFill="1" applyBorder="1" applyAlignment="1">
      <alignment horizontal="center" vertical="center"/>
    </xf>
    <xf numFmtId="166" fontId="49" fillId="26" borderId="17" xfId="2776" applyNumberFormat="1" applyFont="1" applyFill="1" applyBorder="1" applyAlignment="1">
      <alignment horizontal="right" vertical="center" wrapText="1"/>
    </xf>
    <xf numFmtId="175" fontId="49" fillId="26" borderId="17" xfId="2776" applyNumberFormat="1" applyFont="1" applyFill="1" applyBorder="1" applyAlignment="1">
      <alignment horizontal="right" vertical="center" wrapText="1"/>
    </xf>
    <xf numFmtId="166" fontId="0" fillId="0" borderId="0" xfId="0" applyNumberFormat="1"/>
    <xf numFmtId="168" fontId="72" fillId="28" borderId="33" xfId="530" applyNumberFormat="1" applyFont="1" applyFill="1" applyBorder="1" applyAlignment="1">
      <alignment horizontal="center" vertical="center" wrapText="1"/>
    </xf>
    <xf numFmtId="166" fontId="0" fillId="26" borderId="0" xfId="0" applyNumberFormat="1" applyFill="1"/>
    <xf numFmtId="0" fontId="66" fillId="0" borderId="0" xfId="530" applyFont="1"/>
    <xf numFmtId="172" fontId="72" fillId="28" borderId="34" xfId="3211" applyNumberFormat="1" applyFont="1" applyFill="1" applyBorder="1" applyAlignment="1">
      <alignment horizontal="center" vertical="center" wrapText="1"/>
    </xf>
    <xf numFmtId="177" fontId="62" fillId="31" borderId="0" xfId="0" applyNumberFormat="1" applyFont="1" applyFill="1"/>
    <xf numFmtId="169" fontId="16" fillId="0" borderId="0" xfId="0" applyNumberFormat="1" applyFont="1"/>
    <xf numFmtId="0" fontId="93" fillId="0" borderId="0" xfId="530" applyFont="1"/>
    <xf numFmtId="168" fontId="93" fillId="0" borderId="0" xfId="530" applyNumberFormat="1" applyFont="1"/>
    <xf numFmtId="169" fontId="94" fillId="26" borderId="0" xfId="493" applyNumberFormat="1" applyFont="1" applyFill="1" applyBorder="1" applyAlignment="1" applyProtection="1">
      <alignment horizontal="center"/>
    </xf>
    <xf numFmtId="164" fontId="93" fillId="0" borderId="0" xfId="2690" applyFont="1"/>
    <xf numFmtId="164" fontId="49" fillId="29" borderId="17" xfId="2690" applyFont="1" applyFill="1" applyBorder="1" applyAlignment="1">
      <alignment horizontal="left" vertical="center"/>
    </xf>
    <xf numFmtId="0" fontId="5" fillId="30" borderId="35" xfId="530" applyFont="1" applyFill="1" applyBorder="1" applyAlignment="1">
      <alignment horizontal="left" vertical="center"/>
    </xf>
    <xf numFmtId="164" fontId="5" fillId="30" borderId="18" xfId="2690" applyFont="1" applyFill="1" applyBorder="1" applyAlignment="1">
      <alignment vertical="center"/>
    </xf>
    <xf numFmtId="0" fontId="49" fillId="0" borderId="0" xfId="530" applyFont="1"/>
    <xf numFmtId="0" fontId="95" fillId="26" borderId="0" xfId="0" applyFont="1" applyFill="1"/>
    <xf numFmtId="0" fontId="95" fillId="26" borderId="0" xfId="0" applyFont="1" applyFill="1" applyAlignment="1">
      <alignment vertical="center"/>
    </xf>
    <xf numFmtId="0" fontId="98" fillId="0" borderId="0" xfId="0" applyFont="1"/>
    <xf numFmtId="0" fontId="99" fillId="26" borderId="0" xfId="588" applyFont="1" applyFill="1"/>
    <xf numFmtId="0" fontId="99" fillId="26" borderId="0" xfId="588" applyFont="1" applyFill="1" applyAlignment="1">
      <alignment horizontal="center"/>
    </xf>
    <xf numFmtId="0" fontId="100" fillId="26" borderId="0" xfId="0" applyFont="1" applyFill="1"/>
    <xf numFmtId="0" fontId="101" fillId="26" borderId="0" xfId="0" applyFont="1" applyFill="1"/>
    <xf numFmtId="0" fontId="100" fillId="26" borderId="0" xfId="0" applyFont="1" applyFill="1" applyAlignment="1">
      <alignment horizontal="right"/>
    </xf>
    <xf numFmtId="0" fontId="102" fillId="26" borderId="0" xfId="588" applyFont="1" applyFill="1" applyAlignment="1">
      <alignment horizontal="left" vertical="center"/>
    </xf>
    <xf numFmtId="0" fontId="102" fillId="26" borderId="0" xfId="588" applyFont="1" applyFill="1" applyAlignment="1">
      <alignment vertical="center"/>
    </xf>
    <xf numFmtId="0" fontId="102" fillId="26" borderId="0" xfId="588" applyFont="1" applyFill="1" applyAlignment="1">
      <alignment horizontal="center" vertical="center"/>
    </xf>
    <xf numFmtId="0" fontId="103" fillId="26" borderId="0" xfId="494" applyFont="1" applyFill="1" applyAlignment="1" applyProtection="1">
      <alignment horizontal="left" indent="1"/>
    </xf>
    <xf numFmtId="0" fontId="103" fillId="26" borderId="0" xfId="494" applyFont="1" applyFill="1" applyAlignment="1" applyProtection="1">
      <alignment horizontal="center" vertical="center"/>
    </xf>
    <xf numFmtId="0" fontId="104" fillId="26" borderId="0" xfId="0" quotePrefix="1" applyFont="1" applyFill="1"/>
    <xf numFmtId="164" fontId="95" fillId="26" borderId="0" xfId="2690" applyFont="1" applyFill="1"/>
    <xf numFmtId="164" fontId="49" fillId="26" borderId="17" xfId="2690" applyFont="1" applyFill="1" applyBorder="1" applyAlignment="1">
      <alignment horizontal="left" vertical="center"/>
    </xf>
    <xf numFmtId="0" fontId="16" fillId="0" borderId="0" xfId="0" applyFont="1" applyAlignment="1">
      <alignment horizontal="left" wrapText="1"/>
    </xf>
    <xf numFmtId="39" fontId="16" fillId="0" borderId="0" xfId="1953" applyFont="1" applyAlignment="1">
      <alignment horizontal="left" vertical="center"/>
    </xf>
    <xf numFmtId="0" fontId="72" fillId="28" borderId="21" xfId="0" applyFont="1" applyFill="1" applyBorder="1" applyAlignment="1">
      <alignment horizontal="left" vertical="center" wrapText="1"/>
    </xf>
    <xf numFmtId="167" fontId="5" fillId="32" borderId="18" xfId="2690" applyNumberFormat="1" applyFont="1" applyFill="1" applyBorder="1" applyAlignment="1">
      <alignment horizontal="left" vertical="center" wrapText="1"/>
    </xf>
    <xf numFmtId="0" fontId="62" fillId="31" borderId="0" xfId="0" applyFont="1" applyFill="1" applyAlignment="1">
      <alignment horizontal="left" wrapText="1"/>
    </xf>
    <xf numFmtId="49" fontId="91" fillId="26" borderId="0" xfId="588" quotePrefix="1" applyNumberFormat="1" applyFont="1" applyFill="1" applyAlignment="1">
      <alignment vertical="center"/>
    </xf>
    <xf numFmtId="0" fontId="91" fillId="29" borderId="0" xfId="588" applyFont="1" applyFill="1" applyAlignment="1">
      <alignment horizontal="left"/>
    </xf>
    <xf numFmtId="0" fontId="91" fillId="26" borderId="0" xfId="588" applyFont="1" applyFill="1" applyAlignment="1">
      <alignment vertical="center"/>
    </xf>
    <xf numFmtId="167" fontId="5" fillId="32" borderId="18" xfId="2690" applyNumberFormat="1" applyFont="1" applyFill="1" applyBorder="1" applyAlignment="1">
      <alignment horizontal="center" vertical="center"/>
    </xf>
    <xf numFmtId="167" fontId="5" fillId="32" borderId="18" xfId="2690" applyNumberFormat="1" applyFont="1" applyFill="1" applyBorder="1" applyAlignment="1">
      <alignment horizontal="right" vertical="center"/>
    </xf>
    <xf numFmtId="166" fontId="49" fillId="29" borderId="17" xfId="2776" applyNumberFormat="1" applyFont="1" applyFill="1" applyBorder="1" applyAlignment="1">
      <alignment horizontal="left" vertical="center" wrapText="1"/>
    </xf>
    <xf numFmtId="166" fontId="49" fillId="0" borderId="17" xfId="2776" applyNumberFormat="1" applyFont="1" applyFill="1" applyBorder="1" applyAlignment="1">
      <alignment horizontal="left" vertical="center" wrapText="1"/>
    </xf>
    <xf numFmtId="169" fontId="5" fillId="33" borderId="18" xfId="0" applyNumberFormat="1" applyFont="1" applyFill="1" applyBorder="1" applyAlignment="1">
      <alignment vertical="center" wrapText="1"/>
    </xf>
    <xf numFmtId="169" fontId="5" fillId="33" borderId="18" xfId="2690" applyNumberFormat="1" applyFont="1" applyFill="1" applyBorder="1" applyAlignment="1">
      <alignment horizontal="right" vertical="center" wrapText="1"/>
    </xf>
    <xf numFmtId="167" fontId="5" fillId="0" borderId="0" xfId="0" applyNumberFormat="1" applyFont="1" applyAlignment="1">
      <alignment horizontal="right" vertical="center"/>
    </xf>
    <xf numFmtId="167" fontId="5" fillId="32" borderId="19" xfId="2690" applyNumberFormat="1" applyFont="1" applyFill="1" applyBorder="1" applyAlignment="1">
      <alignment vertical="center"/>
    </xf>
    <xf numFmtId="167" fontId="5" fillId="32" borderId="19" xfId="2690" applyNumberFormat="1" applyFont="1" applyFill="1" applyBorder="1" applyAlignment="1">
      <alignment horizontal="right" vertical="center"/>
    </xf>
    <xf numFmtId="0" fontId="50" fillId="28" borderId="0" xfId="530" applyFont="1" applyFill="1" applyAlignment="1">
      <alignment horizontal="center" vertical="center"/>
    </xf>
    <xf numFmtId="3" fontId="49" fillId="29" borderId="26" xfId="598" applyNumberFormat="1" applyFont="1" applyFill="1" applyBorder="1" applyAlignment="1">
      <alignment horizontal="center" vertical="center"/>
    </xf>
    <xf numFmtId="164" fontId="49" fillId="29" borderId="17" xfId="2690" applyFont="1" applyFill="1" applyBorder="1" applyAlignment="1">
      <alignment horizontal="center" vertical="center"/>
    </xf>
    <xf numFmtId="164" fontId="49" fillId="29" borderId="23" xfId="2690" applyFont="1" applyFill="1" applyBorder="1" applyAlignment="1">
      <alignment horizontal="center" vertical="center"/>
    </xf>
    <xf numFmtId="164" fontId="49" fillId="29" borderId="31" xfId="2690" applyFont="1" applyFill="1" applyBorder="1" applyAlignment="1">
      <alignment horizontal="center" vertical="center"/>
    </xf>
    <xf numFmtId="164" fontId="49" fillId="29" borderId="32" xfId="2690" applyFont="1" applyFill="1" applyBorder="1" applyAlignment="1">
      <alignment horizontal="center" vertical="center"/>
    </xf>
    <xf numFmtId="164" fontId="49" fillId="29" borderId="24" xfId="2690" applyFont="1" applyFill="1" applyBorder="1" applyAlignment="1">
      <alignment horizontal="center" vertical="center"/>
    </xf>
    <xf numFmtId="164" fontId="49" fillId="29" borderId="28" xfId="2690" applyFont="1" applyFill="1" applyBorder="1" applyAlignment="1">
      <alignment horizontal="center" vertical="center"/>
    </xf>
    <xf numFmtId="0" fontId="49" fillId="0" borderId="0" xfId="598" applyFont="1"/>
    <xf numFmtId="3" fontId="49" fillId="26" borderId="26" xfId="598" applyNumberFormat="1" applyFont="1" applyFill="1" applyBorder="1" applyAlignment="1">
      <alignment horizontal="center" vertical="center"/>
    </xf>
    <xf numFmtId="164" fontId="49" fillId="0" borderId="17" xfId="2690" applyFont="1" applyFill="1" applyBorder="1" applyAlignment="1">
      <alignment horizontal="center" vertical="center"/>
    </xf>
    <xf numFmtId="164" fontId="49" fillId="0" borderId="23" xfId="2690" applyFont="1" applyFill="1" applyBorder="1" applyAlignment="1">
      <alignment horizontal="center" vertical="center"/>
    </xf>
    <xf numFmtId="164" fontId="49" fillId="0" borderId="31" xfId="2690" applyFont="1" applyFill="1" applyBorder="1" applyAlignment="1">
      <alignment horizontal="center" vertical="center"/>
    </xf>
    <xf numFmtId="164" fontId="49" fillId="0" borderId="32" xfId="2690" applyFont="1" applyFill="1" applyBorder="1" applyAlignment="1">
      <alignment horizontal="center" vertical="center"/>
    </xf>
    <xf numFmtId="164" fontId="49" fillId="0" borderId="24" xfId="2690" applyFont="1" applyFill="1" applyBorder="1" applyAlignment="1">
      <alignment horizontal="center" vertical="center"/>
    </xf>
    <xf numFmtId="164" fontId="49" fillId="0" borderId="28" xfId="2690" applyFont="1" applyFill="1" applyBorder="1" applyAlignment="1">
      <alignment horizontal="center" vertical="center"/>
    </xf>
    <xf numFmtId="165" fontId="5" fillId="30" borderId="30" xfId="2090" applyNumberFormat="1" applyFont="1" applyFill="1" applyBorder="1" applyAlignment="1">
      <alignment horizontal="right" vertical="center"/>
    </xf>
    <xf numFmtId="0" fontId="49" fillId="0" borderId="0" xfId="0" applyFont="1"/>
    <xf numFmtId="0" fontId="49" fillId="0" borderId="0" xfId="598" applyFont="1" applyAlignment="1">
      <alignment horizontal="center" vertical="center" wrapText="1"/>
    </xf>
    <xf numFmtId="0" fontId="49" fillId="26" borderId="0" xfId="598" applyFont="1" applyFill="1" applyAlignment="1">
      <alignment horizontal="center" vertical="center" wrapText="1"/>
    </xf>
    <xf numFmtId="165" fontId="49" fillId="26" borderId="0" xfId="598" applyNumberFormat="1" applyFont="1" applyFill="1" applyAlignment="1">
      <alignment horizontal="center" vertical="center" wrapText="1"/>
    </xf>
    <xf numFmtId="0" fontId="49" fillId="0" borderId="0" xfId="598" quotePrefix="1" applyFont="1" applyAlignment="1">
      <alignment horizontal="center" vertical="center" wrapText="1"/>
    </xf>
    <xf numFmtId="166" fontId="49" fillId="29" borderId="27" xfId="2776" applyNumberFormat="1" applyFont="1" applyFill="1" applyBorder="1" applyAlignment="1">
      <alignment vertical="center" wrapText="1"/>
    </xf>
    <xf numFmtId="166" fontId="49" fillId="0" borderId="23" xfId="2776" applyNumberFormat="1" applyFont="1" applyFill="1" applyBorder="1" applyAlignment="1">
      <alignment vertical="center" wrapText="1"/>
    </xf>
    <xf numFmtId="166" fontId="49" fillId="29" borderId="28" xfId="2776" applyNumberFormat="1" applyFont="1" applyFill="1" applyBorder="1" applyAlignment="1">
      <alignment vertical="center" wrapText="1"/>
    </xf>
    <xf numFmtId="1" fontId="49" fillId="0" borderId="17" xfId="2690" applyNumberFormat="1" applyFont="1" applyFill="1" applyBorder="1" applyAlignment="1">
      <alignment horizontal="center" vertical="center"/>
    </xf>
    <xf numFmtId="165" fontId="5" fillId="30" borderId="18" xfId="2090" applyNumberFormat="1" applyFont="1" applyFill="1" applyBorder="1" applyAlignment="1">
      <alignment horizontal="right" vertical="center"/>
    </xf>
    <xf numFmtId="0" fontId="5" fillId="0" borderId="0" xfId="530" applyFont="1"/>
    <xf numFmtId="165" fontId="5" fillId="0" borderId="0" xfId="530" applyNumberFormat="1" applyFont="1" applyAlignment="1">
      <alignment horizontal="right"/>
    </xf>
    <xf numFmtId="167" fontId="5" fillId="32" borderId="19" xfId="2090" applyNumberFormat="1" applyFont="1" applyFill="1" applyBorder="1" applyAlignment="1">
      <alignment vertical="center"/>
    </xf>
    <xf numFmtId="165" fontId="5" fillId="32" borderId="19" xfId="2090" applyNumberFormat="1" applyFont="1" applyFill="1" applyBorder="1" applyAlignment="1">
      <alignment horizontal="right" vertical="center"/>
    </xf>
    <xf numFmtId="169" fontId="92" fillId="0" borderId="0" xfId="2690" applyNumberFormat="1" applyFont="1"/>
    <xf numFmtId="169" fontId="92" fillId="0" borderId="0" xfId="598" applyNumberFormat="1" applyFont="1"/>
    <xf numFmtId="164" fontId="92" fillId="0" borderId="0" xfId="2690" applyFont="1"/>
    <xf numFmtId="0" fontId="70" fillId="26" borderId="0" xfId="578" applyFont="1" applyFill="1"/>
    <xf numFmtId="3" fontId="49" fillId="29" borderId="0" xfId="2690" applyNumberFormat="1" applyFont="1" applyFill="1" applyBorder="1" applyAlignment="1">
      <alignment horizontal="center" vertical="center"/>
    </xf>
    <xf numFmtId="3" fontId="49" fillId="26" borderId="0" xfId="2690" applyNumberFormat="1" applyFont="1" applyFill="1" applyBorder="1" applyAlignment="1">
      <alignment horizontal="center" vertical="center"/>
    </xf>
    <xf numFmtId="164" fontId="1" fillId="26" borderId="0" xfId="2690" applyFont="1" applyFill="1"/>
    <xf numFmtId="169" fontId="1" fillId="0" borderId="0" xfId="2690" applyNumberFormat="1" applyFont="1"/>
    <xf numFmtId="0" fontId="50" fillId="28" borderId="0" xfId="0" applyFont="1" applyFill="1" applyAlignment="1">
      <alignment horizontal="center" vertical="center"/>
    </xf>
    <xf numFmtId="0" fontId="97" fillId="26" borderId="0" xfId="588" applyFont="1" applyFill="1" applyAlignment="1">
      <alignment horizontal="center" vertical="center" wrapText="1"/>
    </xf>
    <xf numFmtId="17" fontId="50" fillId="28" borderId="0" xfId="0" quotePrefix="1" applyNumberFormat="1" applyFont="1" applyFill="1" applyAlignment="1">
      <alignment horizontal="center" vertical="center"/>
    </xf>
    <xf numFmtId="169" fontId="47" fillId="26" borderId="0" xfId="493" applyNumberFormat="1" applyFont="1" applyFill="1" applyBorder="1" applyAlignment="1" applyProtection="1">
      <alignment horizontal="center"/>
    </xf>
    <xf numFmtId="0" fontId="50" fillId="28" borderId="0" xfId="530" applyFont="1" applyFill="1" applyAlignment="1">
      <alignment horizontal="center" vertical="center"/>
    </xf>
    <xf numFmtId="0" fontId="0" fillId="0" borderId="0" xfId="0"/>
    <xf numFmtId="0" fontId="72" fillId="28" borderId="36" xfId="588" applyFont="1" applyFill="1" applyBorder="1" applyAlignment="1">
      <alignment horizontal="center" vertical="center" wrapText="1"/>
    </xf>
    <xf numFmtId="0" fontId="72" fillId="28" borderId="39" xfId="598" applyFont="1" applyFill="1" applyBorder="1" applyAlignment="1">
      <alignment horizontal="center" vertical="center" wrapText="1"/>
    </xf>
    <xf numFmtId="0" fontId="72" fillId="28" borderId="40" xfId="598" applyFont="1" applyFill="1" applyBorder="1" applyAlignment="1">
      <alignment horizontal="center" vertical="center" wrapText="1"/>
    </xf>
    <xf numFmtId="0" fontId="72" fillId="28" borderId="41" xfId="598" applyFont="1" applyFill="1" applyBorder="1" applyAlignment="1">
      <alignment horizontal="center" vertical="center" wrapText="1"/>
    </xf>
    <xf numFmtId="0" fontId="72" fillId="28" borderId="15" xfId="598" applyFont="1" applyFill="1" applyBorder="1" applyAlignment="1">
      <alignment horizontal="center" vertical="center" wrapText="1"/>
    </xf>
  </cellXfs>
  <cellStyles count="3562">
    <cellStyle name="20% - Ênfase1 10" xfId="1" xr:uid="{19C17FE9-C2F5-4966-B2BC-726332A2D07D}"/>
    <cellStyle name="20% - Ênfase1 11" xfId="2" xr:uid="{84E226BD-E741-4789-BCB7-E3CF7C3CB841}"/>
    <cellStyle name="20% - Ênfase1 12" xfId="3" xr:uid="{7A202A58-C632-43B8-9E95-EEC907AC09B1}"/>
    <cellStyle name="20% - Ênfase1 13" xfId="4" xr:uid="{B0F9F3AF-5A5D-4BDA-BFA3-1B93405EEB19}"/>
    <cellStyle name="20% - Ênfase1 14" xfId="5" xr:uid="{719146FF-AC11-429D-AA1D-9EB7725942B6}"/>
    <cellStyle name="20% - Ênfase1 15" xfId="6" xr:uid="{3319B080-AA9F-4BC1-8A29-11AAFCCFEBC2}"/>
    <cellStyle name="20% - Ênfase1 16" xfId="7" xr:uid="{3DA4E136-2FF5-4CC6-AA04-FC62EC1A3ABD}"/>
    <cellStyle name="20% - Ênfase1 17" xfId="8" xr:uid="{CE01EFE1-87F5-4E8C-931F-C43EC82DB480}"/>
    <cellStyle name="20% - Ênfase1 18" xfId="9" xr:uid="{8866382B-8E08-41A0-B5D9-90CAAD7DADFD}"/>
    <cellStyle name="20% - Ênfase1 19" xfId="10" xr:uid="{946C1D4C-4B82-457B-B718-C9BDE140E004}"/>
    <cellStyle name="20% - Ênfase1 2" xfId="11" xr:uid="{89F3ADDD-21DD-4FD3-9D23-CAE66492B7C4}"/>
    <cellStyle name="20% - Ênfase1 2 2" xfId="12" xr:uid="{FFC0E5C1-9008-453A-B94A-CD94409DAD92}"/>
    <cellStyle name="20% - Ênfase1 2 3" xfId="13" xr:uid="{ACE2D05C-152E-4378-8F40-523ED1F2B4FF}"/>
    <cellStyle name="20% - Ênfase1 20" xfId="14" xr:uid="{37C36C25-3880-4AEA-9C7F-4B1AB098C1B7}"/>
    <cellStyle name="20% - Ênfase1 21" xfId="15" xr:uid="{C457D7E4-4D3D-4A3E-A393-E8ACB6A80A19}"/>
    <cellStyle name="20% - Ênfase1 22" xfId="16" xr:uid="{3DDA57B2-AA06-4D95-9616-AB11714ECF3A}"/>
    <cellStyle name="20% - Ênfase1 23" xfId="17" xr:uid="{BC525646-D0C5-4B62-AA01-4CE67CB608F6}"/>
    <cellStyle name="20% - Ênfase1 24" xfId="18" xr:uid="{B636BC7E-C57A-4FB0-8D79-152D542C0BC2}"/>
    <cellStyle name="20% - Ênfase1 25" xfId="19" xr:uid="{D504C490-51FC-4CD1-B37D-29EE643DB8E8}"/>
    <cellStyle name="20% - Ênfase1 26" xfId="20" xr:uid="{90139563-558E-4644-A168-9857363E341A}"/>
    <cellStyle name="20% - Ênfase1 27" xfId="21" xr:uid="{3003713E-922D-475B-8997-1E24606D4DD3}"/>
    <cellStyle name="20% - Ênfase1 28" xfId="22" xr:uid="{4EBEB01F-1104-40C1-BC1F-E2A45C8116C3}"/>
    <cellStyle name="20% - Ênfase1 29" xfId="23" xr:uid="{FE05DD10-3F47-428C-94F7-8A1723586D56}"/>
    <cellStyle name="20% - Ênfase1 3" xfId="24" xr:uid="{331FA366-0399-4496-8C53-CEF4ED5AEDCE}"/>
    <cellStyle name="20% - Ênfase1 30" xfId="25" xr:uid="{3DAAF56D-D282-4788-9BF1-CE555CDBE61A}"/>
    <cellStyle name="20% - Ênfase1 31" xfId="26" xr:uid="{C11B842F-A0D5-48FF-81B1-F74423DE92E7}"/>
    <cellStyle name="20% - Ênfase1 4" xfId="27" xr:uid="{C0A3A014-D5B4-4BE9-929D-9910BECC07B3}"/>
    <cellStyle name="20% - Ênfase1 5" xfId="28" xr:uid="{75F65F9F-5C53-4ADF-8EB5-C234A2959753}"/>
    <cellStyle name="20% - Ênfase1 6" xfId="29" xr:uid="{37DA445C-D9A0-423D-9B7A-B58D7493BC56}"/>
    <cellStyle name="20% - Ênfase1 7" xfId="30" xr:uid="{EE493430-5544-4B35-9A09-8D6FDE8F6735}"/>
    <cellStyle name="20% - Ênfase1 8" xfId="31" xr:uid="{9B1FEBF9-0DF0-430E-8182-2579A5633A76}"/>
    <cellStyle name="20% - Ênfase1 9" xfId="32" xr:uid="{1E6540B6-BE84-44AC-9F3E-976BEA9AAD34}"/>
    <cellStyle name="20% - Ênfase2 10" xfId="33" xr:uid="{CC704075-AC51-42FB-902F-4781EF626640}"/>
    <cellStyle name="20% - Ênfase2 11" xfId="34" xr:uid="{669824B7-4E72-4728-B588-269182E4AA3C}"/>
    <cellStyle name="20% - Ênfase2 12" xfId="35" xr:uid="{82C7A891-A8B6-4DF3-82DC-647230DDE0E3}"/>
    <cellStyle name="20% - Ênfase2 13" xfId="36" xr:uid="{823529C8-D641-423F-8771-3379417D33F0}"/>
    <cellStyle name="20% - Ênfase2 14" xfId="37" xr:uid="{0E5B5460-DE1F-492E-A10E-FA9BF811CD41}"/>
    <cellStyle name="20% - Ênfase2 15" xfId="38" xr:uid="{107F0E60-E378-4DD6-8DD5-CD6A6D1BF9B2}"/>
    <cellStyle name="20% - Ênfase2 16" xfId="39" xr:uid="{3AA888B1-D511-45D7-93A7-88F728B3034C}"/>
    <cellStyle name="20% - Ênfase2 17" xfId="40" xr:uid="{0B2B81D9-8E34-465B-973A-058CD9D37DF5}"/>
    <cellStyle name="20% - Ênfase2 18" xfId="41" xr:uid="{E18C9B49-2301-439A-8224-539D8DC739E0}"/>
    <cellStyle name="20% - Ênfase2 19" xfId="42" xr:uid="{01362429-CE3A-4836-B982-0523EACDB45B}"/>
    <cellStyle name="20% - Ênfase2 2" xfId="43" xr:uid="{C6FA2C65-9130-4DAC-A604-67808472E749}"/>
    <cellStyle name="20% - Ênfase2 2 2" xfId="44" xr:uid="{9A5DE310-DE45-458C-91C7-CF8DE646FA90}"/>
    <cellStyle name="20% - Ênfase2 2 3" xfId="45" xr:uid="{A305F135-E1E7-40E8-AB64-A9A88E34EB19}"/>
    <cellStyle name="20% - Ênfase2 20" xfId="46" xr:uid="{4308F50F-CEC6-4CF2-961B-D732CB863694}"/>
    <cellStyle name="20% - Ênfase2 21" xfId="47" xr:uid="{47119736-94F9-4E14-B549-3B94043A0CED}"/>
    <cellStyle name="20% - Ênfase2 22" xfId="48" xr:uid="{DCAFFE9B-D9B1-41F5-816D-923B947A53CF}"/>
    <cellStyle name="20% - Ênfase2 23" xfId="49" xr:uid="{4FBC4908-0C1E-43E4-AC36-4DFA81AC6035}"/>
    <cellStyle name="20% - Ênfase2 24" xfId="50" xr:uid="{F3C49D11-E5AB-4140-AE53-18741FC7CE1A}"/>
    <cellStyle name="20% - Ênfase2 25" xfId="51" xr:uid="{E3C7D3FB-8B64-429D-B94A-7D2F51724979}"/>
    <cellStyle name="20% - Ênfase2 26" xfId="52" xr:uid="{8A2739CE-7915-4129-B735-AF4F6BE340E0}"/>
    <cellStyle name="20% - Ênfase2 27" xfId="53" xr:uid="{10A6DD60-CECA-428F-AAAE-1D9C1FDC274F}"/>
    <cellStyle name="20% - Ênfase2 28" xfId="54" xr:uid="{FDCE68A9-F0FA-4CD0-9793-416A56702201}"/>
    <cellStyle name="20% - Ênfase2 29" xfId="55" xr:uid="{0A4CD092-E043-4D36-9746-85335FF7E82E}"/>
    <cellStyle name="20% - Ênfase2 3" xfId="56" xr:uid="{5FE020A6-77A8-4A81-8325-7E256626DFDE}"/>
    <cellStyle name="20% - Ênfase2 30" xfId="57" xr:uid="{CF1C9816-E311-4D78-9152-CD65C9E797B4}"/>
    <cellStyle name="20% - Ênfase2 31" xfId="58" xr:uid="{BBDE7E10-C7C5-44B9-80F9-A051D9C9D5DC}"/>
    <cellStyle name="20% - Ênfase2 4" xfId="59" xr:uid="{08D8240E-EBAB-4A48-9F6A-44FD783E57D8}"/>
    <cellStyle name="20% - Ênfase2 5" xfId="60" xr:uid="{08CD18A2-A580-4854-8356-646273049BE9}"/>
    <cellStyle name="20% - Ênfase2 6" xfId="61" xr:uid="{44020388-34A1-4CC0-A4EF-8ADDBC31C677}"/>
    <cellStyle name="20% - Ênfase2 7" xfId="62" xr:uid="{12ACAD04-D920-4F2C-8FCF-C98E6D776368}"/>
    <cellStyle name="20% - Ênfase2 8" xfId="63" xr:uid="{A46B1010-1132-4607-A18D-1828F390153A}"/>
    <cellStyle name="20% - Ênfase2 9" xfId="64" xr:uid="{C7407EAB-F1B5-4FAD-8629-6EBD375EE742}"/>
    <cellStyle name="20% - Ênfase3 10" xfId="65" xr:uid="{5E3EB3A3-DE7D-4B14-9CFF-1D5EC096A7C5}"/>
    <cellStyle name="20% - Ênfase3 11" xfId="66" xr:uid="{2BE2BDC1-4D07-43BF-9B1D-8FCE9054552A}"/>
    <cellStyle name="20% - Ênfase3 12" xfId="67" xr:uid="{7DAD0F5D-BFFE-4262-8C26-20FEC38CC888}"/>
    <cellStyle name="20% - Ênfase3 13" xfId="68" xr:uid="{2A7CA3D2-DB67-454A-9BFC-D2D99089179C}"/>
    <cellStyle name="20% - Ênfase3 14" xfId="69" xr:uid="{53C0CA4C-A1BE-4C81-A999-41F46A736E65}"/>
    <cellStyle name="20% - Ênfase3 15" xfId="70" xr:uid="{5A5B6B15-F512-47B3-9F23-1DBD213A410C}"/>
    <cellStyle name="20% - Ênfase3 16" xfId="71" xr:uid="{12AFA22F-EE0E-4EF7-ABED-B5D9EA46FDC3}"/>
    <cellStyle name="20% - Ênfase3 17" xfId="72" xr:uid="{38192A5F-A87B-4254-A1F6-B84953DC7781}"/>
    <cellStyle name="20% - Ênfase3 18" xfId="73" xr:uid="{B08F1E98-1F7D-47C7-8DE4-D5A4355AAA26}"/>
    <cellStyle name="20% - Ênfase3 19" xfId="74" xr:uid="{4EBBC99B-A53C-49AA-A881-B208700B2104}"/>
    <cellStyle name="20% - Ênfase3 2" xfId="75" xr:uid="{1C590E91-E2E4-4FF4-8634-6FD0486B64EC}"/>
    <cellStyle name="20% - Ênfase3 2 2" xfId="76" xr:uid="{1474FDBC-93E3-47A6-8FB0-A921489DF5F1}"/>
    <cellStyle name="20% - Ênfase3 2 3" xfId="77" xr:uid="{F255928B-7132-45C0-A51D-68CFFE51CA03}"/>
    <cellStyle name="20% - Ênfase3 20" xfId="78" xr:uid="{37C51C6D-ADCB-46D4-BB6C-9FE7E33ED12B}"/>
    <cellStyle name="20% - Ênfase3 21" xfId="79" xr:uid="{05445DCA-0D94-42A4-8A3D-90F31D0A697A}"/>
    <cellStyle name="20% - Ênfase3 22" xfId="80" xr:uid="{D136E49A-7F81-448C-9D3D-2450689D3A04}"/>
    <cellStyle name="20% - Ênfase3 23" xfId="81" xr:uid="{7E547F80-3B39-41F0-B694-A042535B7B8C}"/>
    <cellStyle name="20% - Ênfase3 24" xfId="82" xr:uid="{A59A573A-9D1E-42AD-B999-9A8F088CC375}"/>
    <cellStyle name="20% - Ênfase3 25" xfId="83" xr:uid="{1AAF2CDA-CFAF-4380-8222-0DF0CB99008F}"/>
    <cellStyle name="20% - Ênfase3 26" xfId="84" xr:uid="{9FBA8FDA-8200-47EE-BE99-041285D3AAA2}"/>
    <cellStyle name="20% - Ênfase3 27" xfId="85" xr:uid="{3318A5B3-0538-49F0-86AE-C8C16E6EAB38}"/>
    <cellStyle name="20% - Ênfase3 28" xfId="86" xr:uid="{167CF5F2-6ED8-43DF-B8F3-AFA844409475}"/>
    <cellStyle name="20% - Ênfase3 29" xfId="87" xr:uid="{8D6A0F35-8CD6-4B97-87E2-2A0D79D89006}"/>
    <cellStyle name="20% - Ênfase3 3" xfId="88" xr:uid="{5929C403-AFE5-4BF2-9CD1-35CA23F2B9FC}"/>
    <cellStyle name="20% - Ênfase3 30" xfId="89" xr:uid="{46974371-1901-489B-8DC2-B264A34CCFB2}"/>
    <cellStyle name="20% - Ênfase3 31" xfId="90" xr:uid="{2E2A023C-7A06-4C38-B154-309D2DE5345C}"/>
    <cellStyle name="20% - Ênfase3 4" xfId="91" xr:uid="{E4BD3A38-9AEA-4704-9DEE-AF5CA64DEB8D}"/>
    <cellStyle name="20% - Ênfase3 5" xfId="92" xr:uid="{3DF62F7B-2692-4C1F-96A5-DD2AF065C996}"/>
    <cellStyle name="20% - Ênfase3 6" xfId="93" xr:uid="{25DF0963-D488-42DE-9F2C-20B6D48920BE}"/>
    <cellStyle name="20% - Ênfase3 7" xfId="94" xr:uid="{D38EBE75-C445-4EA4-82C1-F409BD83D746}"/>
    <cellStyle name="20% - Ênfase3 8" xfId="95" xr:uid="{45F826CA-44FA-4A55-A85E-C5E0C0FE5AE8}"/>
    <cellStyle name="20% - Ênfase3 9" xfId="96" xr:uid="{B2471F81-710C-4F9C-B7BB-C577B0832A22}"/>
    <cellStyle name="20% - Ênfase4 10" xfId="97" xr:uid="{22ABECB3-0C31-4A5A-B191-BF296F12918A}"/>
    <cellStyle name="20% - Ênfase4 11" xfId="98" xr:uid="{7A25792B-564E-48DF-B6A0-7B8EAD7CA673}"/>
    <cellStyle name="20% - Ênfase4 12" xfId="99" xr:uid="{2430787A-C3F0-4669-A33F-94584594EC79}"/>
    <cellStyle name="20% - Ênfase4 13" xfId="100" xr:uid="{A587C187-7F2D-4FFF-B4CB-CD6009929985}"/>
    <cellStyle name="20% - Ênfase4 14" xfId="101" xr:uid="{B85D705A-A287-40A0-A55D-C46CC20FFB87}"/>
    <cellStyle name="20% - Ênfase4 15" xfId="102" xr:uid="{9466CFFA-26CF-42FE-B9E2-20C1FE30C286}"/>
    <cellStyle name="20% - Ênfase4 16" xfId="103" xr:uid="{D8EFBD16-6359-4E3B-AA5D-C08D87071A9B}"/>
    <cellStyle name="20% - Ênfase4 17" xfId="104" xr:uid="{584D5737-5F65-4A86-81AD-7C90C3DC2068}"/>
    <cellStyle name="20% - Ênfase4 18" xfId="105" xr:uid="{256C0E9F-F034-4E62-96AB-2A3CEA768591}"/>
    <cellStyle name="20% - Ênfase4 19" xfId="106" xr:uid="{0F52C628-8DFF-49D4-8813-268811130224}"/>
    <cellStyle name="20% - Ênfase4 2" xfId="107" xr:uid="{B5E38213-DA3B-43EC-98C3-D7D7BFC07D8A}"/>
    <cellStyle name="20% - Ênfase4 2 2" xfId="108" xr:uid="{016B1DDB-0221-4BD7-88ED-8529AA5A94D6}"/>
    <cellStyle name="20% - Ênfase4 2 3" xfId="109" xr:uid="{A959C421-7291-473C-9517-DF06209F9044}"/>
    <cellStyle name="20% - Ênfase4 20" xfId="110" xr:uid="{32EBB547-F4E4-4691-B13C-B01FE93B1872}"/>
    <cellStyle name="20% - Ênfase4 21" xfId="111" xr:uid="{051ED0BD-3A4F-483E-B4A7-3254C309B4AC}"/>
    <cellStyle name="20% - Ênfase4 22" xfId="112" xr:uid="{F61B584F-B316-44BC-BAC1-B3B1F9EB6350}"/>
    <cellStyle name="20% - Ênfase4 23" xfId="113" xr:uid="{0362E88A-8B3A-4212-A3F1-5F24562ED879}"/>
    <cellStyle name="20% - Ênfase4 24" xfId="114" xr:uid="{5BEAABA1-0A69-4F2A-96CC-EF581C800C36}"/>
    <cellStyle name="20% - Ênfase4 25" xfId="115" xr:uid="{9E067A14-CE8F-4CC7-ABCD-BF1B83B67895}"/>
    <cellStyle name="20% - Ênfase4 26" xfId="116" xr:uid="{DEC1D352-A2D3-430C-84D5-DBD482BFD838}"/>
    <cellStyle name="20% - Ênfase4 27" xfId="117" xr:uid="{26A37550-E676-4A5D-9949-346F85B74C12}"/>
    <cellStyle name="20% - Ênfase4 28" xfId="118" xr:uid="{0918A5FA-A94B-4881-99C1-D3FAE8E6B22A}"/>
    <cellStyle name="20% - Ênfase4 29" xfId="119" xr:uid="{85D53EB9-2D77-4D61-AAA7-C519ABC66A11}"/>
    <cellStyle name="20% - Ênfase4 3" xfId="120" xr:uid="{5EB37B2F-A102-4A67-8F08-C8BA835C79CE}"/>
    <cellStyle name="20% - Ênfase4 30" xfId="121" xr:uid="{CEB6EF0B-4F01-4682-9DE4-A198D006D15B}"/>
    <cellStyle name="20% - Ênfase4 31" xfId="122" xr:uid="{312E8A31-7F9F-44C0-A74D-99B74DC2534A}"/>
    <cellStyle name="20% - Ênfase4 4" xfId="123" xr:uid="{DECA99DE-A2AB-4866-BBC0-EDA5F25C85EF}"/>
    <cellStyle name="20% - Ênfase4 5" xfId="124" xr:uid="{BC3FA625-9FEA-49E3-B9A0-32CEB4B1C1DD}"/>
    <cellStyle name="20% - Ênfase4 6" xfId="125" xr:uid="{29D74375-3236-48DF-A832-7677AD1A10F9}"/>
    <cellStyle name="20% - Ênfase4 7" xfId="126" xr:uid="{F5F075AF-B397-4144-A8E6-28BB38E3A823}"/>
    <cellStyle name="20% - Ênfase4 8" xfId="127" xr:uid="{536CDC2E-09D9-4FFB-9335-C31A0C310E56}"/>
    <cellStyle name="20% - Ênfase4 9" xfId="128" xr:uid="{BB1DAADE-F555-4A84-9F50-F775D05C6539}"/>
    <cellStyle name="20% - Ênfase5 2" xfId="129" xr:uid="{986AFD53-0DAD-4383-BA56-701FBAE0EC5E}"/>
    <cellStyle name="20% - Ênfase5 2 2" xfId="130" xr:uid="{7729E57D-9876-4113-A11B-5F442F8008BA}"/>
    <cellStyle name="20% - Ênfase5 2 3" xfId="131" xr:uid="{2345FAE5-213B-48A0-8360-094C325DC2FD}"/>
    <cellStyle name="20% - Ênfase5 3" xfId="132" xr:uid="{A04357B2-666E-4BBE-87C2-BF51882EBD1B}"/>
    <cellStyle name="20% - Ênfase5 4" xfId="133" xr:uid="{A5D354F9-7613-4B9B-8C3D-9F80A80CD0ED}"/>
    <cellStyle name="20% - Ênfase6 2" xfId="134" xr:uid="{BBF10FE2-7620-4706-B14F-4EB30991A47A}"/>
    <cellStyle name="20% - Ênfase6 2 2" xfId="135" xr:uid="{82A52300-4FCA-48FB-9FFA-1951107ED80D}"/>
    <cellStyle name="20% - Ênfase6 2 3" xfId="136" xr:uid="{EE8C687C-F71D-4F12-A763-5F00CBE00C4B}"/>
    <cellStyle name="20% - Ênfase6 3" xfId="137" xr:uid="{7DBB99DE-C2B5-4B30-9A3B-7B8B74A32E48}"/>
    <cellStyle name="20% - Ênfase6 4" xfId="138" xr:uid="{EE71C6FF-1D6E-4EFD-A394-E5F64A792F3B}"/>
    <cellStyle name="40% - Ênfase1 10" xfId="139" xr:uid="{2D15DE11-312B-4D41-BAB4-D2C90AA76203}"/>
    <cellStyle name="40% - Ênfase1 11" xfId="140" xr:uid="{C045D75B-3409-4D6F-9403-1ADD4D9CB373}"/>
    <cellStyle name="40% - Ênfase1 12" xfId="141" xr:uid="{B9F15905-FC7F-4950-BC58-A0C9B245B170}"/>
    <cellStyle name="40% - Ênfase1 13" xfId="142" xr:uid="{AE566436-69FE-46B2-B3F9-6C212ACB9231}"/>
    <cellStyle name="40% - Ênfase1 14" xfId="143" xr:uid="{FBB70A61-1C96-4643-B742-4EEF110FACCA}"/>
    <cellStyle name="40% - Ênfase1 15" xfId="144" xr:uid="{4F853B7E-0DF5-436A-8BBD-3097A00D5882}"/>
    <cellStyle name="40% - Ênfase1 16" xfId="145" xr:uid="{24E013C1-5D60-4F6D-B67A-313066B6A92F}"/>
    <cellStyle name="40% - Ênfase1 17" xfId="146" xr:uid="{87B31CD1-31D5-4FD5-9B7B-7D21CEFDA23E}"/>
    <cellStyle name="40% - Ênfase1 18" xfId="147" xr:uid="{B872A66F-7CA1-4ADD-87D9-F60D8AEE39F3}"/>
    <cellStyle name="40% - Ênfase1 19" xfId="148" xr:uid="{D78FC410-2BD8-4FD3-AE97-ADEDDAB27B9E}"/>
    <cellStyle name="40% - Ênfase1 2" xfId="149" xr:uid="{DA5CDEE8-A225-4864-B661-D8E2B7E93860}"/>
    <cellStyle name="40% - Ênfase1 2 2" xfId="150" xr:uid="{62679C65-1A26-47BF-8691-F01BAA55D258}"/>
    <cellStyle name="40% - Ênfase1 2 3" xfId="151" xr:uid="{5F53D65F-2FF6-4F1C-B0C0-23F66AD78BE4}"/>
    <cellStyle name="40% - Ênfase1 20" xfId="152" xr:uid="{97B0BBAC-5B5F-41D3-A589-AD4B54FD6CBC}"/>
    <cellStyle name="40% - Ênfase1 21" xfId="153" xr:uid="{69291E2E-8B42-4928-B32A-B98DC9B60506}"/>
    <cellStyle name="40% - Ênfase1 22" xfId="154" xr:uid="{C64C9C20-105A-44D9-9907-B4B6041213C2}"/>
    <cellStyle name="40% - Ênfase1 23" xfId="155" xr:uid="{3894D5FE-0B68-4F31-AE03-8F3CA220A6FA}"/>
    <cellStyle name="40% - Ênfase1 24" xfId="156" xr:uid="{42C8EF23-7D35-4F0C-97D6-9EDE06CD0DA0}"/>
    <cellStyle name="40% - Ênfase1 25" xfId="157" xr:uid="{11988CEA-6880-4C10-9053-63144AF9568F}"/>
    <cellStyle name="40% - Ênfase1 26" xfId="158" xr:uid="{FC7F7EB8-B7D8-4930-B9B2-69AA371C4106}"/>
    <cellStyle name="40% - Ênfase1 27" xfId="159" xr:uid="{98B11F12-37D5-43C2-B038-E44870331337}"/>
    <cellStyle name="40% - Ênfase1 28" xfId="160" xr:uid="{0AB9796F-2991-4879-9753-2D375E964A34}"/>
    <cellStyle name="40% - Ênfase1 29" xfId="161" xr:uid="{3578D002-AC8B-4ACE-9CD0-88F66CF66C70}"/>
    <cellStyle name="40% - Ênfase1 3" xfId="162" xr:uid="{959BE4A3-4502-4EE7-A30A-E2D251DE0BFA}"/>
    <cellStyle name="40% - Ênfase1 30" xfId="163" xr:uid="{9F545628-9E58-4E4A-8285-41BF600BE742}"/>
    <cellStyle name="40% - Ênfase1 31" xfId="164" xr:uid="{5154F0E2-4244-4A38-8F0D-3273CA20B81E}"/>
    <cellStyle name="40% - Ênfase1 4" xfId="165" xr:uid="{4ECFDB0C-0E3A-4DEC-A924-5DCB8BCD495F}"/>
    <cellStyle name="40% - Ênfase1 5" xfId="166" xr:uid="{D4911CC9-E0B8-49FA-8DE5-5FD4717263CA}"/>
    <cellStyle name="40% - Ênfase1 6" xfId="167" xr:uid="{1D74CF52-8A65-4915-A43B-8A30DF352ABC}"/>
    <cellStyle name="40% - Ênfase1 7" xfId="168" xr:uid="{2C7492D2-ABAA-41BD-AD16-025A6FCA6864}"/>
    <cellStyle name="40% - Ênfase1 8" xfId="169" xr:uid="{512D40FA-453A-4030-BE0B-017ADBA8C5DF}"/>
    <cellStyle name="40% - Ênfase1 9" xfId="170" xr:uid="{E8B20C4F-DB93-442F-BC60-69C793F66D99}"/>
    <cellStyle name="40% - Ênfase2 2" xfId="171" xr:uid="{ACE3CA52-67A3-4080-9ED6-3897FFA617F7}"/>
    <cellStyle name="40% - Ênfase2 2 2" xfId="172" xr:uid="{BF009373-AA1A-4968-9DE9-582090D79349}"/>
    <cellStyle name="40% - Ênfase2 2 3" xfId="173" xr:uid="{2C229808-5DAE-4EC3-BC60-62AC5398E5DB}"/>
    <cellStyle name="40% - Ênfase2 3" xfId="174" xr:uid="{E76A369C-6FB0-4831-9592-D1D1ADBF19C9}"/>
    <cellStyle name="40% - Ênfase2 4" xfId="175" xr:uid="{C7CA8B35-C9CE-4F02-A31C-834D7460BD64}"/>
    <cellStyle name="40% - Ênfase3 10" xfId="176" xr:uid="{ECF34DED-7290-4DF3-8052-C7943875A0A9}"/>
    <cellStyle name="40% - Ênfase3 11" xfId="177" xr:uid="{2C391EB0-F975-4BFB-ACD0-3F80CF1A2A34}"/>
    <cellStyle name="40% - Ênfase3 12" xfId="178" xr:uid="{4AC79C17-1A73-487B-BF69-7C0A194535C6}"/>
    <cellStyle name="40% - Ênfase3 13" xfId="179" xr:uid="{30C0C7D0-3FB5-4E9E-BBC6-D426BEB079B1}"/>
    <cellStyle name="40% - Ênfase3 14" xfId="180" xr:uid="{1FCDFDD1-CBD3-4C90-81E6-A6D0F1992A9F}"/>
    <cellStyle name="40% - Ênfase3 15" xfId="181" xr:uid="{67831648-24F0-4BD6-BB4C-F7C2260DDDB8}"/>
    <cellStyle name="40% - Ênfase3 16" xfId="182" xr:uid="{071D5BB0-6E55-423F-91CA-9C6C11922527}"/>
    <cellStyle name="40% - Ênfase3 17" xfId="183" xr:uid="{87C65B8A-BDAC-4AAB-84F1-6A55878C479C}"/>
    <cellStyle name="40% - Ênfase3 18" xfId="184" xr:uid="{BE4C0BB2-BED8-47AC-815F-A38FDA499653}"/>
    <cellStyle name="40% - Ênfase3 19" xfId="185" xr:uid="{F85E1906-5BE6-43D5-A29B-7281A4311D7B}"/>
    <cellStyle name="40% - Ênfase3 2" xfId="186" xr:uid="{ED08B8D3-6EBB-463A-B771-4E5919363AC0}"/>
    <cellStyle name="40% - Ênfase3 2 2" xfId="187" xr:uid="{2B236193-8807-416B-A14F-577B6DAB47F4}"/>
    <cellStyle name="40% - Ênfase3 2 3" xfId="188" xr:uid="{29332C43-0223-470E-B940-7B844385FA0F}"/>
    <cellStyle name="40% - Ênfase3 20" xfId="189" xr:uid="{E44CD1A2-DFCF-450C-908E-1A92CCFA8200}"/>
    <cellStyle name="40% - Ênfase3 21" xfId="190" xr:uid="{FC0D5CFE-52F3-4728-8A04-B8F15A56F225}"/>
    <cellStyle name="40% - Ênfase3 22" xfId="191" xr:uid="{45A1CFF5-492F-4A4E-B6DA-25B4AD70F275}"/>
    <cellStyle name="40% - Ênfase3 23" xfId="192" xr:uid="{C56D05CB-6E49-4800-BCEB-6BE53C5E9BC4}"/>
    <cellStyle name="40% - Ênfase3 24" xfId="193" xr:uid="{773E3C95-6292-48E3-8B65-CD063918FF49}"/>
    <cellStyle name="40% - Ênfase3 25" xfId="194" xr:uid="{61442E10-F778-4E6D-9997-F77B615D6C8B}"/>
    <cellStyle name="40% - Ênfase3 26" xfId="195" xr:uid="{B7643F97-7D5D-491C-BB56-77B80BD82924}"/>
    <cellStyle name="40% - Ênfase3 27" xfId="196" xr:uid="{EBD2ACBF-6DF6-40C0-BA5E-1511BB3B99B5}"/>
    <cellStyle name="40% - Ênfase3 28" xfId="197" xr:uid="{9858B1AA-5B23-4F1E-814D-0CBCFECAFF72}"/>
    <cellStyle name="40% - Ênfase3 29" xfId="198" xr:uid="{9331D7E6-0BCA-4F12-B0DF-A1D4E2140F8D}"/>
    <cellStyle name="40% - Ênfase3 3" xfId="199" xr:uid="{CFFCBE20-5053-4F78-B084-4E6C02BA95D5}"/>
    <cellStyle name="40% - Ênfase3 30" xfId="200" xr:uid="{A316927F-F8AA-488E-AE55-FA46E4AF154B}"/>
    <cellStyle name="40% - Ênfase3 31" xfId="201" xr:uid="{32D01715-5169-47DB-8EB5-256FCEBD83E5}"/>
    <cellStyle name="40% - Ênfase3 4" xfId="202" xr:uid="{03B1E875-FB33-4BBD-A503-2CD02C316190}"/>
    <cellStyle name="40% - Ênfase3 5" xfId="203" xr:uid="{9D292DBD-3FD5-4115-8166-7FEC72A08691}"/>
    <cellStyle name="40% - Ênfase3 6" xfId="204" xr:uid="{975F1052-C71F-4DBD-929B-116D506345DF}"/>
    <cellStyle name="40% - Ênfase3 7" xfId="205" xr:uid="{E28B9E5B-A881-46A7-93E7-4E77D3734205}"/>
    <cellStyle name="40% - Ênfase3 8" xfId="206" xr:uid="{9272E9FC-1DDC-499E-82C7-F17B3B638446}"/>
    <cellStyle name="40% - Ênfase3 9" xfId="207" xr:uid="{1483E7D9-9B5A-471A-A978-E7AC02BC0A81}"/>
    <cellStyle name="40% - Ênfase4 10" xfId="208" xr:uid="{C473FF27-555F-410D-A45C-28F4A5349B75}"/>
    <cellStyle name="40% - Ênfase4 11" xfId="209" xr:uid="{03DFD69B-59E2-49EC-9B3B-26029C2A74DE}"/>
    <cellStyle name="40% - Ênfase4 12" xfId="210" xr:uid="{72A5B4F7-A50C-4EF0-B57E-352205C6AF6E}"/>
    <cellStyle name="40% - Ênfase4 13" xfId="211" xr:uid="{F2628A3C-FFAC-4CAB-808A-D01B8C87A97B}"/>
    <cellStyle name="40% - Ênfase4 14" xfId="212" xr:uid="{89B10303-490C-4F89-959C-A81C625E78BE}"/>
    <cellStyle name="40% - Ênfase4 15" xfId="213" xr:uid="{2E47D077-ED45-4B4F-B9AF-5DC21251ACDF}"/>
    <cellStyle name="40% - Ênfase4 16" xfId="214" xr:uid="{20D97FDF-337E-4DFD-B46E-92D9BB0202A1}"/>
    <cellStyle name="40% - Ênfase4 17" xfId="215" xr:uid="{719EC59D-6201-46F9-B768-96F63A70607A}"/>
    <cellStyle name="40% - Ênfase4 18" xfId="216" xr:uid="{8656FDBA-7B88-48CF-9F95-9D031F1521F0}"/>
    <cellStyle name="40% - Ênfase4 19" xfId="217" xr:uid="{5A74C45A-30D1-4853-A399-DF225230331E}"/>
    <cellStyle name="40% - Ênfase4 2" xfId="218" xr:uid="{99F4816A-7E88-473A-8EAA-D44EE3EEAB11}"/>
    <cellStyle name="40% - Ênfase4 2 2" xfId="219" xr:uid="{39C1C40A-B493-4130-B718-09269B51580A}"/>
    <cellStyle name="40% - Ênfase4 2 3" xfId="220" xr:uid="{3FABFE11-F37A-4CC2-9FE5-C680AD7B3B1F}"/>
    <cellStyle name="40% - Ênfase4 20" xfId="221" xr:uid="{C7CD6B8D-0D8E-4F6F-BA92-8A58C1FEE649}"/>
    <cellStyle name="40% - Ênfase4 21" xfId="222" xr:uid="{99A7AB11-11AA-4930-AD4B-CCDEE57ABE87}"/>
    <cellStyle name="40% - Ênfase4 22" xfId="223" xr:uid="{1460F1E1-6E43-4719-BB93-601622781376}"/>
    <cellStyle name="40% - Ênfase4 23" xfId="224" xr:uid="{6A4C43C0-9CBC-496E-93CF-462E87F96713}"/>
    <cellStyle name="40% - Ênfase4 24" xfId="225" xr:uid="{38406BCB-EC33-431B-9D08-1DF667AB80A0}"/>
    <cellStyle name="40% - Ênfase4 25" xfId="226" xr:uid="{0FDDB490-955A-4A23-8239-A9C9966AD770}"/>
    <cellStyle name="40% - Ênfase4 26" xfId="227" xr:uid="{43B5F7DB-9F12-472C-8CC7-75DFB11FFB1F}"/>
    <cellStyle name="40% - Ênfase4 27" xfId="228" xr:uid="{7693BC43-484E-430D-8CCC-BEA2DD074C04}"/>
    <cellStyle name="40% - Ênfase4 28" xfId="229" xr:uid="{D04A21D6-2F13-4640-98F2-0D4C493C6D9E}"/>
    <cellStyle name="40% - Ênfase4 29" xfId="230" xr:uid="{4188FD0D-CD3B-49B4-B7EC-41D2E043F237}"/>
    <cellStyle name="40% - Ênfase4 3" xfId="231" xr:uid="{76AA8E4F-0BDD-4C43-BF93-187D7582B36F}"/>
    <cellStyle name="40% - Ênfase4 30" xfId="232" xr:uid="{685D6D7C-9C10-419A-8152-42371D8EF445}"/>
    <cellStyle name="40% - Ênfase4 31" xfId="233" xr:uid="{9AB9BDB2-C7E4-4720-B0A2-EAF0122B2BD3}"/>
    <cellStyle name="40% - Ênfase4 4" xfId="234" xr:uid="{AA4C30D9-DF08-40D0-A29B-24422824D8B1}"/>
    <cellStyle name="40% - Ênfase4 5" xfId="235" xr:uid="{A456D355-78DA-43EA-A68F-7F8384D861EF}"/>
    <cellStyle name="40% - Ênfase4 6" xfId="236" xr:uid="{0361DD63-57E3-4D71-990C-696AEC3A4985}"/>
    <cellStyle name="40% - Ênfase4 7" xfId="237" xr:uid="{B571C365-1DCA-40ED-9F1C-9B37D5122682}"/>
    <cellStyle name="40% - Ênfase4 8" xfId="238" xr:uid="{F00B4857-A4AD-4B08-908E-DC88430F56DA}"/>
    <cellStyle name="40% - Ênfase4 9" xfId="239" xr:uid="{AB50C962-2398-4A8E-8869-43D3560AF6D9}"/>
    <cellStyle name="40% - Ênfase5 10" xfId="240" xr:uid="{7B7D9C84-69A9-4FFC-830E-300D6E3ABC99}"/>
    <cellStyle name="40% - Ênfase5 11" xfId="241" xr:uid="{F83C0F03-6E20-49B3-9617-ACF0699CE187}"/>
    <cellStyle name="40% - Ênfase5 12" xfId="242" xr:uid="{76A7EB28-E197-4202-98DC-6AFDB0759795}"/>
    <cellStyle name="40% - Ênfase5 13" xfId="243" xr:uid="{B76B4382-EFF4-4A31-8FD8-E84894082B3D}"/>
    <cellStyle name="40% - Ênfase5 14" xfId="244" xr:uid="{C52CBC59-03A9-4858-B4CF-8D348B78B5B1}"/>
    <cellStyle name="40% - Ênfase5 15" xfId="245" xr:uid="{E2A36695-BCBB-43EB-93E1-B9BFE6409F49}"/>
    <cellStyle name="40% - Ênfase5 16" xfId="246" xr:uid="{D5623ED3-F45B-4A19-81C1-08CFC159F62E}"/>
    <cellStyle name="40% - Ênfase5 17" xfId="247" xr:uid="{3A2180FD-4D00-4439-A589-FCDAF4603B66}"/>
    <cellStyle name="40% - Ênfase5 18" xfId="248" xr:uid="{67102BB8-C70B-42A2-8B85-B6F02048756B}"/>
    <cellStyle name="40% - Ênfase5 19" xfId="249" xr:uid="{03A211FE-9DE0-4697-B77F-E12C26FCACEA}"/>
    <cellStyle name="40% - Ênfase5 2" xfId="250" xr:uid="{28D764E6-3535-44D0-A76E-922AEE975312}"/>
    <cellStyle name="40% - Ênfase5 2 2" xfId="251" xr:uid="{47325B45-F79D-4798-A1FD-FF253B6D77D5}"/>
    <cellStyle name="40% - Ênfase5 2 3" xfId="252" xr:uid="{CA14FF6F-1C39-42B6-93B3-6DA0F57333CA}"/>
    <cellStyle name="40% - Ênfase5 20" xfId="253" xr:uid="{FEA46D86-8FD2-48DC-AF72-E786211BE819}"/>
    <cellStyle name="40% - Ênfase5 21" xfId="254" xr:uid="{CAD03B74-11DB-4DF1-AB6F-D2737A2E50BC}"/>
    <cellStyle name="40% - Ênfase5 22" xfId="255" xr:uid="{D3CC55D5-BB3D-4190-AE75-401A16689B42}"/>
    <cellStyle name="40% - Ênfase5 23" xfId="256" xr:uid="{8FEBAB33-B862-4BB1-9836-B45F4A736023}"/>
    <cellStyle name="40% - Ênfase5 24" xfId="257" xr:uid="{A2FDF6CA-AF7D-4617-A515-CF706002F298}"/>
    <cellStyle name="40% - Ênfase5 25" xfId="258" xr:uid="{354DC983-7379-4752-AAA0-2F0F2028C840}"/>
    <cellStyle name="40% - Ênfase5 26" xfId="259" xr:uid="{25451DBF-ED6A-4CCA-B48E-342D670FDB4F}"/>
    <cellStyle name="40% - Ênfase5 27" xfId="260" xr:uid="{77256AE4-55EB-4573-B0BA-0C01807ACCBE}"/>
    <cellStyle name="40% - Ênfase5 28" xfId="261" xr:uid="{7C5F8CF7-A6D4-47DE-8F78-75F4A938424D}"/>
    <cellStyle name="40% - Ênfase5 29" xfId="262" xr:uid="{6F41FE6F-B537-4720-A6C0-350592E1CCBB}"/>
    <cellStyle name="40% - Ênfase5 3" xfId="263" xr:uid="{04F47743-AC84-47A6-BC60-198E531F418A}"/>
    <cellStyle name="40% - Ênfase5 30" xfId="264" xr:uid="{2399759A-C46A-4D29-A67E-7885336BBD2D}"/>
    <cellStyle name="40% - Ênfase5 31" xfId="265" xr:uid="{8D5A6099-6F1C-4BF5-95A7-77850F247551}"/>
    <cellStyle name="40% - Ênfase5 4" xfId="266" xr:uid="{A394723A-B0AE-4303-956A-563A449DA76F}"/>
    <cellStyle name="40% - Ênfase5 5" xfId="267" xr:uid="{21CE6B53-E18C-45EB-A716-B097AD74E929}"/>
    <cellStyle name="40% - Ênfase5 6" xfId="268" xr:uid="{E5FECA94-DA31-48BB-97A8-3B33982856B5}"/>
    <cellStyle name="40% - Ênfase5 7" xfId="269" xr:uid="{2D4AB15D-D71D-4403-9F1A-719C38229A13}"/>
    <cellStyle name="40% - Ênfase5 8" xfId="270" xr:uid="{777A88AD-D0DA-4E30-B813-C3B16EB463A3}"/>
    <cellStyle name="40% - Ênfase5 9" xfId="271" xr:uid="{F0D54684-89AC-42BC-8E1A-0D5D1AA0F5B5}"/>
    <cellStyle name="40% - Ênfase6 10" xfId="272" xr:uid="{193D9244-88EC-47E2-B3A0-E7CC4BF5FCD6}"/>
    <cellStyle name="40% - Ênfase6 11" xfId="273" xr:uid="{4403BB5F-F293-4ACA-AAA1-125A8F8680FE}"/>
    <cellStyle name="40% - Ênfase6 12" xfId="274" xr:uid="{777AFD5C-C114-45D8-8841-4FFB95357855}"/>
    <cellStyle name="40% - Ênfase6 13" xfId="275" xr:uid="{B3C6880D-719A-4C99-913D-BC32D06BCE93}"/>
    <cellStyle name="40% - Ênfase6 14" xfId="276" xr:uid="{0DFE025D-C991-4B54-81BE-2A443BB686B1}"/>
    <cellStyle name="40% - Ênfase6 15" xfId="277" xr:uid="{14512389-6D05-4009-90EC-7D4ECC194FB6}"/>
    <cellStyle name="40% - Ênfase6 16" xfId="278" xr:uid="{D5AD65B4-6116-40E3-BD01-2C469E1592A8}"/>
    <cellStyle name="40% - Ênfase6 17" xfId="279" xr:uid="{F5BFCBB3-04C6-4703-831E-1C9D06E093AA}"/>
    <cellStyle name="40% - Ênfase6 18" xfId="280" xr:uid="{94879EC9-6DD0-4982-81F6-9082B8BA68FB}"/>
    <cellStyle name="40% - Ênfase6 19" xfId="281" xr:uid="{D8B7373D-D88D-40FC-8659-F31FA8CF3321}"/>
    <cellStyle name="40% - Ênfase6 2" xfId="282" xr:uid="{74776FFB-DF3C-4834-A93C-980899892AFB}"/>
    <cellStyle name="40% - Ênfase6 2 2" xfId="283" xr:uid="{B660D5CD-9ABF-4BC8-8E1C-253FDCAFC428}"/>
    <cellStyle name="40% - Ênfase6 2 3" xfId="284" xr:uid="{B6CE0FD9-4102-42A4-AD98-A89059C935B8}"/>
    <cellStyle name="40% - Ênfase6 20" xfId="285" xr:uid="{B4E005BD-D239-4230-A58D-FBAEEC95C16E}"/>
    <cellStyle name="40% - Ênfase6 21" xfId="286" xr:uid="{3CAD4C9B-E018-4522-84C5-30900D8A5F6D}"/>
    <cellStyle name="40% - Ênfase6 22" xfId="287" xr:uid="{74CC02B3-8966-4274-8ABB-C02F9C3B24CC}"/>
    <cellStyle name="40% - Ênfase6 23" xfId="288" xr:uid="{CF803095-7E28-487B-A570-0EB55DAF8AD1}"/>
    <cellStyle name="40% - Ênfase6 24" xfId="289" xr:uid="{D6BF064E-8DAD-4B4D-BD38-43C461D663FA}"/>
    <cellStyle name="40% - Ênfase6 25" xfId="290" xr:uid="{875F2A02-C5A1-4314-A671-5D2E87084A57}"/>
    <cellStyle name="40% - Ênfase6 26" xfId="291" xr:uid="{E2F9603F-212C-45F5-9978-180D65700373}"/>
    <cellStyle name="40% - Ênfase6 27" xfId="292" xr:uid="{793C40E3-07F4-4D5C-8348-D520B4646F4B}"/>
    <cellStyle name="40% - Ênfase6 28" xfId="293" xr:uid="{2097E994-F668-4A5F-8177-2AA141E2BF49}"/>
    <cellStyle name="40% - Ênfase6 29" xfId="294" xr:uid="{63FABEB8-6EB7-4A40-AC8A-4514F16CBA48}"/>
    <cellStyle name="40% - Ênfase6 3" xfId="295" xr:uid="{88203836-7179-4692-9926-ABD46394F650}"/>
    <cellStyle name="40% - Ênfase6 30" xfId="296" xr:uid="{939EF475-1E0A-4943-AE3B-2DD11E2CD9ED}"/>
    <cellStyle name="40% - Ênfase6 31" xfId="297" xr:uid="{21CFB1CF-5009-4D31-8D2A-E33CD006A2D7}"/>
    <cellStyle name="40% - Ênfase6 4" xfId="298" xr:uid="{56417B22-576A-40AD-A1C0-C419C7078466}"/>
    <cellStyle name="40% - Ênfase6 5" xfId="299" xr:uid="{3048D115-F5FB-414D-8B23-E2354E46E8EA}"/>
    <cellStyle name="40% - Ênfase6 6" xfId="300" xr:uid="{DDF070DC-5EFC-4594-B071-5BCF5ED77C22}"/>
    <cellStyle name="40% - Ênfase6 7" xfId="301" xr:uid="{4D87FBEE-43D8-4932-AC44-84406E3EB5BD}"/>
    <cellStyle name="40% - Ênfase6 8" xfId="302" xr:uid="{AB71AB2E-81F7-4059-A521-00674B858E4B}"/>
    <cellStyle name="40% - Ênfase6 9" xfId="303" xr:uid="{FB4BF7AA-B3E5-4D7C-AF12-ECFF5ABA01C1}"/>
    <cellStyle name="60% - Ênfase1 10" xfId="304" xr:uid="{4D63D961-7AC3-4183-ABA0-AF47A96C154D}"/>
    <cellStyle name="60% - Ênfase1 11" xfId="305" xr:uid="{4B86A36D-3C4C-48D3-8E82-5FE92DB6C879}"/>
    <cellStyle name="60% - Ênfase1 12" xfId="306" xr:uid="{E1BDA0C9-086B-4532-9460-E7B49E9D70A3}"/>
    <cellStyle name="60% - Ênfase1 13" xfId="307" xr:uid="{BB281069-45E1-45E9-BD5C-E69AB36E1621}"/>
    <cellStyle name="60% - Ênfase1 14" xfId="308" xr:uid="{D553AB8B-5EC7-4AAA-ADB1-78C332433B03}"/>
    <cellStyle name="60% - Ênfase1 15" xfId="309" xr:uid="{92577BA4-472B-4313-9733-306848953877}"/>
    <cellStyle name="60% - Ênfase1 16" xfId="310" xr:uid="{C69FD442-3347-4E42-9766-FE542F3E68B2}"/>
    <cellStyle name="60% - Ênfase1 17" xfId="311" xr:uid="{EFD7C0AD-6901-4B7C-A15F-91B9FFEEB189}"/>
    <cellStyle name="60% - Ênfase1 18" xfId="312" xr:uid="{CE78067D-2C8E-4314-984F-2B457420025D}"/>
    <cellStyle name="60% - Ênfase1 19" xfId="313" xr:uid="{25513271-2652-4179-8209-CF2420710FF2}"/>
    <cellStyle name="60% - Ênfase1 2" xfId="314" xr:uid="{9413658A-773D-474D-9F24-651043ED36D8}"/>
    <cellStyle name="60% - Ênfase1 20" xfId="315" xr:uid="{78492341-C13C-4CAA-8749-ECBE57B8541D}"/>
    <cellStyle name="60% - Ênfase1 21" xfId="316" xr:uid="{D54E8FB4-6537-4D3C-A63E-F9DE5455F684}"/>
    <cellStyle name="60% - Ênfase1 22" xfId="317" xr:uid="{4A057BD0-8CFA-40EA-A0DD-88A9199ED50A}"/>
    <cellStyle name="60% - Ênfase1 23" xfId="318" xr:uid="{F3475A74-BE37-4D78-9513-9EB06E33D479}"/>
    <cellStyle name="60% - Ênfase1 24" xfId="319" xr:uid="{863CDC78-F594-4394-8D49-ADE5F8D9F5CE}"/>
    <cellStyle name="60% - Ênfase1 25" xfId="320" xr:uid="{2C04F9CE-4124-4B82-83EE-8B5E0834F6E0}"/>
    <cellStyle name="60% - Ênfase1 26" xfId="321" xr:uid="{E6C99944-B251-4496-9403-53931CA6338A}"/>
    <cellStyle name="60% - Ênfase1 27" xfId="322" xr:uid="{4E3751C6-1786-4E07-A3E2-E3FD53BEB9C6}"/>
    <cellStyle name="60% - Ênfase1 28" xfId="323" xr:uid="{040BE79A-BB22-41CD-8F92-4881CB0976FB}"/>
    <cellStyle name="60% - Ênfase1 29" xfId="324" xr:uid="{5FE6DAE5-0767-4208-A411-5CCA2FDC3B48}"/>
    <cellStyle name="60% - Ênfase1 3" xfId="325" xr:uid="{3631E59A-851C-4AC5-8277-009CBA94ACDF}"/>
    <cellStyle name="60% - Ênfase1 30" xfId="326" xr:uid="{88E388CB-4C17-4891-BF16-AB83CE50AFE7}"/>
    <cellStyle name="60% - Ênfase1 4" xfId="327" xr:uid="{E71C252F-11C6-4F34-8580-0E251D492114}"/>
    <cellStyle name="60% - Ênfase1 5" xfId="328" xr:uid="{E8A7BF2C-99E4-49C9-8E20-6164C66A46EB}"/>
    <cellStyle name="60% - Ênfase1 6" xfId="329" xr:uid="{70666FA2-445C-4307-992C-5B9B4F1FAB80}"/>
    <cellStyle name="60% - Ênfase1 7" xfId="330" xr:uid="{AC1C93B6-18DA-4C7D-8EC7-3168676FF9BB}"/>
    <cellStyle name="60% - Ênfase1 8" xfId="331" xr:uid="{26A92EED-4B76-4E55-8D67-1B44074CB614}"/>
    <cellStyle name="60% - Ênfase1 9" xfId="332" xr:uid="{294B29D3-50A3-40B5-BF1C-F10045A0F0ED}"/>
    <cellStyle name="60% - Ênfase2 2" xfId="333" xr:uid="{6C1A5CCE-63B7-4720-841E-2F78B25A5291}"/>
    <cellStyle name="60% - Ênfase3 10" xfId="334" xr:uid="{40F91A48-C893-4CD6-B726-C4469099500A}"/>
    <cellStyle name="60% - Ênfase3 11" xfId="335" xr:uid="{284E12E0-164C-482B-840A-92D36D24F754}"/>
    <cellStyle name="60% - Ênfase3 12" xfId="336" xr:uid="{F4F5DD24-8DA1-45BB-87A6-C9FC7B39A212}"/>
    <cellStyle name="60% - Ênfase3 13" xfId="337" xr:uid="{0A5C111F-A7DE-4D5A-B7D3-68A51E2EFC5A}"/>
    <cellStyle name="60% - Ênfase3 14" xfId="338" xr:uid="{4C621603-207B-4FDD-8333-4AE704E4CCB5}"/>
    <cellStyle name="60% - Ênfase3 15" xfId="339" xr:uid="{C149128D-ABA0-4D29-8479-573810451805}"/>
    <cellStyle name="60% - Ênfase3 16" xfId="340" xr:uid="{403E6033-D10B-4A2A-95F9-341EA91BFBE2}"/>
    <cellStyle name="60% - Ênfase3 17" xfId="341" xr:uid="{042FD8B2-1A1F-49FE-B381-822EBFCE61A4}"/>
    <cellStyle name="60% - Ênfase3 18" xfId="342" xr:uid="{AFCDCA0F-192B-4EDF-B6C1-4BE20BF00D8B}"/>
    <cellStyle name="60% - Ênfase3 19" xfId="343" xr:uid="{C8998B36-2D9E-4B98-AC99-F39ABCE7279A}"/>
    <cellStyle name="60% - Ênfase3 2" xfId="344" xr:uid="{B42A1EE2-EAB1-4BF1-B900-F36DC3DCBFF6}"/>
    <cellStyle name="60% - Ênfase3 20" xfId="345" xr:uid="{9C107D4F-DB17-4C5B-B8D8-56119E043EDD}"/>
    <cellStyle name="60% - Ênfase3 21" xfId="346" xr:uid="{B38E77B5-40A0-4C56-8F08-FFEA4BDD3643}"/>
    <cellStyle name="60% - Ênfase3 22" xfId="347" xr:uid="{DBDE9245-5298-4A7A-86EF-83E9A4D1C4FD}"/>
    <cellStyle name="60% - Ênfase3 23" xfId="348" xr:uid="{8DFC25B8-25D7-4B96-B52B-C2D08A0B2521}"/>
    <cellStyle name="60% - Ênfase3 24" xfId="349" xr:uid="{19FD332F-8070-4664-A53B-F2C967A29F35}"/>
    <cellStyle name="60% - Ênfase3 25" xfId="350" xr:uid="{2982EA83-333D-4CB6-9293-1D1677EB2BBE}"/>
    <cellStyle name="60% - Ênfase3 26" xfId="351" xr:uid="{205704B5-111E-4C5B-9A77-00D08DAD07D2}"/>
    <cellStyle name="60% - Ênfase3 27" xfId="352" xr:uid="{F75C455A-A6DA-48E5-86E8-59AC4BC12463}"/>
    <cellStyle name="60% - Ênfase3 28" xfId="353" xr:uid="{482C1DBE-30A8-4B79-B030-F8DA38CD2CF3}"/>
    <cellStyle name="60% - Ênfase3 29" xfId="354" xr:uid="{875D4E95-9B8E-4574-9FEB-29C94C51BFB4}"/>
    <cellStyle name="60% - Ênfase3 3" xfId="355" xr:uid="{48A61B26-8BAE-4407-A783-8821F7F55B12}"/>
    <cellStyle name="60% - Ênfase3 30" xfId="356" xr:uid="{6E5526BE-7B4F-49DF-AE05-75164E736157}"/>
    <cellStyle name="60% - Ênfase3 4" xfId="357" xr:uid="{F50BF2C5-C461-4318-9856-656E785F1DFB}"/>
    <cellStyle name="60% - Ênfase3 5" xfId="358" xr:uid="{ECFAC7CE-CD49-46D3-8DFF-AF92B425B6A4}"/>
    <cellStyle name="60% - Ênfase3 6" xfId="359" xr:uid="{2C58FE4F-906C-4B19-96F9-4B2CC28B5D75}"/>
    <cellStyle name="60% - Ênfase3 7" xfId="360" xr:uid="{AD197951-F823-4AB7-B996-89A7EB20FD6C}"/>
    <cellStyle name="60% - Ênfase3 8" xfId="361" xr:uid="{5CA9A728-4153-4D57-8BEA-44A118DA2883}"/>
    <cellStyle name="60% - Ênfase3 9" xfId="362" xr:uid="{F4F6989D-B279-40FF-BE54-36E9F0BA2654}"/>
    <cellStyle name="60% - Ênfase4 10" xfId="363" xr:uid="{E97F579D-47A9-4B39-B66E-531FD92F1A0E}"/>
    <cellStyle name="60% - Ênfase4 11" xfId="364" xr:uid="{A6C7FBA8-A3A9-43E4-9053-9E29FBCC1321}"/>
    <cellStyle name="60% - Ênfase4 12" xfId="365" xr:uid="{2031649B-707A-4045-9EC7-860A19DE2625}"/>
    <cellStyle name="60% - Ênfase4 13" xfId="366" xr:uid="{69F563C8-21EA-4547-AE71-71B70A20EF02}"/>
    <cellStyle name="60% - Ênfase4 14" xfId="367" xr:uid="{C69F3BF9-01FB-40A2-B67F-97CEEDC01BD1}"/>
    <cellStyle name="60% - Ênfase4 15" xfId="368" xr:uid="{6A15FBE6-7448-4744-9025-39BA5AC15D2C}"/>
    <cellStyle name="60% - Ênfase4 16" xfId="369" xr:uid="{3F1A356B-7BCE-4F4E-B806-C1337F9D401D}"/>
    <cellStyle name="60% - Ênfase4 17" xfId="370" xr:uid="{B0FAD8C6-C5BE-4A76-A162-A155CA3D6510}"/>
    <cellStyle name="60% - Ênfase4 18" xfId="371" xr:uid="{634C9945-7978-47BB-9F39-4E7014376E0A}"/>
    <cellStyle name="60% - Ênfase4 19" xfId="372" xr:uid="{535AA57B-77F1-4AB7-8F21-AFA13215B1F6}"/>
    <cellStyle name="60% - Ênfase4 2" xfId="373" xr:uid="{ADBD4DF4-4D5A-4AD4-A5EA-7DC328526AD1}"/>
    <cellStyle name="60% - Ênfase4 20" xfId="374" xr:uid="{3FAE9167-DC4B-48C2-B149-EF38E08A049F}"/>
    <cellStyle name="60% - Ênfase4 21" xfId="375" xr:uid="{EBC46429-CA6C-458C-BE53-5F200B27B5F2}"/>
    <cellStyle name="60% - Ênfase4 22" xfId="376" xr:uid="{10FE0BA2-760F-41C8-AD27-81D91F59D273}"/>
    <cellStyle name="60% - Ênfase4 23" xfId="377" xr:uid="{3929BD3B-B7DC-4FEE-9748-CDAC10B235EA}"/>
    <cellStyle name="60% - Ênfase4 24" xfId="378" xr:uid="{668C11A7-1B58-4388-8A4A-3C1408EE38EE}"/>
    <cellStyle name="60% - Ênfase4 25" xfId="379" xr:uid="{334CDD92-C407-4364-9C5C-E9EA4EA55103}"/>
    <cellStyle name="60% - Ênfase4 26" xfId="380" xr:uid="{76C50D89-0DA5-4529-92B9-DBE866D13BA8}"/>
    <cellStyle name="60% - Ênfase4 27" xfId="381" xr:uid="{A67EBD6A-F75D-442B-98D1-A5F166CDBC03}"/>
    <cellStyle name="60% - Ênfase4 28" xfId="382" xr:uid="{16FC7CC0-9A15-4B54-9AF6-1E3243E99586}"/>
    <cellStyle name="60% - Ênfase4 29" xfId="383" xr:uid="{11F11B49-6EA4-434E-ADEA-4385B1BA3BBC}"/>
    <cellStyle name="60% - Ênfase4 3" xfId="384" xr:uid="{AE89534D-2F6D-4FFF-B425-FD9E26A4397F}"/>
    <cellStyle name="60% - Ênfase4 30" xfId="385" xr:uid="{44185843-57A8-406B-826F-8C41FC2CD3D3}"/>
    <cellStyle name="60% - Ênfase4 4" xfId="386" xr:uid="{739674F5-FD7E-4EB0-B5E3-DCEFA0717D50}"/>
    <cellStyle name="60% - Ênfase4 5" xfId="387" xr:uid="{7FF60EF2-553D-42EB-B7F4-FD9EA4BAC008}"/>
    <cellStyle name="60% - Ênfase4 6" xfId="388" xr:uid="{A64194BA-9E91-40AE-A29E-CD64BC309A87}"/>
    <cellStyle name="60% - Ênfase4 7" xfId="389" xr:uid="{0A5FFE3E-2999-4C16-AB23-787B1999C858}"/>
    <cellStyle name="60% - Ênfase4 8" xfId="390" xr:uid="{0EC361EA-3682-415D-BE28-DF39DD6310ED}"/>
    <cellStyle name="60% - Ênfase4 9" xfId="391" xr:uid="{9D81ACBB-389B-4B79-8245-E280A1DB6943}"/>
    <cellStyle name="60% - Ênfase5 2" xfId="392" xr:uid="{5795F97B-AE70-4AD6-9DDE-11148F805731}"/>
    <cellStyle name="60% - Ênfase6 10" xfId="393" xr:uid="{3FBFBD5C-56FB-46C3-9B15-DE1FBF806640}"/>
    <cellStyle name="60% - Ênfase6 11" xfId="394" xr:uid="{167D55AD-D170-4A72-9A95-75F5663F321E}"/>
    <cellStyle name="60% - Ênfase6 12" xfId="395" xr:uid="{F933DE79-BF96-4CD7-8EBA-DEAEA7696C1B}"/>
    <cellStyle name="60% - Ênfase6 13" xfId="396" xr:uid="{286FA746-95AB-4A78-8060-D095D0CE3E12}"/>
    <cellStyle name="60% - Ênfase6 14" xfId="397" xr:uid="{1F0B95AD-DDB6-4758-A14D-824E2876C068}"/>
    <cellStyle name="60% - Ênfase6 15" xfId="398" xr:uid="{BF904420-A54A-4EE0-BBEF-5A8CAE0E5626}"/>
    <cellStyle name="60% - Ênfase6 16" xfId="399" xr:uid="{E722352C-E40E-4CEC-968E-9D2D382D1F63}"/>
    <cellStyle name="60% - Ênfase6 17" xfId="400" xr:uid="{6DCB130C-F043-4CE4-B0F6-183FCF32472B}"/>
    <cellStyle name="60% - Ênfase6 18" xfId="401" xr:uid="{B546595A-EEA5-4C19-8128-1A5F307FEC38}"/>
    <cellStyle name="60% - Ênfase6 19" xfId="402" xr:uid="{F7571A9E-2CB9-4BC6-A127-4193F0582639}"/>
    <cellStyle name="60% - Ênfase6 2" xfId="403" xr:uid="{DFE8BAF3-5086-4C6F-A68B-350D6D731AFE}"/>
    <cellStyle name="60% - Ênfase6 20" xfId="404" xr:uid="{C51116D8-DB7D-4588-ADF2-AF4CA159D3E0}"/>
    <cellStyle name="60% - Ênfase6 21" xfId="405" xr:uid="{5D890664-E0E4-4D22-A1D7-2BB20C476790}"/>
    <cellStyle name="60% - Ênfase6 22" xfId="406" xr:uid="{D5ACD3AE-736F-49F8-9816-762EF6463305}"/>
    <cellStyle name="60% - Ênfase6 23" xfId="407" xr:uid="{4387D3A3-A7C9-4AE1-B5C4-B267E3C5639B}"/>
    <cellStyle name="60% - Ênfase6 24" xfId="408" xr:uid="{E9617239-9D50-4914-8D8F-7714AC9D154A}"/>
    <cellStyle name="60% - Ênfase6 25" xfId="409" xr:uid="{671D40D2-15F6-4580-9E7A-05EB4DD34512}"/>
    <cellStyle name="60% - Ênfase6 26" xfId="410" xr:uid="{A24781B1-CAD7-4481-9CE4-018035D7117F}"/>
    <cellStyle name="60% - Ênfase6 27" xfId="411" xr:uid="{B0AEF1CE-7BBD-44C2-9676-1C11A8482C97}"/>
    <cellStyle name="60% - Ênfase6 28" xfId="412" xr:uid="{56EE55E8-5D9C-4B66-9B23-40D931E2E705}"/>
    <cellStyle name="60% - Ênfase6 29" xfId="413" xr:uid="{100474FE-0099-4A31-9AA8-2D7E68D9FEF3}"/>
    <cellStyle name="60% - Ênfase6 3" xfId="414" xr:uid="{51C91A39-4C0F-4FBE-9657-15311C5EF8D6}"/>
    <cellStyle name="60% - Ênfase6 30" xfId="415" xr:uid="{A367CC34-8B88-489C-9117-C380CEC7D4A6}"/>
    <cellStyle name="60% - Ênfase6 4" xfId="416" xr:uid="{61CD7A77-1A11-4BE9-B47B-5F38F7862882}"/>
    <cellStyle name="60% - Ênfase6 5" xfId="417" xr:uid="{58E93D59-1EC0-49FA-B496-96877DC2F150}"/>
    <cellStyle name="60% - Ênfase6 6" xfId="418" xr:uid="{57649560-D51C-4AF1-A827-589E53821EC4}"/>
    <cellStyle name="60% - Ênfase6 7" xfId="419" xr:uid="{A24BD564-8705-42CE-AB3A-3A08E635CF4F}"/>
    <cellStyle name="60% - Ênfase6 8" xfId="420" xr:uid="{F9706A72-B203-4DDA-8567-48DF01AE7623}"/>
    <cellStyle name="60% - Ênfase6 9" xfId="421" xr:uid="{46E0D6F0-D6C8-4D3F-821C-A2979491456A}"/>
    <cellStyle name="Bom 2" xfId="422" xr:uid="{7EB11C14-BD7E-4BBD-8A7A-9E3E647DC9C9}"/>
    <cellStyle name="Bom 3" xfId="423" xr:uid="{AC59F85F-8F13-4713-82ED-1B6F9054B158}"/>
    <cellStyle name="Cálculo 2" xfId="424" xr:uid="{59087133-CEFB-4EDC-B8C7-02833D1C5A1C}"/>
    <cellStyle name="Cálculo 3" xfId="425" xr:uid="{89A74117-C450-4DD0-9268-F332A2FAA059}"/>
    <cellStyle name="Célula de Verificação 2" xfId="426" xr:uid="{8B059575-BF53-4EE3-B6E0-59AFA88B1B8D}"/>
    <cellStyle name="Célula Vinculada 2" xfId="427" xr:uid="{7DD033B7-58B7-46C4-AF58-DE277BACA3FA}"/>
    <cellStyle name="Ênfase1 10" xfId="428" xr:uid="{D1000B54-4239-4043-A85D-0D26D0163E7D}"/>
    <cellStyle name="Ênfase1 11" xfId="429" xr:uid="{3E5FD649-000E-455A-AA6B-9CC2CB7B84F4}"/>
    <cellStyle name="Ênfase1 12" xfId="430" xr:uid="{C00B4D7C-9464-45BB-9B9E-F977D7FC19E4}"/>
    <cellStyle name="Ênfase1 13" xfId="431" xr:uid="{10C2F5F9-18EB-4116-81FE-469B9B1E155D}"/>
    <cellStyle name="Ênfase1 14" xfId="432" xr:uid="{1BD024E9-9D2D-4250-BEED-3F8FA2B2262E}"/>
    <cellStyle name="Ênfase1 15" xfId="433" xr:uid="{9F475C7B-3D6D-49BB-ABA7-67942487E3B4}"/>
    <cellStyle name="Ênfase1 16" xfId="434" xr:uid="{7C36647D-C827-4E06-AF85-37EA897B6EDC}"/>
    <cellStyle name="Ênfase1 17" xfId="435" xr:uid="{4A748EFD-5330-4AE4-BBC8-6F74AA7219DF}"/>
    <cellStyle name="Ênfase1 18" xfId="436" xr:uid="{E9591555-FE9D-4EB0-B067-616DCD73A3B6}"/>
    <cellStyle name="Ênfase1 19" xfId="437" xr:uid="{1BC8D882-B024-43C2-88CE-8F71E003DB41}"/>
    <cellStyle name="Ênfase1 2" xfId="438" xr:uid="{29B34099-FCEF-476D-9D6C-B1763A386E42}"/>
    <cellStyle name="Ênfase1 20" xfId="439" xr:uid="{0BACD05B-569D-4F81-A04A-93ED75C5AF94}"/>
    <cellStyle name="Ênfase1 21" xfId="440" xr:uid="{D90779F9-D042-4810-B94E-1F97D5870639}"/>
    <cellStyle name="Ênfase1 22" xfId="441" xr:uid="{09F86019-FB83-476C-BA0D-0E247C50610C}"/>
    <cellStyle name="Ênfase1 23" xfId="442" xr:uid="{4CABA7FA-9E32-4C10-A865-2B4E586F166A}"/>
    <cellStyle name="Ênfase1 24" xfId="443" xr:uid="{621DC7F5-654D-41A0-9FF4-A7F6D2426238}"/>
    <cellStyle name="Ênfase1 25" xfId="444" xr:uid="{4DE65EEE-2860-40BD-B1AF-AE06FB287E20}"/>
    <cellStyle name="Ênfase1 26" xfId="445" xr:uid="{30D20CC7-83D9-4085-A3D0-F96E1EB1A0B4}"/>
    <cellStyle name="Ênfase1 27" xfId="446" xr:uid="{1D2D07FA-D6A4-47CE-BC47-D7EABF4014D4}"/>
    <cellStyle name="Ênfase1 28" xfId="447" xr:uid="{3F34B2F5-6A70-4839-9C3C-C384477DF6FB}"/>
    <cellStyle name="Ênfase1 29" xfId="448" xr:uid="{90B36128-6EFD-4232-9D56-33ADA6195EA1}"/>
    <cellStyle name="Ênfase1 3" xfId="449" xr:uid="{EF0F2A91-4387-49FC-9E4A-44F411C05F9A}"/>
    <cellStyle name="Ênfase1 30" xfId="450" xr:uid="{3856A861-FC91-4534-A65C-2724A6B82961}"/>
    <cellStyle name="Ênfase1 4" xfId="451" xr:uid="{36B77C14-4D58-4103-9493-D20CD980C11C}"/>
    <cellStyle name="Ênfase1 5" xfId="452" xr:uid="{E677A4B6-2D0A-4A7D-B4C6-3614F522B2AA}"/>
    <cellStyle name="Ênfase1 6" xfId="453" xr:uid="{C2878AC3-2CF7-46EC-8F9C-4330D5CE6BEB}"/>
    <cellStyle name="Ênfase1 7" xfId="454" xr:uid="{18A754D3-89A9-462C-8DDE-5FC3435E8452}"/>
    <cellStyle name="Ênfase1 8" xfId="455" xr:uid="{93532F1E-57EE-47F4-BDBC-89F68EB43709}"/>
    <cellStyle name="Ênfase1 9" xfId="456" xr:uid="{181D19EB-48F7-491C-A2D8-58391542B0ED}"/>
    <cellStyle name="Ênfase2 2" xfId="457" xr:uid="{83EC0A14-696D-4DC0-9365-68B60EED489D}"/>
    <cellStyle name="Ênfase3 2" xfId="458" xr:uid="{81BD64D1-A5AC-4974-8A4E-3F128D42D411}"/>
    <cellStyle name="Ênfase3 3" xfId="459" xr:uid="{B36DFD2B-CEC7-42AC-B7A8-0BDF291A4DC6}"/>
    <cellStyle name="Ênfase4 10" xfId="460" xr:uid="{798505E4-E14F-4AF1-8290-54FF238B0CCE}"/>
    <cellStyle name="Ênfase4 11" xfId="461" xr:uid="{74A185FE-D3F7-4469-8CF5-DAF7B1CE3444}"/>
    <cellStyle name="Ênfase4 12" xfId="462" xr:uid="{300C5F8F-31E8-4D24-B5FD-F02C098914C9}"/>
    <cellStyle name="Ênfase4 13" xfId="463" xr:uid="{B0989742-1DF9-455E-ABB8-759978BBD0CB}"/>
    <cellStyle name="Ênfase4 14" xfId="464" xr:uid="{9556CADB-295A-4FD5-B40D-CDB750836EC6}"/>
    <cellStyle name="Ênfase4 15" xfId="465" xr:uid="{5E0B55E2-6521-4B5D-8E6E-EAF2484ADEA2}"/>
    <cellStyle name="Ênfase4 16" xfId="466" xr:uid="{6BB6B80A-67DA-4E9C-A88E-03E7F5058895}"/>
    <cellStyle name="Ênfase4 17" xfId="467" xr:uid="{871B3F94-1E4D-4424-AF10-071B8116248A}"/>
    <cellStyle name="Ênfase4 18" xfId="468" xr:uid="{57E24B0A-A97F-45EA-A9A6-35E24443040D}"/>
    <cellStyle name="Ênfase4 19" xfId="469" xr:uid="{F3E62224-E469-40F5-B989-B42B17ED4028}"/>
    <cellStyle name="Ênfase4 2" xfId="470" xr:uid="{33C9A857-3ED9-4C8B-B0C7-7951C7A141D4}"/>
    <cellStyle name="Ênfase4 20" xfId="471" xr:uid="{1FDF07CE-E26A-49A4-A664-3A1A68607A8E}"/>
    <cellStyle name="Ênfase4 21" xfId="472" xr:uid="{E7FD7536-5335-445D-9D1E-8B34DED091BE}"/>
    <cellStyle name="Ênfase4 22" xfId="473" xr:uid="{F3A25EE6-6363-440E-A8CB-CA215D1E0B46}"/>
    <cellStyle name="Ênfase4 23" xfId="474" xr:uid="{339FD1C4-5780-40D2-A72F-51A99E9C57C7}"/>
    <cellStyle name="Ênfase4 24" xfId="475" xr:uid="{0A5596E5-8B72-4AEE-BB3A-066AE5DF17B7}"/>
    <cellStyle name="Ênfase4 25" xfId="476" xr:uid="{C954759B-CCF7-4509-9FAB-B97712806013}"/>
    <cellStyle name="Ênfase4 26" xfId="477" xr:uid="{E2510B00-E047-4872-A7A7-00CB9B3CD427}"/>
    <cellStyle name="Ênfase4 27" xfId="478" xr:uid="{0C1ADA13-6713-4F09-84CC-D3EE94AD7D34}"/>
    <cellStyle name="Ênfase4 28" xfId="479" xr:uid="{46996658-2F16-4CCF-8456-94CEABD007C3}"/>
    <cellStyle name="Ênfase4 29" xfId="480" xr:uid="{44B6FD62-7C27-46C8-8C3E-398DA3ADBCFA}"/>
    <cellStyle name="Ênfase4 3" xfId="481" xr:uid="{E33C9067-26D7-4294-93CF-53A41FBAF853}"/>
    <cellStyle name="Ênfase4 30" xfId="482" xr:uid="{4FD61F5D-30D2-40AC-83AA-54C2DB57EE5E}"/>
    <cellStyle name="Ênfase4 4" xfId="483" xr:uid="{2CBFC6C8-408F-4A2B-8838-A2CD9FA79188}"/>
    <cellStyle name="Ênfase4 5" xfId="484" xr:uid="{2E6F8F30-AC20-4517-AA7B-1737B0BBFB2A}"/>
    <cellStyle name="Ênfase4 6" xfId="485" xr:uid="{968F37DF-AC6C-4D1C-884E-1AA46997BFBB}"/>
    <cellStyle name="Ênfase4 7" xfId="486" xr:uid="{02AE1CBA-1571-4A65-BC8D-C0F9A413E786}"/>
    <cellStyle name="Ênfase4 8" xfId="487" xr:uid="{350B3710-E8BE-4984-9998-9E9C5CBE6610}"/>
    <cellStyle name="Ênfase4 9" xfId="488" xr:uid="{4E86476F-5415-47D6-8A5F-CB9BE286122C}"/>
    <cellStyle name="Ênfase5 2" xfId="489" xr:uid="{34E5E2CD-E029-43BC-8038-2281E200D1EB}"/>
    <cellStyle name="Ênfase6 2" xfId="490" xr:uid="{F2EF6A3B-0018-4EF2-9E89-201C397938F5}"/>
    <cellStyle name="Entrada 2" xfId="491" xr:uid="{1BCE3A21-3A47-4277-8F77-26F7FA7C3877}"/>
    <cellStyle name="Escondido" xfId="492" xr:uid="{F49CB701-5470-4EB0-9747-AA048D184183}"/>
    <cellStyle name="Hiperlink" xfId="493" builtinId="8"/>
    <cellStyle name="Hiperlink 2" xfId="494" xr:uid="{43106DB5-E295-42C7-AA68-89E6D4B749A2}"/>
    <cellStyle name="Hiperlink 3" xfId="495" xr:uid="{4C07E382-1E5B-4AC4-B2D9-2448D0958D49}"/>
    <cellStyle name="Hiperlink 4" xfId="496" xr:uid="{CF1D6D14-5D79-4079-8159-58E7F02046B8}"/>
    <cellStyle name="Hiperlink 4 2" xfId="497" xr:uid="{D0710613-94A9-4EDD-96C3-3D69CEAED67C}"/>
    <cellStyle name="Hiperlink 4 3" xfId="498" xr:uid="{25E69C9F-9756-47B1-98CC-035B1A8A0175}"/>
    <cellStyle name="Incorreto 10" xfId="499" xr:uid="{18AF14B1-B52D-4EBC-B400-D0EAC8577A93}"/>
    <cellStyle name="Incorreto 11" xfId="500" xr:uid="{B174DB11-30C4-4B8B-A7A9-417F119045FE}"/>
    <cellStyle name="Incorreto 12" xfId="501" xr:uid="{644B10B2-6257-4357-8970-8304E4B87F79}"/>
    <cellStyle name="Incorreto 13" xfId="502" xr:uid="{220EE37B-11C0-4A1D-805F-2CD1934785DB}"/>
    <cellStyle name="Incorreto 14" xfId="503" xr:uid="{D49B98D6-540C-4846-AF81-806D00FE4BB0}"/>
    <cellStyle name="Incorreto 15" xfId="504" xr:uid="{2FD2D194-7E89-4C90-99B1-529079AE0B8F}"/>
    <cellStyle name="Incorreto 16" xfId="505" xr:uid="{7860A504-1E01-4C0F-91FF-02177211B037}"/>
    <cellStyle name="Incorreto 17" xfId="506" xr:uid="{D3846288-5437-4D51-8F4D-1200ABC1F9BE}"/>
    <cellStyle name="Incorreto 18" xfId="507" xr:uid="{9C9744BB-30CD-4C6A-9418-CF1A83EC8EFE}"/>
    <cellStyle name="Incorreto 19" xfId="508" xr:uid="{BEE82E95-CB87-4813-8430-A0A664659ABD}"/>
    <cellStyle name="Incorreto 2" xfId="509" xr:uid="{7F016B32-C817-4FC6-B294-32E2ED43961D}"/>
    <cellStyle name="Incorreto 20" xfId="510" xr:uid="{A9C1DDA7-68E7-41C1-BF3B-C7FE98305959}"/>
    <cellStyle name="Incorreto 21" xfId="511" xr:uid="{4074BD01-6B96-4D06-838D-9F3542CE0071}"/>
    <cellStyle name="Incorreto 22" xfId="512" xr:uid="{B2AE6179-4F01-4271-9983-5132E8FC376F}"/>
    <cellStyle name="Incorreto 23" xfId="513" xr:uid="{1FF7D94E-C93D-4595-9EBA-B4B94DD09834}"/>
    <cellStyle name="Incorreto 24" xfId="514" xr:uid="{EB0C4028-0DBD-4FF9-80CC-C69BDB2E9750}"/>
    <cellStyle name="Incorreto 25" xfId="515" xr:uid="{2C5FA8E7-9B4C-49BD-8E78-23DC16CF1BE1}"/>
    <cellStyle name="Incorreto 26" xfId="516" xr:uid="{F1FFAEBC-6491-48CB-8CA7-CDECF031EA90}"/>
    <cellStyle name="Incorreto 27" xfId="517" xr:uid="{3EB254FF-D219-42EB-B49E-6874DF91A586}"/>
    <cellStyle name="Incorreto 28" xfId="518" xr:uid="{28A702F6-19BD-41AB-A5E1-BFDE23A867C2}"/>
    <cellStyle name="Incorreto 29" xfId="519" xr:uid="{2399AA4C-FBD7-4941-BCFD-B87C4B4B8C32}"/>
    <cellStyle name="Incorreto 3" xfId="520" xr:uid="{0ED4F590-5796-406E-B6A3-7D2D3C7A1C07}"/>
    <cellStyle name="Incorreto 30" xfId="521" xr:uid="{C094AE16-AB3C-4183-BDCB-784340FBE0BB}"/>
    <cellStyle name="Incorreto 4" xfId="522" xr:uid="{60BC8F5F-BD6C-41EF-9995-CC30D4F47C42}"/>
    <cellStyle name="Incorreto 5" xfId="523" xr:uid="{6EDD364C-0DC2-4D95-BFEE-76E433C29CBC}"/>
    <cellStyle name="Incorreto 6" xfId="524" xr:uid="{FEC27885-429B-4C8D-85F9-383ABFAF6FAC}"/>
    <cellStyle name="Incorreto 7" xfId="525" xr:uid="{2FC03ED7-7EBA-40A3-BE59-B7A937728152}"/>
    <cellStyle name="Incorreto 8" xfId="526" xr:uid="{DBCA6281-3739-4D58-8E93-4AEE0608F04D}"/>
    <cellStyle name="Incorreto 9" xfId="527" xr:uid="{5FFBDF3A-F4CE-4064-9AA2-42941EDFD9AB}"/>
    <cellStyle name="LinhaFinaAbaixo" xfId="528" xr:uid="{677A13C0-F327-4EA6-9FD6-27008B98C19B}"/>
    <cellStyle name="Neutra 2" xfId="529" xr:uid="{71CB9427-2AE2-4D9D-93B4-4D603E334A8F}"/>
    <cellStyle name="Normal" xfId="0" builtinId="0"/>
    <cellStyle name="Normal 10" xfId="530" xr:uid="{6BFDBE2F-936A-46F8-94D2-9A068A7B6CE9}"/>
    <cellStyle name="Normal 10 2" xfId="531" xr:uid="{7324083B-6C12-4222-891F-F8BB1907042F}"/>
    <cellStyle name="Normal 100" xfId="532" xr:uid="{B1F8BAEC-DFF6-4B7A-8BFD-50DEC56BA444}"/>
    <cellStyle name="Normal 101" xfId="533" xr:uid="{2BAA92F2-5E1D-4083-A6AB-C78BE23C6010}"/>
    <cellStyle name="Normal 102" xfId="534" xr:uid="{956A7044-67D4-4B39-A60D-6BF25DAB6EF7}"/>
    <cellStyle name="Normal 103" xfId="535" xr:uid="{8C26339B-C000-4D9C-BEF9-8215677F35FB}"/>
    <cellStyle name="Normal 104" xfId="536" xr:uid="{6316938A-84CD-42A2-BA15-2CD3D67CC0C2}"/>
    <cellStyle name="Normal 105" xfId="537" xr:uid="{7922DB3D-0A09-40A2-8039-B51A21236934}"/>
    <cellStyle name="Normal 106" xfId="538" xr:uid="{5A1C4E4F-3422-43EA-8973-C3EB763558DF}"/>
    <cellStyle name="Normal 107" xfId="539" xr:uid="{B670BC7B-9BD4-4571-B268-E19EB73DFE82}"/>
    <cellStyle name="Normal 108" xfId="540" xr:uid="{0E5DBBB4-3359-49A0-B434-D245B3B44F74}"/>
    <cellStyle name="Normal 109" xfId="541" xr:uid="{126EE027-6657-43F1-8AB5-1FB2C6CF16AA}"/>
    <cellStyle name="Normal 11 2" xfId="542" xr:uid="{45652B54-C5C3-4AC8-9EA7-55996CB75184}"/>
    <cellStyle name="Normal 11 3" xfId="543" xr:uid="{4294F44F-EEDE-4420-8140-CB59658E4101}"/>
    <cellStyle name="Normal 110" xfId="544" xr:uid="{B4083FD9-503B-4665-B383-17E7922EF52A}"/>
    <cellStyle name="Normal 111" xfId="545" xr:uid="{8E36FA33-4421-4C6B-B8DF-05892EC595B6}"/>
    <cellStyle name="Normal 112" xfId="546" xr:uid="{2BB87E1D-BB1D-47DC-BD15-A277B8EF512D}"/>
    <cellStyle name="Normal 113" xfId="547" xr:uid="{7FC39782-A8EF-4682-9131-8FEB5A3AD8EB}"/>
    <cellStyle name="Normal 114" xfId="548" xr:uid="{71A5601A-DEE4-426F-805F-222EFFEC9ECD}"/>
    <cellStyle name="Normal 115" xfId="549" xr:uid="{98893C86-1C9F-4BFB-A870-485CB82E803B}"/>
    <cellStyle name="Normal 116" xfId="550" xr:uid="{C024B8C0-ED3A-4428-B259-BCB990D5EE2E}"/>
    <cellStyle name="Normal 117" xfId="551" xr:uid="{7901A253-DE89-44A7-8EEC-78E10E1406D2}"/>
    <cellStyle name="Normal 118" xfId="552" xr:uid="{C9F1B5A7-82AD-4083-8B3F-E4E1182F531E}"/>
    <cellStyle name="Normal 119" xfId="553" xr:uid="{5664EE27-7A31-48DB-B838-95A466091CBE}"/>
    <cellStyle name="Normal 12 2" xfId="554" xr:uid="{8D6CA1C9-04F5-4368-9143-11DE4A7695C2}"/>
    <cellStyle name="Normal 12 3" xfId="555" xr:uid="{94F2CE7B-6D0C-4E34-8761-5F806D539766}"/>
    <cellStyle name="Normal 120" xfId="556" xr:uid="{5E5E1668-90F1-4C98-959B-A088A3D6E07F}"/>
    <cellStyle name="Normal 121" xfId="557" xr:uid="{321D19DF-E723-46CD-B7F7-6F4A645842DA}"/>
    <cellStyle name="Normal 122" xfId="558" xr:uid="{35296A61-8DDA-4316-8630-8E9A10ACEA0D}"/>
    <cellStyle name="Normal 123" xfId="559" xr:uid="{F748E406-580A-4B00-8788-EFD10FCDC96C}"/>
    <cellStyle name="Normal 124" xfId="560" xr:uid="{63FF0B2F-AF68-4AFB-B114-44C06C9AEE71}"/>
    <cellStyle name="Normal 125" xfId="561" xr:uid="{057CB636-71CD-4C7E-A4F7-DD759274A832}"/>
    <cellStyle name="Normal 126" xfId="562" xr:uid="{B5AD3C24-F9A5-4D04-AA00-8B767431138D}"/>
    <cellStyle name="Normal 127" xfId="563" xr:uid="{DB41F90E-A02E-4697-BEAA-2915DD486B5F}"/>
    <cellStyle name="Normal 128" xfId="564" xr:uid="{360DF493-04E4-4C55-9E74-5F1F406BA003}"/>
    <cellStyle name="Normal 129" xfId="565" xr:uid="{4A4CD740-2088-4670-B72D-CB5C0383859D}"/>
    <cellStyle name="Normal 13 2" xfId="566" xr:uid="{858B4797-19EF-4779-8351-2144A85A5931}"/>
    <cellStyle name="Normal 13 3" xfId="567" xr:uid="{C5B58B5B-FAC9-40E3-A6D0-DC87CF25ABDF}"/>
    <cellStyle name="Normal 130" xfId="568" xr:uid="{F0D4E64B-4FDE-4B09-AE70-07288769C20B}"/>
    <cellStyle name="Normal 131" xfId="569" xr:uid="{64919448-B41C-48A2-BBFC-2B6646B52B87}"/>
    <cellStyle name="Normal 14 2" xfId="570" xr:uid="{C886B281-2FC0-4F72-AFC8-7A107CDB2409}"/>
    <cellStyle name="Normal 14 3" xfId="571" xr:uid="{A2782A82-EEB6-4195-97A4-044AE0FA61EF}"/>
    <cellStyle name="Normal 15 2" xfId="572" xr:uid="{D9338E89-EFFB-4D50-8D22-EB399023F230}"/>
    <cellStyle name="Normal 15 3" xfId="573" xr:uid="{E5F418DD-06D1-422B-AC2C-F83C534A0246}"/>
    <cellStyle name="Normal 16 2" xfId="574" xr:uid="{7D07D633-B586-440D-8EA2-6C537649E68E}"/>
    <cellStyle name="Normal 16 3" xfId="575" xr:uid="{0F7BEA81-4957-4016-9A59-36FC307AC29C}"/>
    <cellStyle name="Normal 17 2" xfId="576" xr:uid="{C472DAB1-9DD5-43DC-82C6-54FF0ACD6D01}"/>
    <cellStyle name="Normal 17 3" xfId="577" xr:uid="{FB425BA6-7A5B-4E60-8760-A2D97B034B90}"/>
    <cellStyle name="Normal 18" xfId="578" xr:uid="{DE181413-E09E-44C8-9929-49A9C5C1062A}"/>
    <cellStyle name="Normal 18 2" xfId="579" xr:uid="{4F8027BE-D23B-4F08-AAA6-934880FA04FB}"/>
    <cellStyle name="Normal 18 2 2" xfId="580" xr:uid="{CAA3495C-17DC-46BE-9308-352AC8309309}"/>
    <cellStyle name="Normal 18 3" xfId="581" xr:uid="{94FDECFC-36DD-414F-99B3-8B21092263B5}"/>
    <cellStyle name="Normal 188" xfId="582" xr:uid="{B52C4E13-234E-4FCB-8D27-0560794AA5F2}"/>
    <cellStyle name="Normal 19" xfId="583" xr:uid="{76509865-5D10-4EC0-9841-D7A5705FBDAE}"/>
    <cellStyle name="Normal 19 2" xfId="584" xr:uid="{F4EF4C08-7DBB-47BA-A36A-654117BC0725}"/>
    <cellStyle name="Normal 19 3" xfId="585" xr:uid="{B00A54A4-2CFC-41AD-9F07-54EA7558173C}"/>
    <cellStyle name="Normal 191" xfId="586" xr:uid="{579B5E67-7E48-42AD-BBBF-1B08A37B1FE4}"/>
    <cellStyle name="Normal 2 10" xfId="587" xr:uid="{7B73506D-C806-4E49-8B01-B1B226D0BF39}"/>
    <cellStyle name="Normal 2 10 10" xfId="588" xr:uid="{3362EA17-437F-476D-9DDB-132925BBFBD9}"/>
    <cellStyle name="Normal 2 10 11" xfId="589" xr:uid="{3C93EA78-678A-4C28-A3DC-0FBDDE797CA3}"/>
    <cellStyle name="Normal 2 10 12" xfId="590" xr:uid="{68B3DEAF-8467-424F-830B-8F627C1FB222}"/>
    <cellStyle name="Normal 2 10 13" xfId="591" xr:uid="{7246BA24-C54E-4E4D-BB29-4F15D2BB7DE0}"/>
    <cellStyle name="Normal 2 10 14" xfId="592" xr:uid="{B467C193-8E8F-496B-83DD-A80C52ECB989}"/>
    <cellStyle name="Normal 2 10 15" xfId="593" xr:uid="{7A00EBF5-E79F-419A-88CA-A279ED20F4B5}"/>
    <cellStyle name="Normal 2 10 16" xfId="594" xr:uid="{7BE51F04-3E6D-49CD-930B-802F3083C212}"/>
    <cellStyle name="Normal 2 10 17" xfId="595" xr:uid="{9F81126A-1614-4826-B79C-68A9FF2E27DF}"/>
    <cellStyle name="Normal 2 10 18" xfId="596" xr:uid="{7D816B98-B5F7-4B2B-9654-8C77824FA2C2}"/>
    <cellStyle name="Normal 2 10 19" xfId="597" xr:uid="{E56082A5-1459-4766-A8A8-939DF3EC3471}"/>
    <cellStyle name="Normal 2 10 2" xfId="598" xr:uid="{1A9BFD06-EE69-41C5-9378-13ACA1AE1190}"/>
    <cellStyle name="Normal 2 10 2 2" xfId="599" xr:uid="{30587C0E-E987-44C4-A66F-0F794CB3779A}"/>
    <cellStyle name="Normal 2 10 2 3" xfId="600" xr:uid="{40B4EB92-A03B-4A2A-9BC8-D022F6E564CE}"/>
    <cellStyle name="Normal 2 10 20" xfId="601" xr:uid="{1265DCE0-87EC-4652-BFE2-5C65697A70C9}"/>
    <cellStyle name="Normal 2 10 21" xfId="602" xr:uid="{71A9EC93-AAD3-48DA-8AF1-085E8D699D54}"/>
    <cellStyle name="Normal 2 10 21 2" xfId="603" xr:uid="{BA39467A-8060-4F58-BD6F-B435FBE768E6}"/>
    <cellStyle name="Normal 2 10 22" xfId="604" xr:uid="{3CFCB8B1-9830-453A-BF51-423AA9EE015D}"/>
    <cellStyle name="Normal 2 10 3" xfId="605" xr:uid="{727A2DA0-F791-4069-A69B-B7A3CF731831}"/>
    <cellStyle name="Normal 2 10 3 2" xfId="606" xr:uid="{99511156-D202-43F2-A295-F29E09C12BD6}"/>
    <cellStyle name="Normal 2 10 3 3" xfId="607" xr:uid="{F16F8A56-C008-4144-9AA2-2F90990D78B2}"/>
    <cellStyle name="Normal 2 10 4" xfId="608" xr:uid="{2D97A3B2-37EA-4DE0-A957-81FF823569D5}"/>
    <cellStyle name="Normal 2 10 5" xfId="609" xr:uid="{9C434455-57AB-4633-9505-3965143009C6}"/>
    <cellStyle name="Normal 2 10 6" xfId="610" xr:uid="{D116EC34-7277-4041-B928-108DF526B11B}"/>
    <cellStyle name="Normal 2 10 7" xfId="611" xr:uid="{7E7E9022-0DAC-48E2-9327-4FF16BDA28D6}"/>
    <cellStyle name="Normal 2 10 8" xfId="612" xr:uid="{7A2C215A-A3F1-4AF3-95D4-B3131769DAE2}"/>
    <cellStyle name="Normal 2 10 9" xfId="613" xr:uid="{7D9A741B-5E47-460C-9B17-40BE6C5599F5}"/>
    <cellStyle name="Normal 2 11" xfId="614" xr:uid="{49671DFA-CFE7-4E13-B17F-FE186BBFC528}"/>
    <cellStyle name="Normal 2 11 10" xfId="615" xr:uid="{DA6B14FE-C0DF-49E2-B243-A9AA9E22C345}"/>
    <cellStyle name="Normal 2 11 11" xfId="616" xr:uid="{56205971-56F4-43B0-9C1C-88ADA567C9D5}"/>
    <cellStyle name="Normal 2 11 12" xfId="617" xr:uid="{5008F94C-A104-473A-80EA-FEA1AB650E87}"/>
    <cellStyle name="Normal 2 11 13" xfId="618" xr:uid="{877FC97E-90E2-4A24-9AE8-BE0C3E73654A}"/>
    <cellStyle name="Normal 2 11 14" xfId="619" xr:uid="{C1579B25-3D51-472A-800B-29E14A3FF5BB}"/>
    <cellStyle name="Normal 2 11 15" xfId="620" xr:uid="{7013BAD0-34E5-48A0-868B-22BB3371CD0E}"/>
    <cellStyle name="Normal 2 11 16" xfId="621" xr:uid="{67003DCE-4261-48B0-B100-FFC52E17D08A}"/>
    <cellStyle name="Normal 2 11 17" xfId="622" xr:uid="{7B03F26F-94AC-40DC-8DAA-6788A5520151}"/>
    <cellStyle name="Normal 2 11 2" xfId="623" xr:uid="{B1F9B337-791B-4940-B724-C9C7D824D0CD}"/>
    <cellStyle name="Normal 2 11 3" xfId="624" xr:uid="{8BD7A1F3-3BEA-4740-A3D7-55ADC65B7D1B}"/>
    <cellStyle name="Normal 2 11 4" xfId="625" xr:uid="{ACDEE087-E0B2-4A49-876C-F3CF88FCC045}"/>
    <cellStyle name="Normal 2 11 5" xfId="626" xr:uid="{8F07355D-ED9D-404A-A2D2-DAF9387A6312}"/>
    <cellStyle name="Normal 2 11 6" xfId="627" xr:uid="{829C617D-7C82-4D04-84E1-4E36D612D3F6}"/>
    <cellStyle name="Normal 2 11 7" xfId="628" xr:uid="{526E98F5-26F5-4F3F-8B03-1FE3C8196339}"/>
    <cellStyle name="Normal 2 11 8" xfId="629" xr:uid="{D3BD7BDD-1055-4ECE-96EF-0CA0E699039E}"/>
    <cellStyle name="Normal 2 11 9" xfId="630" xr:uid="{64FD5544-E6EB-450E-B027-868462AB01AB}"/>
    <cellStyle name="Normal 2 12" xfId="631" xr:uid="{BB4151BA-14B7-41DD-AB27-06611A4FCB63}"/>
    <cellStyle name="Normal 2 12 10" xfId="632" xr:uid="{FCF8EDED-FE13-4133-ABBC-CF5D52E3002A}"/>
    <cellStyle name="Normal 2 12 11" xfId="633" xr:uid="{F4A736BF-A4F7-4579-B7B9-7BD800A6FFE1}"/>
    <cellStyle name="Normal 2 12 12" xfId="634" xr:uid="{7CF9B8C3-8FB2-4D4B-A17E-5F364CCB3229}"/>
    <cellStyle name="Normal 2 12 13" xfId="635" xr:uid="{AAF94C1D-551F-401F-9972-AE9C86CD3B62}"/>
    <cellStyle name="Normal 2 12 14" xfId="636" xr:uid="{4EC1F161-AFBD-4DD3-BFE1-D73D7C431264}"/>
    <cellStyle name="Normal 2 12 15" xfId="637" xr:uid="{8B12BC94-3684-4B65-A38A-7039C267D694}"/>
    <cellStyle name="Normal 2 12 16" xfId="638" xr:uid="{30BF3070-7335-49E7-A04A-C97328EF95B7}"/>
    <cellStyle name="Normal 2 12 2" xfId="639" xr:uid="{E381A12F-C1C4-4B6C-8ED3-F8D55EB07B60}"/>
    <cellStyle name="Normal 2 12 3" xfId="640" xr:uid="{D8D7ED0A-9558-46C4-910C-245E57D316B8}"/>
    <cellStyle name="Normal 2 12 4" xfId="641" xr:uid="{3685E6A1-3646-4BF4-A920-84527F66F2A2}"/>
    <cellStyle name="Normal 2 12 5" xfId="642" xr:uid="{CA37DAB6-8EA6-45E1-B9BE-441DEBB2D4A6}"/>
    <cellStyle name="Normal 2 12 6" xfId="643" xr:uid="{F65BACB9-B951-47C8-A643-F59C37E122CE}"/>
    <cellStyle name="Normal 2 12 7" xfId="644" xr:uid="{9B235D87-904B-4F03-AEA5-3FCA943C4773}"/>
    <cellStyle name="Normal 2 12 8" xfId="645" xr:uid="{126E0820-8C39-42DB-B607-83C00657D1FD}"/>
    <cellStyle name="Normal 2 12 9" xfId="646" xr:uid="{8F1D3A35-A934-45D0-AF22-28A9ABF1ADC7}"/>
    <cellStyle name="Normal 2 13" xfId="647" xr:uid="{094D56A9-6BBC-4686-A517-B027125DF185}"/>
    <cellStyle name="Normal 2 13 2" xfId="648" xr:uid="{BC430F42-1116-406B-85C0-57A4BBAA4EA9}"/>
    <cellStyle name="Normal 2 13 3" xfId="649" xr:uid="{C86172CB-00FA-4881-BA57-7F048E0528A9}"/>
    <cellStyle name="Normal 2 13 4" xfId="650" xr:uid="{6143E3A6-58DE-4094-92BA-275EFDB1A19D}"/>
    <cellStyle name="Normal 2 13 5" xfId="651" xr:uid="{F8B919AE-D07B-4CE3-8FCF-20F6FE05F3F6}"/>
    <cellStyle name="Normal 2 13 6" xfId="652" xr:uid="{097FF494-F1FF-4741-8E54-C345B1152676}"/>
    <cellStyle name="Normal 2 13 7" xfId="653" xr:uid="{5A2EA9D6-4CE5-4494-9ED2-FE4FC6CA10D3}"/>
    <cellStyle name="Normal 2 13 8" xfId="654" xr:uid="{8DC3BC76-912F-4D82-996A-38AC6DB0312A}"/>
    <cellStyle name="Normal 2 13 9" xfId="655" xr:uid="{6EAC6461-16E1-4A0D-8B16-A65F4E7BBE6F}"/>
    <cellStyle name="Normal 2 14" xfId="656" xr:uid="{46E38652-4B4A-4AE1-94E6-1748E5B1021E}"/>
    <cellStyle name="Normal 2 14 2" xfId="657" xr:uid="{6D2D2226-57A0-4BA7-8F97-B0AAB7444E01}"/>
    <cellStyle name="Normal 2 15" xfId="658" xr:uid="{F4CFD74E-34FE-4E33-8A2D-72406D13EEEE}"/>
    <cellStyle name="Normal 2 15 2" xfId="659" xr:uid="{E21E5EF6-7AC5-4897-A73F-CC79EA9DD4EF}"/>
    <cellStyle name="Normal 2 16" xfId="660" xr:uid="{523DA130-2A90-4FA7-9522-67176692313A}"/>
    <cellStyle name="Normal 2 16 2" xfId="661" xr:uid="{7389BAD9-E602-43E2-BCEF-90B515C97ECF}"/>
    <cellStyle name="Normal 2 17" xfId="662" xr:uid="{13674392-830D-4F63-8629-BA6C99A61D52}"/>
    <cellStyle name="Normal 2 17 2" xfId="663" xr:uid="{19777209-1A7D-4118-A6D8-96D7353E981E}"/>
    <cellStyle name="Normal 2 18" xfId="664" xr:uid="{6F2CF211-F811-45F4-AAC3-8917B0BF4FA9}"/>
    <cellStyle name="Normal 2 18 2" xfId="665" xr:uid="{F7F9C222-C527-4897-AC77-1E3F327A1841}"/>
    <cellStyle name="Normal 2 19" xfId="666" xr:uid="{FB0CC3A9-31F3-48C6-AD02-7B19B7C246BE}"/>
    <cellStyle name="Normal 2 19 2" xfId="667" xr:uid="{FD307D3B-F159-465A-8CCF-C188E53C50BD}"/>
    <cellStyle name="Normal 2 19 2 2" xfId="668" xr:uid="{BAD024AB-A7B9-41C8-8DE1-C4A7D92C761E}"/>
    <cellStyle name="Normal 2 19 3" xfId="669" xr:uid="{982453EB-0034-46F9-8442-9D47290002EF}"/>
    <cellStyle name="Normal 2 19 4" xfId="670" xr:uid="{DEFF48A2-587E-4D14-8EF7-E87FAB9BA27A}"/>
    <cellStyle name="Normal 2 19 5" xfId="671" xr:uid="{9EE5D7FE-E05F-46DD-B17A-3A30957E6C98}"/>
    <cellStyle name="Normal 2 19 6" xfId="672" xr:uid="{C25E86B4-B997-4998-92EE-77094331EAED}"/>
    <cellStyle name="Normal 2 2" xfId="673" xr:uid="{36D11240-5FBF-4754-B8CF-30D213609990}"/>
    <cellStyle name="Normal 2 2 10" xfId="674" xr:uid="{5BC9DBF5-3029-4EE5-BB1A-1CFE59697F7C}"/>
    <cellStyle name="Normal 2 2 10 2" xfId="675" xr:uid="{350989D7-C895-45DD-A807-C9E56A6B36C5}"/>
    <cellStyle name="Normal 2 2 10 3" xfId="676" xr:uid="{2A5A018C-E972-4F42-8798-6CA403B96886}"/>
    <cellStyle name="Normal 2 2 11" xfId="677" xr:uid="{D8BB5B70-0A5A-4AA9-AB2D-462BCC773309}"/>
    <cellStyle name="Normal 2 2 11 2" xfId="678" xr:uid="{C5C74005-914B-4E31-9604-EEDEB3ED133A}"/>
    <cellStyle name="Normal 2 2 11 3" xfId="679" xr:uid="{BFE72553-AAF2-4477-9FF8-1A0270FFC640}"/>
    <cellStyle name="Normal 2 2 12" xfId="680" xr:uid="{B1276BB1-45D8-4C10-B5E7-2D0C99D768FE}"/>
    <cellStyle name="Normal 2 2 12 2" xfId="681" xr:uid="{EE2A16A7-6694-4D68-8ACE-BD6AC648B4DB}"/>
    <cellStyle name="Normal 2 2 12 3" xfId="682" xr:uid="{C1EA4DC4-FB3F-4F6D-9711-891301570FAE}"/>
    <cellStyle name="Normal 2 2 13" xfId="683" xr:uid="{D20B690A-BBC5-4B22-9DD2-5BC33ACA7EBB}"/>
    <cellStyle name="Normal 2 2 13 2" xfId="684" xr:uid="{F346AB4B-577D-47FA-86A8-7DE7C720A827}"/>
    <cellStyle name="Normal 2 2 13 3" xfId="685" xr:uid="{772AF080-6C87-49F2-A943-F13F4A44B178}"/>
    <cellStyle name="Normal 2 2 14" xfId="686" xr:uid="{C133C3DC-DE1F-428D-A9DC-73B94DE0E184}"/>
    <cellStyle name="Normal 2 2 15" xfId="687" xr:uid="{CF6CAD02-52AC-4BFB-8D11-BA7D701528CA}"/>
    <cellStyle name="Normal 2 2 16" xfId="688" xr:uid="{B3084E68-F1B7-43F3-BCF0-A0A20C9F0273}"/>
    <cellStyle name="Normal 2 2 16 2" xfId="689" xr:uid="{718ECA54-2166-4385-A4AE-E30B2C023F18}"/>
    <cellStyle name="Normal 2 2 17" xfId="690" xr:uid="{BC11CD00-4E8D-45EA-A872-462387B428D0}"/>
    <cellStyle name="Normal 2 2 18" xfId="691" xr:uid="{27444314-F112-442E-9E32-97164E09C758}"/>
    <cellStyle name="Normal 2 2 19" xfId="692" xr:uid="{9497D3D3-F250-48E7-86DF-4B74B29B4713}"/>
    <cellStyle name="Normal 2 2 2" xfId="693" xr:uid="{9191F26F-C91F-4BCE-B801-64E501B9352E}"/>
    <cellStyle name="Normal 2 2 2 2" xfId="694" xr:uid="{581BD02C-A6B0-47F8-B9D7-79AD4AD53D77}"/>
    <cellStyle name="Normal 2 2 2 3" xfId="695" xr:uid="{404775C1-1189-481F-9F39-F94A2A9AFE73}"/>
    <cellStyle name="Normal 2 2 2 3 2" xfId="696" xr:uid="{303074F9-87DF-4835-AE21-0087C3014BE9}"/>
    <cellStyle name="Normal 2 2 2 4" xfId="697" xr:uid="{F451E2A6-390F-4227-A5EC-38CCB2D61446}"/>
    <cellStyle name="Normal 2 2 20" xfId="698" xr:uid="{2F85F059-F101-4669-886A-099332A51089}"/>
    <cellStyle name="Normal 2 2 21" xfId="699" xr:uid="{515C4D26-2699-4C73-B0C3-ED9B3E13E59C}"/>
    <cellStyle name="Normal 2 2 22" xfId="700" xr:uid="{26825222-CB16-495D-AC3B-F0FEF4F0C0BC}"/>
    <cellStyle name="Normal 2 2 23" xfId="701" xr:uid="{F4550C28-82F4-48E4-93AE-419227F768D8}"/>
    <cellStyle name="Normal 2 2 24" xfId="702" xr:uid="{7635D26F-2EC6-4A4A-B485-401CB55A723F}"/>
    <cellStyle name="Normal 2 2 25" xfId="703" xr:uid="{5799F052-15C1-4218-973A-20C931D8F84E}"/>
    <cellStyle name="Normal 2 2 26" xfId="704" xr:uid="{59405E6C-AAD6-4ECD-ABC4-ED88FE16CBF2}"/>
    <cellStyle name="Normal 2 2 27" xfId="705" xr:uid="{8EEB62BA-1F72-4E8E-9AC2-B13B69D9F41D}"/>
    <cellStyle name="Normal 2 2 28" xfId="706" xr:uid="{6C8993C1-82A8-4833-857E-0D167D3E633B}"/>
    <cellStyle name="Normal 2 2 29" xfId="707" xr:uid="{09A7E6C1-DD40-4955-BD4F-CC34772DF909}"/>
    <cellStyle name="Normal 2 2 3" xfId="708" xr:uid="{023BB4F5-5264-4B33-94D3-10FBF8D7A903}"/>
    <cellStyle name="Normal 2 2 3 2" xfId="709" xr:uid="{F4E33DA2-B853-49E8-B5C2-2A9C20F89A40}"/>
    <cellStyle name="Normal 2 2 3 3" xfId="710" xr:uid="{8F04B8F3-3638-4D82-9D85-9569D3B0EB9F}"/>
    <cellStyle name="Normal 2 2 30" xfId="711" xr:uid="{0431C26F-B49C-4D30-AF71-F4D441059FD4}"/>
    <cellStyle name="Normal 2 2 31" xfId="712" xr:uid="{370CEB83-185F-4E9A-972D-6333247E2F9D}"/>
    <cellStyle name="Normal 2 2 32" xfId="713" xr:uid="{D56AFE03-3267-4DE6-8AD1-A99BA00FAB20}"/>
    <cellStyle name="Normal 2 2 33" xfId="714" xr:uid="{0054E895-AE72-4785-8BCF-45B9E40B77D8}"/>
    <cellStyle name="Normal 2 2 34" xfId="715" xr:uid="{60C6B5A8-FBEE-4281-8280-94BFF95D2111}"/>
    <cellStyle name="Normal 2 2 35" xfId="716" xr:uid="{E00394F6-2BCB-4D06-9C13-D2209E5CBE0B}"/>
    <cellStyle name="Normal 2 2 36" xfId="717" xr:uid="{2EF617D1-B2DD-44DB-9AB6-948E35AA9BEE}"/>
    <cellStyle name="Normal 2 2 4" xfId="718" xr:uid="{0D80423E-8CBB-4A8E-823C-CBD7F897DDEE}"/>
    <cellStyle name="Normal 2 2 4 2" xfId="719" xr:uid="{0812124B-81E0-4680-B228-B30E25C9704B}"/>
    <cellStyle name="Normal 2 2 4 3" xfId="720" xr:uid="{8CB25E31-71CB-46EA-9B15-A409FB07EE84}"/>
    <cellStyle name="Normal 2 2 5" xfId="721" xr:uid="{6F7EF41D-25B4-492B-9FA2-E007DC3CF445}"/>
    <cellStyle name="Normal 2 2 5 2" xfId="722" xr:uid="{9D27395A-BF9C-4332-91FF-68625804F8DE}"/>
    <cellStyle name="Normal 2 2 5 3" xfId="723" xr:uid="{A1B4A9A2-08D1-4FE8-9099-34ABDF971DCF}"/>
    <cellStyle name="Normal 2 2 6" xfId="724" xr:uid="{EAE81ECF-9BD8-4C08-8974-5CD508FCC400}"/>
    <cellStyle name="Normal 2 2 6 2" xfId="725" xr:uid="{A494B6B8-135B-4745-A091-4021F44EC2A4}"/>
    <cellStyle name="Normal 2 2 6 3" xfId="726" xr:uid="{8118D9B1-0AF4-4632-B0E5-D7EFE4E21097}"/>
    <cellStyle name="Normal 2 2 7" xfId="727" xr:uid="{EAEABB82-232B-493B-9EDA-D7DCADFD8BB4}"/>
    <cellStyle name="Normal 2 2 7 2" xfId="728" xr:uid="{9B71ABD2-A175-4D9E-8CD6-ED594002D931}"/>
    <cellStyle name="Normal 2 2 7 3" xfId="729" xr:uid="{29F3B77D-958C-4D74-8C0D-06509477D26B}"/>
    <cellStyle name="Normal 2 2 8" xfId="730" xr:uid="{55D0B248-7D1C-4CD6-B323-4792F973F409}"/>
    <cellStyle name="Normal 2 2 8 2" xfId="731" xr:uid="{BB9FF811-0335-4021-BFAC-33CA80A15D7D}"/>
    <cellStyle name="Normal 2 2 8 2 2" xfId="732" xr:uid="{9CD74E5D-1231-4CC5-B828-5104A0B63E6B}"/>
    <cellStyle name="Normal 2 2 8 2 2 2" xfId="733" xr:uid="{5E4DC045-DB65-4323-A2EF-F8F772E378D0}"/>
    <cellStyle name="Normal 2 2 8 2 3" xfId="734" xr:uid="{081D875F-9953-41E1-836B-1EFCAFD7D436}"/>
    <cellStyle name="Normal 2 2 8 3" xfId="735" xr:uid="{6C8249F6-3C5E-4E6C-BF0D-33F260CB09F5}"/>
    <cellStyle name="Normal 2 2 8 3 2" xfId="736" xr:uid="{BBAD6AEF-21E4-4036-A3DD-B8BF6C91EA8A}"/>
    <cellStyle name="Normal 2 2 8 4" xfId="737" xr:uid="{EA58143E-D3CE-46C6-B594-D2B1D98B09A7}"/>
    <cellStyle name="Normal 2 2 9" xfId="738" xr:uid="{E30FE44C-E79F-4632-8685-8BBD2A127253}"/>
    <cellStyle name="Normal 2 2 9 2" xfId="739" xr:uid="{73728AA0-F763-4C2D-A1CA-F796DF7C86FB}"/>
    <cellStyle name="Normal 2 2 9 3" xfId="740" xr:uid="{BE7113FA-F182-43D3-9932-3C4BF3D25AB2}"/>
    <cellStyle name="Normal 2 2 9 3 2" xfId="741" xr:uid="{30B107DD-3D75-47FC-AA3B-35263C553527}"/>
    <cellStyle name="Normal 2 2 9 3 3" xfId="742" xr:uid="{B4FF526B-7502-44B6-BA39-2B7C2A6B9E58}"/>
    <cellStyle name="Normal 2 2 9 3 4" xfId="743" xr:uid="{63376448-4006-4B59-A074-413B48B86AFB}"/>
    <cellStyle name="Normal 2 2 9 3 5" xfId="744" xr:uid="{4A1A6EF9-1B26-4BAC-87B7-45E9E5172EFF}"/>
    <cellStyle name="Normal 2 2 9 4" xfId="745" xr:uid="{76C1A39D-713B-416E-A0DD-09AC7F38FACE}"/>
    <cellStyle name="Normal 2 20" xfId="746" xr:uid="{DD7385B2-3DDA-4A66-911E-E54BCD6D86C8}"/>
    <cellStyle name="Normal 2 20 2" xfId="747" xr:uid="{92084BF9-0A2E-4A81-AB62-A62A96BB5F90}"/>
    <cellStyle name="Normal 2 20 2 2" xfId="748" xr:uid="{75A872D3-3D12-4F60-94CB-6540066F3D86}"/>
    <cellStyle name="Normal 2 21" xfId="749" xr:uid="{980173BF-493C-4DB2-8B01-5C73A1D5F3A0}"/>
    <cellStyle name="Normal 2 21 2" xfId="750" xr:uid="{82A3DA8E-0C22-46D7-B994-305A3F3ED281}"/>
    <cellStyle name="Normal 2 22" xfId="751" xr:uid="{7DB68206-F763-4A55-97A1-739F6FDCB1A3}"/>
    <cellStyle name="Normal 2 22 2" xfId="752" xr:uid="{BFF3722D-EA6A-4188-B03A-482E308DB14A}"/>
    <cellStyle name="Normal 2 22 3" xfId="753" xr:uid="{D3CD8C4C-9D65-4F0A-830A-42931C725A83}"/>
    <cellStyle name="Normal 2 23" xfId="754" xr:uid="{9785DB9A-AB71-45D5-A538-6F85D0AC3C87}"/>
    <cellStyle name="Normal 2 24" xfId="755" xr:uid="{65BE8308-5307-413B-A0A8-267F4D6206CD}"/>
    <cellStyle name="Normal 2 24 2" xfId="756" xr:uid="{85806409-52E0-47C7-944E-7F9F7BE8F366}"/>
    <cellStyle name="Normal 2 24 2 2" xfId="757" xr:uid="{DBAD15A4-BE33-4CF4-9D90-E241981EC103}"/>
    <cellStyle name="Normal 2 24 2 2 2" xfId="758" xr:uid="{B7AEACC3-F45C-4A31-A6F7-DEAC2EEDD50C}"/>
    <cellStyle name="Normal 2 24 2 2 3" xfId="759" xr:uid="{DF6F4581-287A-4BD0-A9A3-E6ABF47BB8B8}"/>
    <cellStyle name="Normal 2 24 3" xfId="760" xr:uid="{1FBB5787-4B57-40A5-AC98-65A23E817993}"/>
    <cellStyle name="Normal 2 24 3 2" xfId="761" xr:uid="{D68B3620-40DE-484A-B602-28F94A05C5EE}"/>
    <cellStyle name="Normal 2 24 3 3" xfId="762" xr:uid="{0FD41AE7-D5FF-4066-8B19-B18692BC129F}"/>
    <cellStyle name="Normal 2 24 4" xfId="763" xr:uid="{7831DD07-8F14-4A03-AE3E-2F79A11199BE}"/>
    <cellStyle name="Normal 2 25" xfId="764" xr:uid="{137A7D08-B6EF-4BA7-A869-3950FF70CA4A}"/>
    <cellStyle name="Normal 2 25 2" xfId="765" xr:uid="{2FE4F466-9B9F-49BB-83A2-0B69D88BD57B}"/>
    <cellStyle name="Normal 2 25 3" xfId="766" xr:uid="{EF0EF326-B2F1-4A1D-A814-5590402B5515}"/>
    <cellStyle name="Normal 2 26" xfId="767" xr:uid="{ABB3D9BE-E21D-4ADD-8D92-E27B729EB254}"/>
    <cellStyle name="Normal 2 26 2" xfId="768" xr:uid="{9893C973-E4DE-4B20-B84C-369184431604}"/>
    <cellStyle name="Normal 2 26 2 2" xfId="769" xr:uid="{145FA331-4531-447F-BE86-045E0D899AE4}"/>
    <cellStyle name="Normal 2 27" xfId="770" xr:uid="{81D3E0F7-272A-4D4B-9F90-26E968503316}"/>
    <cellStyle name="Normal 2 28" xfId="771" xr:uid="{467D380D-5962-4072-9E7C-D5E299587962}"/>
    <cellStyle name="Normal 2 29" xfId="772" xr:uid="{4EC8CA79-6D31-411B-AE34-93EBE6BB0101}"/>
    <cellStyle name="Normal 2 3" xfId="773" xr:uid="{81212C9A-0AE7-4472-B509-C7F02252FDC2}"/>
    <cellStyle name="Normal 2 3 10" xfId="774" xr:uid="{4769C551-C1E0-4228-A2EC-591F317D7C06}"/>
    <cellStyle name="Normal 2 3 11" xfId="775" xr:uid="{1E092680-1201-4153-967C-04EE81F92C5D}"/>
    <cellStyle name="Normal 2 3 12" xfId="776" xr:uid="{BD59629A-9B33-48E5-854C-CEEA4820F396}"/>
    <cellStyle name="Normal 2 3 13" xfId="777" xr:uid="{769BA009-8DF1-49CE-8904-BB3BCE54A676}"/>
    <cellStyle name="Normal 2 3 14" xfId="778" xr:uid="{795F8FC1-8BEF-4010-B233-54F2F1EDA6B6}"/>
    <cellStyle name="Normal 2 3 15" xfId="779" xr:uid="{0A9E34C6-44BB-46D9-8F48-89A70BAD2302}"/>
    <cellStyle name="Normal 2 3 16" xfId="780" xr:uid="{0981180E-CAC2-47FF-9F6F-110436976A8E}"/>
    <cellStyle name="Normal 2 3 17" xfId="781" xr:uid="{23A90863-43B9-40D3-A3C8-99D43E6CF1F3}"/>
    <cellStyle name="Normal 2 3 18" xfId="782" xr:uid="{2EC7635E-DA7A-4503-BD17-B74A42EEF6B4}"/>
    <cellStyle name="Normal 2 3 19" xfId="783" xr:uid="{EFAF0BC1-E0D5-4E26-B51F-3BEA8B6E306D}"/>
    <cellStyle name="Normal 2 3 2" xfId="784" xr:uid="{DF0E113F-CE37-43E6-9CED-5764715FF0FB}"/>
    <cellStyle name="Normal 2 3 2 2" xfId="785" xr:uid="{760960C9-DF27-48F4-9DB0-F330BEE136D2}"/>
    <cellStyle name="Normal 2 3 2 3" xfId="786" xr:uid="{59CE8B60-8917-4009-933D-3F3A015A8EA3}"/>
    <cellStyle name="Normal 2 3 20" xfId="787" xr:uid="{5892318F-B5B4-497D-8119-0EEEB10D3FD3}"/>
    <cellStyle name="Normal 2 3 21" xfId="788" xr:uid="{EA6EBA8F-E8D3-4C23-86B0-A5FEFE5DB36E}"/>
    <cellStyle name="Normal 2 3 22" xfId="789" xr:uid="{2E0F90A4-358A-47AC-B3D1-D663346D21AC}"/>
    <cellStyle name="Normal 2 3 23" xfId="790" xr:uid="{C1FBF323-AB23-4823-AE59-B504AA8F722F}"/>
    <cellStyle name="Normal 2 3 24" xfId="791" xr:uid="{32F2DD19-163A-4B8B-AD08-07500C534023}"/>
    <cellStyle name="Normal 2 3 25" xfId="792" xr:uid="{4885986E-7481-474B-953E-506D8F6D4C22}"/>
    <cellStyle name="Normal 2 3 26" xfId="793" xr:uid="{84598693-E8B7-45FD-8A61-22A343338C69}"/>
    <cellStyle name="Normal 2 3 3" xfId="794" xr:uid="{CA1C23E7-584F-4E9C-A6B2-2767CDB4A0D6}"/>
    <cellStyle name="Normal 2 3 3 2" xfId="795" xr:uid="{16C1BA1F-4E13-4CAE-BDA3-8122CF2FAD13}"/>
    <cellStyle name="Normal 2 3 3 2 2" xfId="796" xr:uid="{5D8BAECC-3C1F-458E-A8FF-3CE8CB6EC400}"/>
    <cellStyle name="Normal 2 3 3 3" xfId="797" xr:uid="{58692A9B-4941-496B-B3D0-46BFF31E1499}"/>
    <cellStyle name="Normal 2 3 3 4" xfId="798" xr:uid="{57CC67B6-400B-4CCB-B28B-B5DD9A2A3C16}"/>
    <cellStyle name="Normal 2 3 4" xfId="799" xr:uid="{1132B988-E318-46F8-BD18-76FC4512C8EF}"/>
    <cellStyle name="Normal 2 3 4 2" xfId="800" xr:uid="{2C3D2AD4-02B4-4E81-A9CF-51625AA48BD5}"/>
    <cellStyle name="Normal 2 3 4 2 2" xfId="801" xr:uid="{978146AD-62E0-4FE8-916E-0384A9AC8C08}"/>
    <cellStyle name="Normal 2 3 4 3" xfId="802" xr:uid="{159C6B0D-E58A-4556-B10B-C7E5CA321E04}"/>
    <cellStyle name="Normal 2 3 4 4" xfId="803" xr:uid="{3ED3633B-6F00-4BB2-8DE7-A7A02A93C735}"/>
    <cellStyle name="Normal 2 3 5" xfId="804" xr:uid="{D6024453-C23D-4129-B90F-1F5BF9A004DA}"/>
    <cellStyle name="Normal 2 3 5 2" xfId="805" xr:uid="{2A362919-EA12-4F8A-978C-26619FD702C8}"/>
    <cellStyle name="Normal 2 3 5 3" xfId="806" xr:uid="{9D38E91F-E5CF-4D5B-99EC-BEA601E13CE3}"/>
    <cellStyle name="Normal 2 3 5 4" xfId="807" xr:uid="{9580FED8-3BC9-4F9C-99FC-254098B5C5EA}"/>
    <cellStyle name="Normal 2 3 6" xfId="808" xr:uid="{B6CBE010-2565-4C72-8515-4B0FB967C04F}"/>
    <cellStyle name="Normal 2 3 6 2" xfId="809" xr:uid="{7FF7E0B3-73AD-47AF-A155-1C1F4D2EFAD8}"/>
    <cellStyle name="Normal 2 3 6 3" xfId="810" xr:uid="{478373F0-3CC7-4828-92FD-CF9C8F3BC77D}"/>
    <cellStyle name="Normal 2 3 6 4" xfId="811" xr:uid="{AC69CCDE-833D-45E6-A639-2F06066B9AC7}"/>
    <cellStyle name="Normal 2 3 7" xfId="812" xr:uid="{23BD8120-D5CE-4AD5-A146-D825DB90CCFE}"/>
    <cellStyle name="Normal 2 3 7 2" xfId="813" xr:uid="{A39D501A-62BA-4AAD-AB6C-4DB75D372BC3}"/>
    <cellStyle name="Normal 2 3 7 3" xfId="814" xr:uid="{2487A019-CA7A-4F9E-B212-07CF97EB0D3D}"/>
    <cellStyle name="Normal 2 3 8" xfId="815" xr:uid="{4368D611-83D4-4864-9FED-0FD8EA63E9D2}"/>
    <cellStyle name="Normal 2 3 9" xfId="816" xr:uid="{C6495691-24D0-474F-8E46-12621BD2F063}"/>
    <cellStyle name="Normal 2 30" xfId="817" xr:uid="{24360C8A-8052-4751-B4D6-C2EA7E92FA1F}"/>
    <cellStyle name="Normal 2 31" xfId="818" xr:uid="{771C1D01-92C2-4F94-BC68-0EC20F8F8D1C}"/>
    <cellStyle name="Normal 2 31 2" xfId="819" xr:uid="{674FFF88-A326-472B-927C-009687B2C410}"/>
    <cellStyle name="Normal 2 32" xfId="820" xr:uid="{B0C028B1-E3E3-4958-8E66-D17739434557}"/>
    <cellStyle name="Normal 2 33" xfId="821" xr:uid="{CA7D5917-2A04-4D92-BA2E-D2AF38159E33}"/>
    <cellStyle name="Normal 2 33 2" xfId="822" xr:uid="{42DE139E-BAE8-44F0-8E26-0F07C1C36E5F}"/>
    <cellStyle name="Normal 2 34" xfId="823" xr:uid="{9FE289CD-5A4E-43DA-BCBB-8C061EAC6111}"/>
    <cellStyle name="Normal 2 34 2" xfId="824" xr:uid="{297B9E9C-6EAC-45BD-9A05-E2E1A97B525D}"/>
    <cellStyle name="Normal 2 35" xfId="825" xr:uid="{40AEEF63-142C-4006-80A9-F63AEF000F83}"/>
    <cellStyle name="Normal 2 35 2" xfId="826" xr:uid="{79CCF864-3E45-487F-BC0F-29601CF9335F}"/>
    <cellStyle name="Normal 2 36" xfId="827" xr:uid="{A75D4140-3717-4194-A22A-8791233EB4A7}"/>
    <cellStyle name="Normal 2 36 2" xfId="828" xr:uid="{45D6A2CE-9650-488C-8244-CA4EB0B82AF5}"/>
    <cellStyle name="Normal 2 37" xfId="829" xr:uid="{BB0BD34D-382C-4399-BC9A-2265B454E71D}"/>
    <cellStyle name="Normal 2 37 2" xfId="830" xr:uid="{938625F3-30CF-4DE0-8F03-159F0C49CCF6}"/>
    <cellStyle name="Normal 2 38" xfId="831" xr:uid="{9A2AE8BD-8BDF-4D3E-B27A-8F532F974957}"/>
    <cellStyle name="Normal 2 38 2" xfId="832" xr:uid="{8BE9E4C0-E35B-45E3-BDE2-D763A0C4FD9A}"/>
    <cellStyle name="Normal 2 39" xfId="833" xr:uid="{F5C3606F-1E8E-435E-827E-64B29E8E8C49}"/>
    <cellStyle name="Normal 2 39 2" xfId="834" xr:uid="{45F99F32-8CE6-4E7F-A31B-98D83B5987EB}"/>
    <cellStyle name="Normal 2 4" xfId="835" xr:uid="{E00D5F74-0BC7-4CF2-9AB5-E5A76286F5F9}"/>
    <cellStyle name="Normal 2 4 10" xfId="836" xr:uid="{1EA10B40-9BC4-417F-AA2C-17237114494D}"/>
    <cellStyle name="Normal 2 4 10 2" xfId="837" xr:uid="{76A507DC-06B6-433E-B35A-899B71504E6B}"/>
    <cellStyle name="Normal 2 4 10 3" xfId="838" xr:uid="{2F4F0849-9E19-4532-8346-1A19B871E15E}"/>
    <cellStyle name="Normal 2 4 11" xfId="839" xr:uid="{E8F1DC3E-8A4C-4616-B624-E8523A510946}"/>
    <cellStyle name="Normal 2 4 12" xfId="840" xr:uid="{BD493173-39BE-4351-A40C-B0D5E8C6C9D0}"/>
    <cellStyle name="Normal 2 4 13" xfId="841" xr:uid="{028E9A02-C9B9-47D6-BD4C-C7B0A059FB92}"/>
    <cellStyle name="Normal 2 4 14" xfId="842" xr:uid="{733B8883-E863-4A3C-9478-B7DFEACB9B95}"/>
    <cellStyle name="Normal 2 4 15" xfId="843" xr:uid="{F8EC9F43-AFE4-4D36-97CF-4657BE592B81}"/>
    <cellStyle name="Normal 2 4 16" xfId="844" xr:uid="{98C4D143-E601-48C3-B957-8913B7C1FB5A}"/>
    <cellStyle name="Normal 2 4 17" xfId="845" xr:uid="{41C086DB-F9F0-4731-A813-0AF464325B0F}"/>
    <cellStyle name="Normal 2 4 18" xfId="846" xr:uid="{2B37255A-748E-4613-A077-445681BACFAF}"/>
    <cellStyle name="Normal 2 4 19" xfId="847" xr:uid="{AA7D047D-1FCB-4DCC-A77B-FB33B7FF008C}"/>
    <cellStyle name="Normal 2 4 2" xfId="848" xr:uid="{C1D120DB-D5BB-4318-BD64-3CD888F72506}"/>
    <cellStyle name="Normal 2 4 2 2" xfId="849" xr:uid="{B5132EE8-C06A-4852-B14C-570E3CC608F8}"/>
    <cellStyle name="Normal 2 4 2 2 10" xfId="850" xr:uid="{D9C7D3B0-55B7-4758-BB8E-9B42005BFD41}"/>
    <cellStyle name="Normal 2 4 2 2 11" xfId="851" xr:uid="{3AF9CEDA-E8EB-4436-AEB8-C21A4BF74BA5}"/>
    <cellStyle name="Normal 2 4 2 2 12" xfId="852" xr:uid="{51F10639-2D9C-4FE0-A20D-386BDB981360}"/>
    <cellStyle name="Normal 2 4 2 2 13" xfId="853" xr:uid="{EECE1372-5349-4AC5-BBF9-038EF6DFDCAB}"/>
    <cellStyle name="Normal 2 4 2 2 14" xfId="854" xr:uid="{7A17D4CE-ADF6-4932-A19E-2C96FF1A9A42}"/>
    <cellStyle name="Normal 2 4 2 2 15" xfId="855" xr:uid="{39FA6578-1C36-48AE-A44D-54C469AB5F04}"/>
    <cellStyle name="Normal 2 4 2 2 16" xfId="856" xr:uid="{A650EEAC-8B42-4B9D-8673-4DC484489604}"/>
    <cellStyle name="Normal 2 4 2 2 17" xfId="857" xr:uid="{2E4AEEB1-FA86-4711-9BB7-E631CD314BFE}"/>
    <cellStyle name="Normal 2 4 2 2 18" xfId="858" xr:uid="{749A5164-E165-4EED-A27C-D35D630FD9F4}"/>
    <cellStyle name="Normal 2 4 2 2 19" xfId="859" xr:uid="{F06C72DA-341A-49A3-A6F5-321B1B996F31}"/>
    <cellStyle name="Normal 2 4 2 2 2" xfId="860" xr:uid="{F50F2433-31C5-47A5-BF2E-4E125393B1EF}"/>
    <cellStyle name="Normal 2 4 2 2 2 2" xfId="861" xr:uid="{828B5BBE-BB2E-44AD-8B5A-2451932DAFD1}"/>
    <cellStyle name="Normal 2 4 2 2 2 2 10" xfId="862" xr:uid="{8412AD56-11DC-4AE0-A37B-3C77DB2C6BB7}"/>
    <cellStyle name="Normal 2 4 2 2 2 2 11" xfId="863" xr:uid="{323A4572-88AA-428F-A527-76CEED92194D}"/>
    <cellStyle name="Normal 2 4 2 2 2 2 12" xfId="864" xr:uid="{851FEE32-E83F-42F7-8A95-0C6EE496502D}"/>
    <cellStyle name="Normal 2 4 2 2 2 2 13" xfId="865" xr:uid="{926A33DE-BD65-4A1E-B388-32971D7A35C7}"/>
    <cellStyle name="Normal 2 4 2 2 2 2 14" xfId="866" xr:uid="{A12667AA-F4FC-4C6F-A885-EE4B2B303507}"/>
    <cellStyle name="Normal 2 4 2 2 2 2 15" xfId="867" xr:uid="{1C2B22E5-7E5E-4E78-B936-C091AFD30CB2}"/>
    <cellStyle name="Normal 2 4 2 2 2 2 16" xfId="868" xr:uid="{9D320B89-2447-45DB-914D-7F4328219862}"/>
    <cellStyle name="Normal 2 4 2 2 2 2 17" xfId="869" xr:uid="{E59A7E8B-DDC9-4A3A-B8DD-66E034BE74BC}"/>
    <cellStyle name="Normal 2 4 2 2 2 2 18" xfId="870" xr:uid="{BEB65204-692E-441F-A3AB-210281E2F135}"/>
    <cellStyle name="Normal 2 4 2 2 2 2 19" xfId="871" xr:uid="{7463E1DB-723C-4C7B-9CE5-D8E82A5EEDBB}"/>
    <cellStyle name="Normal 2 4 2 2 2 2 2" xfId="872" xr:uid="{43CAFF00-B8F9-45CB-A27E-0C18158EF8CA}"/>
    <cellStyle name="Normal 2 4 2 2 2 2 2 2" xfId="873" xr:uid="{67706B56-F532-4E59-AD23-9103704F8702}"/>
    <cellStyle name="Normal 2 4 2 2 2 2 2 2 10" xfId="874" xr:uid="{13682CCB-83A5-4D25-AD09-92CA61B044E2}"/>
    <cellStyle name="Normal 2 4 2 2 2 2 2 2 11" xfId="875" xr:uid="{BCCC0B97-C886-443E-93B3-DD5FA6C0E594}"/>
    <cellStyle name="Normal 2 4 2 2 2 2 2 2 12" xfId="876" xr:uid="{F12F229A-9060-43C3-85F3-4B07C63CE37E}"/>
    <cellStyle name="Normal 2 4 2 2 2 2 2 2 13" xfId="877" xr:uid="{10D1C351-4F86-4B5C-8C27-A9FFBB1B6892}"/>
    <cellStyle name="Normal 2 4 2 2 2 2 2 2 14" xfId="878" xr:uid="{1750C957-127C-4656-A4FD-2B2BEC81E5BA}"/>
    <cellStyle name="Normal 2 4 2 2 2 2 2 2 15" xfId="879" xr:uid="{458CA989-0271-478B-86D7-99D8CA48761C}"/>
    <cellStyle name="Normal 2 4 2 2 2 2 2 2 16" xfId="880" xr:uid="{717EAB32-13BA-43BF-A381-23F7E299F654}"/>
    <cellStyle name="Normal 2 4 2 2 2 2 2 2 17" xfId="881" xr:uid="{23541876-ECB5-4648-B1C5-A39EAA24F749}"/>
    <cellStyle name="Normal 2 4 2 2 2 2 2 2 18" xfId="882" xr:uid="{6A659BE6-EA25-4412-BEC7-9C9875C18273}"/>
    <cellStyle name="Normal 2 4 2 2 2 2 2 2 19" xfId="883" xr:uid="{CE9A30A7-FF67-4E2A-A0D5-067227447FE3}"/>
    <cellStyle name="Normal 2 4 2 2 2 2 2 2 2" xfId="884" xr:uid="{A5081C41-49BA-4D01-8FE7-5FE384B65D17}"/>
    <cellStyle name="Normal 2 4 2 2 2 2 2 2 2 2" xfId="885" xr:uid="{4A43DEE3-EC63-421D-AF21-E0A892B2CEC3}"/>
    <cellStyle name="Normal 2 4 2 2 2 2 2 2 2 3" xfId="886" xr:uid="{4CE7213B-E4A6-4057-99FB-CADE68FCDBCC}"/>
    <cellStyle name="Normal 2 4 2 2 2 2 2 2 20" xfId="887" xr:uid="{620205FC-832D-4711-8E9C-603D69988E72}"/>
    <cellStyle name="Normal 2 4 2 2 2 2 2 2 21" xfId="888" xr:uid="{F23DFB5A-61B3-40D2-BCE9-B51E2B05592B}"/>
    <cellStyle name="Normal 2 4 2 2 2 2 2 2 22" xfId="889" xr:uid="{B0385005-04AB-41AE-8DDC-572F27E4F5A7}"/>
    <cellStyle name="Normal 2 4 2 2 2 2 2 2 23" xfId="890" xr:uid="{CE37191F-99C3-424A-959E-0EAF6671F5D9}"/>
    <cellStyle name="Normal 2 4 2 2 2 2 2 2 24" xfId="891" xr:uid="{ABB9AE29-B372-484E-A44F-CF43203D65C9}"/>
    <cellStyle name="Normal 2 4 2 2 2 2 2 2 25" xfId="892" xr:uid="{54271407-997C-461E-974B-B895B691FB12}"/>
    <cellStyle name="Normal 2 4 2 2 2 2 2 2 3" xfId="893" xr:uid="{5BC72FBF-B5FC-4DFB-B07D-CC16AE943234}"/>
    <cellStyle name="Normal 2 4 2 2 2 2 2 2 3 2" xfId="894" xr:uid="{DBC8A32B-119F-4266-BE12-91D681E72C3D}"/>
    <cellStyle name="Normal 2 4 2 2 2 2 2 2 3 3" xfId="895" xr:uid="{568DD5E9-7243-417C-99C3-EC1F3E63A594}"/>
    <cellStyle name="Normal 2 4 2 2 2 2 2 2 4" xfId="896" xr:uid="{DB14B3B5-0964-4705-928C-1B64B650B055}"/>
    <cellStyle name="Normal 2 4 2 2 2 2 2 2 4 2" xfId="897" xr:uid="{8836FA57-D942-49D8-AA2B-6C66A8CD4CCA}"/>
    <cellStyle name="Normal 2 4 2 2 2 2 2 2 4 3" xfId="898" xr:uid="{70E15DFE-5D60-4305-B99A-068A83BF89DA}"/>
    <cellStyle name="Normal 2 4 2 2 2 2 2 2 5" xfId="899" xr:uid="{78DBAB04-E477-4B6E-9C43-35CBFD41FF96}"/>
    <cellStyle name="Normal 2 4 2 2 2 2 2 2 5 2" xfId="900" xr:uid="{F4726453-FA90-4F6E-9AB4-55630AEC95C8}"/>
    <cellStyle name="Normal 2 4 2 2 2 2 2 2 5 3" xfId="901" xr:uid="{1E4F7A3A-88F5-48FA-A426-E2F7807ED5F7}"/>
    <cellStyle name="Normal 2 4 2 2 2 2 2 2 6" xfId="902" xr:uid="{FFF8806C-680A-43EE-9659-0CB8EC9425E6}"/>
    <cellStyle name="Normal 2 4 2 2 2 2 2 2 6 2" xfId="903" xr:uid="{56349C75-6959-4FF8-8233-EA19C71234D7}"/>
    <cellStyle name="Normal 2 4 2 2 2 2 2 2 6 3" xfId="904" xr:uid="{76F402FC-5BC6-4F7E-A6DA-B7E6A0ED7BBC}"/>
    <cellStyle name="Normal 2 4 2 2 2 2 2 2 7" xfId="905" xr:uid="{ECEF9324-945C-4A3A-B819-A138B1FF1286}"/>
    <cellStyle name="Normal 2 4 2 2 2 2 2 2 7 2" xfId="906" xr:uid="{F15C6042-6B5C-4CF6-91D7-28FCB48705C3}"/>
    <cellStyle name="Normal 2 4 2 2 2 2 2 2 7 3" xfId="907" xr:uid="{1630DF0B-2C3B-4EAF-B3BA-AD62EB8415F1}"/>
    <cellStyle name="Normal 2 4 2 2 2 2 2 2 8" xfId="908" xr:uid="{94DCD5CD-F93E-4C1B-B847-ECA7423F9E1C}"/>
    <cellStyle name="Normal 2 4 2 2 2 2 2 2 9" xfId="909" xr:uid="{D7A4F4A1-2047-449D-BEB9-E02C9CF731AD}"/>
    <cellStyle name="Normal 2 4 2 2 2 2 2 3" xfId="910" xr:uid="{F82E70C0-CB03-41A5-B8FD-96CDDB0941F6}"/>
    <cellStyle name="Normal 2 4 2 2 2 2 20" xfId="911" xr:uid="{1A2DD8F3-8073-4141-B84B-3739E7E1B528}"/>
    <cellStyle name="Normal 2 4 2 2 2 2 21" xfId="912" xr:uid="{86499146-DBDC-4683-AFE3-3F0D840D20A7}"/>
    <cellStyle name="Normal 2 4 2 2 2 2 22" xfId="913" xr:uid="{CCEC16CD-C008-4425-9573-7E6A36478CBA}"/>
    <cellStyle name="Normal 2 4 2 2 2 2 23" xfId="914" xr:uid="{B87C444C-6619-4712-A54C-F002AB27D3A9}"/>
    <cellStyle name="Normal 2 4 2 2 2 2 24" xfId="915" xr:uid="{FCF633AD-A590-4FCE-8100-AA9760286E81}"/>
    <cellStyle name="Normal 2 4 2 2 2 2 25" xfId="916" xr:uid="{ED9025EE-EF12-4B0D-9AF2-048579EB3AD7}"/>
    <cellStyle name="Normal 2 4 2 2 2 2 26" xfId="917" xr:uid="{2E6018BE-BD1F-4BBC-9CA8-25C349F688A2}"/>
    <cellStyle name="Normal 2 4 2 2 2 2 3" xfId="918" xr:uid="{10D5507A-ED9A-49DE-8A6B-3ABA38033A34}"/>
    <cellStyle name="Normal 2 4 2 2 2 2 3 2" xfId="919" xr:uid="{590ABBE9-0549-4875-AA5B-5ED117611584}"/>
    <cellStyle name="Normal 2 4 2 2 2 2 3 3" xfId="920" xr:uid="{17019820-3319-47B3-815B-C3D7F31C88A3}"/>
    <cellStyle name="Normal 2 4 2 2 2 2 4" xfId="921" xr:uid="{D0C6891C-3063-4A54-A9A3-D55D6FC65A32}"/>
    <cellStyle name="Normal 2 4 2 2 2 2 4 2" xfId="922" xr:uid="{ADD5FFF5-CC32-4DA8-A818-EE462C5A04D0}"/>
    <cellStyle name="Normal 2 4 2 2 2 2 4 3" xfId="923" xr:uid="{E6FCFDC3-72DF-4C2A-9D47-2C15FEDF8BC7}"/>
    <cellStyle name="Normal 2 4 2 2 2 2 5" xfId="924" xr:uid="{BEA58DE1-EC55-4ADF-96C3-7A74BD59824A}"/>
    <cellStyle name="Normal 2 4 2 2 2 2 5 2" xfId="925" xr:uid="{38B49FA1-A561-46A2-9002-CAAFAF5419B4}"/>
    <cellStyle name="Normal 2 4 2 2 2 2 5 3" xfId="926" xr:uid="{1D99E83C-8D4F-479A-83D1-07E865BA682B}"/>
    <cellStyle name="Normal 2 4 2 2 2 2 6" xfId="927" xr:uid="{2897FBF1-D97E-4898-9762-C8F9C0C49865}"/>
    <cellStyle name="Normal 2 4 2 2 2 2 6 2" xfId="928" xr:uid="{9EADAE9D-C677-4DFA-A4E8-C819450FD00B}"/>
    <cellStyle name="Normal 2 4 2 2 2 2 6 3" xfId="929" xr:uid="{67E9BADA-6EBC-4660-8DC5-D8E657645CBF}"/>
    <cellStyle name="Normal 2 4 2 2 2 2 7" xfId="930" xr:uid="{AD9F543A-D9F3-43B8-BB69-9457EC485E1B}"/>
    <cellStyle name="Normal 2 4 2 2 2 2 7 2" xfId="931" xr:uid="{26883675-162A-47CE-8FE9-68AA12FDA7A7}"/>
    <cellStyle name="Normal 2 4 2 2 2 2 7 3" xfId="932" xr:uid="{BA5E228D-20CF-436A-AD27-D3600CFB3FC2}"/>
    <cellStyle name="Normal 2 4 2 2 2 2 8" xfId="933" xr:uid="{AB58A924-90E2-4416-9F46-8FEA0BEF7302}"/>
    <cellStyle name="Normal 2 4 2 2 2 2 8 2" xfId="934" xr:uid="{7F355260-BD4E-46E2-AD53-FC5EA2CE4088}"/>
    <cellStyle name="Normal 2 4 2 2 2 2 8 3" xfId="935" xr:uid="{B847170F-585B-4B75-9806-B8A255FD144E}"/>
    <cellStyle name="Normal 2 4 2 2 2 2 9" xfId="936" xr:uid="{B306648E-E1E7-45A3-9712-F6BEFCABBA28}"/>
    <cellStyle name="Normal 2 4 2 2 2 3" xfId="937" xr:uid="{6659BD66-87AD-49BA-8C4A-1A85EC117F72}"/>
    <cellStyle name="Normal 2 4 2 2 2 3 10" xfId="938" xr:uid="{A1B98346-C572-44D4-B0DE-330F69922E78}"/>
    <cellStyle name="Normal 2 4 2 2 2 3 11" xfId="939" xr:uid="{7030B08C-AEE1-4C4A-9E57-F0BFD4F2D65A}"/>
    <cellStyle name="Normal 2 4 2 2 2 3 12" xfId="940" xr:uid="{3DD06540-0857-4B4F-A5FF-882DADEFC772}"/>
    <cellStyle name="Normal 2 4 2 2 2 3 13" xfId="941" xr:uid="{C434C71B-087C-4BEF-8593-8EBA6A32C7A6}"/>
    <cellStyle name="Normal 2 4 2 2 2 3 14" xfId="942" xr:uid="{25661037-B6E5-4F35-A07B-5549C2E7B6AA}"/>
    <cellStyle name="Normal 2 4 2 2 2 3 15" xfId="943" xr:uid="{FFC53B3C-B217-4ADC-9391-5873B74DE8AD}"/>
    <cellStyle name="Normal 2 4 2 2 2 3 16" xfId="944" xr:uid="{0971B52A-B288-4989-A134-607964D7DD93}"/>
    <cellStyle name="Normal 2 4 2 2 2 3 17" xfId="945" xr:uid="{A1F543F9-CF78-45C9-A62B-7523C050BDFB}"/>
    <cellStyle name="Normal 2 4 2 2 2 3 18" xfId="946" xr:uid="{140E6D54-57D9-41AB-BC52-893BE69E7DBC}"/>
    <cellStyle name="Normal 2 4 2 2 2 3 19" xfId="947" xr:uid="{FE20199D-DBF0-43B2-B776-8A35C03BEC5B}"/>
    <cellStyle name="Normal 2 4 2 2 2 3 2" xfId="948" xr:uid="{9EFD45D9-637F-4360-BC7B-2B29B5D0E0DE}"/>
    <cellStyle name="Normal 2 4 2 2 2 3 2 2" xfId="949" xr:uid="{A974F164-AFB7-4CFE-BCEE-3665FBE25236}"/>
    <cellStyle name="Normal 2 4 2 2 2 3 2 3" xfId="950" xr:uid="{23DD9955-2894-46BF-9A78-BCAF4D087EA2}"/>
    <cellStyle name="Normal 2 4 2 2 2 3 20" xfId="951" xr:uid="{FA5C830C-B85C-4045-B811-40F3720DC21A}"/>
    <cellStyle name="Normal 2 4 2 2 2 3 21" xfId="952" xr:uid="{FA754F4B-1EDA-490A-B6DB-42F486D99F68}"/>
    <cellStyle name="Normal 2 4 2 2 2 3 22" xfId="953" xr:uid="{C0C1AC04-3CA6-48EB-9C73-D8C4F3387F83}"/>
    <cellStyle name="Normal 2 4 2 2 2 3 23" xfId="954" xr:uid="{B1187BEF-C90C-4612-A7F3-4B15E481C39F}"/>
    <cellStyle name="Normal 2 4 2 2 2 3 24" xfId="955" xr:uid="{2C63743E-ACB1-46BA-9685-60AB70553D3A}"/>
    <cellStyle name="Normal 2 4 2 2 2 3 25" xfId="956" xr:uid="{F6341202-3A84-4556-9020-80D17E899C08}"/>
    <cellStyle name="Normal 2 4 2 2 2 3 3" xfId="957" xr:uid="{62767631-41F7-420E-B063-A2F82382E73D}"/>
    <cellStyle name="Normal 2 4 2 2 2 3 3 2" xfId="958" xr:uid="{E8A235F5-EAC4-48E9-9192-19AD881FAEE6}"/>
    <cellStyle name="Normal 2 4 2 2 2 3 3 3" xfId="959" xr:uid="{94DB5255-2140-4ED3-AA29-E931767F52A6}"/>
    <cellStyle name="Normal 2 4 2 2 2 3 4" xfId="960" xr:uid="{122D4199-AFF1-4D30-9D2D-D5A76381C2B5}"/>
    <cellStyle name="Normal 2 4 2 2 2 3 4 2" xfId="961" xr:uid="{C9C67AD5-4D76-4DC3-993B-E6D9BB2A0581}"/>
    <cellStyle name="Normal 2 4 2 2 2 3 4 3" xfId="962" xr:uid="{97F15ADA-97EF-42E1-91F9-BC49FAC98419}"/>
    <cellStyle name="Normal 2 4 2 2 2 3 5" xfId="963" xr:uid="{B4C49EE5-8F70-4C0D-9758-531ABA58B9DC}"/>
    <cellStyle name="Normal 2 4 2 2 2 3 5 2" xfId="964" xr:uid="{40625F6B-1F82-434E-B5B8-A24949B3D1C8}"/>
    <cellStyle name="Normal 2 4 2 2 2 3 5 3" xfId="965" xr:uid="{16167E63-D8D0-4B57-BFB0-00C53944DB21}"/>
    <cellStyle name="Normal 2 4 2 2 2 3 6" xfId="966" xr:uid="{9A421914-3A3E-4B64-ADAC-34767CDDCDBC}"/>
    <cellStyle name="Normal 2 4 2 2 2 3 6 2" xfId="967" xr:uid="{78CC3D62-BBE8-4F63-8E4E-7B311B7B236A}"/>
    <cellStyle name="Normal 2 4 2 2 2 3 6 3" xfId="968" xr:uid="{6661BA55-CF1B-480F-AA0A-038375E613B3}"/>
    <cellStyle name="Normal 2 4 2 2 2 3 7" xfId="969" xr:uid="{3B77A4E6-0F2C-4C9C-8CC6-AD15B7D29F0F}"/>
    <cellStyle name="Normal 2 4 2 2 2 3 7 2" xfId="970" xr:uid="{3DF3DDCE-C853-450A-9BCC-4274147C6748}"/>
    <cellStyle name="Normal 2 4 2 2 2 3 7 3" xfId="971" xr:uid="{6EFBBAB5-3AC4-478A-88AC-C910AE2DFB3B}"/>
    <cellStyle name="Normal 2 4 2 2 2 3 8" xfId="972" xr:uid="{8B1A8F7A-CFFB-4A53-BE6B-4EC4FA8B6FAE}"/>
    <cellStyle name="Normal 2 4 2 2 2 3 9" xfId="973" xr:uid="{550FB4DE-EDDE-48A4-8D11-D41146FC7257}"/>
    <cellStyle name="Normal 2 4 2 2 2 4" xfId="974" xr:uid="{F7EA96A6-BE9A-41BF-B3E5-B3C3C053FA82}"/>
    <cellStyle name="Normal 2 4 2 2 20" xfId="975" xr:uid="{9F64B4DF-A005-438C-B061-0F5DBCBE41D3}"/>
    <cellStyle name="Normal 2 4 2 2 21" xfId="976" xr:uid="{110CB013-5DE5-4479-8AAD-B05CEA70AF87}"/>
    <cellStyle name="Normal 2 4 2 2 22" xfId="977" xr:uid="{6B9F939E-F644-40FE-9743-E45CE4DA7FEE}"/>
    <cellStyle name="Normal 2 4 2 2 23" xfId="978" xr:uid="{110FEA05-6B5E-4BF2-B6F6-64BF2F5E5BDB}"/>
    <cellStyle name="Normal 2 4 2 2 24" xfId="979" xr:uid="{237921BA-71D1-4F55-A3A5-DA18BF0EC820}"/>
    <cellStyle name="Normal 2 4 2 2 25" xfId="980" xr:uid="{27628F59-C95F-4516-891D-8504007F92D9}"/>
    <cellStyle name="Normal 2 4 2 2 26" xfId="981" xr:uid="{FE2CF8F9-E86C-4509-9EE3-C98BB5687C28}"/>
    <cellStyle name="Normal 2 4 2 2 27" xfId="982" xr:uid="{CB86A3EE-959B-4B06-B6EA-3C4227B0CA85}"/>
    <cellStyle name="Normal 2 4 2 2 3" xfId="983" xr:uid="{41E67AA8-AD4D-48EA-95BE-9D3E5FC9DB60}"/>
    <cellStyle name="Normal 2 4 2 2 3 2" xfId="984" xr:uid="{219EDF37-5FFB-4A08-A30C-5FED8355A016}"/>
    <cellStyle name="Normal 2 4 2 2 3 2 10" xfId="985" xr:uid="{780AD7C3-1C18-4A47-8A5F-794969222CEA}"/>
    <cellStyle name="Normal 2 4 2 2 3 2 11" xfId="986" xr:uid="{4EB5BA8B-3B0C-42F1-ABD3-56A44C6C398C}"/>
    <cellStyle name="Normal 2 4 2 2 3 2 12" xfId="987" xr:uid="{72847A35-1E16-4EA6-B4F3-CA88560BF2C7}"/>
    <cellStyle name="Normal 2 4 2 2 3 2 13" xfId="988" xr:uid="{E6E94A4E-A1C2-40D1-AFD5-0B0669A8417C}"/>
    <cellStyle name="Normal 2 4 2 2 3 2 14" xfId="989" xr:uid="{D682D1E6-A370-4F0F-BBDB-7A0174A0BD0D}"/>
    <cellStyle name="Normal 2 4 2 2 3 2 15" xfId="990" xr:uid="{7C94D061-A6AF-41B8-8263-5CE32CBB2376}"/>
    <cellStyle name="Normal 2 4 2 2 3 2 16" xfId="991" xr:uid="{5690A672-20D0-4FCC-97BF-A2CB3858F60D}"/>
    <cellStyle name="Normal 2 4 2 2 3 2 17" xfId="992" xr:uid="{968A5BFD-2CEC-4717-AE14-133255241490}"/>
    <cellStyle name="Normal 2 4 2 2 3 2 18" xfId="993" xr:uid="{5A048B40-3600-4F23-9ED7-AE18006D907C}"/>
    <cellStyle name="Normal 2 4 2 2 3 2 19" xfId="994" xr:uid="{DB8CE49B-33CD-4346-8F02-7E50EE333330}"/>
    <cellStyle name="Normal 2 4 2 2 3 2 2" xfId="995" xr:uid="{6F944112-A479-42DE-84AB-87FE93117539}"/>
    <cellStyle name="Normal 2 4 2 2 3 2 2 2" xfId="996" xr:uid="{96433ECD-70E4-401D-A51D-DF29D5F62E5D}"/>
    <cellStyle name="Normal 2 4 2 2 3 2 2 3" xfId="997" xr:uid="{F73CA94F-35AD-404A-8B65-44AF4BAE0043}"/>
    <cellStyle name="Normal 2 4 2 2 3 2 20" xfId="998" xr:uid="{0E34FAE6-D6BF-423A-9C94-669C3AD164BC}"/>
    <cellStyle name="Normal 2 4 2 2 3 2 21" xfId="999" xr:uid="{5B250CE1-1243-4484-A89F-E5689330F785}"/>
    <cellStyle name="Normal 2 4 2 2 3 2 22" xfId="1000" xr:uid="{2339A080-5E54-4945-A868-1E3C50087B9D}"/>
    <cellStyle name="Normal 2 4 2 2 3 2 23" xfId="1001" xr:uid="{88D97765-719C-437A-BC81-6BC6A6BE0306}"/>
    <cellStyle name="Normal 2 4 2 2 3 2 24" xfId="1002" xr:uid="{CC46E183-0C3B-4A11-8CF7-C4BAC958D0DA}"/>
    <cellStyle name="Normal 2 4 2 2 3 2 25" xfId="1003" xr:uid="{DFFDECE0-3895-49CF-8103-468EBD1DB4CC}"/>
    <cellStyle name="Normal 2 4 2 2 3 2 3" xfId="1004" xr:uid="{B081E7C3-045A-4410-B775-4A57EC145BDB}"/>
    <cellStyle name="Normal 2 4 2 2 3 2 3 2" xfId="1005" xr:uid="{BDC607EF-4601-4C1B-9FC6-092349DDD273}"/>
    <cellStyle name="Normal 2 4 2 2 3 2 3 3" xfId="1006" xr:uid="{C91BEDFA-F1F2-4FA9-A13A-54032DB033D3}"/>
    <cellStyle name="Normal 2 4 2 2 3 2 4" xfId="1007" xr:uid="{57AB352D-9360-4EB1-9C2E-5051FB4B31F0}"/>
    <cellStyle name="Normal 2 4 2 2 3 2 4 2" xfId="1008" xr:uid="{DCDA3524-113E-4B6B-BE7F-BDCF34FCB4FF}"/>
    <cellStyle name="Normal 2 4 2 2 3 2 4 3" xfId="1009" xr:uid="{766C1642-510D-4F34-B941-C629F2982226}"/>
    <cellStyle name="Normal 2 4 2 2 3 2 5" xfId="1010" xr:uid="{EE1D7FEC-E388-44DE-85D7-04E71A231E57}"/>
    <cellStyle name="Normal 2 4 2 2 3 2 5 2" xfId="1011" xr:uid="{D9B2C84B-64A6-4F14-8C8E-8F4C81A3EC0C}"/>
    <cellStyle name="Normal 2 4 2 2 3 2 5 3" xfId="1012" xr:uid="{8B165F9D-B58B-49D3-BAC3-3268D1B74AE4}"/>
    <cellStyle name="Normal 2 4 2 2 3 2 6" xfId="1013" xr:uid="{9D0C327B-28C5-44F5-9AE4-6835551E9203}"/>
    <cellStyle name="Normal 2 4 2 2 3 2 6 2" xfId="1014" xr:uid="{701DD9F3-89EA-4FE2-8AE6-528DF5783817}"/>
    <cellStyle name="Normal 2 4 2 2 3 2 6 3" xfId="1015" xr:uid="{EE0DE953-9897-43E8-AC60-51824CAF019C}"/>
    <cellStyle name="Normal 2 4 2 2 3 2 7" xfId="1016" xr:uid="{3574E4B2-91E6-4B71-8185-5A26CE95C43C}"/>
    <cellStyle name="Normal 2 4 2 2 3 2 7 2" xfId="1017" xr:uid="{875D8D96-7AED-46B4-8928-A0EEAF008947}"/>
    <cellStyle name="Normal 2 4 2 2 3 2 7 3" xfId="1018" xr:uid="{02CB2BF3-02F1-4D76-93F4-27C887D3D80F}"/>
    <cellStyle name="Normal 2 4 2 2 3 2 8" xfId="1019" xr:uid="{716AC6E3-853F-49B2-A460-D052B1343082}"/>
    <cellStyle name="Normal 2 4 2 2 3 2 9" xfId="1020" xr:uid="{1173672F-1475-49DF-9B5E-E6CCD98BEB9C}"/>
    <cellStyle name="Normal 2 4 2 2 3 3" xfId="1021" xr:uid="{09C5E572-31A5-41CC-BEB8-041BF9C3BF46}"/>
    <cellStyle name="Normal 2 4 2 2 4" xfId="1022" xr:uid="{4B202A5C-28CB-4C6B-B2CB-558070BCFE80}"/>
    <cellStyle name="Normal 2 4 2 2 4 2" xfId="1023" xr:uid="{5CB6EB3B-5237-4C59-90FF-D3E7EA8092C3}"/>
    <cellStyle name="Normal 2 4 2 2 4 3" xfId="1024" xr:uid="{2EE20592-C3FD-4404-B460-DE8CAE73EE64}"/>
    <cellStyle name="Normal 2 4 2 2 5" xfId="1025" xr:uid="{ED58E1AD-EF61-405F-B855-61E6B90EB5EC}"/>
    <cellStyle name="Normal 2 4 2 2 5 2" xfId="1026" xr:uid="{8954C62C-7037-4C24-A394-23FBD04BCF85}"/>
    <cellStyle name="Normal 2 4 2 2 5 3" xfId="1027" xr:uid="{1110D14D-3164-4C62-8361-D343CDBEC8B4}"/>
    <cellStyle name="Normal 2 4 2 2 6" xfId="1028" xr:uid="{2DA0FE8C-31FA-4D0D-934D-299885672FF5}"/>
    <cellStyle name="Normal 2 4 2 2 6 2" xfId="1029" xr:uid="{B2928D6E-BF17-47DA-9B97-B349CDD02D6A}"/>
    <cellStyle name="Normal 2 4 2 2 6 3" xfId="1030" xr:uid="{0EBFB50C-6A3A-415F-AB98-1359707AC43B}"/>
    <cellStyle name="Normal 2 4 2 2 7" xfId="1031" xr:uid="{C33D1027-3C4D-42D8-A5D3-F4C46AD540A4}"/>
    <cellStyle name="Normal 2 4 2 2 7 2" xfId="1032" xr:uid="{08F3D0BA-062D-4DA9-B898-F4BCD9355646}"/>
    <cellStyle name="Normal 2 4 2 2 7 3" xfId="1033" xr:uid="{A59BAF42-AF49-4CBD-A898-41C37BD77F3E}"/>
    <cellStyle name="Normal 2 4 2 2 8" xfId="1034" xr:uid="{786112A2-D9E5-4062-9523-48401D78A5A9}"/>
    <cellStyle name="Normal 2 4 2 2 8 2" xfId="1035" xr:uid="{2A1DC50B-B83A-487C-AFE5-FC4B40277E90}"/>
    <cellStyle name="Normal 2 4 2 2 8 3" xfId="1036" xr:uid="{C82D99E7-DC69-4E9C-A11F-BF6133393A3D}"/>
    <cellStyle name="Normal 2 4 2 2 9" xfId="1037" xr:uid="{48B87185-B1CE-4EB0-976A-9EF74B1C7B1C}"/>
    <cellStyle name="Normal 2 4 2 2 9 2" xfId="1038" xr:uid="{5432ACF4-B8F6-4DF9-8856-61C3FCA6E5CA}"/>
    <cellStyle name="Normal 2 4 2 2 9 3" xfId="1039" xr:uid="{9DE6BC39-1AE5-4986-BD11-5E30BFCAAB18}"/>
    <cellStyle name="Normal 2 4 2 3" xfId="1040" xr:uid="{D5BA29ED-27C4-40AD-9F5D-1AF5550730DA}"/>
    <cellStyle name="Normal 2 4 2 3 10" xfId="1041" xr:uid="{DB77815F-357C-4E38-B4C6-F07D840B148C}"/>
    <cellStyle name="Normal 2 4 2 3 11" xfId="1042" xr:uid="{D805396D-B633-4C57-9A97-77B7FF808C54}"/>
    <cellStyle name="Normal 2 4 2 3 12" xfId="1043" xr:uid="{1C59CD60-07EF-4D86-A13B-3EE22CC441BB}"/>
    <cellStyle name="Normal 2 4 2 3 13" xfId="1044" xr:uid="{43A2455A-E4B0-4D8A-8CD9-823A77D3FE1E}"/>
    <cellStyle name="Normal 2 4 2 3 14" xfId="1045" xr:uid="{B059B517-D49C-4ABA-995C-780939245737}"/>
    <cellStyle name="Normal 2 4 2 3 15" xfId="1046" xr:uid="{07006DA0-9100-4AC1-90BF-B425047FFF07}"/>
    <cellStyle name="Normal 2 4 2 3 16" xfId="1047" xr:uid="{FA68312E-864B-42B2-843D-7BC9A640A69D}"/>
    <cellStyle name="Normal 2 4 2 3 17" xfId="1048" xr:uid="{E21C9DC7-6DD6-4825-B988-197BDCC6F0DB}"/>
    <cellStyle name="Normal 2 4 2 3 18" xfId="1049" xr:uid="{F57C789C-46EA-48F9-855E-65A39C5D5EB5}"/>
    <cellStyle name="Normal 2 4 2 3 19" xfId="1050" xr:uid="{3A75DDB5-DD2D-48AC-B75B-279D7A1EFBE4}"/>
    <cellStyle name="Normal 2 4 2 3 2" xfId="1051" xr:uid="{5C32FFEE-6849-4107-831B-7320BA5F6D69}"/>
    <cellStyle name="Normal 2 4 2 3 2 2" xfId="1052" xr:uid="{B90F1F20-2B14-45F1-98D0-9833B1EC0910}"/>
    <cellStyle name="Normal 2 4 2 3 2 2 10" xfId="1053" xr:uid="{7A05B02F-B231-4F50-BBC6-A1492FDA9D50}"/>
    <cellStyle name="Normal 2 4 2 3 2 2 11" xfId="1054" xr:uid="{26A029AE-6333-4604-838E-4B3090A8D382}"/>
    <cellStyle name="Normal 2 4 2 3 2 2 12" xfId="1055" xr:uid="{3C5C3D20-5D5F-4432-91EC-2CB2428A1F37}"/>
    <cellStyle name="Normal 2 4 2 3 2 2 13" xfId="1056" xr:uid="{43D1A3E9-25EB-41C5-8B02-227632F0CF45}"/>
    <cellStyle name="Normal 2 4 2 3 2 2 14" xfId="1057" xr:uid="{79F55B37-EA60-41F8-82AF-578D6C2AE7CB}"/>
    <cellStyle name="Normal 2 4 2 3 2 2 15" xfId="1058" xr:uid="{2595BBFF-7635-4B8E-AA08-A29410F7C9AA}"/>
    <cellStyle name="Normal 2 4 2 3 2 2 16" xfId="1059" xr:uid="{C26F9C75-7768-42CA-BC32-F5BB7D2CDF60}"/>
    <cellStyle name="Normal 2 4 2 3 2 2 17" xfId="1060" xr:uid="{6D1C335D-254C-419C-B28E-71638F1DCC4F}"/>
    <cellStyle name="Normal 2 4 2 3 2 2 18" xfId="1061" xr:uid="{0127F6F8-5A6F-45ED-AC56-030A4991578B}"/>
    <cellStyle name="Normal 2 4 2 3 2 2 19" xfId="1062" xr:uid="{C2BB15B3-BD22-4134-8400-B57BEC0EB83D}"/>
    <cellStyle name="Normal 2 4 2 3 2 2 2" xfId="1063" xr:uid="{4A2602E1-92B9-436B-A881-8EF75AD87431}"/>
    <cellStyle name="Normal 2 4 2 3 2 2 2 2" xfId="1064" xr:uid="{A8F52E63-EB64-40DA-9C28-4BE76632F603}"/>
    <cellStyle name="Normal 2 4 2 3 2 2 2 3" xfId="1065" xr:uid="{7BFF9BBC-6FE5-4704-9A30-20E86B02D54D}"/>
    <cellStyle name="Normal 2 4 2 3 2 2 20" xfId="1066" xr:uid="{55DD7D19-9D96-4D63-AC71-A1B9C49D0400}"/>
    <cellStyle name="Normal 2 4 2 3 2 2 21" xfId="1067" xr:uid="{327BE8C2-1DE7-476E-AEE2-D5D82F5873F7}"/>
    <cellStyle name="Normal 2 4 2 3 2 2 22" xfId="1068" xr:uid="{5E974A89-93E5-4A5D-BE72-BB6B05F8B4E3}"/>
    <cellStyle name="Normal 2 4 2 3 2 2 23" xfId="1069" xr:uid="{1895D475-AA8B-46AB-BBF9-1C74A696F7E6}"/>
    <cellStyle name="Normal 2 4 2 3 2 2 24" xfId="1070" xr:uid="{5D703367-E970-4647-985D-45EBB6A1069A}"/>
    <cellStyle name="Normal 2 4 2 3 2 2 25" xfId="1071" xr:uid="{0CF62623-261B-4CEE-9104-087A25858479}"/>
    <cellStyle name="Normal 2 4 2 3 2 2 3" xfId="1072" xr:uid="{49062137-CF17-4535-8D85-A460B3F4E493}"/>
    <cellStyle name="Normal 2 4 2 3 2 2 3 2" xfId="1073" xr:uid="{DC019E49-23FC-432B-87CA-6DBAC321AA47}"/>
    <cellStyle name="Normal 2 4 2 3 2 2 3 3" xfId="1074" xr:uid="{2520CB22-5A6E-42E0-903A-33925FB3336F}"/>
    <cellStyle name="Normal 2 4 2 3 2 2 4" xfId="1075" xr:uid="{13CB8381-2550-4B8D-A339-BD8A06038E36}"/>
    <cellStyle name="Normal 2 4 2 3 2 2 4 2" xfId="1076" xr:uid="{A28E1C23-5002-41EB-B759-8D8D4D89D00C}"/>
    <cellStyle name="Normal 2 4 2 3 2 2 4 3" xfId="1077" xr:uid="{73B6C9A5-71F2-412E-82D6-F1279ED596CC}"/>
    <cellStyle name="Normal 2 4 2 3 2 2 5" xfId="1078" xr:uid="{C858189E-1228-4A80-A0F9-9685B6999946}"/>
    <cellStyle name="Normal 2 4 2 3 2 2 5 2" xfId="1079" xr:uid="{F3176BF6-F6A0-45B9-BB41-58DF8DAAD14D}"/>
    <cellStyle name="Normal 2 4 2 3 2 2 5 3" xfId="1080" xr:uid="{01243886-76FA-4626-936F-01DBF82BF2AC}"/>
    <cellStyle name="Normal 2 4 2 3 2 2 6" xfId="1081" xr:uid="{3AF50826-16A4-4813-BE9B-5265E9720D18}"/>
    <cellStyle name="Normal 2 4 2 3 2 2 6 2" xfId="1082" xr:uid="{5B80CD55-8BDC-4D27-8F6C-0FA2DBD45C58}"/>
    <cellStyle name="Normal 2 4 2 3 2 2 6 3" xfId="1083" xr:uid="{56927208-B15F-436C-8076-84F83794F7A3}"/>
    <cellStyle name="Normal 2 4 2 3 2 2 7" xfId="1084" xr:uid="{2E80C2F3-B23A-4F8A-885F-45BF90F86A0E}"/>
    <cellStyle name="Normal 2 4 2 3 2 2 7 2" xfId="1085" xr:uid="{5317609C-B150-46DF-B932-6D20EAF295C6}"/>
    <cellStyle name="Normal 2 4 2 3 2 2 7 3" xfId="1086" xr:uid="{437C5CD3-EC97-49D1-93E0-CF6BDC68A4AA}"/>
    <cellStyle name="Normal 2 4 2 3 2 2 8" xfId="1087" xr:uid="{96C0F71B-3844-4359-B77E-2207E5EC10A0}"/>
    <cellStyle name="Normal 2 4 2 3 2 2 9" xfId="1088" xr:uid="{6321C741-084A-4462-A411-E6BB3D212C41}"/>
    <cellStyle name="Normal 2 4 2 3 2 3" xfId="1089" xr:uid="{9A48DF2B-F6CA-4691-A2C5-7C84A3A6099E}"/>
    <cellStyle name="Normal 2 4 2 3 20" xfId="1090" xr:uid="{7385905B-0B1E-4D3A-8A83-946516F4D768}"/>
    <cellStyle name="Normal 2 4 2 3 21" xfId="1091" xr:uid="{A741FD48-630A-4CF9-9365-B9BEB5CAA998}"/>
    <cellStyle name="Normal 2 4 2 3 22" xfId="1092" xr:uid="{00E27305-783A-48D9-8E24-CF79509B1BF2}"/>
    <cellStyle name="Normal 2 4 2 3 23" xfId="1093" xr:uid="{5319EA78-39C6-4DE5-98A6-ED8A46453D23}"/>
    <cellStyle name="Normal 2 4 2 3 24" xfId="1094" xr:uid="{FDCEAD5B-53D2-481F-A6AE-BAFA8CA021A0}"/>
    <cellStyle name="Normal 2 4 2 3 25" xfId="1095" xr:uid="{34EF807B-A65F-4295-876A-088A15E18716}"/>
    <cellStyle name="Normal 2 4 2 3 26" xfId="1096" xr:uid="{5A636027-9DBE-4FF4-A9C6-40EEAF192B96}"/>
    <cellStyle name="Normal 2 4 2 3 3" xfId="1097" xr:uid="{631B7784-B3D9-4C2B-A01E-588FB01EB6E7}"/>
    <cellStyle name="Normal 2 4 2 3 3 2" xfId="1098" xr:uid="{B1BD4AD3-121C-4094-8A0B-C552398EEFF7}"/>
    <cellStyle name="Normal 2 4 2 3 3 3" xfId="1099" xr:uid="{7F4AAB09-B5CE-4B98-82A0-8D7A48B31585}"/>
    <cellStyle name="Normal 2 4 2 3 4" xfId="1100" xr:uid="{AA013102-D0B2-4772-85B1-C5C3536A6810}"/>
    <cellStyle name="Normal 2 4 2 3 4 2" xfId="1101" xr:uid="{AF97D16E-888E-48C9-B081-C94F57DC3164}"/>
    <cellStyle name="Normal 2 4 2 3 4 3" xfId="1102" xr:uid="{03D98E4C-DE25-4E8F-B846-D7EDF7894B04}"/>
    <cellStyle name="Normal 2 4 2 3 5" xfId="1103" xr:uid="{64DCA6FB-4801-415F-B058-F4E36CEE8B0E}"/>
    <cellStyle name="Normal 2 4 2 3 5 2" xfId="1104" xr:uid="{2AEF885F-5A7F-4C34-ABE0-FD24655830FF}"/>
    <cellStyle name="Normal 2 4 2 3 5 3" xfId="1105" xr:uid="{F46A75BB-98F6-4C37-A125-7349FABDF7C4}"/>
    <cellStyle name="Normal 2 4 2 3 6" xfId="1106" xr:uid="{D6A7EDFB-BBDB-4F89-B0A2-D69D9B77E126}"/>
    <cellStyle name="Normal 2 4 2 3 6 2" xfId="1107" xr:uid="{3A0DCAD6-0339-460C-9E71-CCE241971DD4}"/>
    <cellStyle name="Normal 2 4 2 3 6 3" xfId="1108" xr:uid="{9304CA7E-20CF-4BBA-885B-0E745C605613}"/>
    <cellStyle name="Normal 2 4 2 3 7" xfId="1109" xr:uid="{F992F302-3B9C-4922-9B2D-25EF118C883C}"/>
    <cellStyle name="Normal 2 4 2 3 7 2" xfId="1110" xr:uid="{6939F474-B469-40EF-BE0E-09DBAF2E7978}"/>
    <cellStyle name="Normal 2 4 2 3 7 3" xfId="1111" xr:uid="{6443D48A-A7CF-4B6D-8D2C-3899A6257F1D}"/>
    <cellStyle name="Normal 2 4 2 3 8" xfId="1112" xr:uid="{EAAB7007-40C3-4E20-AE2D-36BA1F57D889}"/>
    <cellStyle name="Normal 2 4 2 3 8 2" xfId="1113" xr:uid="{662755E3-280A-40E2-B18A-EB03AEC3E020}"/>
    <cellStyle name="Normal 2 4 2 3 8 3" xfId="1114" xr:uid="{FD130CED-DEFC-497A-AADE-7E1D2B61EFD8}"/>
    <cellStyle name="Normal 2 4 2 3 9" xfId="1115" xr:uid="{665E5A1A-FD92-43CE-BAC1-906FF9FF060D}"/>
    <cellStyle name="Normal 2 4 2 4" xfId="1116" xr:uid="{8809A988-B349-4EAC-BEEE-C25DF254CBC2}"/>
    <cellStyle name="Normal 2 4 2 4 10" xfId="1117" xr:uid="{FA177FC6-4BC0-4566-85BE-4084939A0A30}"/>
    <cellStyle name="Normal 2 4 2 4 11" xfId="1118" xr:uid="{BB9E8A85-B28D-478E-8CDF-32DF518A3E21}"/>
    <cellStyle name="Normal 2 4 2 4 12" xfId="1119" xr:uid="{67E52E3E-72FD-4FEC-B6FC-26B35E93447E}"/>
    <cellStyle name="Normal 2 4 2 4 13" xfId="1120" xr:uid="{AE6AE6BA-94D1-40B7-881C-3895615D5ECA}"/>
    <cellStyle name="Normal 2 4 2 4 14" xfId="1121" xr:uid="{26AB69A2-7B90-43D7-91A4-536532682076}"/>
    <cellStyle name="Normal 2 4 2 4 15" xfId="1122" xr:uid="{AECF69F0-13CE-4014-B8F6-11C8737F3671}"/>
    <cellStyle name="Normal 2 4 2 4 16" xfId="1123" xr:uid="{D23DFB52-AB36-4A68-BB30-A7CF16D450DC}"/>
    <cellStyle name="Normal 2 4 2 4 17" xfId="1124" xr:uid="{90EC58C6-DDD6-4453-9DC8-512DC0CB9229}"/>
    <cellStyle name="Normal 2 4 2 4 18" xfId="1125" xr:uid="{D22D2B4A-0D0B-47A2-978C-398A143289EC}"/>
    <cellStyle name="Normal 2 4 2 4 19" xfId="1126" xr:uid="{508C7369-D6E9-4890-AC5C-0EEBF5596377}"/>
    <cellStyle name="Normal 2 4 2 4 2" xfId="1127" xr:uid="{20567D75-6E25-4AB6-AAC3-0AF3A17BD705}"/>
    <cellStyle name="Normal 2 4 2 4 2 2" xfId="1128" xr:uid="{8E8324D9-0044-4C93-8538-7027AC233DB6}"/>
    <cellStyle name="Normal 2 4 2 4 2 3" xfId="1129" xr:uid="{8A82A37E-7DD4-46B8-8890-B8C955431F90}"/>
    <cellStyle name="Normal 2 4 2 4 20" xfId="1130" xr:uid="{9067D6F4-8434-4AD1-BEB4-5B6E8393EF90}"/>
    <cellStyle name="Normal 2 4 2 4 21" xfId="1131" xr:uid="{E601F9A9-ECD5-46ED-86F2-5E0E9F80D8E2}"/>
    <cellStyle name="Normal 2 4 2 4 22" xfId="1132" xr:uid="{5C211D76-3136-4F5B-A980-11E10BDE951F}"/>
    <cellStyle name="Normal 2 4 2 4 23" xfId="1133" xr:uid="{98AB2336-B9DA-41A9-90FF-1DFD57B6669A}"/>
    <cellStyle name="Normal 2 4 2 4 24" xfId="1134" xr:uid="{D0342B2B-082B-4998-98C3-5DA4F0E2CEB4}"/>
    <cellStyle name="Normal 2 4 2 4 25" xfId="1135" xr:uid="{85249685-CF83-481C-AFC4-4A0E5CD64A02}"/>
    <cellStyle name="Normal 2 4 2 4 3" xfId="1136" xr:uid="{E6C27AEE-CFC6-4834-97EB-CFEAFB9E9DCE}"/>
    <cellStyle name="Normal 2 4 2 4 3 2" xfId="1137" xr:uid="{05973AE9-1CE1-468C-8B57-5C6A5500AD5D}"/>
    <cellStyle name="Normal 2 4 2 4 3 3" xfId="1138" xr:uid="{20FA5567-AE95-40E4-BE15-65870E973A4F}"/>
    <cellStyle name="Normal 2 4 2 4 4" xfId="1139" xr:uid="{6DCF5713-032E-4CCE-942C-9D7AF121B7DB}"/>
    <cellStyle name="Normal 2 4 2 4 4 2" xfId="1140" xr:uid="{B658D3C2-FD35-4689-B9ED-8D7F26EE267D}"/>
    <cellStyle name="Normal 2 4 2 4 4 3" xfId="1141" xr:uid="{0AF0285A-55A3-42DF-8802-83EDB965D788}"/>
    <cellStyle name="Normal 2 4 2 4 5" xfId="1142" xr:uid="{C543354E-9623-4C85-BD3B-BDFDB5027316}"/>
    <cellStyle name="Normal 2 4 2 4 5 2" xfId="1143" xr:uid="{47887EA2-C515-49A1-BD3F-3F36F580AA23}"/>
    <cellStyle name="Normal 2 4 2 4 5 3" xfId="1144" xr:uid="{22CF7276-D0ED-4335-85E6-D9271AEA135A}"/>
    <cellStyle name="Normal 2 4 2 4 6" xfId="1145" xr:uid="{0A08F9BA-769E-4019-8908-2C6D3F39ED97}"/>
    <cellStyle name="Normal 2 4 2 4 6 2" xfId="1146" xr:uid="{FEF83213-10C9-4CB1-85CB-9182B7C4E95A}"/>
    <cellStyle name="Normal 2 4 2 4 6 3" xfId="1147" xr:uid="{352C20BA-D008-43E7-9682-3E8E35585CD6}"/>
    <cellStyle name="Normal 2 4 2 4 7" xfId="1148" xr:uid="{B9951E75-71EC-457F-A9C4-AD840BAF74C4}"/>
    <cellStyle name="Normal 2 4 2 4 7 2" xfId="1149" xr:uid="{D58AA9F5-D8FE-4EDE-9121-26D4D74F589D}"/>
    <cellStyle name="Normal 2 4 2 4 7 3" xfId="1150" xr:uid="{5FF9540B-241D-4247-87E2-DC12538F1738}"/>
    <cellStyle name="Normal 2 4 2 4 8" xfId="1151" xr:uid="{DBE4687D-E884-45E6-A406-C6CE5AC0BE9E}"/>
    <cellStyle name="Normal 2 4 2 4 9" xfId="1152" xr:uid="{8B96501E-55AF-4AF6-9DE2-059450D67AF6}"/>
    <cellStyle name="Normal 2 4 2 5" xfId="1153" xr:uid="{E1B811C7-69E7-4D51-A58E-D0518F1FF0D8}"/>
    <cellStyle name="Normal 2 4 20" xfId="1154" xr:uid="{BF795716-47CA-4840-8698-9AB356F300A5}"/>
    <cellStyle name="Normal 2 4 21" xfId="1155" xr:uid="{048E06F5-E9EA-4ADC-9836-BD60A3D477EA}"/>
    <cellStyle name="Normal 2 4 22" xfId="1156" xr:uid="{6B28C8B9-B2DC-40BD-8282-46B1D4D1595E}"/>
    <cellStyle name="Normal 2 4 23" xfId="1157" xr:uid="{2681E949-DF5A-4B9D-9FA0-1BE64E10930F}"/>
    <cellStyle name="Normal 2 4 24" xfId="1158" xr:uid="{E5A977E4-9DF8-402F-B9DF-693292A10787}"/>
    <cellStyle name="Normal 2 4 25" xfId="1159" xr:uid="{EEB18828-438E-47F4-826B-1BFB51C8E268}"/>
    <cellStyle name="Normal 2 4 26" xfId="1160" xr:uid="{29835C78-BF30-4C24-872C-71964C93FDDF}"/>
    <cellStyle name="Normal 2 4 27" xfId="1161" xr:uid="{8BBE8957-9189-4E71-8FCB-AE141A6C1EB5}"/>
    <cellStyle name="Normal 2 4 28" xfId="1162" xr:uid="{4C786F20-92A5-4CA0-BB8A-0ED663DB2EC8}"/>
    <cellStyle name="Normal 2 4 29" xfId="1163" xr:uid="{FA59FA41-9097-4A5C-BCB9-106654431BD3}"/>
    <cellStyle name="Normal 2 4 3" xfId="1164" xr:uid="{35B7BC21-168D-406F-A3CB-AD7887AA821D}"/>
    <cellStyle name="Normal 2 4 3 2" xfId="1165" xr:uid="{0C0564B4-430A-4DC1-9B6F-2B1147521BCA}"/>
    <cellStyle name="Normal 2 4 3 2 10" xfId="1166" xr:uid="{D43054AE-653B-4DCA-A1C3-9E4A6DE6D4EE}"/>
    <cellStyle name="Normal 2 4 3 2 11" xfId="1167" xr:uid="{85CD723D-109A-4138-BE07-B941D15E9753}"/>
    <cellStyle name="Normal 2 4 3 2 12" xfId="1168" xr:uid="{C2FB0926-4149-4E81-84C8-9880122395B7}"/>
    <cellStyle name="Normal 2 4 3 2 13" xfId="1169" xr:uid="{5AA427C1-68F3-42EF-B6A7-3507557CE545}"/>
    <cellStyle name="Normal 2 4 3 2 14" xfId="1170" xr:uid="{B8ABB738-59B5-4684-8B51-65C0DA3F621D}"/>
    <cellStyle name="Normal 2 4 3 2 15" xfId="1171" xr:uid="{283BBC5E-C080-4757-BDE6-EDC2D8C60BEC}"/>
    <cellStyle name="Normal 2 4 3 2 16" xfId="1172" xr:uid="{9E6C5095-A43E-47C2-821C-66B8F4868357}"/>
    <cellStyle name="Normal 2 4 3 2 17" xfId="1173" xr:uid="{1C5C49D7-48FD-4FF9-B7A1-70BFDFEBF7C2}"/>
    <cellStyle name="Normal 2 4 3 2 18" xfId="1174" xr:uid="{237FC63F-E726-492D-A32F-29B8B65D2312}"/>
    <cellStyle name="Normal 2 4 3 2 19" xfId="1175" xr:uid="{4803DC79-2B46-48BB-BC42-51C754227A26}"/>
    <cellStyle name="Normal 2 4 3 2 2" xfId="1176" xr:uid="{04368EE6-8668-47D4-B095-04C1A838ECA8}"/>
    <cellStyle name="Normal 2 4 3 2 2 2" xfId="1177" xr:uid="{17A79FE1-60A1-44E5-A65F-6F3FBC329D37}"/>
    <cellStyle name="Normal 2 4 3 2 2 2 10" xfId="1178" xr:uid="{3B31E6B3-79F8-47E6-A5E6-806FCFF356EE}"/>
    <cellStyle name="Normal 2 4 3 2 2 2 11" xfId="1179" xr:uid="{52D785D5-B52E-48D4-BC90-FBA20AA2918F}"/>
    <cellStyle name="Normal 2 4 3 2 2 2 12" xfId="1180" xr:uid="{028AF321-658D-4316-9795-4A18020EF0CD}"/>
    <cellStyle name="Normal 2 4 3 2 2 2 13" xfId="1181" xr:uid="{D65D1819-BEFD-4DDB-A883-10FAABC011B0}"/>
    <cellStyle name="Normal 2 4 3 2 2 2 14" xfId="1182" xr:uid="{78BA42A1-EEAA-4334-A4AE-811BDBA66834}"/>
    <cellStyle name="Normal 2 4 3 2 2 2 15" xfId="1183" xr:uid="{21832BDE-8570-4318-B858-C0BFA728DAD8}"/>
    <cellStyle name="Normal 2 4 3 2 2 2 16" xfId="1184" xr:uid="{13F9E837-0544-415B-AC3F-799901891158}"/>
    <cellStyle name="Normal 2 4 3 2 2 2 17" xfId="1185" xr:uid="{26E7773F-EBE4-49C4-B2BA-DD8B6B6355C6}"/>
    <cellStyle name="Normal 2 4 3 2 2 2 18" xfId="1186" xr:uid="{3236555F-CBFB-433B-9213-CABB6AB51D92}"/>
    <cellStyle name="Normal 2 4 3 2 2 2 19" xfId="1187" xr:uid="{8702A971-B907-46B3-8387-B325211E72BB}"/>
    <cellStyle name="Normal 2 4 3 2 2 2 2" xfId="1188" xr:uid="{2BB95D09-352B-49E3-9000-C404F5F9C9CF}"/>
    <cellStyle name="Normal 2 4 3 2 2 2 2 2" xfId="1189" xr:uid="{05D3752F-45CC-4676-8ABF-F65294074B56}"/>
    <cellStyle name="Normal 2 4 3 2 2 2 2 3" xfId="1190" xr:uid="{16C7F42B-51AF-4375-BC15-84EA5A5975A6}"/>
    <cellStyle name="Normal 2 4 3 2 2 2 20" xfId="1191" xr:uid="{E23F8DFB-B13A-4971-81B1-8B8296310DAF}"/>
    <cellStyle name="Normal 2 4 3 2 2 2 21" xfId="1192" xr:uid="{BD9A18F3-A3E0-4703-8014-01351477851C}"/>
    <cellStyle name="Normal 2 4 3 2 2 2 22" xfId="1193" xr:uid="{DF8AC9A1-3C02-4031-B058-C93F6C612D33}"/>
    <cellStyle name="Normal 2 4 3 2 2 2 23" xfId="1194" xr:uid="{7D7CACDD-23AF-47A6-9D6A-925B10D1B27C}"/>
    <cellStyle name="Normal 2 4 3 2 2 2 24" xfId="1195" xr:uid="{DA780F77-DEA2-4691-9D75-5ED8BD235677}"/>
    <cellStyle name="Normal 2 4 3 2 2 2 25" xfId="1196" xr:uid="{8D373AD3-9B71-4774-BD5C-80E1573D1802}"/>
    <cellStyle name="Normal 2 4 3 2 2 2 3" xfId="1197" xr:uid="{ED90A2BF-6500-4322-B6E6-F460021D8823}"/>
    <cellStyle name="Normal 2 4 3 2 2 2 3 2" xfId="1198" xr:uid="{9D0F3BEA-B225-49EC-A372-5FDBC5377272}"/>
    <cellStyle name="Normal 2 4 3 2 2 2 3 3" xfId="1199" xr:uid="{E32D97DD-C321-488D-AA3B-62991F014C76}"/>
    <cellStyle name="Normal 2 4 3 2 2 2 4" xfId="1200" xr:uid="{20D8DAA0-64A5-402A-B817-E1A38BED958B}"/>
    <cellStyle name="Normal 2 4 3 2 2 2 4 2" xfId="1201" xr:uid="{FD464A02-6326-4214-AD8F-007F98B519C0}"/>
    <cellStyle name="Normal 2 4 3 2 2 2 4 3" xfId="1202" xr:uid="{C1387212-CCD8-47F9-B968-7E8A02B3DD35}"/>
    <cellStyle name="Normal 2 4 3 2 2 2 5" xfId="1203" xr:uid="{6B485CC6-E343-49B0-A3A4-EB117117CBB1}"/>
    <cellStyle name="Normal 2 4 3 2 2 2 5 2" xfId="1204" xr:uid="{955C9EC9-2CED-43C5-A9F8-F2EAFFF104A4}"/>
    <cellStyle name="Normal 2 4 3 2 2 2 5 3" xfId="1205" xr:uid="{3D0BF8D1-03AF-46D8-ABC4-DB7E5121C8C1}"/>
    <cellStyle name="Normal 2 4 3 2 2 2 6" xfId="1206" xr:uid="{2D775CCA-FF8E-42ED-BA1F-62D11B85B519}"/>
    <cellStyle name="Normal 2 4 3 2 2 2 6 2" xfId="1207" xr:uid="{0F0A5FA3-8E95-4584-9499-072CE7CCBFE5}"/>
    <cellStyle name="Normal 2 4 3 2 2 2 6 3" xfId="1208" xr:uid="{31C632B0-A522-4A88-9EEF-265A94C997BD}"/>
    <cellStyle name="Normal 2 4 3 2 2 2 7" xfId="1209" xr:uid="{E1CF6760-F772-4DA6-8354-FAEC4E860020}"/>
    <cellStyle name="Normal 2 4 3 2 2 2 7 2" xfId="1210" xr:uid="{44B02B40-E653-4360-9992-8207069D5418}"/>
    <cellStyle name="Normal 2 4 3 2 2 2 7 3" xfId="1211" xr:uid="{FF2443DD-B339-4930-B2DC-75AF457CEF1A}"/>
    <cellStyle name="Normal 2 4 3 2 2 2 8" xfId="1212" xr:uid="{F5DAF115-58E4-43AA-A211-FAA7BB38F604}"/>
    <cellStyle name="Normal 2 4 3 2 2 2 9" xfId="1213" xr:uid="{C2232D3A-1DBA-4F08-AFC5-85F6A47AA66D}"/>
    <cellStyle name="Normal 2 4 3 2 2 3" xfId="1214" xr:uid="{DF27D5F1-58CD-49EA-9D01-E77FA3E74A71}"/>
    <cellStyle name="Normal 2 4 3 2 20" xfId="1215" xr:uid="{769063E4-D21C-4FE7-9828-D1B40C885B4C}"/>
    <cellStyle name="Normal 2 4 3 2 21" xfId="1216" xr:uid="{09F73505-AB8A-4EE2-B90B-B5054E87F771}"/>
    <cellStyle name="Normal 2 4 3 2 22" xfId="1217" xr:uid="{043E0719-157A-405F-B7EF-C4D73FFF758E}"/>
    <cellStyle name="Normal 2 4 3 2 23" xfId="1218" xr:uid="{A4C69742-546F-4BBC-9AAE-4A5E48D10AF6}"/>
    <cellStyle name="Normal 2 4 3 2 24" xfId="1219" xr:uid="{DD85007B-B79B-4651-9AC2-D0BAD01589C8}"/>
    <cellStyle name="Normal 2 4 3 2 25" xfId="1220" xr:uid="{00FD669B-DF18-4499-8D9A-4D1CB100C0FD}"/>
    <cellStyle name="Normal 2 4 3 2 26" xfId="1221" xr:uid="{D5F33F8E-EFCE-4885-AFE0-18B5BA3FA36B}"/>
    <cellStyle name="Normal 2 4 3 2 3" xfId="1222" xr:uid="{39535DED-1198-4F2D-91D0-47B2C7439847}"/>
    <cellStyle name="Normal 2 4 3 2 3 2" xfId="1223" xr:uid="{BC9FF229-A2D8-455E-913C-CE63270E3D90}"/>
    <cellStyle name="Normal 2 4 3 2 3 3" xfId="1224" xr:uid="{4199D6BD-FEEC-4120-A24B-7F4F4E6BB9D2}"/>
    <cellStyle name="Normal 2 4 3 2 4" xfId="1225" xr:uid="{3162A250-9447-44E2-8EDC-E47FFD297C78}"/>
    <cellStyle name="Normal 2 4 3 2 4 2" xfId="1226" xr:uid="{9705FE07-5127-4BDC-BCE1-9E4715581F4E}"/>
    <cellStyle name="Normal 2 4 3 2 4 3" xfId="1227" xr:uid="{EF40174B-4ADD-467F-B6E4-DDE2B6DFBBBA}"/>
    <cellStyle name="Normal 2 4 3 2 5" xfId="1228" xr:uid="{9A83CDD1-8F4E-4E71-9872-3945A0D2FE8A}"/>
    <cellStyle name="Normal 2 4 3 2 5 2" xfId="1229" xr:uid="{0AE07684-BCDF-48AA-99E1-88673CDBBD5F}"/>
    <cellStyle name="Normal 2 4 3 2 5 3" xfId="1230" xr:uid="{39659207-493A-4170-99D2-35B38872F548}"/>
    <cellStyle name="Normal 2 4 3 2 6" xfId="1231" xr:uid="{7174FCDD-1333-4C7A-92BB-CA05CD75290E}"/>
    <cellStyle name="Normal 2 4 3 2 6 2" xfId="1232" xr:uid="{914FF99C-8EB8-4E23-BEFE-341EE4BF3885}"/>
    <cellStyle name="Normal 2 4 3 2 6 3" xfId="1233" xr:uid="{FF97517F-C25A-4F8F-AAFE-2E99C96F0735}"/>
    <cellStyle name="Normal 2 4 3 2 7" xfId="1234" xr:uid="{658165F8-1DD1-4332-A7DB-28152855B8DE}"/>
    <cellStyle name="Normal 2 4 3 2 7 2" xfId="1235" xr:uid="{0A9AA70A-9476-467E-8C7E-C81AF0E6571E}"/>
    <cellStyle name="Normal 2 4 3 2 7 3" xfId="1236" xr:uid="{0F7CD88F-3541-455C-9D71-1DD572BE5AD3}"/>
    <cellStyle name="Normal 2 4 3 2 8" xfId="1237" xr:uid="{0467B7B1-F09A-4104-8E31-D5B0BA9190CA}"/>
    <cellStyle name="Normal 2 4 3 2 8 2" xfId="1238" xr:uid="{AE67117D-53CE-4E06-BE5F-01527C2D47FC}"/>
    <cellStyle name="Normal 2 4 3 2 8 3" xfId="1239" xr:uid="{03D41958-F1EF-4033-9F01-DCC434B7A9DF}"/>
    <cellStyle name="Normal 2 4 3 2 9" xfId="1240" xr:uid="{D5153C7C-0D7D-4387-82BB-3CB3C41A2239}"/>
    <cellStyle name="Normal 2 4 3 3" xfId="1241" xr:uid="{EBDEF443-2F12-4193-88A4-E19E4CB16E8B}"/>
    <cellStyle name="Normal 2 4 3 3 10" xfId="1242" xr:uid="{47F9A7A1-50D3-45B9-9791-6E46FEFE424E}"/>
    <cellStyle name="Normal 2 4 3 3 11" xfId="1243" xr:uid="{82148622-3641-4514-BBFE-CCC6BECB17F7}"/>
    <cellStyle name="Normal 2 4 3 3 12" xfId="1244" xr:uid="{D466DE9E-C45B-4AB3-ABF0-FF4E4C259404}"/>
    <cellStyle name="Normal 2 4 3 3 13" xfId="1245" xr:uid="{F22B440D-3918-4A57-95B7-F53956DBE88F}"/>
    <cellStyle name="Normal 2 4 3 3 14" xfId="1246" xr:uid="{2B58025A-F35C-423C-9515-0229DB2F70C3}"/>
    <cellStyle name="Normal 2 4 3 3 15" xfId="1247" xr:uid="{7371A193-161B-44B6-AD7D-429A85A4AF8D}"/>
    <cellStyle name="Normal 2 4 3 3 16" xfId="1248" xr:uid="{7F1DBD05-D953-4923-9053-CA9BE9F18EB5}"/>
    <cellStyle name="Normal 2 4 3 3 17" xfId="1249" xr:uid="{69707081-6927-488D-B6EB-3B3B50A2B63E}"/>
    <cellStyle name="Normal 2 4 3 3 18" xfId="1250" xr:uid="{CCB8D814-3555-4339-8402-695A5F1D1179}"/>
    <cellStyle name="Normal 2 4 3 3 19" xfId="1251" xr:uid="{AED60346-A920-492A-8A59-D0EACBA2D5AB}"/>
    <cellStyle name="Normal 2 4 3 3 2" xfId="1252" xr:uid="{B47896DB-5A43-4874-83D5-0046062C4F1F}"/>
    <cellStyle name="Normal 2 4 3 3 2 2" xfId="1253" xr:uid="{78769C54-E678-4E80-9AC8-A68D43240854}"/>
    <cellStyle name="Normal 2 4 3 3 2 3" xfId="1254" xr:uid="{90BC6744-703F-4293-B2E9-A3B45E4E09D1}"/>
    <cellStyle name="Normal 2 4 3 3 20" xfId="1255" xr:uid="{9D32FBF1-F51E-4F69-99A3-8548A1E973E4}"/>
    <cellStyle name="Normal 2 4 3 3 21" xfId="1256" xr:uid="{9AB38B16-494F-4654-89FA-1FC8C2C28B04}"/>
    <cellStyle name="Normal 2 4 3 3 22" xfId="1257" xr:uid="{0D02B650-67A7-4D7F-86D0-AC4E678977AF}"/>
    <cellStyle name="Normal 2 4 3 3 23" xfId="1258" xr:uid="{8A6A54C3-E23B-48C1-8911-1F58C2EAD1A0}"/>
    <cellStyle name="Normal 2 4 3 3 24" xfId="1259" xr:uid="{A7DC8BA8-B6E5-4116-994B-513F7B5B7896}"/>
    <cellStyle name="Normal 2 4 3 3 25" xfId="1260" xr:uid="{3DB27328-9604-4F37-B415-E7C1C5A7BC37}"/>
    <cellStyle name="Normal 2 4 3 3 3" xfId="1261" xr:uid="{32A69BF3-E0A4-4B72-BEC5-A677A9E312E4}"/>
    <cellStyle name="Normal 2 4 3 3 3 2" xfId="1262" xr:uid="{4ED54821-2D19-4E3A-B576-9E0BD0888C98}"/>
    <cellStyle name="Normal 2 4 3 3 3 3" xfId="1263" xr:uid="{6FB82A4E-73EE-4729-B0DA-BC3A56A5FF84}"/>
    <cellStyle name="Normal 2 4 3 3 4" xfId="1264" xr:uid="{0C34D4E7-FAA5-423B-9484-4F517B5ACADA}"/>
    <cellStyle name="Normal 2 4 3 3 4 2" xfId="1265" xr:uid="{1A5D53EB-69A6-48D5-BD3C-49725C434977}"/>
    <cellStyle name="Normal 2 4 3 3 4 3" xfId="1266" xr:uid="{7C85F9E1-2343-4EE8-B95C-86821044A5CD}"/>
    <cellStyle name="Normal 2 4 3 3 5" xfId="1267" xr:uid="{C3B910F9-17B4-4D46-B1FF-17F358CE2E87}"/>
    <cellStyle name="Normal 2 4 3 3 5 2" xfId="1268" xr:uid="{384804DD-1043-4FE8-958E-C41ECC2FEB50}"/>
    <cellStyle name="Normal 2 4 3 3 5 3" xfId="1269" xr:uid="{9C2C3636-CDEB-4CC2-A7D3-1CA0520E4616}"/>
    <cellStyle name="Normal 2 4 3 3 6" xfId="1270" xr:uid="{DC046475-10CA-44D4-BE13-1C9234D79769}"/>
    <cellStyle name="Normal 2 4 3 3 6 2" xfId="1271" xr:uid="{44553ED1-0C21-4244-97A3-A7EDA9DBE171}"/>
    <cellStyle name="Normal 2 4 3 3 6 3" xfId="1272" xr:uid="{366ED24E-34DE-44A4-B57E-D3FBABC659D1}"/>
    <cellStyle name="Normal 2 4 3 3 7" xfId="1273" xr:uid="{1251EE98-3852-467C-8227-9E13DC3E6BBB}"/>
    <cellStyle name="Normal 2 4 3 3 7 2" xfId="1274" xr:uid="{6370C697-E2BB-459F-B8C2-D518DC71EEB6}"/>
    <cellStyle name="Normal 2 4 3 3 7 3" xfId="1275" xr:uid="{7D04474B-FC29-4147-8655-ACB989309164}"/>
    <cellStyle name="Normal 2 4 3 3 8" xfId="1276" xr:uid="{EE262ECB-BD92-4D92-94B4-51109365AF3E}"/>
    <cellStyle name="Normal 2 4 3 3 9" xfId="1277" xr:uid="{CD8670AF-4656-48F2-B298-DD9C07AA57D1}"/>
    <cellStyle name="Normal 2 4 3 4" xfId="1278" xr:uid="{8A05E067-6035-42AE-804D-B35DBA07EC44}"/>
    <cellStyle name="Normal 2 4 4" xfId="1279" xr:uid="{581D99C2-5D3A-4F11-B046-BEDDC83C30D7}"/>
    <cellStyle name="Normal 2 4 4 2" xfId="1280" xr:uid="{B9582291-6BA0-4655-9980-C1C2DA1A6FDC}"/>
    <cellStyle name="Normal 2 4 4 2 10" xfId="1281" xr:uid="{1530B8F3-B21A-47AF-8ACE-AEEB3E548D19}"/>
    <cellStyle name="Normal 2 4 4 2 11" xfId="1282" xr:uid="{4552C2C7-866D-4CC6-97E8-0FF15681CE3F}"/>
    <cellStyle name="Normal 2 4 4 2 12" xfId="1283" xr:uid="{7575691A-DDA9-4D1A-AD2E-0F8506E39F20}"/>
    <cellStyle name="Normal 2 4 4 2 13" xfId="1284" xr:uid="{DA2148A5-6CFD-4CB9-A4ED-DEA96E350579}"/>
    <cellStyle name="Normal 2 4 4 2 14" xfId="1285" xr:uid="{336A83DA-615E-4FBE-930C-27DCB0CF2D7E}"/>
    <cellStyle name="Normal 2 4 4 2 15" xfId="1286" xr:uid="{FB9F2D2D-E045-4934-9664-15853B80163C}"/>
    <cellStyle name="Normal 2 4 4 2 16" xfId="1287" xr:uid="{70DF159C-2E28-4F2F-A946-F05A14B7ACFF}"/>
    <cellStyle name="Normal 2 4 4 2 17" xfId="1288" xr:uid="{0BCD9BA5-6665-4149-B970-AA92B68CA18C}"/>
    <cellStyle name="Normal 2 4 4 2 18" xfId="1289" xr:uid="{2C302679-883B-4D73-8848-EA3C0C4CB165}"/>
    <cellStyle name="Normal 2 4 4 2 19" xfId="1290" xr:uid="{BB025D0C-A383-43B9-891C-0975308D6FC9}"/>
    <cellStyle name="Normal 2 4 4 2 2" xfId="1291" xr:uid="{6A99CEEC-9166-4DD8-8163-6A47F1C368EA}"/>
    <cellStyle name="Normal 2 4 4 2 2 2" xfId="1292" xr:uid="{A8082743-B428-46ED-AAA8-17BD04238730}"/>
    <cellStyle name="Normal 2 4 4 2 2 3" xfId="1293" xr:uid="{ED0C17B0-A94A-42A6-921C-70B02B6DE2E9}"/>
    <cellStyle name="Normal 2 4 4 2 20" xfId="1294" xr:uid="{FB5EE1D9-0D08-4C2A-A615-7127A41DAC01}"/>
    <cellStyle name="Normal 2 4 4 2 21" xfId="1295" xr:uid="{38A62C49-0BC7-4252-9BBA-57C7EFECCAB8}"/>
    <cellStyle name="Normal 2 4 4 2 22" xfId="1296" xr:uid="{913B5757-9121-400C-8446-472EAF807FF7}"/>
    <cellStyle name="Normal 2 4 4 2 23" xfId="1297" xr:uid="{82EDA24D-53B7-4799-AF5B-323B5D2051D0}"/>
    <cellStyle name="Normal 2 4 4 2 24" xfId="1298" xr:uid="{2EBF862B-6DB7-46E4-98A1-F932160BD255}"/>
    <cellStyle name="Normal 2 4 4 2 25" xfId="1299" xr:uid="{7A1FDC39-47F3-46A4-9A55-77BAA2CE0EEE}"/>
    <cellStyle name="Normal 2 4 4 2 3" xfId="1300" xr:uid="{B2E05D26-9AD0-4BA5-B97B-4A1AF72B1DE9}"/>
    <cellStyle name="Normal 2 4 4 2 3 2" xfId="1301" xr:uid="{0E75841A-E571-4FBB-B7CD-0EB0A06D6154}"/>
    <cellStyle name="Normal 2 4 4 2 3 3" xfId="1302" xr:uid="{0C8A3B1D-CD75-4846-AE0C-71A84DF955E7}"/>
    <cellStyle name="Normal 2 4 4 2 4" xfId="1303" xr:uid="{07FB820C-F984-4D18-A103-653C2962911B}"/>
    <cellStyle name="Normal 2 4 4 2 4 2" xfId="1304" xr:uid="{8176FE66-FFC0-4E0E-B608-22E78094ED1D}"/>
    <cellStyle name="Normal 2 4 4 2 4 3" xfId="1305" xr:uid="{1F332A9D-9F4B-4156-9F27-C4EE3D92F66F}"/>
    <cellStyle name="Normal 2 4 4 2 5" xfId="1306" xr:uid="{5CC34604-2FAB-4107-8635-4C048648B4BB}"/>
    <cellStyle name="Normal 2 4 4 2 5 2" xfId="1307" xr:uid="{F07E7652-6BF4-46FD-B9E6-B238D54E785B}"/>
    <cellStyle name="Normal 2 4 4 2 5 3" xfId="1308" xr:uid="{F290EEA1-A5EF-48F5-BC5D-2BC2B7B63529}"/>
    <cellStyle name="Normal 2 4 4 2 6" xfId="1309" xr:uid="{AFC8DE75-1646-4698-96AF-37139D0B56DD}"/>
    <cellStyle name="Normal 2 4 4 2 6 2" xfId="1310" xr:uid="{81907146-E4AC-4A6A-9825-B18F03210605}"/>
    <cellStyle name="Normal 2 4 4 2 6 3" xfId="1311" xr:uid="{80DFCFC9-40B0-4B5C-BF73-3053EE0BB9D5}"/>
    <cellStyle name="Normal 2 4 4 2 7" xfId="1312" xr:uid="{56A25C82-6BCB-44F1-933F-408B76138FAF}"/>
    <cellStyle name="Normal 2 4 4 2 7 2" xfId="1313" xr:uid="{00DAB6F1-8BB3-4575-84AD-1514CB13E0E0}"/>
    <cellStyle name="Normal 2 4 4 2 7 3" xfId="1314" xr:uid="{F00330F3-080A-4794-8FB1-B42D12BD58EF}"/>
    <cellStyle name="Normal 2 4 4 2 8" xfId="1315" xr:uid="{32D4B626-A3C1-47E4-AAC1-0296DC4FC70B}"/>
    <cellStyle name="Normal 2 4 4 2 9" xfId="1316" xr:uid="{56D7CE89-4B28-4774-8538-CAAE3E067019}"/>
    <cellStyle name="Normal 2 4 4 3" xfId="1317" xr:uid="{A2B02E03-9D19-4B8C-A289-AC25BCA717CB}"/>
    <cellStyle name="Normal 2 4 5" xfId="1318" xr:uid="{CAA5C36A-F00D-433B-BCB4-5B8595BEBBBE}"/>
    <cellStyle name="Normal 2 4 5 2" xfId="1319" xr:uid="{666C61F9-FE7D-49FB-8573-BB35060BAC86}"/>
    <cellStyle name="Normal 2 4 5 3" xfId="1320" xr:uid="{FEEF15A5-3C34-4E78-B59D-BDABD7DA1CDE}"/>
    <cellStyle name="Normal 2 4 6" xfId="1321" xr:uid="{24DAD8CF-BD6B-4E28-8A18-25D11F5B9853}"/>
    <cellStyle name="Normal 2 4 6 2" xfId="1322" xr:uid="{B344FB7F-7EBB-486F-9483-D843D4FC367E}"/>
    <cellStyle name="Normal 2 4 6 3" xfId="1323" xr:uid="{79837F26-EA42-4532-88D8-4FA3E4744451}"/>
    <cellStyle name="Normal 2 4 7" xfId="1324" xr:uid="{DAA8AF67-9B65-4A8B-8A51-1092440E169C}"/>
    <cellStyle name="Normal 2 4 7 2" xfId="1325" xr:uid="{735E383B-4D54-4DB0-8322-49F0BC0C1C0D}"/>
    <cellStyle name="Normal 2 4 7 3" xfId="1326" xr:uid="{6938633B-B40D-4222-8305-E3685BD1AC13}"/>
    <cellStyle name="Normal 2 4 8" xfId="1327" xr:uid="{EF400682-D923-498B-8ADA-A9D66F721D89}"/>
    <cellStyle name="Normal 2 4 8 2" xfId="1328" xr:uid="{31888677-4723-4410-8454-CF195DE651DC}"/>
    <cellStyle name="Normal 2 4 8 3" xfId="1329" xr:uid="{93E47C20-9D99-447E-82AF-C6C46D2429A4}"/>
    <cellStyle name="Normal 2 4 9" xfId="1330" xr:uid="{9577F541-9265-4D15-ACF1-D0C1C691047F}"/>
    <cellStyle name="Normal 2 4 9 2" xfId="1331" xr:uid="{8B22FD83-7302-4717-A8EA-CFF8F04F6F3E}"/>
    <cellStyle name="Normal 2 4 9 3" xfId="1332" xr:uid="{EADEFF30-AC53-472A-BF8B-92453E6CB07A}"/>
    <cellStyle name="Normal 2 40" xfId="1333" xr:uid="{78FFBD15-3CA8-47C8-B143-6A179743BBCC}"/>
    <cellStyle name="Normal 2 40 2" xfId="1334" xr:uid="{962642E2-6206-487D-8CFF-E072026DBCBE}"/>
    <cellStyle name="Normal 2 41" xfId="1335" xr:uid="{7A52BA1A-73B5-47B6-B0A6-3CB55C2D957E}"/>
    <cellStyle name="Normal 2 41 2" xfId="1336" xr:uid="{7D556499-C6C1-428A-992B-0792750AC476}"/>
    <cellStyle name="Normal 2 42" xfId="1337" xr:uid="{C7C6A5C6-02B6-4A8B-93A4-E2D16A236F0B}"/>
    <cellStyle name="Normal 2 42 2" xfId="1338" xr:uid="{D3EB1EC9-2846-4199-9D4D-19ABE9B3EB88}"/>
    <cellStyle name="Normal 2 5" xfId="1339" xr:uid="{693BE794-DE38-467A-8E9D-C2248D443521}"/>
    <cellStyle name="Normal 2 5 2" xfId="1340" xr:uid="{BCAAD777-D289-4F41-AB14-499597428826}"/>
    <cellStyle name="Normal 2 5 3" xfId="1341" xr:uid="{333EFEBF-CFE7-494F-BB08-E51687D76D84}"/>
    <cellStyle name="Normal 2 5 4" xfId="1342" xr:uid="{40E79C5E-286E-4427-91EF-64BC2262503E}"/>
    <cellStyle name="Normal 2 5 4 2" xfId="1343" xr:uid="{D52CDA3B-79A1-4C0C-B569-6A22C6180791}"/>
    <cellStyle name="Normal 2 5 4 3" xfId="1344" xr:uid="{A62A94E4-5F2D-470C-8714-1CA5F11ED7B8}"/>
    <cellStyle name="Normal 2 5 4 4" xfId="1345" xr:uid="{87129E31-868F-4940-9CE0-725D57C71FAA}"/>
    <cellStyle name="Normal 2 5 4 5" xfId="1346" xr:uid="{C066B141-AECE-4AAE-8BD2-C86E57DB3707}"/>
    <cellStyle name="Normal 2 6" xfId="1347" xr:uid="{9A7E9973-5745-4300-BFD7-C0F33532BF01}"/>
    <cellStyle name="Normal 2 6 2" xfId="1348" xr:uid="{00CB470E-2C4C-4490-9C75-6AD01A8D4CFD}"/>
    <cellStyle name="Normal 2 6 3" xfId="1349" xr:uid="{986DE659-B802-4517-9FF6-35B86C881E60}"/>
    <cellStyle name="Normal 2 6 4" xfId="1350" xr:uid="{1668B855-C846-432D-97B6-627736683872}"/>
    <cellStyle name="Normal 2 6 4 2" xfId="1351" xr:uid="{1019349D-9A34-42A9-9E11-A3BF910B1973}"/>
    <cellStyle name="Normal 2 6 4 3" xfId="1352" xr:uid="{8894B579-443A-4316-ABDD-50EEE3561C08}"/>
    <cellStyle name="Normal 2 6 4 4" xfId="1353" xr:uid="{BF2FEFDB-01D4-48A2-A83A-67745F879F64}"/>
    <cellStyle name="Normal 2 6 4 5" xfId="1354" xr:uid="{5FB52919-4B3E-413B-8539-1A1F0D30C9EF}"/>
    <cellStyle name="Normal 2 7" xfId="1355" xr:uid="{A192A19D-8E83-4F89-BFDA-EBC3124B23D2}"/>
    <cellStyle name="Normal 2 7 10" xfId="1356" xr:uid="{BB9E896A-2B93-4C28-A2E8-B498763EFD83}"/>
    <cellStyle name="Normal 2 7 11" xfId="1357" xr:uid="{434BF4B4-061E-46B6-B64A-47E7A61EACA6}"/>
    <cellStyle name="Normal 2 7 12" xfId="1358" xr:uid="{2C668D60-AACF-4A8C-9F89-BD3519032E7D}"/>
    <cellStyle name="Normal 2 7 13" xfId="1359" xr:uid="{D75105D6-A265-464F-A16E-A8C68930338A}"/>
    <cellStyle name="Normal 2 7 14" xfId="1360" xr:uid="{B149491D-6F94-4D1F-A6B9-AF94E47B9F46}"/>
    <cellStyle name="Normal 2 7 15" xfId="1361" xr:uid="{B838FF77-B699-4D53-99F8-962602BF21FB}"/>
    <cellStyle name="Normal 2 7 16" xfId="1362" xr:uid="{C422F418-1003-4C9C-95F6-C0EF34905BF7}"/>
    <cellStyle name="Normal 2 7 17" xfId="1363" xr:uid="{FAF7E24D-26C8-44B1-9705-0F5DB7DE2094}"/>
    <cellStyle name="Normal 2 7 18" xfId="1364" xr:uid="{37EED778-B19C-4EC1-A84D-3B39787A3743}"/>
    <cellStyle name="Normal 2 7 19" xfId="1365" xr:uid="{86A9FA22-FEB6-4290-81C2-0BFA6373C46A}"/>
    <cellStyle name="Normal 2 7 2" xfId="1366" xr:uid="{6AA71036-0E35-46D1-9853-9AE8E9777B73}"/>
    <cellStyle name="Normal 2 7 2 2" xfId="1367" xr:uid="{315C1E1A-E6F5-472C-AB5D-2E81C3111355}"/>
    <cellStyle name="Normal 2 7 2 2 10" xfId="1368" xr:uid="{999CA6D7-7AF0-47AB-AAFE-B5B065B75ECF}"/>
    <cellStyle name="Normal 2 7 2 2 11" xfId="1369" xr:uid="{3E2D94AF-1BED-4058-97D2-9F712C07430B}"/>
    <cellStyle name="Normal 2 7 2 2 12" xfId="1370" xr:uid="{EE2881F7-E6F8-4B1B-9D5B-476DCA8DE866}"/>
    <cellStyle name="Normal 2 7 2 2 13" xfId="1371" xr:uid="{F4C7BB15-E352-4F3A-A24E-1CF675A411F9}"/>
    <cellStyle name="Normal 2 7 2 2 14" xfId="1372" xr:uid="{77E139D3-5646-4009-B2A1-9865B0C523D7}"/>
    <cellStyle name="Normal 2 7 2 2 15" xfId="1373" xr:uid="{FED9335E-90EA-4B78-87D5-85F033BFCCED}"/>
    <cellStyle name="Normal 2 7 2 2 16" xfId="1374" xr:uid="{75B99292-2E62-48D8-B25E-08467A4C97D8}"/>
    <cellStyle name="Normal 2 7 2 2 17" xfId="1375" xr:uid="{C9FDA789-947E-46E3-8C52-4B513EDB5B24}"/>
    <cellStyle name="Normal 2 7 2 2 18" xfId="1376" xr:uid="{CAA30C11-9AE9-4299-AFB3-43F438424426}"/>
    <cellStyle name="Normal 2 7 2 2 19" xfId="1377" xr:uid="{42426063-763C-4BD5-AB58-4E99EAF12ED8}"/>
    <cellStyle name="Normal 2 7 2 2 2" xfId="1378" xr:uid="{697480B5-F7F4-41CB-A882-8D04E8F29A08}"/>
    <cellStyle name="Normal 2 7 2 2 2 2" xfId="1379" xr:uid="{5C182572-D095-46F9-BD13-0D3E3B8D19A4}"/>
    <cellStyle name="Normal 2 7 2 2 2 3" xfId="1380" xr:uid="{BB479E9D-D082-44E4-8488-FD0154233B50}"/>
    <cellStyle name="Normal 2 7 2 2 20" xfId="1381" xr:uid="{01E7D3F9-CE2A-4463-B267-1FE5F64B2109}"/>
    <cellStyle name="Normal 2 7 2 2 21" xfId="1382" xr:uid="{415C0664-0CD2-4032-A6B0-D83EC8327EF1}"/>
    <cellStyle name="Normal 2 7 2 2 22" xfId="1383" xr:uid="{D81A5F4A-2949-43B4-B096-DF102F262AE0}"/>
    <cellStyle name="Normal 2 7 2 2 3" xfId="1384" xr:uid="{E2E5DBB3-AD4D-4295-AF09-1D5F82E655F3}"/>
    <cellStyle name="Normal 2 7 2 2 3 2" xfId="1385" xr:uid="{DABF9099-B98F-45B0-8B30-48340F8A6F48}"/>
    <cellStyle name="Normal 2 7 2 2 3 3" xfId="1386" xr:uid="{957DC61A-F76A-4C9C-8512-593035337887}"/>
    <cellStyle name="Normal 2 7 2 2 4" xfId="1387" xr:uid="{9BCA7347-245F-4633-A192-A263EA259F21}"/>
    <cellStyle name="Normal 2 7 2 2 4 2" xfId="1388" xr:uid="{02DF9593-8BD6-4BA7-AE39-60DCC2279ED0}"/>
    <cellStyle name="Normal 2 7 2 2 4 3" xfId="1389" xr:uid="{5530AD07-4E4E-491E-A6F5-5B6FFE638F95}"/>
    <cellStyle name="Normal 2 7 2 2 5" xfId="1390" xr:uid="{752D1B69-2D45-4B52-884C-AA2DA384C544}"/>
    <cellStyle name="Normal 2 7 2 2 6" xfId="1391" xr:uid="{329A4D74-2DF3-4639-8999-C219B2E47ECE}"/>
    <cellStyle name="Normal 2 7 2 2 7" xfId="1392" xr:uid="{DE1F461C-E750-476B-84D2-AD40422F37B8}"/>
    <cellStyle name="Normal 2 7 2 2 8" xfId="1393" xr:uid="{3088D6AD-10B7-4FC5-9A73-ACDEE858473D}"/>
    <cellStyle name="Normal 2 7 2 2 9" xfId="1394" xr:uid="{0A45FA69-43FA-410A-A218-F23E62ADF1FC}"/>
    <cellStyle name="Normal 2 7 2 3" xfId="1395" xr:uid="{71D74FD5-5EAB-4FB2-92AB-8C3077E0C9D9}"/>
    <cellStyle name="Normal 2 7 20" xfId="1396" xr:uid="{97DD250E-CC67-41B8-8F1C-A22B74949A88}"/>
    <cellStyle name="Normal 2 7 21" xfId="1397" xr:uid="{C3467F06-F423-40EF-8119-A8D97634CE08}"/>
    <cellStyle name="Normal 2 7 22" xfId="1398" xr:uid="{AD0E85BB-8DD4-439C-8245-53127AEF4F64}"/>
    <cellStyle name="Normal 2 7 23" xfId="1399" xr:uid="{9D25EA47-F9F0-4894-80FA-F31A8D705D93}"/>
    <cellStyle name="Normal 2 7 23 2" xfId="1400" xr:uid="{F1F396D9-F586-4C24-9384-48A93E9A65FD}"/>
    <cellStyle name="Normal 2 7 23 3" xfId="1401" xr:uid="{B3D106DE-DE2E-4385-935A-54DCD3523983}"/>
    <cellStyle name="Normal 2 7 23 4" xfId="1402" xr:uid="{57D01D4A-81B9-4A33-A7CD-C8197E60394A}"/>
    <cellStyle name="Normal 2 7 23 5" xfId="1403" xr:uid="{2F09E4C4-EAA0-4A2A-9583-18DA0F8E0006}"/>
    <cellStyle name="Normal 2 7 24" xfId="1404" xr:uid="{B761C296-67B9-4918-94B2-BB1C715D061F}"/>
    <cellStyle name="Normal 2 7 25" xfId="1405" xr:uid="{DABB8C66-BCAB-499E-B38A-4EE4FDBC257B}"/>
    <cellStyle name="Normal 2 7 26" xfId="1406" xr:uid="{20CAB4D5-AE46-45A9-A0B5-3B155140EBB2}"/>
    <cellStyle name="Normal 2 7 3" xfId="1407" xr:uid="{3670DE3D-1D95-497E-89B5-9358FB6D1210}"/>
    <cellStyle name="Normal 2 7 3 2" xfId="1408" xr:uid="{D9F6DA59-2B00-46E5-9844-8688C0474D7D}"/>
    <cellStyle name="Normal 2 7 3 3" xfId="1409" xr:uid="{ACA8EA8A-0F28-407A-AD1C-91801664E509}"/>
    <cellStyle name="Normal 2 7 4" xfId="1410" xr:uid="{1C7AAA1D-F50E-4ACA-B3D0-DB7F3BA33634}"/>
    <cellStyle name="Normal 2 7 4 2" xfId="1411" xr:uid="{13FD248E-CC47-4956-AD33-1909FC4EF561}"/>
    <cellStyle name="Normal 2 7 4 3" xfId="1412" xr:uid="{D34338F5-3F46-4C94-A231-C500DC4064E6}"/>
    <cellStyle name="Normal 2 7 5" xfId="1413" xr:uid="{DA520758-AC91-4E39-A6A8-3978A9B46FB4}"/>
    <cellStyle name="Normal 2 7 5 2" xfId="1414" xr:uid="{16B5D935-678A-4E04-BF93-B11ED127C53A}"/>
    <cellStyle name="Normal 2 7 5 3" xfId="1415" xr:uid="{BD64F373-9D61-47F2-888E-04D104161A64}"/>
    <cellStyle name="Normal 2 7 6" xfId="1416" xr:uid="{F8F85CD7-ADE7-42E1-BD39-93CD458DF4E6}"/>
    <cellStyle name="Normal 2 7 7" xfId="1417" xr:uid="{D74FA92B-3025-4767-B9E3-B06269DE86E1}"/>
    <cellStyle name="Normal 2 7 8" xfId="1418" xr:uid="{3792164A-6081-4048-92C9-16CF83F7E2F2}"/>
    <cellStyle name="Normal 2 7 9" xfId="1419" xr:uid="{A65BE6E7-E28E-4B5A-B7F0-66CCC70BFF38}"/>
    <cellStyle name="Normal 2 8" xfId="1420" xr:uid="{A4523117-993E-4145-9528-BBDBD92280DC}"/>
    <cellStyle name="Normal 2 8 10" xfId="1421" xr:uid="{F2EFAD30-3D61-49B1-B22A-C50C42E7EE3A}"/>
    <cellStyle name="Normal 2 8 11" xfId="1422" xr:uid="{B0C8CCDE-7165-4D43-B077-9C1F358072A4}"/>
    <cellStyle name="Normal 2 8 12" xfId="1423" xr:uid="{C2B76EC9-DE08-4B48-B271-75AE7839D27F}"/>
    <cellStyle name="Normal 2 8 13" xfId="1424" xr:uid="{6A520387-36F8-46C3-9051-AAB4C5D06173}"/>
    <cellStyle name="Normal 2 8 14" xfId="1425" xr:uid="{8DCC93D4-7850-4536-B15D-AD0FF6583B3C}"/>
    <cellStyle name="Normal 2 8 15" xfId="1426" xr:uid="{2EA083F7-BC78-4F8B-A344-098BC0B50DED}"/>
    <cellStyle name="Normal 2 8 16" xfId="1427" xr:uid="{45C5D87F-7A99-42CA-A524-27D8C4379407}"/>
    <cellStyle name="Normal 2 8 17" xfId="1428" xr:uid="{7D0C4FF1-A1E5-4221-B797-0C3AB64E8CD5}"/>
    <cellStyle name="Normal 2 8 18" xfId="1429" xr:uid="{493787E6-A251-4E6A-A91F-9F6805F78A1C}"/>
    <cellStyle name="Normal 2 8 19" xfId="1430" xr:uid="{0B049A00-4B13-4FFA-A06C-C33E6F9FA3A7}"/>
    <cellStyle name="Normal 2 8 2" xfId="1431" xr:uid="{728B8074-FE81-446B-B456-860A6C083A4B}"/>
    <cellStyle name="Normal 2 8 2 2" xfId="1432" xr:uid="{E0727C95-61F1-4EFD-BC78-23D74D9926BE}"/>
    <cellStyle name="Normal 2 8 2 3" xfId="1433" xr:uid="{5A84B05A-0115-49E1-9C45-2527D93873A9}"/>
    <cellStyle name="Normal 2 8 20" xfId="1434" xr:uid="{32208858-6D80-41D8-925E-C39F2A4B87C5}"/>
    <cellStyle name="Normal 2 8 21" xfId="1435" xr:uid="{5B8BE3CC-63A1-430D-BF8E-4A650C1FF01C}"/>
    <cellStyle name="Normal 2 8 22" xfId="1436" xr:uid="{D778C880-0CF0-4973-B886-676CC93CC9A7}"/>
    <cellStyle name="Normal 2 8 22 2" xfId="1437" xr:uid="{F9F3CB1A-747D-4370-BA30-5E6AF78E7C88}"/>
    <cellStyle name="Normal 2 8 22 3" xfId="1438" xr:uid="{1F4C903C-3B3A-4E45-8654-48E5CE1228F9}"/>
    <cellStyle name="Normal 2 8 22 4" xfId="1439" xr:uid="{7B0A6FFB-9E0C-4DC9-A4FB-2DD22CCC3A54}"/>
    <cellStyle name="Normal 2 8 22 5" xfId="1440" xr:uid="{5C1EC1F4-23B2-4070-95A1-F4723CF846B2}"/>
    <cellStyle name="Normal 2 8 23" xfId="1441" xr:uid="{24EC6279-5618-4FCA-A0B5-A09241429478}"/>
    <cellStyle name="Normal 2 8 24" xfId="1442" xr:uid="{37BA8BDC-B8FD-469C-B3DA-88EB04D852E3}"/>
    <cellStyle name="Normal 2 8 25" xfId="1443" xr:uid="{886BCD4A-2A6A-493E-BFDB-2E8987E62942}"/>
    <cellStyle name="Normal 2 8 3" xfId="1444" xr:uid="{D8FC3BE2-8807-48E5-BB42-AE3093BD01C4}"/>
    <cellStyle name="Normal 2 8 3 2" xfId="1445" xr:uid="{EEFF08AA-F375-44B8-8058-82A0F9A7D012}"/>
    <cellStyle name="Normal 2 8 3 3" xfId="1446" xr:uid="{7A5E7FB8-36F4-4F0E-841A-A309EADAE122}"/>
    <cellStyle name="Normal 2 8 4" xfId="1447" xr:uid="{457B19ED-B58E-42DD-94E9-715E32EDE78A}"/>
    <cellStyle name="Normal 2 8 4 2" xfId="1448" xr:uid="{BB6C4747-49F0-4A86-A7A8-F38AEB5BC36C}"/>
    <cellStyle name="Normal 2 8 4 3" xfId="1449" xr:uid="{6D3B4166-537C-4A2B-9E71-2A8BE7FFD87E}"/>
    <cellStyle name="Normal 2 8 5" xfId="1450" xr:uid="{12DD5497-2355-4B3D-AD20-B62DD4E8FD84}"/>
    <cellStyle name="Normal 2 8 6" xfId="1451" xr:uid="{64D989F5-E4E3-4690-A35F-882F89D1CFAA}"/>
    <cellStyle name="Normal 2 8 7" xfId="1452" xr:uid="{74E9AAD8-52D9-41D7-A046-1C103BA1FC04}"/>
    <cellStyle name="Normal 2 8 8" xfId="1453" xr:uid="{5B575D59-A972-47E7-8BFE-6678FD8089A2}"/>
    <cellStyle name="Normal 2 8 9" xfId="1454" xr:uid="{8E4702FA-B347-4A93-980A-CBC2697845DC}"/>
    <cellStyle name="Normal 2 9" xfId="1455" xr:uid="{E30DC570-FA24-4DF1-B010-1931BEBE0643}"/>
    <cellStyle name="Normal 2 9 10" xfId="1456" xr:uid="{2BA100A2-D53C-4F30-8B4E-AC271035C7BE}"/>
    <cellStyle name="Normal 2 9 11" xfId="1457" xr:uid="{15579F22-2734-494D-9A85-83BDB917D4B6}"/>
    <cellStyle name="Normal 2 9 12" xfId="1458" xr:uid="{353CB0DD-7EC5-42A6-B45D-564B35D14533}"/>
    <cellStyle name="Normal 2 9 13" xfId="1459" xr:uid="{5CA46BA9-0A23-4D5C-B0EF-E0F6BB8767C5}"/>
    <cellStyle name="Normal 2 9 14" xfId="1460" xr:uid="{B739DB88-7698-4637-B752-BD117CBADAFF}"/>
    <cellStyle name="Normal 2 9 15" xfId="1461" xr:uid="{7AECE42B-B23C-479E-835D-EDB1B0EB18BB}"/>
    <cellStyle name="Normal 2 9 16" xfId="1462" xr:uid="{2E8C3D93-8849-4F4A-9C3A-C26BEEB403F0}"/>
    <cellStyle name="Normal 2 9 17" xfId="1463" xr:uid="{808E61FE-3CA2-4BE1-8357-D7694C422525}"/>
    <cellStyle name="Normal 2 9 18" xfId="1464" xr:uid="{A02B2976-DC80-44FF-AD9C-B054E10C5490}"/>
    <cellStyle name="Normal 2 9 19" xfId="1465" xr:uid="{7B9FA7C0-076C-4F1D-9BCC-7C7EBA1BB0CA}"/>
    <cellStyle name="Normal 2 9 2" xfId="1466" xr:uid="{CE605F52-9770-4BE6-A007-6BFC94022CB4}"/>
    <cellStyle name="Normal 2 9 2 2" xfId="1467" xr:uid="{6AC38E5E-D080-49BA-8DFD-084F7E981177}"/>
    <cellStyle name="Normal 2 9 2 3" xfId="1468" xr:uid="{3AF1B4AF-87D9-4164-B12E-43121D00D8B4}"/>
    <cellStyle name="Normal 2 9 20" xfId="1469" xr:uid="{3194BF08-86ED-4A3B-8FEF-26113FDD3533}"/>
    <cellStyle name="Normal 2 9 21" xfId="1470" xr:uid="{7DA1F686-70F7-44B7-A1D0-D1A5C063A901}"/>
    <cellStyle name="Normal 2 9 22" xfId="1471" xr:uid="{BA865FCB-1B7C-4287-B387-7A5CAE13B702}"/>
    <cellStyle name="Normal 2 9 22 2" xfId="1472" xr:uid="{CEB73BA5-70AD-46A7-B653-5715A75BE5E0}"/>
    <cellStyle name="Normal 2 9 22 3" xfId="1473" xr:uid="{1F676549-AD46-4573-8FAC-239FD334E9B0}"/>
    <cellStyle name="Normal 2 9 22 4" xfId="1474" xr:uid="{E43BD87B-CEB8-4B43-97EB-3FFE18D2C46F}"/>
    <cellStyle name="Normal 2 9 22 5" xfId="1475" xr:uid="{C6B3792C-6AFF-45BD-8C4C-35F8F282BCC2}"/>
    <cellStyle name="Normal 2 9 23" xfId="1476" xr:uid="{3491B22F-C935-4FD6-A429-C2384CC45D86}"/>
    <cellStyle name="Normal 2 9 24" xfId="1477" xr:uid="{36B4A607-CA05-4F5E-A06A-16C57F21B39A}"/>
    <cellStyle name="Normal 2 9 25" xfId="1478" xr:uid="{42C5348C-B9B0-40D3-BB0E-2C94BBE110EE}"/>
    <cellStyle name="Normal 2 9 3" xfId="1479" xr:uid="{172747BA-935F-41F1-B4F7-C1182049E537}"/>
    <cellStyle name="Normal 2 9 3 2" xfId="1480" xr:uid="{3AD881E9-48FE-458F-8751-FF7E4494F4F7}"/>
    <cellStyle name="Normal 2 9 3 3" xfId="1481" xr:uid="{911917EE-01B6-46CC-9076-77E9BED417A5}"/>
    <cellStyle name="Normal 2 9 4" xfId="1482" xr:uid="{046FB467-8A14-4BAA-B0F4-258E3E2D06FB}"/>
    <cellStyle name="Normal 2 9 4 2" xfId="1483" xr:uid="{6F3AC5FE-8748-46B5-BAC5-38B2FBBE8C96}"/>
    <cellStyle name="Normal 2 9 4 3" xfId="1484" xr:uid="{FBB66D4B-2AC3-4E4D-AB64-21C0F85759E2}"/>
    <cellStyle name="Normal 2 9 5" xfId="1485" xr:uid="{9D336C63-DA06-47E8-A7DC-3A38E4B8E205}"/>
    <cellStyle name="Normal 2 9 6" xfId="1486" xr:uid="{9DD4F7AB-B9D5-4B8A-AE91-75AACBD970BC}"/>
    <cellStyle name="Normal 2 9 7" xfId="1487" xr:uid="{BC9E179A-1775-4B5B-B624-66B4BB1B8330}"/>
    <cellStyle name="Normal 2 9 8" xfId="1488" xr:uid="{7EE82BCA-89FC-4EF6-88EA-C895F3FB8AE3}"/>
    <cellStyle name="Normal 2 9 9" xfId="1489" xr:uid="{2016922B-82AE-42C3-BD37-9C3B8D3EAE45}"/>
    <cellStyle name="Normal 20" xfId="1490" xr:uid="{641ED90D-9AEE-48A5-8524-4883C3D46C53}"/>
    <cellStyle name="Normal 20 2" xfId="1491" xr:uid="{EDCE8D4D-AC46-4A75-9740-0839A45DC879}"/>
    <cellStyle name="Normal 20 3" xfId="1492" xr:uid="{754DDB46-07A7-43D4-A32A-A0A00786AC03}"/>
    <cellStyle name="Normal 20 4" xfId="1493" xr:uid="{0AD56140-2FEB-460A-BCA9-70BD9342EF22}"/>
    <cellStyle name="Normal 21" xfId="1494" xr:uid="{4E8A46EC-9DEC-49A7-8E13-BCE26C180EDF}"/>
    <cellStyle name="Normal 21 10" xfId="1495" xr:uid="{15FA349E-8569-48E1-A6CD-DAC43B4C7323}"/>
    <cellStyle name="Normal 21 11" xfId="1496" xr:uid="{74461DD3-83D7-4663-96FB-483496AB7BC1}"/>
    <cellStyle name="Normal 21 12" xfId="1497" xr:uid="{3C0F407D-9BF5-44C6-8913-A3E0643EF5BC}"/>
    <cellStyle name="Normal 21 13" xfId="1498" xr:uid="{CB64DEC6-06DA-43BA-AEF2-11319AAD5A36}"/>
    <cellStyle name="Normal 21 14" xfId="1499" xr:uid="{51E27867-5568-4FF3-A542-1FA9866628AE}"/>
    <cellStyle name="Normal 21 15" xfId="1500" xr:uid="{802BC045-0A75-42F8-AD0D-2CC7A16B0E33}"/>
    <cellStyle name="Normal 21 2" xfId="1501" xr:uid="{F6FA1897-236F-4930-B6D7-AF9ACBE68BB3}"/>
    <cellStyle name="Normal 21 3" xfId="1502" xr:uid="{688271F0-44D4-4B67-8A01-B9936A323346}"/>
    <cellStyle name="Normal 21 4" xfId="1503" xr:uid="{04338995-98C2-4B45-A808-17556475BDAF}"/>
    <cellStyle name="Normal 21 5" xfId="1504" xr:uid="{DAA13E67-24D9-4D78-87DA-15B82EC9D88B}"/>
    <cellStyle name="Normal 21 6" xfId="1505" xr:uid="{88D03537-289A-4E15-9513-4AE1F5738B69}"/>
    <cellStyle name="Normal 21 7" xfId="1506" xr:uid="{052A173E-146A-4988-8183-8E5F1C60C3A3}"/>
    <cellStyle name="Normal 21 8" xfId="1507" xr:uid="{D4AC22ED-D1C6-437F-8FBF-9011BC36CE2C}"/>
    <cellStyle name="Normal 21 9" xfId="1508" xr:uid="{A1CD5954-B221-43C5-86AF-F7A8ED6BDE12}"/>
    <cellStyle name="Normal 211" xfId="1509" xr:uid="{EB2ADD30-0CAE-4C30-ADD5-07BED82A3A4C}"/>
    <cellStyle name="Normal 22" xfId="1510" xr:uid="{8A4771DA-E999-4C26-9DF4-8F37255D28FB}"/>
    <cellStyle name="Normal 22 2" xfId="1511" xr:uid="{798BCC0D-2F9F-45A3-AE60-263FD5A9E135}"/>
    <cellStyle name="Normal 23" xfId="1512" xr:uid="{596072BE-DEA0-49D1-B92F-4B84B5F7EF7B}"/>
    <cellStyle name="Normal 23 2" xfId="1513" xr:uid="{12A4BC1A-78D8-41E0-91E9-48D9376CF36C}"/>
    <cellStyle name="Normal 24" xfId="1514" xr:uid="{7B2C29BB-5039-4FD4-996B-5F7C6FC22F06}"/>
    <cellStyle name="Normal 24 2" xfId="1515" xr:uid="{B458AA06-552F-4246-A259-29B2AC357E9B}"/>
    <cellStyle name="Normal 25" xfId="1516" xr:uid="{874483D8-549C-4519-91D0-1F2B3E109DEA}"/>
    <cellStyle name="Normal 25 2" xfId="1517" xr:uid="{F23FC8E5-75F0-47EE-B7E6-1303156EF967}"/>
    <cellStyle name="Normal 26" xfId="1518" xr:uid="{6E3A50D9-79E6-4853-9439-2B470ED5D743}"/>
    <cellStyle name="Normal 26 2" xfId="1519" xr:uid="{B275C684-B50E-4CD1-843E-7A0CB2D8B557}"/>
    <cellStyle name="Normal 27" xfId="1520" xr:uid="{1B6D09C1-7598-4411-8CFF-F4667C8295E0}"/>
    <cellStyle name="Normal 27 2" xfId="1521" xr:uid="{30127E8E-D057-41E0-8783-A0B1C2D5C1B3}"/>
    <cellStyle name="Normal 28" xfId="1522" xr:uid="{6A03767A-0F5F-49C7-B3D0-3F1B7CAD8D0A}"/>
    <cellStyle name="Normal 28 2" xfId="1523" xr:uid="{429BE127-BE3C-4E6B-9C2E-75C162599F1E}"/>
    <cellStyle name="Normal 29" xfId="1524" xr:uid="{B33A0AA3-B1B8-400B-871F-79C4F77ABFE4}"/>
    <cellStyle name="Normal 29 2" xfId="1525" xr:uid="{BD8D5105-EF37-4971-83FF-4E795996C9FD}"/>
    <cellStyle name="Normal 29 2 2" xfId="1526" xr:uid="{73F33A0E-5BD0-4178-9942-81389D18CE46}"/>
    <cellStyle name="Normal 29 3" xfId="1527" xr:uid="{E136C857-8EEB-42F2-9F18-0D52DC2DECEF}"/>
    <cellStyle name="Normal 3" xfId="1528" xr:uid="{059A25AC-6A1C-462F-A8BC-E37B9FD8AA79}"/>
    <cellStyle name="Normal 3 10" xfId="1529" xr:uid="{1D46E59B-7AEA-4EC9-90D1-42021A109C1A}"/>
    <cellStyle name="Normal 3 10 2" xfId="1530" xr:uid="{1CBC3C85-68A0-411B-8CCB-30A51F2BE44A}"/>
    <cellStyle name="Normal 3 10 3" xfId="1531" xr:uid="{445DC9BD-90E2-4E6F-AD30-C0C2FFE93434}"/>
    <cellStyle name="Normal 3 10 4" xfId="1532" xr:uid="{3EE721C6-3722-44DD-8526-FD9AB397321E}"/>
    <cellStyle name="Normal 3 10 5" xfId="1533" xr:uid="{8BA0BBBE-3100-4959-ACE8-BDFCF1729AEC}"/>
    <cellStyle name="Normal 3 11" xfId="1534" xr:uid="{27A325AC-16A1-450E-8BD0-BF98B57EF4F8}"/>
    <cellStyle name="Normal 3 12" xfId="1535" xr:uid="{8DAAF9E8-353D-435A-91D2-2A41FB3B93EF}"/>
    <cellStyle name="Normal 3 13" xfId="1536" xr:uid="{F3A0146C-168E-42BE-9B32-52798656B9DF}"/>
    <cellStyle name="Normal 3 13 2" xfId="1537" xr:uid="{ED10D313-3B7A-47DF-8E6D-400620018C65}"/>
    <cellStyle name="Normal 3 14" xfId="1538" xr:uid="{1D407E92-EF6D-45E4-B709-9F864BF0464B}"/>
    <cellStyle name="Normal 3 2" xfId="1539" xr:uid="{8CE17C51-A10F-4056-9532-3D5BF766E0A0}"/>
    <cellStyle name="Normal 3 2 10" xfId="1540" xr:uid="{24890FD5-340B-4E8B-9D7B-AA580EAB4892}"/>
    <cellStyle name="Normal 3 2 11" xfId="1541" xr:uid="{9B8D4B9D-4CEB-4D28-A824-62AEB337042D}"/>
    <cellStyle name="Normal 3 2 12" xfId="1542" xr:uid="{CB481007-2BE5-4E3D-9B0E-4E311F220436}"/>
    <cellStyle name="Normal 3 2 13" xfId="1543" xr:uid="{534A17F6-A68A-48E9-8368-D10FC582E1E2}"/>
    <cellStyle name="Normal 3 2 14" xfId="1544" xr:uid="{E6A21ADA-32AD-4F44-B876-672EB70071BF}"/>
    <cellStyle name="Normal 3 2 15" xfId="1545" xr:uid="{52D153F3-00E3-4265-AB40-CE4FE163052B}"/>
    <cellStyle name="Normal 3 2 16" xfId="1546" xr:uid="{E0CBE258-B60B-4862-BE55-646CBDD73560}"/>
    <cellStyle name="Normal 3 2 17" xfId="1547" xr:uid="{BBF90AB3-9490-4A6A-95E4-4FFDCF3C8874}"/>
    <cellStyle name="Normal 3 2 18" xfId="1548" xr:uid="{F9BAB12B-C799-44E0-A38C-643C3B9D645A}"/>
    <cellStyle name="Normal 3 2 19" xfId="1549" xr:uid="{B9A3FB7C-8D2B-40B9-AB0F-37A946FD2713}"/>
    <cellStyle name="Normal 3 2 2" xfId="1550" xr:uid="{25F898FA-4F8B-4811-A04F-8FB9D9BB5F8B}"/>
    <cellStyle name="Normal 3 2 2 2" xfId="1551" xr:uid="{978232C8-1E4F-42D5-A7FA-2D842DD5D10B}"/>
    <cellStyle name="Normal 3 2 2 3" xfId="1552" xr:uid="{5889F30A-5CAA-4878-A1BA-B8576A5D3A33}"/>
    <cellStyle name="Normal 3 2 2 4" xfId="1553" xr:uid="{4CD85C01-199B-4F1B-8F65-03C0F4E1ED00}"/>
    <cellStyle name="Normal 3 2 2 4 2" xfId="1554" xr:uid="{03DC6899-B159-4373-AD30-539995AC8B0B}"/>
    <cellStyle name="Normal 3 2 20" xfId="1555" xr:uid="{2580F3F2-7A74-4F84-A748-B34D0B06A8EC}"/>
    <cellStyle name="Normal 3 2 21" xfId="1556" xr:uid="{34FE9BAB-1066-419A-A70E-D2C63C4D154A}"/>
    <cellStyle name="Normal 3 2 22" xfId="1557" xr:uid="{FDEB2DB2-A1E6-46D1-AF02-DFAE9057183F}"/>
    <cellStyle name="Normal 3 2 23" xfId="1558" xr:uid="{49DC08FE-547D-46B9-9ED6-B91BF351E6FC}"/>
    <cellStyle name="Normal 3 2 24" xfId="1559" xr:uid="{D2EB9F58-49F7-40E5-AACE-6911F51D2621}"/>
    <cellStyle name="Normal 3 2 25" xfId="1560" xr:uid="{0ECC7DE5-960B-4433-B76B-398C1B52960A}"/>
    <cellStyle name="Normal 3 2 26" xfId="1561" xr:uid="{0747AD1D-A89E-416B-AA5B-090758E078AE}"/>
    <cellStyle name="Normal 3 2 3" xfId="1562" xr:uid="{D86294BC-62C9-4996-A4DA-6820189C92F4}"/>
    <cellStyle name="Normal 3 2 3 2" xfId="1563" xr:uid="{D5D3ABED-621C-466C-8FBB-A5F1A1BB1FA0}"/>
    <cellStyle name="Normal 3 2 3 3" xfId="1564" xr:uid="{152A4A96-2C21-46A4-A286-65D36E54DDB2}"/>
    <cellStyle name="Normal 3 2 3 4" xfId="1565" xr:uid="{98991B00-D9EB-4D1B-AA39-221EC6C45995}"/>
    <cellStyle name="Normal 3 2 4" xfId="1566" xr:uid="{7FBD162E-565F-4EED-A1FB-69657AEC4A41}"/>
    <cellStyle name="Normal 3 2 4 2" xfId="1567" xr:uid="{DA55B622-9A53-4507-98D8-19470A64812A}"/>
    <cellStyle name="Normal 3 2 4 3" xfId="1568" xr:uid="{41B5EF26-B23C-4ADD-873F-03DE4E7501C6}"/>
    <cellStyle name="Normal 3 2 5" xfId="1569" xr:uid="{6090E19E-9F8A-4742-B7E3-F740CBF6A1F9}"/>
    <cellStyle name="Normal 3 2 5 2" xfId="1570" xr:uid="{ADD1C19E-E413-4069-AC98-51CDA80EDC97}"/>
    <cellStyle name="Normal 3 2 5 3" xfId="1571" xr:uid="{6BC8EFF6-A3C1-436E-BDE2-24B63C19B64E}"/>
    <cellStyle name="Normal 3 2 6" xfId="1572" xr:uid="{B81A5F08-AF4B-433F-8D4E-859C31C1B46B}"/>
    <cellStyle name="Normal 3 2 6 2" xfId="1573" xr:uid="{A5DFA075-816C-4A1F-A9C2-81666B8E22A7}"/>
    <cellStyle name="Normal 3 2 6 3" xfId="1574" xr:uid="{057A0DC4-0A29-4B9C-8DA8-417AB35FCAAF}"/>
    <cellStyle name="Normal 3 2 7" xfId="1575" xr:uid="{DA79A530-5F93-48D8-A724-0A3994D4CB19}"/>
    <cellStyle name="Normal 3 2 7 2" xfId="1576" xr:uid="{1BBC1798-959E-4E9D-B406-A9230DA07188}"/>
    <cellStyle name="Normal 3 2 7 3" xfId="1577" xr:uid="{3A86D02A-8484-494B-8DA0-8AF9C8CC0094}"/>
    <cellStyle name="Normal 3 2 8" xfId="1578" xr:uid="{E36614E9-72DB-4605-AA39-281A555C373D}"/>
    <cellStyle name="Normal 3 2 9" xfId="1579" xr:uid="{E38A90DA-D9AC-406F-8315-30490B22BFA1}"/>
    <cellStyle name="Normal 3 3" xfId="1580" xr:uid="{717B933E-B0BC-4C12-BC47-C7A25DFB4470}"/>
    <cellStyle name="Normal 3 3 10" xfId="1581" xr:uid="{3F701A73-9A70-4FD8-AE9A-9EE6C13593CF}"/>
    <cellStyle name="Normal 3 3 11" xfId="1582" xr:uid="{EAA55180-1CB9-4001-B645-0D9F0073E7F7}"/>
    <cellStyle name="Normal 3 3 12" xfId="1583" xr:uid="{43C96355-989B-42C4-93DE-D07395F2A5E2}"/>
    <cellStyle name="Normal 3 3 13" xfId="1584" xr:uid="{B7BF29A2-B899-4F50-ACA8-AC804930B63E}"/>
    <cellStyle name="Normal 3 3 14" xfId="1585" xr:uid="{3744A363-03F1-4249-B96A-6A4D4A371D6B}"/>
    <cellStyle name="Normal 3 3 15" xfId="1586" xr:uid="{2859CEB8-EA17-4C8A-BF7A-E5C9D4B63DC0}"/>
    <cellStyle name="Normal 3 3 16" xfId="1587" xr:uid="{A242B2A2-D01A-4903-BBF2-743BE3AA5794}"/>
    <cellStyle name="Normal 3 3 17" xfId="1588" xr:uid="{A93E06D6-145D-45A6-9B96-176A0D6EA0D8}"/>
    <cellStyle name="Normal 3 3 18" xfId="1589" xr:uid="{6307D3E4-8FD8-42AE-B75B-D08AA5D62013}"/>
    <cellStyle name="Normal 3 3 19" xfId="1590" xr:uid="{1E2B5D1F-F29B-40C3-BE8A-3B820FFB40B5}"/>
    <cellStyle name="Normal 3 3 2" xfId="1591" xr:uid="{894A6463-C59A-45E5-A44C-F952BCAA749C}"/>
    <cellStyle name="Normal 3 3 2 2" xfId="1592" xr:uid="{86AACA18-99CC-40AC-A4F2-8C512AACD9BC}"/>
    <cellStyle name="Normal 3 3 2 3" xfId="1593" xr:uid="{FE5F7221-C0C7-4EB7-9E4D-8ED5568D5879}"/>
    <cellStyle name="Normal 3 3 20" xfId="1594" xr:uid="{557D8839-A4B2-4218-9AF9-5C85961400FF}"/>
    <cellStyle name="Normal 3 3 21" xfId="1595" xr:uid="{4DB46355-BDFE-4390-A067-2CB13CE6CA48}"/>
    <cellStyle name="Normal 3 3 22" xfId="1596" xr:uid="{AE3C8E5E-CD16-4B51-8401-0FEE9F12F7C9}"/>
    <cellStyle name="Normal 3 3 23" xfId="1597" xr:uid="{354C21D8-B562-41E7-9922-8E09B69F8117}"/>
    <cellStyle name="Normal 3 3 3" xfId="1598" xr:uid="{B690158A-76C8-471B-A967-220C02BCEBF5}"/>
    <cellStyle name="Normal 3 3 3 2" xfId="1599" xr:uid="{2C6C6804-A8C6-4CA7-AF6D-33487417C4FC}"/>
    <cellStyle name="Normal 3 3 3 3" xfId="1600" xr:uid="{E4C3798A-D69C-43AA-B877-30C1B0128C9E}"/>
    <cellStyle name="Normal 3 3 4" xfId="1601" xr:uid="{D4708CAF-124B-457F-BDDC-8FCE91C5E61F}"/>
    <cellStyle name="Normal 3 3 4 2" xfId="1602" xr:uid="{BD6C13D6-2E23-42B0-8A76-8F8DEE3984D0}"/>
    <cellStyle name="Normal 3 3 4 3" xfId="1603" xr:uid="{483D0A77-97E8-4451-AA48-9AD060572919}"/>
    <cellStyle name="Normal 3 3 5" xfId="1604" xr:uid="{FE812296-CD22-4276-B550-53CECCC716BD}"/>
    <cellStyle name="Normal 3 3 6" xfId="1605" xr:uid="{EAA51927-9923-4863-B54E-22956065A366}"/>
    <cellStyle name="Normal 3 3 7" xfId="1606" xr:uid="{7310EC2F-46FB-44A0-9152-17DC5F54DEA8}"/>
    <cellStyle name="Normal 3 3 8" xfId="1607" xr:uid="{178B5BA3-E1EF-4CB2-825B-134133412DC3}"/>
    <cellStyle name="Normal 3 3 9" xfId="1608" xr:uid="{B70A357A-C5B7-47C5-98C5-D3E6C20B9800}"/>
    <cellStyle name="Normal 3 4" xfId="1609" xr:uid="{41CC386A-53D3-405A-83B8-BA360E603B61}"/>
    <cellStyle name="Normal 3 5" xfId="1610" xr:uid="{67A8EF8E-ACA8-4F6A-9C55-F250A877DA30}"/>
    <cellStyle name="Normal 3 6" xfId="1611" xr:uid="{1D8A16DF-98C2-49EA-9E70-E7B50242BD3D}"/>
    <cellStyle name="Normal 3 6 2" xfId="1612" xr:uid="{F74C1C31-2A40-4572-A4FC-5F1F20BAF12D}"/>
    <cellStyle name="Normal 3 6 3" xfId="1613" xr:uid="{A0D6F36E-5A34-482F-A9E2-D994D956B544}"/>
    <cellStyle name="Normal 3 7" xfId="1614" xr:uid="{E06F822D-5AD2-4F68-B93B-780B14EBD152}"/>
    <cellStyle name="Normal 3 7 2" xfId="1615" xr:uid="{E93C8500-796A-4015-AE96-7F3AD046B693}"/>
    <cellStyle name="Normal 3 7 3" xfId="1616" xr:uid="{30A0E44E-3162-420B-A202-43B458A57E39}"/>
    <cellStyle name="Normal 3 8" xfId="1617" xr:uid="{67F9D75B-EE24-49D7-AB62-1075359D320D}"/>
    <cellStyle name="Normal 3 9" xfId="1618" xr:uid="{D6F0B578-1D93-46FB-A341-78903EC1ECEB}"/>
    <cellStyle name="Normal 30" xfId="1619" xr:uid="{E5B20EAF-C955-48AA-A9B9-B5F36B414B7D}"/>
    <cellStyle name="Normal 30 2" xfId="1620" xr:uid="{13CDC736-185B-4289-90DA-246A50C8E1C3}"/>
    <cellStyle name="Normal 31" xfId="1621" xr:uid="{288E3BE9-AB94-438E-9E70-BDFE717692EC}"/>
    <cellStyle name="Normal 31 2" xfId="1622" xr:uid="{23C7C26B-8191-476E-B525-57E31CE45EC6}"/>
    <cellStyle name="Normal 32" xfId="1623" xr:uid="{EAE8611F-2637-4643-B294-4FA8D6F96931}"/>
    <cellStyle name="Normal 32 2" xfId="1624" xr:uid="{9E8E8DAE-39FB-4F91-AA77-5E6101543202}"/>
    <cellStyle name="Normal 33" xfId="1625" xr:uid="{F5EFF263-580A-448C-B2F4-F5AEF1E0FF5E}"/>
    <cellStyle name="Normal 33 2" xfId="1626" xr:uid="{8FF6D837-D5C7-4CAC-BEF3-3EB0439DEAE7}"/>
    <cellStyle name="Normal 34" xfId="1627" xr:uid="{253FB307-6D4A-4FCB-9F35-1CD214DE46D0}"/>
    <cellStyle name="Normal 34 2" xfId="1628" xr:uid="{50C9C9E3-85CD-4232-9356-21B28E4F4580}"/>
    <cellStyle name="Normal 35" xfId="1629" xr:uid="{708C08D5-28E3-4E2C-AAD0-7B8A16CE15BC}"/>
    <cellStyle name="Normal 35 2" xfId="1630" xr:uid="{1C998146-4708-459D-86A7-D8EF3019E80B}"/>
    <cellStyle name="Normal 36" xfId="1631" xr:uid="{5BE8C276-0CAA-4972-A512-DFAC945F8CD9}"/>
    <cellStyle name="Normal 36 2" xfId="1632" xr:uid="{475551EF-ADAA-4D96-B0EA-0BAE99FBE40B}"/>
    <cellStyle name="Normal 37" xfId="1633" xr:uid="{798B2645-EF6F-4833-9BC5-D7C65B2D7A9F}"/>
    <cellStyle name="Normal 37 2" xfId="1634" xr:uid="{7D457DFA-8241-4990-9E87-36F42FB96774}"/>
    <cellStyle name="Normal 38" xfId="1635" xr:uid="{250D18AB-47A0-451E-9628-BEAE92B1D4BE}"/>
    <cellStyle name="Normal 38 2" xfId="1636" xr:uid="{48F53628-C00B-45CA-A877-B5B283C7F62F}"/>
    <cellStyle name="Normal 39" xfId="1637" xr:uid="{1F998F95-37A8-4D13-9F97-789E9ACF7883}"/>
    <cellStyle name="Normal 39 2" xfId="1638" xr:uid="{C91CEFFE-03B6-4B57-AE00-10FF3AA2AB84}"/>
    <cellStyle name="Normal 4" xfId="1639" xr:uid="{7C9D2904-66F4-4B4E-B948-844CBBDF389E}"/>
    <cellStyle name="Normal 4 10" xfId="1640" xr:uid="{A32BDF58-A56E-48C8-9456-BB7D1C388A22}"/>
    <cellStyle name="Normal 4 11" xfId="1641" xr:uid="{F58549C0-8625-4EA6-924A-9CE84F4517B4}"/>
    <cellStyle name="Normal 4 12" xfId="1642" xr:uid="{C5868F90-1F50-4F3A-91F6-B35CADCEEB84}"/>
    <cellStyle name="Normal 4 2" xfId="1643" xr:uid="{2695B11D-F131-490B-9885-F878B951267C}"/>
    <cellStyle name="Normal 4 2 10" xfId="1644" xr:uid="{CC6D718D-5DEA-4B9D-AE62-D134D091133F}"/>
    <cellStyle name="Normal 4 2 11" xfId="1645" xr:uid="{460FA932-2F43-45BB-91BC-118F41F317FC}"/>
    <cellStyle name="Normal 4 2 12" xfId="1646" xr:uid="{ED0A6EAD-4A2F-47A7-AA36-83126C15298C}"/>
    <cellStyle name="Normal 4 2 13" xfId="1647" xr:uid="{677F240D-33EF-4165-98C8-80F2E04536EC}"/>
    <cellStyle name="Normal 4 2 14" xfId="1648" xr:uid="{7A5B6403-385E-422B-8FF7-9EB31F5B339A}"/>
    <cellStyle name="Normal 4 2 15" xfId="1649" xr:uid="{2A7B0302-5BDC-49BE-A773-0662A5434821}"/>
    <cellStyle name="Normal 4 2 16" xfId="1650" xr:uid="{36FCD854-14E2-4383-90F4-2F99E640465C}"/>
    <cellStyle name="Normal 4 2 17" xfId="1651" xr:uid="{1ED70DC8-620E-4BBF-82B8-A76B0864EDAA}"/>
    <cellStyle name="Normal 4 2 18" xfId="1652" xr:uid="{CD349E18-146A-494F-B8FD-1C23EB3976ED}"/>
    <cellStyle name="Normal 4 2 19" xfId="1653" xr:uid="{90ACC45B-0036-4E2D-A991-F51A6D4BFD64}"/>
    <cellStyle name="Normal 4 2 2" xfId="1654" xr:uid="{D87DB8C2-8DB6-42E5-846C-98367CE718AE}"/>
    <cellStyle name="Normal 4 2 2 2" xfId="1655" xr:uid="{94CC141B-A5AD-4489-80AA-8584803B27A7}"/>
    <cellStyle name="Normal 4 2 2 2 2" xfId="1656" xr:uid="{1460D759-D9BA-46CD-A252-E1C4B642462B}"/>
    <cellStyle name="Normal 4 2 2 3" xfId="1657" xr:uid="{57FEF4CF-8F78-4FEE-9D19-C504D026C89F}"/>
    <cellStyle name="Normal 4 2 2 4" xfId="1658" xr:uid="{CF31E5D2-CF68-4BA2-91D7-4A6CB0354E6D}"/>
    <cellStyle name="Normal 4 2 20" xfId="1659" xr:uid="{47BFE402-F2A4-43A6-B5A6-C0348D0DFD27}"/>
    <cellStyle name="Normal 4 2 21" xfId="1660" xr:uid="{ECB1FFC2-29AC-4E62-A4E3-4216B11BEBA4}"/>
    <cellStyle name="Normal 4 2 22" xfId="1661" xr:uid="{AB6ED8FE-F137-449D-B0B6-7F2E1929DBB7}"/>
    <cellStyle name="Normal 4 2 23" xfId="1662" xr:uid="{F5B3896B-F53F-414C-9B4E-4843ED6732A0}"/>
    <cellStyle name="Normal 4 2 24" xfId="1663" xr:uid="{690F7568-1289-45C2-B802-1F755BE38B95}"/>
    <cellStyle name="Normal 4 2 25" xfId="1664" xr:uid="{C970CCC2-1C36-4878-8568-E734B45232CA}"/>
    <cellStyle name="Normal 4 2 26" xfId="1665" xr:uid="{5A41CBAB-73B6-4367-B007-F86600CA2D81}"/>
    <cellStyle name="Normal 4 2 3" xfId="1666" xr:uid="{7463A751-A056-4D66-A354-FAB29269E35D}"/>
    <cellStyle name="Normal 4 2 3 2" xfId="1667" xr:uid="{3690A8B4-92DE-463D-AD47-7BB8FDE20A85}"/>
    <cellStyle name="Normal 4 2 3 2 2" xfId="1668" xr:uid="{08A14AEB-2019-457C-8529-5D9E91A32DAC}"/>
    <cellStyle name="Normal 4 2 3 3" xfId="1669" xr:uid="{8677E046-D239-4827-89EA-9DE7F0B10554}"/>
    <cellStyle name="Normal 4 2 3 4" xfId="1670" xr:uid="{8CA18869-A0DD-40BD-98B3-2C880D2DE938}"/>
    <cellStyle name="Normal 4 2 4" xfId="1671" xr:uid="{2A4A991E-ED95-4217-BB4E-D3315AFB55A9}"/>
    <cellStyle name="Normal 4 2 4 2" xfId="1672" xr:uid="{60B1BFD4-610A-4C49-8967-9D312591AB22}"/>
    <cellStyle name="Normal 4 2 4 3" xfId="1673" xr:uid="{607C04E9-DFDA-47DC-93EF-F8F519BC6784}"/>
    <cellStyle name="Normal 4 2 4 4" xfId="1674" xr:uid="{BBAE162D-BDE4-43DD-A58A-BCBF5A682CD2}"/>
    <cellStyle name="Normal 4 2 5" xfId="1675" xr:uid="{385D9C94-3D7D-45ED-9A81-FCCCEECCA59B}"/>
    <cellStyle name="Normal 4 2 5 2" xfId="1676" xr:uid="{09CF0955-CB3A-4ED7-A6CD-0B5ACC59BDFB}"/>
    <cellStyle name="Normal 4 2 5 3" xfId="1677" xr:uid="{B98D243F-EC7C-4D47-9D16-F5B10465F894}"/>
    <cellStyle name="Normal 4 2 5 4" xfId="1678" xr:uid="{F2A48794-6BBC-4DBE-8B76-79985ED0D1C5}"/>
    <cellStyle name="Normal 4 2 6" xfId="1679" xr:uid="{085DFEB5-9406-4226-B1A0-2DACC4F46BD5}"/>
    <cellStyle name="Normal 4 2 6 2" xfId="1680" xr:uid="{972074C4-E6C5-4C05-A0FD-3A30778FA87D}"/>
    <cellStyle name="Normal 4 2 6 3" xfId="1681" xr:uid="{1EB42D78-B59D-4322-905C-7237BD0834B9}"/>
    <cellStyle name="Normal 4 2 7" xfId="1682" xr:uid="{706A80AF-B8B1-4E98-A567-55A1033FF51C}"/>
    <cellStyle name="Normal 4 2 7 2" xfId="1683" xr:uid="{611219F6-59A7-4FB6-A611-AC5161A59E4D}"/>
    <cellStyle name="Normal 4 2 7 3" xfId="1684" xr:uid="{FE9FE88E-C142-4098-B168-D81286218C05}"/>
    <cellStyle name="Normal 4 2 8" xfId="1685" xr:uid="{5A592365-2A00-4F93-BDD8-2AEA8A4D1218}"/>
    <cellStyle name="Normal 4 2 9" xfId="1686" xr:uid="{650AEA99-6EBA-4584-89A6-22363F6CA122}"/>
    <cellStyle name="Normal 4 3" xfId="1687" xr:uid="{637C06B0-5258-4C91-9E38-6D974BDDE000}"/>
    <cellStyle name="Normal 4 3 2" xfId="1688" xr:uid="{AC34D34F-4404-49A6-8EA9-7D4C552CBF81}"/>
    <cellStyle name="Normal 4 4" xfId="1689" xr:uid="{23F4DCD9-438E-4A0E-9AFC-3ECE6B376182}"/>
    <cellStyle name="Normal 4 4 2" xfId="1690" xr:uid="{0AF44CE4-6219-458B-B7FA-7C682F45E507}"/>
    <cellStyle name="Normal 4 4 3" xfId="1691" xr:uid="{4CB03941-BCD7-40E7-B84E-16840EFD7902}"/>
    <cellStyle name="Normal 4 5" xfId="1692" xr:uid="{2818ACE0-E19D-443D-9039-74B250141850}"/>
    <cellStyle name="Normal 4 6" xfId="1693" xr:uid="{7C205957-9261-4F03-AF25-19EECC27E96F}"/>
    <cellStyle name="Normal 4 7" xfId="1694" xr:uid="{B55BA3C6-8FE5-47F8-B6F3-05C2E25E17D8}"/>
    <cellStyle name="Normal 4 8" xfId="1695" xr:uid="{1C41B7A1-4468-40BE-8A00-DBA7FD806724}"/>
    <cellStyle name="Normal 4 9" xfId="1696" xr:uid="{248D72B8-630C-4A80-8924-D070852528F0}"/>
    <cellStyle name="Normal 40" xfId="1697" xr:uid="{ED9933BA-E719-4692-87A3-673A7D7E96E3}"/>
    <cellStyle name="Normal 40 2" xfId="1698" xr:uid="{6B0C15F6-EC32-482F-BBB3-9A83C97DB7C7}"/>
    <cellStyle name="Normal 41" xfId="1699" xr:uid="{B7D7D388-1C3E-4527-A85B-70984BAC69A2}"/>
    <cellStyle name="Normal 41 2" xfId="1700" xr:uid="{3895EAB9-86EF-4C1B-B08F-9B536452CADA}"/>
    <cellStyle name="Normal 42" xfId="1701" xr:uid="{1F0E7BD5-E6AF-4CF4-BD9B-4D2D2456CA05}"/>
    <cellStyle name="Normal 42 2" xfId="1702" xr:uid="{2904947F-54C8-4520-9F27-2BEE11D02912}"/>
    <cellStyle name="Normal 43" xfId="1703" xr:uid="{DF1395EC-154A-4269-BE4D-F91442BAD186}"/>
    <cellStyle name="Normal 43 2" xfId="1704" xr:uid="{5873B696-F45B-40E4-B5E2-5403D13BC7A7}"/>
    <cellStyle name="Normal 44" xfId="1705" xr:uid="{C58C019E-A50C-459B-A3AE-9FC17A26E214}"/>
    <cellStyle name="Normal 44 2" xfId="1706" xr:uid="{1CAB7890-6100-4642-AEFF-45EE36B54FD1}"/>
    <cellStyle name="Normal 45" xfId="1707" xr:uid="{72D213F3-1731-4994-93EE-AEF31F7E5A3F}"/>
    <cellStyle name="Normal 45 2" xfId="1708" xr:uid="{CF73D8DB-948A-4142-BB5F-B17E3A64F635}"/>
    <cellStyle name="Normal 45 2 2" xfId="1709" xr:uid="{1E8CEB08-B846-446C-85A6-13231D539AA2}"/>
    <cellStyle name="Normal 45 3" xfId="1710" xr:uid="{F854C11A-B803-40EA-A56A-76B7DEA143CD}"/>
    <cellStyle name="Normal 46" xfId="1711" xr:uid="{023D3530-DF9F-41A2-84D5-C00974BED8C9}"/>
    <cellStyle name="Normal 46 2" xfId="1712" xr:uid="{08DE1346-262F-4801-8D23-F77D67E0B916}"/>
    <cellStyle name="Normal 47" xfId="1713" xr:uid="{F8D76582-6A8C-4C7E-9A9C-08850C37748E}"/>
    <cellStyle name="Normal 47 2" xfId="1714" xr:uid="{7006676C-7C40-47C3-BB29-9896A467C073}"/>
    <cellStyle name="Normal 48" xfId="1715" xr:uid="{780C6624-907D-4DFD-ABE7-188AF2B741DA}"/>
    <cellStyle name="Normal 48 2" xfId="1716" xr:uid="{6E34805A-DFD6-4458-A000-2F2A434A0FDF}"/>
    <cellStyle name="Normal 49" xfId="1717" xr:uid="{82430086-C917-4CA7-9AE7-4815EBD461F3}"/>
    <cellStyle name="Normal 49 2" xfId="1718" xr:uid="{B6897D64-FBFA-4483-A87F-C70E6AB073B2}"/>
    <cellStyle name="Normal 5" xfId="1719" xr:uid="{2EDC1AF4-1DE3-4DA4-A7E6-1ABBB4EA2564}"/>
    <cellStyle name="Normal 5 10" xfId="1720" xr:uid="{B7AF7C7E-2563-4133-A3E3-09802EEB83E9}"/>
    <cellStyle name="Normal 5 11" xfId="1721" xr:uid="{F67EADF4-7D7B-44BA-B765-37A4F25BA1E4}"/>
    <cellStyle name="Normal 5 12" xfId="1722" xr:uid="{648081E9-E173-4254-A0AB-9CB7A96BA301}"/>
    <cellStyle name="Normal 5 13" xfId="1723" xr:uid="{6D903D33-B955-4C12-85DC-A143F43DB85B}"/>
    <cellStyle name="Normal 5 14" xfId="1724" xr:uid="{4A532EEB-BFFE-4D49-A3DA-CC04568DBDD9}"/>
    <cellStyle name="Normal 5 15" xfId="1725" xr:uid="{6D7C44EF-CFE3-4824-86BD-BC1888D81846}"/>
    <cellStyle name="Normal 5 16" xfId="1726" xr:uid="{CED210B1-C479-4955-AF7D-18698BA84294}"/>
    <cellStyle name="Normal 5 17" xfId="1727" xr:uid="{CA6B7FF5-F707-4C40-828B-C78BCA0A904F}"/>
    <cellStyle name="Normal 5 18" xfId="1728" xr:uid="{4AC642B0-35F8-4B1C-BFBE-D8994D368CE0}"/>
    <cellStyle name="Normal 5 2" xfId="1729" xr:uid="{1AC9D152-62F3-47D4-BA9A-8F396EC347C7}"/>
    <cellStyle name="Normal 5 2 10" xfId="1730" xr:uid="{CA55885C-8E66-4A81-BFB4-AF64453508AD}"/>
    <cellStyle name="Normal 5 2 11" xfId="1731" xr:uid="{91528AFE-669D-4A64-999D-40532181B9F1}"/>
    <cellStyle name="Normal 5 2 12" xfId="1732" xr:uid="{220FDC5B-DD85-42CA-BB1D-ED50B58F1A2D}"/>
    <cellStyle name="Normal 5 2 13" xfId="1733" xr:uid="{8C7F2344-56F1-472A-9B83-253A8D5C18E2}"/>
    <cellStyle name="Normal 5 2 14" xfId="1734" xr:uid="{F2D8A14F-7D55-4942-81FC-0CB20D7D32C3}"/>
    <cellStyle name="Normal 5 2 15" xfId="1735" xr:uid="{97BE6733-E0DA-4C3E-BDFD-D0CEDF46DFCE}"/>
    <cellStyle name="Normal 5 2 16" xfId="1736" xr:uid="{46A79DE6-3467-48E5-8EF1-86D928B2AA20}"/>
    <cellStyle name="Normal 5 2 17" xfId="1737" xr:uid="{0A682D15-DDB6-4AD8-84E9-133D264A8A4D}"/>
    <cellStyle name="Normal 5 2 18" xfId="1738" xr:uid="{72110FE2-2A5E-464F-AC61-070A58890E80}"/>
    <cellStyle name="Normal 5 2 19" xfId="1739" xr:uid="{53A39266-0762-42CF-861F-49CA3657258D}"/>
    <cellStyle name="Normal 5 2 2" xfId="1740" xr:uid="{E7759036-890A-47BE-BF91-4F3A0EED7624}"/>
    <cellStyle name="Normal 5 2 2 2" xfId="1741" xr:uid="{D6874B54-923E-485D-A9EF-3CD2A24F165D}"/>
    <cellStyle name="Normal 5 2 2 3" xfId="1742" xr:uid="{1F2AF143-3C8F-4353-AE67-9CA45C02E798}"/>
    <cellStyle name="Normal 5 2 2 4" xfId="1743" xr:uid="{549254FA-3280-4F63-A166-C338AC20746A}"/>
    <cellStyle name="Normal 5 2 20" xfId="1744" xr:uid="{9D296688-BF86-4F29-B55A-D9530927F778}"/>
    <cellStyle name="Normal 5 2 21" xfId="1745" xr:uid="{FA3C2ECE-3F22-4BD2-BF77-DFB68F61A99F}"/>
    <cellStyle name="Normal 5 2 22" xfId="1746" xr:uid="{E70D1D32-B536-45E5-8FE2-84286C14CE39}"/>
    <cellStyle name="Normal 5 2 23" xfId="1747" xr:uid="{1DD4BC20-E9AB-4CF0-839B-37CA93936211}"/>
    <cellStyle name="Normal 5 2 24" xfId="1748" xr:uid="{A7065AB0-E91F-4B26-A0CD-87D8938257D4}"/>
    <cellStyle name="Normal 5 2 25" xfId="1749" xr:uid="{243F508A-9057-436B-8BEE-C036F06CFCDD}"/>
    <cellStyle name="Normal 5 2 3" xfId="1750" xr:uid="{1B847C2E-E66D-4C3F-A603-26E6E69701EE}"/>
    <cellStyle name="Normal 5 2 3 2" xfId="1751" xr:uid="{9360B341-7927-4736-92DF-76DA61BB2746}"/>
    <cellStyle name="Normal 5 2 3 3" xfId="1752" xr:uid="{A306EE68-2955-4893-803C-09FB65212089}"/>
    <cellStyle name="Normal 5 2 4" xfId="1753" xr:uid="{C495B68D-987F-4F49-81C7-B45FE0ACDB83}"/>
    <cellStyle name="Normal 5 2 4 2" xfId="1754" xr:uid="{C07984B5-6D49-479F-AC28-412F30BDECAF}"/>
    <cellStyle name="Normal 5 2 4 3" xfId="1755" xr:uid="{8F6A507F-0394-41FE-A82E-B6FE42247DE0}"/>
    <cellStyle name="Normal 5 2 5" xfId="1756" xr:uid="{117C1A25-D3EE-4F7B-B714-C51035BC98B6}"/>
    <cellStyle name="Normal 5 2 5 2" xfId="1757" xr:uid="{850023D2-4958-4474-B15A-05B7A718B126}"/>
    <cellStyle name="Normal 5 2 5 3" xfId="1758" xr:uid="{6FC99C28-0DC8-4E3F-9DEE-4DF4915975AB}"/>
    <cellStyle name="Normal 5 2 6" xfId="1759" xr:uid="{0B87DA25-7E4F-4AFA-8F94-BDD21D99A347}"/>
    <cellStyle name="Normal 5 2 6 2" xfId="1760" xr:uid="{386ED2DA-2188-4E07-B59D-12C7453C0377}"/>
    <cellStyle name="Normal 5 2 6 3" xfId="1761" xr:uid="{2F0E7065-F44D-4323-A282-92E9230F051D}"/>
    <cellStyle name="Normal 5 2 7" xfId="1762" xr:uid="{7CA938BB-514C-4855-98A5-7308E155FBEB}"/>
    <cellStyle name="Normal 5 2 7 2" xfId="1763" xr:uid="{FCFF5F71-B1F2-4848-9E47-217A18953187}"/>
    <cellStyle name="Normal 5 2 7 3" xfId="1764" xr:uid="{DE680FFE-C2A7-4451-80D4-AB3EE6ABE505}"/>
    <cellStyle name="Normal 5 2 8" xfId="1765" xr:uid="{5014D1B5-0618-41A8-B5E5-FCB3F1AF429F}"/>
    <cellStyle name="Normal 5 2 9" xfId="1766" xr:uid="{9853911C-E60D-4675-8237-1E965437E517}"/>
    <cellStyle name="Normal 5 3" xfId="1767" xr:uid="{23DB900B-25AE-4D60-8732-46E793984D0D}"/>
    <cellStyle name="Normal 5 3 2" xfId="1768" xr:uid="{10C460FA-7174-4B6D-A3F1-B7D391963B8C}"/>
    <cellStyle name="Normal 5 3 3" xfId="1769" xr:uid="{359133E0-5829-4605-AF8B-789BA29FAD71}"/>
    <cellStyle name="Normal 5 3 4" xfId="1770" xr:uid="{3925FC0E-74F2-4838-B165-E51E1A7A3579}"/>
    <cellStyle name="Normal 5 3 5" xfId="1771" xr:uid="{95361DB3-25BE-4366-84FC-1379C58D68FF}"/>
    <cellStyle name="Normal 5 3 6" xfId="1772" xr:uid="{436C9820-EAE0-485D-A82E-4BE95CA11C35}"/>
    <cellStyle name="Normal 5 4" xfId="1773" xr:uid="{2E8B5C1B-78E9-48EF-94DC-9951F6FC299E}"/>
    <cellStyle name="Normal 5 4 2" xfId="1774" xr:uid="{950D042C-1DBA-4940-81C4-9FE0721B4CC6}"/>
    <cellStyle name="Normal 5 4 3" xfId="1775" xr:uid="{441A7428-CFD3-4FF0-8A6B-42B98302AD15}"/>
    <cellStyle name="Normal 5 4 4" xfId="1776" xr:uid="{A2BEC790-A13F-4169-ABFE-4B20762F5E8A}"/>
    <cellStyle name="Normal 5 4 5" xfId="1777" xr:uid="{BBD8BAEA-6D61-4F16-B95B-9F07B0A3854A}"/>
    <cellStyle name="Normal 5 5" xfId="1778" xr:uid="{C3E69A74-EC9A-4BD8-98D6-4015C3408E71}"/>
    <cellStyle name="Normal 5 6" xfId="1779" xr:uid="{BF861716-B4D5-4700-BD34-35966014F1C0}"/>
    <cellStyle name="Normal 5 7" xfId="1780" xr:uid="{5446B469-52F0-452E-BB05-B99010CAE325}"/>
    <cellStyle name="Normal 5 8" xfId="1781" xr:uid="{C64EBAA3-9607-42BF-B051-50C255E9086F}"/>
    <cellStyle name="Normal 5 9" xfId="1782" xr:uid="{3A8E7846-A8DA-49A4-9346-14AB5E0B9459}"/>
    <cellStyle name="Normal 50" xfId="1783" xr:uid="{8769920C-E58C-4E4E-BE84-7460CD3D5DFF}"/>
    <cellStyle name="Normal 50 2" xfId="1784" xr:uid="{AC08DD6C-78D9-4177-8A68-7FA4D4896E43}"/>
    <cellStyle name="Normal 51" xfId="1785" xr:uid="{D14FDAB2-78AE-46B1-9042-146A7C21A0F4}"/>
    <cellStyle name="Normal 51 2" xfId="1786" xr:uid="{89A1927F-0FF5-47CC-AE17-D8FC1F1A37F1}"/>
    <cellStyle name="Normal 52" xfId="1787" xr:uid="{7149FAC0-A6E5-445D-8929-03CD633F40C7}"/>
    <cellStyle name="Normal 52 2" xfId="1788" xr:uid="{8D60C224-A8D1-4ED1-A3EC-9E136D8B36E1}"/>
    <cellStyle name="Normal 52 2 2" xfId="1789" xr:uid="{1802F1F5-3FFB-462F-BE60-7E272F8D7D83}"/>
    <cellStyle name="Normal 52 3" xfId="1790" xr:uid="{283D530B-5723-47E3-ACC0-F23DC62C71A1}"/>
    <cellStyle name="Normal 53" xfId="1791" xr:uid="{E5823721-E1A2-4F6C-8D7E-7B5F8C7DA903}"/>
    <cellStyle name="Normal 53 2" xfId="1792" xr:uid="{7D319D26-73F5-48E9-958A-E36B1C9DB61E}"/>
    <cellStyle name="Normal 54" xfId="1793" xr:uid="{96F5FE20-9CC3-42D8-8F96-E6453945D436}"/>
    <cellStyle name="Normal 54 2" xfId="1794" xr:uid="{92B6F952-B4AE-4E3A-97BE-4425D93E6923}"/>
    <cellStyle name="Normal 55" xfId="1795" xr:uid="{08BDB8A0-1783-413F-B0DE-F7DD9AA4C7A8}"/>
    <cellStyle name="Normal 55 2" xfId="1796" xr:uid="{CD78A99A-AA96-46F2-B681-C2A8EF0B1D38}"/>
    <cellStyle name="Normal 56" xfId="1797" xr:uid="{FD5C8074-B561-4705-9DC4-CED5A13A3E62}"/>
    <cellStyle name="Normal 56 2" xfId="1798" xr:uid="{24AAFFBE-6618-4060-9510-7068D795DC2B}"/>
    <cellStyle name="Normal 57" xfId="1799" xr:uid="{0A9DE403-B47A-4D28-A492-D08F271AE293}"/>
    <cellStyle name="Normal 57 2" xfId="1800" xr:uid="{84471135-37B3-477D-81C3-E8F9771EC30F}"/>
    <cellStyle name="Normal 58" xfId="1801" xr:uid="{752E26D6-275C-4FA9-B39F-D828E77DA26B}"/>
    <cellStyle name="Normal 58 2" xfId="1802" xr:uid="{D26F60E0-7D4F-4432-A28C-FC5DDF57B27A}"/>
    <cellStyle name="Normal 59" xfId="1803" xr:uid="{B8E7BCEF-988C-4F9C-9111-043C1D77AD08}"/>
    <cellStyle name="Normal 59 2" xfId="1804" xr:uid="{0019E406-EB18-43C0-9B78-986863BAD619}"/>
    <cellStyle name="Normal 6 2" xfId="1805" xr:uid="{401DE292-4DD3-4AEC-B0BD-5109E4DA4CA4}"/>
    <cellStyle name="Normal 6 2 10" xfId="1806" xr:uid="{A5ABB75C-C7CA-4568-BD46-C4F319C919B9}"/>
    <cellStyle name="Normal 6 2 11" xfId="1807" xr:uid="{6637E814-05D8-41CD-9E1A-65DBFDA224BD}"/>
    <cellStyle name="Normal 6 2 12" xfId="1808" xr:uid="{C5A4D031-A154-4C86-A636-F894A4950B26}"/>
    <cellStyle name="Normal 6 2 13" xfId="1809" xr:uid="{76ED253D-93DE-4B61-A06D-17E62E893A24}"/>
    <cellStyle name="Normal 6 2 14" xfId="1810" xr:uid="{984AD9A7-0996-46B0-BA11-A2ECDFD828C7}"/>
    <cellStyle name="Normal 6 2 15" xfId="1811" xr:uid="{B801E3D5-EB6B-4F41-A7A3-593ECDFECD84}"/>
    <cellStyle name="Normal 6 2 2" xfId="1812" xr:uid="{88B429CB-2315-4812-B964-51BC7556BEA4}"/>
    <cellStyle name="Normal 6 2 3" xfId="1813" xr:uid="{672F500A-6D3A-44CF-B439-CA2FBC93208A}"/>
    <cellStyle name="Normal 6 2 4" xfId="1814" xr:uid="{15DD73C0-1CEC-4A9F-802F-87240B639E00}"/>
    <cellStyle name="Normal 6 2 5" xfId="1815" xr:uid="{E43F7DC5-9BE3-4C26-B909-620D44C1E45D}"/>
    <cellStyle name="Normal 6 2 6" xfId="1816" xr:uid="{EE7D278A-7D2B-4639-9251-03970C135BB9}"/>
    <cellStyle name="Normal 6 2 7" xfId="1817" xr:uid="{C2111E46-E4A8-43D8-A2C4-FB67E5119535}"/>
    <cellStyle name="Normal 6 2 8" xfId="1818" xr:uid="{21D09C53-3C5F-4215-B9B4-0E2F5E197DBB}"/>
    <cellStyle name="Normal 6 2 9" xfId="1819" xr:uid="{E4E38559-8D6B-4470-AECA-1C2C16FCD80C}"/>
    <cellStyle name="Normal 6 3" xfId="1820" xr:uid="{1CA4EBB5-404D-4E35-B5C3-5923D578CA39}"/>
    <cellStyle name="Normal 6 3 2" xfId="1821" xr:uid="{A6C07F60-8D9E-476E-A846-1C03AE021012}"/>
    <cellStyle name="Normal 6 3 3" xfId="1822" xr:uid="{182E8E0C-7C51-4EA5-A80B-F1FFDA1C7005}"/>
    <cellStyle name="Normal 6 3 4" xfId="1823" xr:uid="{53600BCB-688C-4B8D-81F1-39B5548C5F09}"/>
    <cellStyle name="Normal 6 3 5" xfId="1824" xr:uid="{9C111D34-CA2D-4154-B5B7-C574E1EB2A3D}"/>
    <cellStyle name="Normal 6 3 6" xfId="1825" xr:uid="{66C20B11-8BBF-4928-97E0-302F762A4CDF}"/>
    <cellStyle name="Normal 6 3 7" xfId="1826" xr:uid="{E88701DA-CC69-4A95-B3BD-B398CF046506}"/>
    <cellStyle name="Normal 6 3 8" xfId="1827" xr:uid="{9811D74C-9041-4EA9-AF83-FC894A223EA0}"/>
    <cellStyle name="Normal 6 4" xfId="1828" xr:uid="{0ADA1E70-DBA7-4754-9EE7-75FEAAF178C5}"/>
    <cellStyle name="Normal 6 4 2" xfId="1829" xr:uid="{A33FDF9D-9CE0-4BED-B5BB-23491B9448C9}"/>
    <cellStyle name="Normal 6 4 3" xfId="1830" xr:uid="{8FD7841D-D722-4F2F-8B52-F99501EBECFC}"/>
    <cellStyle name="Normal 6 4 4" xfId="1831" xr:uid="{71DB2246-857F-4946-8BC6-E852FD387657}"/>
    <cellStyle name="Normal 6 5" xfId="1832" xr:uid="{2F14D8FD-1660-4E4D-95E4-5564E6BCED86}"/>
    <cellStyle name="Normal 6 5 2" xfId="1833" xr:uid="{6D850EF8-7495-4346-BC87-2BE7017A3E29}"/>
    <cellStyle name="Normal 6 5 3" xfId="1834" xr:uid="{7330EC88-FC79-4BDE-99F4-7B5FC57F2D9E}"/>
    <cellStyle name="Normal 6 5 4" xfId="1835" xr:uid="{981B25CB-89C3-4DD8-9315-66DB83E8FA52}"/>
    <cellStyle name="Normal 6 6" xfId="1836" xr:uid="{E6EC73D1-857F-4D2A-9F07-67EE2D42CCEF}"/>
    <cellStyle name="Normal 60" xfId="1837" xr:uid="{AD3E380E-276C-4FED-A65E-59C0C0251D97}"/>
    <cellStyle name="Normal 60 2" xfId="1838" xr:uid="{C988AF86-5178-4133-AF46-2FDDC94BBED3}"/>
    <cellStyle name="Normal 61" xfId="1839" xr:uid="{98C0278C-33C7-472B-AE26-73DB2D141C8D}"/>
    <cellStyle name="Normal 61 2" xfId="1840" xr:uid="{E60FC5B4-6F6D-4468-A594-EEB93358C585}"/>
    <cellStyle name="Normal 62" xfId="1841" xr:uid="{28DAB50E-0216-4EC3-A0DD-67C469382826}"/>
    <cellStyle name="Normal 62 2" xfId="1842" xr:uid="{7FA36356-6F04-47A4-8973-FEFC85E801A6}"/>
    <cellStyle name="Normal 63" xfId="1843" xr:uid="{9A17E20F-F255-4FDA-9A98-65E99AB90FA4}"/>
    <cellStyle name="Normal 63 2" xfId="1844" xr:uid="{D4BCE73D-3256-419F-BE9D-1199BF6915D5}"/>
    <cellStyle name="Normal 64" xfId="1845" xr:uid="{BD67E141-4828-4507-87AB-CDD101F2B3FE}"/>
    <cellStyle name="Normal 64 2" xfId="1846" xr:uid="{21AFA94C-EF68-4E43-AF6D-06B178029DAA}"/>
    <cellStyle name="Normal 65" xfId="1847" xr:uid="{D7F2AD86-6988-4FA7-9CEB-C34BC98F8C41}"/>
    <cellStyle name="Normal 65 2" xfId="1848" xr:uid="{FEB05128-44E8-4D29-90F1-C12C1A525EE1}"/>
    <cellStyle name="Normal 66" xfId="1849" xr:uid="{FA6631AC-487B-4ABF-A099-8D2B8D4F681D}"/>
    <cellStyle name="Normal 66 2" xfId="1850" xr:uid="{4605FB9C-39A4-43D9-A72D-A831EF98B8D3}"/>
    <cellStyle name="Normal 66 2 2" xfId="1851" xr:uid="{2C782A27-63BD-4AF6-AFA6-158481340C82}"/>
    <cellStyle name="Normal 66 3" xfId="1852" xr:uid="{DD6C5D86-4015-4D1B-A199-9157302AF0E8}"/>
    <cellStyle name="Normal 67" xfId="1853" xr:uid="{3C9EC696-96B3-4184-A213-345E292B4E9E}"/>
    <cellStyle name="Normal 67 2" xfId="1854" xr:uid="{816AAD18-C317-4AD7-9A1C-03CE35FAE83A}"/>
    <cellStyle name="Normal 68" xfId="1855" xr:uid="{26FD0004-2287-49ED-8995-7B637492F0F0}"/>
    <cellStyle name="Normal 68 2" xfId="1856" xr:uid="{83EA7538-83F4-42BD-9298-A00ACEF8AA40}"/>
    <cellStyle name="Normal 69" xfId="1857" xr:uid="{8C97E2E8-48C2-4210-B3D1-FDC6CD34E202}"/>
    <cellStyle name="Normal 69 2" xfId="1858" xr:uid="{D1A96222-1295-4B66-8A93-59F6C820143B}"/>
    <cellStyle name="Normal 7" xfId="1859" xr:uid="{2FA6DF83-D52B-4BA4-9E0F-BB83B575208B}"/>
    <cellStyle name="Normal 7 2" xfId="1860" xr:uid="{40A3FC47-7872-4BDE-8E38-55A3BB5C929B}"/>
    <cellStyle name="Normal 7 2 2" xfId="1861" xr:uid="{523FD492-7376-4B2A-8B44-81FB4CF4E36B}"/>
    <cellStyle name="Normal 7 3" xfId="1862" xr:uid="{E7250BF6-8D4F-41D2-AC80-350720E8E2D2}"/>
    <cellStyle name="Normal 7 3 2" xfId="1863" xr:uid="{7A6FEF08-BD80-4D19-A93F-D9B43271DD4A}"/>
    <cellStyle name="Normal 7 4" xfId="1864" xr:uid="{BA28ACCB-A95D-429C-8DD2-9D637303FA89}"/>
    <cellStyle name="Normal 70" xfId="1865" xr:uid="{C627D763-DD0E-4FB6-8B19-BB6C7B2C19AB}"/>
    <cellStyle name="Normal 70 2" xfId="1866" xr:uid="{DEDFE7C5-FDCE-4062-AF1E-110942358411}"/>
    <cellStyle name="Normal 71" xfId="1867" xr:uid="{15135E93-7864-4D56-9106-AD03B7628FEE}"/>
    <cellStyle name="Normal 71 2" xfId="1868" xr:uid="{6AD614AF-F463-4BAC-89C9-7AD4167056E8}"/>
    <cellStyle name="Normal 72" xfId="1869" xr:uid="{636A9414-83D1-4D1E-8114-A12C96B20CCE}"/>
    <cellStyle name="Normal 72 2" xfId="1870" xr:uid="{ED816119-D5C1-4F03-8DA9-55371C311CEA}"/>
    <cellStyle name="Normal 73" xfId="1871" xr:uid="{7EDACD10-1A8F-4166-9F9C-EE7C950DDB22}"/>
    <cellStyle name="Normal 73 2" xfId="1872" xr:uid="{971C58D4-42E2-44F8-8C4D-1A80D151F487}"/>
    <cellStyle name="Normal 74" xfId="1873" xr:uid="{F25B80BD-481B-4176-B6D8-F281D7865DA0}"/>
    <cellStyle name="Normal 74 2" xfId="1874" xr:uid="{E3748E3F-7FE3-4ED5-B562-4739FDE26392}"/>
    <cellStyle name="Normal 75" xfId="1875" xr:uid="{60628CFA-2C99-41E8-814C-4C91F0660454}"/>
    <cellStyle name="Normal 75 2" xfId="1876" xr:uid="{8067F4A3-6F1D-4877-B1FF-62AC6BDF8392}"/>
    <cellStyle name="Normal 76" xfId="1877" xr:uid="{AAAF66BB-2B37-43C5-A8B2-C2D010E39AD4}"/>
    <cellStyle name="Normal 76 2" xfId="1878" xr:uid="{20089BF9-FC15-4DB7-83DF-6F9E92EBEF84}"/>
    <cellStyle name="Normal 77" xfId="1879" xr:uid="{3645C58F-5640-4CC8-A4D1-B04FE0699E6B}"/>
    <cellStyle name="Normal 77 2" xfId="1880" xr:uid="{670C4952-D573-4F1E-8F2C-607F28C265AA}"/>
    <cellStyle name="Normal 78" xfId="1881" xr:uid="{E69B6CA9-5674-48D3-81CB-A4FCC66CDE72}"/>
    <cellStyle name="Normal 78 2" xfId="1882" xr:uid="{4CBE812E-E23C-44AE-94D2-846BE531BF9E}"/>
    <cellStyle name="Normal 79" xfId="1883" xr:uid="{175338A2-7DAE-462F-B2AB-EEA79315281B}"/>
    <cellStyle name="Normal 79 2" xfId="1884" xr:uid="{D13F9DE6-30B4-456E-B2BB-114619366F2F}"/>
    <cellStyle name="Normal 8 2" xfId="1885" xr:uid="{893FB59B-3645-4D66-8E83-0945A70E7F21}"/>
    <cellStyle name="Normal 8 2 2" xfId="1886" xr:uid="{7A60A2DE-B111-4715-AE29-E99759D9EBA8}"/>
    <cellStyle name="Normal 8 3" xfId="1887" xr:uid="{3AFBBC83-9212-49BC-9ABA-44CD4AA2B6E8}"/>
    <cellStyle name="Normal 80" xfId="1888" xr:uid="{EC313453-C08C-4FD9-9797-932E0B66491F}"/>
    <cellStyle name="Normal 80 2" xfId="1889" xr:uid="{BD1FD71A-8CED-4CE3-AADD-A08E1D2A4FBB}"/>
    <cellStyle name="Normal 81" xfId="1890" xr:uid="{545A76AF-668D-4175-9B9A-649778CE332C}"/>
    <cellStyle name="Normal 81 2" xfId="1891" xr:uid="{89B0F8AF-D9D8-406A-9CD9-59B2A782ED3E}"/>
    <cellStyle name="Normal 82" xfId="1892" xr:uid="{716097D2-00EE-4EA5-BE33-09A4AF9E6B24}"/>
    <cellStyle name="Normal 82 2" xfId="1893" xr:uid="{314C09F7-F255-47F4-AA5D-7A8F102323A8}"/>
    <cellStyle name="Normal 83" xfId="1894" xr:uid="{C60757F4-C5FA-4C83-8C0A-22BD508C2E65}"/>
    <cellStyle name="Normal 83 2" xfId="1895" xr:uid="{ECB7ADB9-1ADB-47BA-94C6-073AB8C3CCEC}"/>
    <cellStyle name="Normal 84" xfId="1896" xr:uid="{30D4C695-8D5F-4628-B1AA-79C0CD6ED1F3}"/>
    <cellStyle name="Normal 84 2" xfId="1897" xr:uid="{B75B9604-4CC7-4DC2-BDD4-2EE40F697353}"/>
    <cellStyle name="Normal 85" xfId="1898" xr:uid="{D63F147C-DC18-4672-B8B2-2FB1B71A7A78}"/>
    <cellStyle name="Normal 85 2" xfId="1899" xr:uid="{C062D07D-025B-4B4C-A86B-E16692093BB1}"/>
    <cellStyle name="Normal 86" xfId="1900" xr:uid="{0C95A093-1470-43AF-A878-7CC7AFAA3AE9}"/>
    <cellStyle name="Normal 86 2" xfId="1901" xr:uid="{0E04C3D2-F4FF-4798-B099-1B36DCA545EC}"/>
    <cellStyle name="Normal 87" xfId="1902" xr:uid="{37F55280-65FB-48CE-8F05-A540E250E3DC}"/>
    <cellStyle name="Normal 87 2" xfId="1903" xr:uid="{D7BCBC5F-E3EC-43D8-BCDC-8B58FF24A644}"/>
    <cellStyle name="Normal 88" xfId="1904" xr:uid="{DAE06A2B-9AEF-46F4-B26B-8CA2C3401BE1}"/>
    <cellStyle name="Normal 88 2" xfId="1905" xr:uid="{E7988ADD-14FA-4E2F-AA9A-FF39E3B4C65C}"/>
    <cellStyle name="Normal 89" xfId="1906" xr:uid="{06748794-D8A3-45EE-B8C4-A1881A046F83}"/>
    <cellStyle name="Normal 89 2" xfId="1907" xr:uid="{0257C1DF-C738-4B18-A388-B7A0664977B6}"/>
    <cellStyle name="Normal 9 10" xfId="1908" xr:uid="{3B86A39F-46DD-4B62-B22F-6F59D46DEB5C}"/>
    <cellStyle name="Normal 9 10 2" xfId="1909" xr:uid="{5978CBF3-72B9-44C4-8C99-EFBEF435EC66}"/>
    <cellStyle name="Normal 9 11" xfId="1910" xr:uid="{4DA12527-CCAC-4548-8DE7-756D188B5C3E}"/>
    <cellStyle name="Normal 9 11 2" xfId="1911" xr:uid="{EB75F000-34D1-47A1-804F-B2A6D7FF1C0E}"/>
    <cellStyle name="Normal 9 12" xfId="1912" xr:uid="{D5DF01D9-C7F5-4446-9E3E-052DEE9B110A}"/>
    <cellStyle name="Normal 9 12 2" xfId="1913" xr:uid="{DB52A5D2-30A6-42FB-9F21-69C973F6003B}"/>
    <cellStyle name="Normal 9 12 3" xfId="1914" xr:uid="{3E4FA585-CB3B-4CA5-826E-524FA2117DDC}"/>
    <cellStyle name="Normal 9 12 3 2" xfId="1915" xr:uid="{A7D26F70-3B5D-440A-9538-9B1ACC405FE7}"/>
    <cellStyle name="Normal 9 13" xfId="1916" xr:uid="{832D898A-8D77-4E92-B1CD-F7CF8E23A1D9}"/>
    <cellStyle name="Normal 9 13 2" xfId="1917" xr:uid="{47733E47-1C39-4791-A795-570A52C12488}"/>
    <cellStyle name="Normal 9 14" xfId="1918" xr:uid="{1BA46168-DD85-4899-9222-BF68637E8F85}"/>
    <cellStyle name="Normal 9 14 2" xfId="1919" xr:uid="{AD22A65F-D231-4671-BA01-A25783E75613}"/>
    <cellStyle name="Normal 9 15" xfId="1920" xr:uid="{8A0306F6-19A9-4EF6-939D-268C76A9D4D8}"/>
    <cellStyle name="Normal 9 15 2" xfId="1921" xr:uid="{AB7F461B-B7C1-4A84-8D57-30A79339EF12}"/>
    <cellStyle name="Normal 9 16" xfId="1922" xr:uid="{B0DF1B79-C5F8-415D-89AA-E989DD728614}"/>
    <cellStyle name="Normal 9 2" xfId="1923" xr:uid="{12EEDA98-C9CA-4775-87E8-448C6A97BA84}"/>
    <cellStyle name="Normal 9 2 2" xfId="1924" xr:uid="{5C8D24CE-4CF7-45BB-BE4D-1DFE3F0230BE}"/>
    <cellStyle name="Normal 9 2 3" xfId="1925" xr:uid="{BBBB5202-B140-4A1D-AF42-26D64CB10D80}"/>
    <cellStyle name="Normal 9 3" xfId="1926" xr:uid="{DEAE4DAF-5AFE-4864-A642-CB6BC5129E9E}"/>
    <cellStyle name="Normal 9 3 2" xfId="1927" xr:uid="{093BDCA9-FD18-4D73-B5AD-C72597795AFD}"/>
    <cellStyle name="Normal 9 4" xfId="1928" xr:uid="{EFB6119F-2EAB-4780-9B58-ED7FA48B029A}"/>
    <cellStyle name="Normal 9 4 2" xfId="1929" xr:uid="{FB59B76F-90FE-408A-A39C-D7B0845B06BD}"/>
    <cellStyle name="Normal 9 5" xfId="1930" xr:uid="{548EBB69-24A4-48E4-A49D-2B635B5DD8C7}"/>
    <cellStyle name="Normal 9 5 2" xfId="1931" xr:uid="{417FD36B-33E3-48BF-A35C-3AE02E73D8C0}"/>
    <cellStyle name="Normal 9 6" xfId="1932" xr:uid="{69422726-60B1-46D1-8710-A8F52C321950}"/>
    <cellStyle name="Normal 9 7" xfId="1933" xr:uid="{B2D60B2F-635C-434E-808E-CF027F0E2A95}"/>
    <cellStyle name="Normal 9 7 2" xfId="1934" xr:uid="{7537ECF7-15A6-42D0-896D-C609ADB72CF6}"/>
    <cellStyle name="Normal 9 8" xfId="1935" xr:uid="{9140E35C-B08F-4329-9F8E-00B1E615E2BA}"/>
    <cellStyle name="Normal 9 8 2" xfId="1936" xr:uid="{73A79964-91C6-450D-A2EA-B30D4F922533}"/>
    <cellStyle name="Normal 9 9" xfId="1937" xr:uid="{89302AA3-8100-4440-A727-639D699B9C02}"/>
    <cellStyle name="Normal 9 9 2" xfId="1938" xr:uid="{66195C7E-0476-48F1-A836-C61BB3305792}"/>
    <cellStyle name="Normal 90" xfId="1939" xr:uid="{258D1420-86ED-42C8-B9A7-96D8C9FCE6DD}"/>
    <cellStyle name="Normal 90 2" xfId="1940" xr:uid="{1BF2A922-F7B0-4394-8995-313D5BD2712D}"/>
    <cellStyle name="Normal 91" xfId="1941" xr:uid="{8CFEE222-5378-4531-A59F-3FD6375CF3E8}"/>
    <cellStyle name="Normal 91 2" xfId="1942" xr:uid="{E4ED6EF1-AD6C-4161-B491-5AF4BA87628C}"/>
    <cellStyle name="Normal 92" xfId="1943" xr:uid="{94B22E96-C405-4C9D-8BFE-3EBF0B013962}"/>
    <cellStyle name="Normal 92 2" xfId="1944" xr:uid="{20CBC3AA-DA32-454C-954C-8508845B9CEF}"/>
    <cellStyle name="Normal 93" xfId="1945" xr:uid="{FD435060-4618-49DB-8166-5D1EF7CC7A0C}"/>
    <cellStyle name="Normal 93 2" xfId="1946" xr:uid="{30DE6B7F-3F28-422A-A835-468598978341}"/>
    <cellStyle name="Normal 94" xfId="1947" xr:uid="{F550E7B8-A3ED-4C2D-AF7F-788B66B5225E}"/>
    <cellStyle name="Normal 95" xfId="1948" xr:uid="{E5E7775C-14C9-4B76-A738-DB3A996370C1}"/>
    <cellStyle name="Normal 96" xfId="1949" xr:uid="{C389AD39-1724-4C3C-BC6B-9BA091F907F2}"/>
    <cellStyle name="Normal 97" xfId="1950" xr:uid="{72E981DA-0DDD-435E-A980-D61418DC2012}"/>
    <cellStyle name="Normal 98" xfId="1951" xr:uid="{0C6B4987-FED4-4ED0-BBEE-3B48AF1127BB}"/>
    <cellStyle name="Normal 99" xfId="1952" xr:uid="{46FBC7B0-1954-484E-A355-A4E671323781}"/>
    <cellStyle name="Normal_BASE00.XLS" xfId="1953" xr:uid="{99EE6A2A-3FFF-4812-9B5F-C6049C8149F7}"/>
    <cellStyle name="Nota 2" xfId="1954" xr:uid="{A6BAE3CA-6178-4B38-BBF7-5A76A6F3832C}"/>
    <cellStyle name="Nota 2 10" xfId="1955" xr:uid="{2E46A684-FA27-440E-AB26-BBCEF78A9ACD}"/>
    <cellStyle name="Nota 2 2" xfId="1956" xr:uid="{61319CD2-EDDA-4235-AD4E-EAE942807281}"/>
    <cellStyle name="Nota 2 2 2" xfId="1957" xr:uid="{B92034CB-EAAC-4B4B-866B-C7FFECEC9B7C}"/>
    <cellStyle name="Nota 2 2 2 2" xfId="1958" xr:uid="{9DCEBFCC-7CCB-473E-981E-EF3A7C222C9D}"/>
    <cellStyle name="Nota 2 2 3" xfId="1959" xr:uid="{2F93E2B4-C5BB-4235-A877-005163E0D1F5}"/>
    <cellStyle name="Nota 2 2 3 2" xfId="1960" xr:uid="{CA64A181-36CC-4AA2-A4FE-5EF5A9556A25}"/>
    <cellStyle name="Nota 2 2 4" xfId="1961" xr:uid="{BEC883D5-51CB-4F57-974C-A7FAC6F2C298}"/>
    <cellStyle name="Nota 2 2 5" xfId="1962" xr:uid="{4FF530DC-98C7-4229-8505-594A95FCBBF2}"/>
    <cellStyle name="Nota 2 2 6" xfId="1963" xr:uid="{0430E63B-9175-42A5-BCF5-B577D11D4DE2}"/>
    <cellStyle name="Nota 2 2 7" xfId="1964" xr:uid="{2C91437C-0E8C-4815-89C2-6C3F0DB92C4E}"/>
    <cellStyle name="Nota 2 3" xfId="1965" xr:uid="{B29B2C65-F0CC-41EB-A7A3-E6856D94DE37}"/>
    <cellStyle name="Nota 2 3 2" xfId="1966" xr:uid="{BA75E909-BA04-4055-80CE-904DCB656094}"/>
    <cellStyle name="Nota 2 3 2 2" xfId="1967" xr:uid="{C471FD74-7C22-4DC2-98F3-94FDFC51FD24}"/>
    <cellStyle name="Nota 2 3 3" xfId="1968" xr:uid="{E0F21647-77CF-4DF0-9B70-EF5C473CE374}"/>
    <cellStyle name="Nota 2 3 3 2" xfId="1969" xr:uid="{8FB86BA1-538F-4A7A-A151-B758C4C9898C}"/>
    <cellStyle name="Nota 2 3 4" xfId="1970" xr:uid="{7C6F7172-872C-4875-BDE9-9C8E893476B9}"/>
    <cellStyle name="Nota 2 3 5" xfId="1971" xr:uid="{73D7A745-629F-4E5F-AAA3-0CE6D051FA5E}"/>
    <cellStyle name="Nota 2 3 6" xfId="1972" xr:uid="{DAEFBC13-C04D-41C6-B49D-8FB38B5A1376}"/>
    <cellStyle name="Nota 2 3 7" xfId="1973" xr:uid="{9D771F58-592B-4608-99F2-42EAC9B39810}"/>
    <cellStyle name="Nota 2 4" xfId="1974" xr:uid="{A0D3486A-FF5D-43EE-9731-90AE491399F1}"/>
    <cellStyle name="Nota 2 4 2" xfId="1975" xr:uid="{17DC865A-E3B4-4587-8721-6693FFA5AD93}"/>
    <cellStyle name="Nota 2 5" xfId="1976" xr:uid="{5C727236-9882-4275-918A-E50303029B9F}"/>
    <cellStyle name="Nota 2 5 2" xfId="1977" xr:uid="{D00AA61C-0D6F-4279-9E48-DED1E283B1BA}"/>
    <cellStyle name="Nota 2 6" xfId="1978" xr:uid="{3E14AC88-9808-48C7-9772-FA1E08428842}"/>
    <cellStyle name="Nota 2 6 2" xfId="1979" xr:uid="{28D86EDF-32D0-455D-A896-3C0DAFE96B69}"/>
    <cellStyle name="Nota 2 7" xfId="1980" xr:uid="{2679FB95-629E-4AFA-AF0D-6C642C473239}"/>
    <cellStyle name="Nota 2 8" xfId="1981" xr:uid="{BFD19FC0-25A5-425E-B5D1-211A6BA43D97}"/>
    <cellStyle name="Nota 2 9" xfId="1982" xr:uid="{3A884C68-392A-4A19-848E-B747242C32C3}"/>
    <cellStyle name="Nota 3" xfId="1983" xr:uid="{DE66CF63-E070-452C-BDB3-06BB167DAD4B}"/>
    <cellStyle name="Nota 3 2" xfId="1984" xr:uid="{B2EB7807-A091-4121-AE39-9C23EDB722BD}"/>
    <cellStyle name="Nota 3 2 2" xfId="1985" xr:uid="{86EFD8DE-8A00-444D-9E2B-0FE84A386669}"/>
    <cellStyle name="Nota 3 2 2 2" xfId="1986" xr:uid="{DCD97602-4E9A-4874-8075-B9BE9B286087}"/>
    <cellStyle name="Nota 3 2 3" xfId="1987" xr:uid="{87054424-550E-443C-A26F-7459FD3A8775}"/>
    <cellStyle name="Nota 3 2 3 2" xfId="1988" xr:uid="{2AC2A4E1-B12A-43D7-A2ED-90E36AC84BAE}"/>
    <cellStyle name="Nota 3 2 4" xfId="1989" xr:uid="{5C276BDD-F498-47C5-BCFF-73CC6E7804DC}"/>
    <cellStyle name="Nota 3 2 5" xfId="1990" xr:uid="{4532901F-AE75-411B-B01E-0CB7C4563860}"/>
    <cellStyle name="Nota 3 2 6" xfId="1991" xr:uid="{9A36AD1B-6ECB-4EF9-9151-4FC8191A103A}"/>
    <cellStyle name="Nota 3 2 7" xfId="1992" xr:uid="{A3CFBF54-3621-4C97-BB48-CC8941499B6A}"/>
    <cellStyle name="Nota 3 3" xfId="1993" xr:uid="{53140642-CE5D-4FC7-BD3C-3C6DFA422064}"/>
    <cellStyle name="Nota 3 3 2" xfId="1994" xr:uid="{47800C43-0BFD-45D6-9250-F5C659EC0D9A}"/>
    <cellStyle name="Nota 3 3 2 2" xfId="1995" xr:uid="{0AD9B67A-5B44-43EB-8813-ED031C97E1DB}"/>
    <cellStyle name="Nota 3 3 3" xfId="1996" xr:uid="{04C6269C-1AAE-4459-8806-FE46D34FABEB}"/>
    <cellStyle name="Nota 3 3 3 2" xfId="1997" xr:uid="{8ABD4FAC-EF42-4C63-9189-0F4BC90AC25B}"/>
    <cellStyle name="Nota 3 4" xfId="1998" xr:uid="{3022D615-A3E4-47C0-93AE-89010663466D}"/>
    <cellStyle name="Nota 3 4 2" xfId="1999" xr:uid="{71761DCF-370E-4959-BC56-B0518E05EEB9}"/>
    <cellStyle name="Nota 3 5" xfId="2000" xr:uid="{BB01B2BD-1278-4B34-B027-55C6AA92DB86}"/>
    <cellStyle name="Nota 3 5 2" xfId="2001" xr:uid="{647176C4-F2C0-4687-B27A-59706A923E4F}"/>
    <cellStyle name="Nota 3 6" xfId="2002" xr:uid="{64D66759-0A02-4ACE-ABD8-1C5C51EDDF18}"/>
    <cellStyle name="Nota 3 6 2" xfId="2003" xr:uid="{C82561CD-AB19-4EF8-8787-0796049E9C00}"/>
    <cellStyle name="Nota 3 7" xfId="2004" xr:uid="{7FD7BAD2-91C5-49AC-BE51-3D9C21CCD3FF}"/>
    <cellStyle name="Nota 3 8" xfId="2005" xr:uid="{46B7A62C-D191-45E4-96E3-D6122BBD8391}"/>
    <cellStyle name="Nota 3 9" xfId="2006" xr:uid="{57A60A9E-BA27-44A1-B124-18D265C1CAF5}"/>
    <cellStyle name="Nota 4" xfId="2007" xr:uid="{00934859-2C7D-4356-8974-4990B66BD12C}"/>
    <cellStyle name="Nota 4 2" xfId="2008" xr:uid="{5F400E47-B87F-4614-9A69-80FF027DACC6}"/>
    <cellStyle name="Nota 4 2 2" xfId="2009" xr:uid="{053E7258-8861-41BE-8459-461AC8CFBF82}"/>
    <cellStyle name="Nota 4 2 2 2" xfId="2010" xr:uid="{8F341028-61D8-403A-AC46-16469D8BFFAD}"/>
    <cellStyle name="Nota 4 2 3" xfId="2011" xr:uid="{DDE6C733-2564-4D8A-B7A2-F65CB25F494F}"/>
    <cellStyle name="Nota 4 3" xfId="2012" xr:uid="{B0511427-33CB-4159-A43C-BB13B8A2EE85}"/>
    <cellStyle name="Nota 4 3 2" xfId="2013" xr:uid="{0989E083-3BA2-48B0-B655-4506A38422BA}"/>
    <cellStyle name="Nota 4 3 2 2" xfId="2014" xr:uid="{7A93BC21-2688-4BD4-A359-8461E1CC247C}"/>
    <cellStyle name="Nota 4 3 3" xfId="2015" xr:uid="{439C7742-FEF4-434C-B6A6-F056F15DCF4C}"/>
    <cellStyle name="Nota 4 4" xfId="2016" xr:uid="{4420B425-005E-4E71-860F-DEEE7AEF777D}"/>
    <cellStyle name="Nota 4 4 2" xfId="2017" xr:uid="{01FF8182-E495-4D44-8A33-012DD2420DB2}"/>
    <cellStyle name="Nota 4 5" xfId="2018" xr:uid="{BC6460E9-016A-46D7-B2CD-88EFB6505EA3}"/>
    <cellStyle name="Nota 4 5 2" xfId="2019" xr:uid="{204394EA-1F1A-4A74-9C76-81969CF68270}"/>
    <cellStyle name="Nota 4 6" xfId="2020" xr:uid="{52D5EA59-26F4-4955-BA2B-9F9709D02F60}"/>
    <cellStyle name="Nota 5" xfId="2021" xr:uid="{E6DC257C-3DDC-4E98-B074-AF5F741F2A44}"/>
    <cellStyle name="Nota 5 2" xfId="2022" xr:uid="{775E4452-8E97-46DB-A77E-35B1C12BAD5D}"/>
    <cellStyle name="Nota 5 2 2" xfId="2023" xr:uid="{3DCB47E8-7818-4315-BA80-B7DAFECFF884}"/>
    <cellStyle name="Nota 5 2 2 2" xfId="2024" xr:uid="{5E0105AA-30D8-42D7-A93E-66B3D4D69125}"/>
    <cellStyle name="Nota 5 2 3" xfId="2025" xr:uid="{09E48D80-3A69-4037-AA4D-D83EB35D1628}"/>
    <cellStyle name="Nota 5 3" xfId="2026" xr:uid="{3206FD97-DE93-467E-B87E-AAF1D2690440}"/>
    <cellStyle name="Nota 5 3 2" xfId="2027" xr:uid="{CCB67FDA-2D62-4023-9A1E-96B22A23C16A}"/>
    <cellStyle name="Nota 5 3 2 2" xfId="2028" xr:uid="{20B77773-5A44-45A5-B1E4-CC960245D48A}"/>
    <cellStyle name="Nota 5 3 3" xfId="2029" xr:uid="{7DD25708-CC1E-4A19-9881-7C69517A062B}"/>
    <cellStyle name="Nota 5 4" xfId="2030" xr:uid="{8C38D7C9-98CE-43C7-9A75-C12B71244037}"/>
    <cellStyle name="Nota 5 4 2" xfId="2031" xr:uid="{A34F54CC-7F59-42C5-BC64-44D43C290CC3}"/>
    <cellStyle name="Nota 5 5" xfId="2032" xr:uid="{8E81A228-3193-4677-A1A7-A5A85A68A0DB}"/>
    <cellStyle name="Nota 5 5 2" xfId="2033" xr:uid="{20F0AC96-8329-4B2C-8FD9-A573CF2F85ED}"/>
    <cellStyle name="Nota 5 6" xfId="2034" xr:uid="{032FA50B-9D19-4F0F-814A-2C0FB38F5A1D}"/>
    <cellStyle name="Porcentagem 10" xfId="2035" xr:uid="{89C40E53-698A-468E-8422-A946D6D0B8A8}"/>
    <cellStyle name="Porcentagem 11" xfId="2036" xr:uid="{6E4282CF-9AF4-4068-908D-54579B0E6448}"/>
    <cellStyle name="Porcentagem 12" xfId="2037" xr:uid="{91E78F89-21C8-4F5F-B4F8-07BDED0E5210}"/>
    <cellStyle name="Porcentagem 13" xfId="2038" xr:uid="{EC7E8251-85D8-433C-9904-ADD16E5850C8}"/>
    <cellStyle name="Porcentagem 14" xfId="2039" xr:uid="{ED7B2278-EFF8-4A11-AEF4-6D578CDC228A}"/>
    <cellStyle name="Porcentagem 15" xfId="2040" xr:uid="{6C078377-D6E0-4399-A002-AC93554F6C08}"/>
    <cellStyle name="Porcentagem 16" xfId="2041" xr:uid="{3ED8B653-C4B6-46B0-9B66-ECCE8A2D90C0}"/>
    <cellStyle name="Porcentagem 17" xfId="2042" xr:uid="{30DFDEDA-1CA0-4027-8A66-24AD712F1FF9}"/>
    <cellStyle name="Porcentagem 18" xfId="2043" xr:uid="{5F35BD35-BA85-495B-B8F3-034F0B6C57B6}"/>
    <cellStyle name="Porcentagem 2" xfId="2044" xr:uid="{ECF853B0-424F-48E4-81AE-67B203A5390A}"/>
    <cellStyle name="Porcentagem 2 2" xfId="2045" xr:uid="{F55B4D2A-2ACA-487B-9DB6-51C8602D506C}"/>
    <cellStyle name="Porcentagem 2 2 2" xfId="2046" xr:uid="{A3D8F722-68BD-459C-A3DC-4128557E6097}"/>
    <cellStyle name="Porcentagem 2 3" xfId="2047" xr:uid="{64D72290-2451-4543-BDCF-C3EBD5544921}"/>
    <cellStyle name="Porcentagem 2 4" xfId="2048" xr:uid="{373A5AD7-FA91-4730-8C59-3215E3BA3585}"/>
    <cellStyle name="Porcentagem 2 5" xfId="2049" xr:uid="{CAA1F508-420D-4403-BE64-9822D7FE6FE5}"/>
    <cellStyle name="Porcentagem 2 6" xfId="2050" xr:uid="{04AD1544-F1E9-4E9B-A81A-9C915AB2A697}"/>
    <cellStyle name="Porcentagem 2 7" xfId="2051" xr:uid="{9C4F5CDC-EA7F-4380-AD8A-384E25A88502}"/>
    <cellStyle name="Porcentagem 3" xfId="2052" xr:uid="{D1127190-4F45-4425-A81F-6FC8ADAC8594}"/>
    <cellStyle name="Porcentagem 4" xfId="2053" xr:uid="{37DDF86F-C95C-4B93-B6FB-2B247E0AF079}"/>
    <cellStyle name="Porcentagem 5" xfId="2054" xr:uid="{66C048D5-4E7F-427F-931B-CA25B57D2F78}"/>
    <cellStyle name="Porcentagem 6" xfId="2055" xr:uid="{BF83EF1E-EE5C-46C3-8EBE-C0D401D723B8}"/>
    <cellStyle name="Porcentagem 7" xfId="2056" xr:uid="{EC91D54D-79E3-41D5-84C4-6514A8ED5647}"/>
    <cellStyle name="Porcentagem 8" xfId="2057" xr:uid="{3ACDB156-6EC7-4F2C-B312-117E999BFA11}"/>
    <cellStyle name="Porcentagem 9" xfId="2058" xr:uid="{4F09440A-6E9F-4C35-864B-E1289C0A5C06}"/>
    <cellStyle name="Saída 2" xfId="2059" xr:uid="{3D55F6C5-2A7B-4C4E-9C5F-C271915EA1F4}"/>
    <cellStyle name="Saída 3" xfId="2060" xr:uid="{D26611ED-2D6F-48A3-AF9A-218B3641ECEA}"/>
    <cellStyle name="Separador de milhares 10 2" xfId="2061" xr:uid="{CE625C5D-FE3F-4674-A675-5EFFBE9345F7}"/>
    <cellStyle name="Separador de milhares 10 2 2" xfId="2062" xr:uid="{3380D3A6-458C-431A-B12F-4EACEC2AEC08}"/>
    <cellStyle name="Separador de milhares 10 3" xfId="2063" xr:uid="{5E5208BA-7602-429F-8A5F-9F27BCDE9895}"/>
    <cellStyle name="Separador de milhares 10 3 2" xfId="2064" xr:uid="{3A25C224-0332-4B65-BD39-8765785F079A}"/>
    <cellStyle name="Separador de milhares 11 2" xfId="2065" xr:uid="{FAC38BE3-8A61-4524-850D-3FE82029C457}"/>
    <cellStyle name="Separador de milhares 11 2 2" xfId="2066" xr:uid="{BB5797C9-E52A-4BF3-BB95-C1634787422E}"/>
    <cellStyle name="Separador de milhares 11 3" xfId="2067" xr:uid="{CF6A7FBD-641D-4584-972B-23352A9A1DF5}"/>
    <cellStyle name="Separador de milhares 11 3 2" xfId="2068" xr:uid="{3F678176-2F0F-4447-8FEE-87BCF20CADF2}"/>
    <cellStyle name="Separador de milhares 13" xfId="2069" xr:uid="{3B0D7E57-867A-4596-81D2-D9164863F683}"/>
    <cellStyle name="Separador de milhares 13 2" xfId="2070" xr:uid="{FD586F70-57B7-4591-B02B-E26C073DB40F}"/>
    <cellStyle name="Separador de milhares 13 2 2" xfId="2071" xr:uid="{8D042A9D-4D37-4AB1-92FA-1292AAFE23C3}"/>
    <cellStyle name="Separador de milhares 13 3" xfId="2072" xr:uid="{62D1B51E-CEB6-4269-97E7-6C29B833F8B7}"/>
    <cellStyle name="Separador de milhares 14 2" xfId="2073" xr:uid="{5665AE25-968F-4CA9-B1C4-0D0755B20007}"/>
    <cellStyle name="Separador de milhares 14 2 2" xfId="2074" xr:uid="{63B61883-92F2-4EDC-A8F7-A11D5B8EB04F}"/>
    <cellStyle name="Separador de milhares 14 3" xfId="2075" xr:uid="{2D81DDF4-BDF3-4F83-98DF-B410930038A3}"/>
    <cellStyle name="Separador de milhares 14 3 2" xfId="2076" xr:uid="{5DE2A754-7783-49C6-9D6B-9A1C7D6D94CB}"/>
    <cellStyle name="Separador de milhares 16 2" xfId="2077" xr:uid="{3ECF6820-8A4B-40B1-87EB-444DC46F7C9C}"/>
    <cellStyle name="Separador de milhares 16 2 2" xfId="2078" xr:uid="{D2CB1E4D-8B65-41C7-AFCA-0806B5851A69}"/>
    <cellStyle name="Separador de milhares 16 3" xfId="2079" xr:uid="{DAD419B4-A1BC-4551-8D2F-DE8DBDA3C442}"/>
    <cellStyle name="Separador de milhares 16 3 2" xfId="2080" xr:uid="{E9B4C51E-F9C2-4C83-BA1F-EDC42E3FC652}"/>
    <cellStyle name="Separador de milhares 17 2" xfId="2081" xr:uid="{D612C4BE-4760-4B7C-8CA7-84418C563CAC}"/>
    <cellStyle name="Separador de milhares 17 2 2" xfId="2082" xr:uid="{4B207FCB-6B5E-4DE6-ADD4-637390CB3E31}"/>
    <cellStyle name="Separador de milhares 17 3" xfId="2083" xr:uid="{0B8D192F-ED94-4F2C-85C9-EC6D2E1C5744}"/>
    <cellStyle name="Separador de milhares 17 3 2" xfId="2084" xr:uid="{B0E602F7-28F5-4710-8C09-C30987D0B7A5}"/>
    <cellStyle name="Separador de milhares 19" xfId="2085" xr:uid="{9A002AA2-A30E-4ACA-9E36-C4C827382C0C}"/>
    <cellStyle name="Separador de milhares 19 2" xfId="2086" xr:uid="{CF2BE8F6-FB33-4697-8C80-D2E904AEE522}"/>
    <cellStyle name="Separador de milhares 19 2 2" xfId="2087" xr:uid="{028C4452-BF2C-4FE0-81EE-BF9ACF9D09E0}"/>
    <cellStyle name="Separador de milhares 19 3" xfId="2088" xr:uid="{9DAAAE70-B911-4685-83AE-262BFE9744ED}"/>
    <cellStyle name="Separador de milhares 2" xfId="2089" xr:uid="{E1632C38-4992-4BF6-A2B6-6B77BE8DA656}"/>
    <cellStyle name="Separador de milhares 2 10" xfId="2090" xr:uid="{90181759-37CF-4742-9975-73583A4B0A5D}"/>
    <cellStyle name="Separador de milhares 2 10 2" xfId="2091" xr:uid="{550F1342-90C5-4870-BFFC-597641F14833}"/>
    <cellStyle name="Separador de milhares 2 10 3" xfId="2092" xr:uid="{5823640E-14AD-4631-BF6B-A6FE1B27A165}"/>
    <cellStyle name="Separador de milhares 2 10 4" xfId="2093" xr:uid="{3CA610D0-E7AF-4AD9-9C69-3CE2665CE16D}"/>
    <cellStyle name="Separador de milhares 2 10 5" xfId="2094" xr:uid="{49C34B02-9414-4905-A1D7-0A5C692AFE6A}"/>
    <cellStyle name="Separador de milhares 2 10 6" xfId="2095" xr:uid="{D192CE35-2893-49B3-9C52-CA4E6DC2AD88}"/>
    <cellStyle name="Separador de milhares 2 11" xfId="2096" xr:uid="{69491BDA-363A-495F-9464-224A934E6E67}"/>
    <cellStyle name="Separador de milhares 2 12" xfId="2097" xr:uid="{1CC0538A-9B86-4688-BEDE-B5E8AF03FC7C}"/>
    <cellStyle name="Separador de milhares 2 12 2" xfId="2098" xr:uid="{498A8577-A8DF-4932-BC6F-7012461359C1}"/>
    <cellStyle name="Separador de milhares 2 12 3" xfId="2099" xr:uid="{D3FC8C25-622A-401D-9822-42AD39DECDAE}"/>
    <cellStyle name="Separador de milhares 2 12 4" xfId="2100" xr:uid="{2ABC7527-5E7B-49A3-A608-B01ABC691271}"/>
    <cellStyle name="Separador de milhares 2 12 5" xfId="2101" xr:uid="{C0DC7DDE-8189-4FC3-8ED9-46AE7AB8F7EC}"/>
    <cellStyle name="Separador de milhares 2 13" xfId="2102" xr:uid="{CF47F3B6-19C0-44C0-BC9F-758DE5B04E1A}"/>
    <cellStyle name="Separador de milhares 2 14" xfId="2103" xr:uid="{FAB97B8E-5B39-4F26-82F9-C8E1CFC1BC06}"/>
    <cellStyle name="Separador de milhares 2 15" xfId="2104" xr:uid="{F25D9E2A-9169-4524-9CF0-49D83BD6AC66}"/>
    <cellStyle name="Separador de milhares 2 15 2" xfId="2105" xr:uid="{24E74F7F-9469-49E0-BD59-50CB301D0C9C}"/>
    <cellStyle name="Separador de milhares 2 16" xfId="2106" xr:uid="{B6CC70CF-CCE9-44C9-A329-44D8FE57C8A0}"/>
    <cellStyle name="Separador de milhares 2 2" xfId="2107" xr:uid="{C8F8958C-7CE5-4676-AD9B-4A79510C2785}"/>
    <cellStyle name="Separador de milhares 2 2 10" xfId="2108" xr:uid="{67431790-CAF2-4164-8C0B-78FE3BAAAD53}"/>
    <cellStyle name="Separador de milhares 2 2 10 2" xfId="2109" xr:uid="{1A99BEDF-EE58-410E-B1AE-AC8339E5D023}"/>
    <cellStyle name="Separador de milhares 2 2 10 3" xfId="2110" xr:uid="{FEC4D120-02F2-4AF1-A37F-3861A70F7EFE}"/>
    <cellStyle name="Separador de milhares 2 2 10 3 2" xfId="2111" xr:uid="{0422156F-E40A-40C5-BFC1-28E82FE07063}"/>
    <cellStyle name="Separador de milhares 2 2 10 4" xfId="2112" xr:uid="{8E2D951A-20BE-4134-B1C8-0BEC6F69F0F7}"/>
    <cellStyle name="Separador de milhares 2 2 10 5" xfId="2113" xr:uid="{6EEAA0C2-D3B5-4E34-8E7F-288137494F4A}"/>
    <cellStyle name="Separador de milhares 2 2 10 5 2" xfId="2114" xr:uid="{28BC74E2-DE46-4C88-B4F2-8181604DFFA7}"/>
    <cellStyle name="Separador de milhares 2 2 10 6" xfId="2115" xr:uid="{4EB31557-C4F7-4D5E-9C22-1851A4978BB6}"/>
    <cellStyle name="Separador de milhares 2 2 10 7" xfId="2116" xr:uid="{E01B036D-4199-4613-AA0C-F35037CC8AFF}"/>
    <cellStyle name="Separador de milhares 2 2 11" xfId="2117" xr:uid="{7AB4AF69-4D0D-4786-91CC-1677A2D69BAF}"/>
    <cellStyle name="Separador de milhares 2 2 11 2" xfId="2118" xr:uid="{BD0B669B-B08A-400F-AA92-786F8D13DF68}"/>
    <cellStyle name="Separador de milhares 2 2 2" xfId="2119" xr:uid="{798EFB26-E93D-4E4F-8CBF-551EDA4D7D4E}"/>
    <cellStyle name="Separador de milhares 2 2 2 2" xfId="2120" xr:uid="{1F0F8AFD-8A8B-47F6-9AEC-D884244FDB9C}"/>
    <cellStyle name="Separador de milhares 2 2 2 2 2" xfId="2121" xr:uid="{743B5F37-B80E-459D-B5F1-9C82070EAC3C}"/>
    <cellStyle name="Separador de milhares 2 2 2 2 2 2" xfId="2122" xr:uid="{D37D1A6F-857B-45CD-A65E-45BAADEC918B}"/>
    <cellStyle name="Separador de milhares 2 2 2 2 2 2 2" xfId="2123" xr:uid="{55C60F02-0E2C-458A-BCA0-446A261DD185}"/>
    <cellStyle name="Separador de milhares 2 2 2 2 2 2 2 2" xfId="2124" xr:uid="{B52FE087-932E-41E0-99DD-603D14DC13AD}"/>
    <cellStyle name="Separador de milhares 2 2 2 2 2 2 2 2 2" xfId="2125" xr:uid="{7F289AF6-D20C-4888-8275-A99F90BFB3D1}"/>
    <cellStyle name="Separador de milhares 2 2 2 2 2 2 2 2 2 2" xfId="2126" xr:uid="{DB2FB966-A7E4-41EC-82CC-2DEF7DCDB24E}"/>
    <cellStyle name="Separador de milhares 2 2 2 2 2 2 2 2 2 2 2" xfId="2127" xr:uid="{3850E617-94D1-43C9-837C-1FAAA24E7268}"/>
    <cellStyle name="Separador de milhares 2 2 2 2 2 2 2 2 2 2 2 2" xfId="2128" xr:uid="{441C6C7B-0CF1-4A9A-856F-C192B6363598}"/>
    <cellStyle name="Separador de milhares 2 2 2 2 2 2 2 2 2 2 2 2 2" xfId="2129" xr:uid="{81F03BE0-F256-448A-A5FB-D4ED3DFEDD53}"/>
    <cellStyle name="Separador de milhares 2 2 2 2 2 2 2 2 2 2 2 2 2 2" xfId="2130" xr:uid="{2C764B34-199C-4A17-B1F3-8F30F78AE2B7}"/>
    <cellStyle name="Separador de milhares 2 2 2 2 2 2 2 2 2 2 2 2 2 2 2" xfId="2131" xr:uid="{2AECAE33-1D6C-40C2-A5EC-1396F3C8640D}"/>
    <cellStyle name="Separador de milhares 2 2 2 2 2 2 2 2 2 2 2 2 3" xfId="2132" xr:uid="{80FF6D2D-EDAF-410D-93F5-C01773D6B600}"/>
    <cellStyle name="Separador de milhares 2 2 2 2 2 2 2 2 2 2 2 2 4" xfId="2133" xr:uid="{EBB3A6D2-68EB-4155-BD45-FD1BF1E067BE}"/>
    <cellStyle name="Separador de milhares 2 2 2 2 2 2 2 2 2 2 2 3" xfId="2134" xr:uid="{9A55D9DA-2E8D-48D0-BC84-55D919B533B2}"/>
    <cellStyle name="Separador de milhares 2 2 2 2 2 2 2 2 2 2 2 3 2" xfId="2135" xr:uid="{548394ED-0ED6-4E51-B7DD-F45BC2C927D1}"/>
    <cellStyle name="Separador de milhares 2 2 2 2 2 2 2 2 2 2 2 3 2 2" xfId="2136" xr:uid="{2F5B528B-CAB7-43BB-B451-3236A2D09B64}"/>
    <cellStyle name="Separador de milhares 2 2 2 2 2 2 2 2 2 2 2 4" xfId="2137" xr:uid="{71E788C1-E8BC-4FD0-A66B-1E7545B34AEB}"/>
    <cellStyle name="Separador de milhares 2 2 2 2 2 2 2 2 2 2 3" xfId="2138" xr:uid="{82E9642F-FCCB-4F7C-BE7C-51A2E9A22A33}"/>
    <cellStyle name="Separador de milhares 2 2 2 2 2 2 2 2 2 2 3 2" xfId="2139" xr:uid="{ACF336B4-A9F3-41BD-8E89-5F3900E30073}"/>
    <cellStyle name="Separador de milhares 2 2 2 2 2 2 2 2 2 2 3 2 2" xfId="2140" xr:uid="{F700CA30-13FD-45D0-A75C-EE1265A3A717}"/>
    <cellStyle name="Separador de milhares 2 2 2 2 2 2 2 2 2 2 4" xfId="2141" xr:uid="{3B693423-077A-4367-B46A-28E5C75BF2F4}"/>
    <cellStyle name="Separador de milhares 2 2 2 2 2 2 2 2 2 2 5" xfId="2142" xr:uid="{FD4CC5DE-F7F9-4FDC-B8D7-D0F94EE9BF36}"/>
    <cellStyle name="Separador de milhares 2 2 2 2 2 2 2 2 2 3" xfId="2143" xr:uid="{7B51168F-7B56-4449-9E89-1CB14BA89E50}"/>
    <cellStyle name="Separador de milhares 2 2 2 2 2 2 2 2 2 4" xfId="2144" xr:uid="{CF2C42F7-95C1-4121-9577-5CAAC3B27009}"/>
    <cellStyle name="Separador de milhares 2 2 2 2 2 2 2 2 2 4 2" xfId="2145" xr:uid="{6BA75EB9-DABD-45A4-995A-2F4F9E9C8AE2}"/>
    <cellStyle name="Separador de milhares 2 2 2 2 2 2 2 2 2 4 2 2" xfId="2146" xr:uid="{D1B5994D-530A-4741-8427-C81B72BF9A15}"/>
    <cellStyle name="Separador de milhares 2 2 2 2 2 2 2 2 2 5" xfId="2147" xr:uid="{BD88F62A-2141-4EAD-A25B-EC8EB6FC0D1C}"/>
    <cellStyle name="Separador de milhares 2 2 2 2 2 2 2 2 2 6" xfId="2148" xr:uid="{051EF8FD-544D-4413-9717-308AEE0E805B}"/>
    <cellStyle name="Separador de milhares 2 2 2 2 2 2 2 2 3" xfId="2149" xr:uid="{0C560CAC-FEB6-4A26-B931-D5E12B5A050E}"/>
    <cellStyle name="Separador de milhares 2 2 2 2 2 2 2 2 3 2" xfId="2150" xr:uid="{1B82052E-FF12-4E24-A044-38240CF9B9D4}"/>
    <cellStyle name="Separador de milhares 2 2 2 2 2 2 2 2 4" xfId="2151" xr:uid="{374BF1A1-6F15-432D-BDEB-ACFCDF3C0F7D}"/>
    <cellStyle name="Separador de milhares 2 2 2 2 2 2 2 2 4 2" xfId="2152" xr:uid="{DE72E405-4496-4330-8BC9-CD83492D32F8}"/>
    <cellStyle name="Separador de milhares 2 2 2 2 2 2 2 2 4 2 2" xfId="2153" xr:uid="{5B930F22-3903-4F4E-BAB9-7FF38638FF60}"/>
    <cellStyle name="Separador de milhares 2 2 2 2 2 2 2 2 5" xfId="2154" xr:uid="{2EAC72C0-480D-4545-A163-BB01CDDA2D4C}"/>
    <cellStyle name="Separador de milhares 2 2 2 2 2 2 2 2 6" xfId="2155" xr:uid="{3D1E3A0E-8AFA-4173-8F9D-3BB5A9C5DD8D}"/>
    <cellStyle name="Separador de milhares 2 2 2 2 2 2 2 3" xfId="2156" xr:uid="{8E53F106-00D7-443A-AAA8-37E6B76B6F34}"/>
    <cellStyle name="Separador de milhares 2 2 2 2 2 2 2 3 2" xfId="2157" xr:uid="{1460FCDE-EDBE-4C2E-8DCE-75AE2A331471}"/>
    <cellStyle name="Separador de milhares 2 2 2 2 2 2 2 4" xfId="2158" xr:uid="{662E9ADA-E610-4192-A62B-21696B72DC45}"/>
    <cellStyle name="Separador de milhares 2 2 2 2 2 2 2 5" xfId="2159" xr:uid="{E7AAAB35-9EE5-44C5-BA9A-F6DDB539D63E}"/>
    <cellStyle name="Separador de milhares 2 2 2 2 2 2 2 5 2" xfId="2160" xr:uid="{77098D73-05B2-4541-835E-2E055771019B}"/>
    <cellStyle name="Separador de milhares 2 2 2 2 2 2 2 5 2 2" xfId="2161" xr:uid="{F6EDF208-E4E0-49B9-A35D-48627A115C85}"/>
    <cellStyle name="Separador de milhares 2 2 2 2 2 2 2 6" xfId="2162" xr:uid="{1205EE22-8515-44EE-A4AC-274F6E1C5C40}"/>
    <cellStyle name="Separador de milhares 2 2 2 2 2 2 2 7" xfId="2163" xr:uid="{BC30C212-DF5B-4755-AD33-908FD87A3A5A}"/>
    <cellStyle name="Separador de milhares 2 2 2 2 2 2 3" xfId="2164" xr:uid="{88CF9D1A-F505-4E0C-9557-E0FF9EB093FF}"/>
    <cellStyle name="Separador de milhares 2 2 2 2 2 2 3 2" xfId="2165" xr:uid="{5C1992D4-68A4-4E30-A9CF-6FB363909297}"/>
    <cellStyle name="Separador de milhares 2 2 2 2 2 2 3 2 2" xfId="2166" xr:uid="{3C5BDF3E-DD28-42FF-8518-63E355A86477}"/>
    <cellStyle name="Separador de milhares 2 2 2 2 2 2 3 3" xfId="2167" xr:uid="{B445DDE2-662D-492B-827D-5413AD3B29DF}"/>
    <cellStyle name="Separador de milhares 2 2 2 2 2 2 4" xfId="2168" xr:uid="{A5C7B36C-90CC-4EE5-8602-D6B01C8CE32F}"/>
    <cellStyle name="Separador de milhares 2 2 2 2 2 2 4 2" xfId="2169" xr:uid="{E07D97E0-7334-4099-84E2-E77DEF988F0E}"/>
    <cellStyle name="Separador de milhares 2 2 2 2 2 2 5" xfId="2170" xr:uid="{53A338F8-2EE5-47D1-8E16-54AC4D8CEDB9}"/>
    <cellStyle name="Separador de milhares 2 2 2 2 2 2 5 2" xfId="2171" xr:uid="{854F7D27-6CE1-452E-880E-07367D0661F1}"/>
    <cellStyle name="Separador de milhares 2 2 2 2 2 2 5 2 2" xfId="2172" xr:uid="{BEA370FF-A97A-497F-BF33-205070C7F932}"/>
    <cellStyle name="Separador de milhares 2 2 2 2 2 2 6" xfId="2173" xr:uid="{CAD6CC40-A5D3-447F-95F0-9517EC781F3C}"/>
    <cellStyle name="Separador de milhares 2 2 2 2 2 2 7" xfId="2174" xr:uid="{6C3379B6-4BC0-4CC4-B1D5-53DE251DC86B}"/>
    <cellStyle name="Separador de milhares 2 2 2 2 2 3" xfId="2175" xr:uid="{2E939AE3-78B8-4F88-9365-898C0798A3E5}"/>
    <cellStyle name="Separador de milhares 2 2 2 2 2 4" xfId="2176" xr:uid="{1191AD7F-FEDD-427A-B05D-D27B68570F65}"/>
    <cellStyle name="Separador de milhares 2 2 2 2 2 4 2" xfId="2177" xr:uid="{FFE47D88-0BBA-4FBE-AF8F-735327DC5B73}"/>
    <cellStyle name="Separador de milhares 2 2 2 2 2 4 2 2" xfId="2178" xr:uid="{273D75B0-6C4B-4FC2-9D80-2390230C0C60}"/>
    <cellStyle name="Separador de milhares 2 2 2 2 2 4 3" xfId="2179" xr:uid="{3C24F211-D913-400E-83E5-90809BB5FE3F}"/>
    <cellStyle name="Separador de milhares 2 2 2 2 2 5" xfId="2180" xr:uid="{9CE36018-B7EF-41B4-90F4-67C4E52DA642}"/>
    <cellStyle name="Separador de milhares 2 2 2 2 2 5 2" xfId="2181" xr:uid="{DEF7A4CB-0364-4FB6-A555-2E174F2E88F2}"/>
    <cellStyle name="Separador de milhares 2 2 2 2 2 6" xfId="2182" xr:uid="{65E5A321-CA42-4413-8A8E-59EEB5D310FC}"/>
    <cellStyle name="Separador de milhares 2 2 2 2 2 6 2" xfId="2183" xr:uid="{45DD1AB9-94F6-4D35-AFB0-40F3A82BA89E}"/>
    <cellStyle name="Separador de milhares 2 2 2 2 2 6 2 2" xfId="2184" xr:uid="{EDB3BBE1-1C2E-4009-88B5-C93FF760C1CF}"/>
    <cellStyle name="Separador de milhares 2 2 2 2 2 7" xfId="2185" xr:uid="{5DB4C041-5DC0-44D0-A967-3C6BABE96AF2}"/>
    <cellStyle name="Separador de milhares 2 2 2 2 2 8" xfId="2186" xr:uid="{41841DA3-5603-42B8-9151-B3E572FE8A56}"/>
    <cellStyle name="Separador de milhares 2 2 2 2 3" xfId="2187" xr:uid="{6D7523F8-C41F-42E6-AFB2-81972991B58D}"/>
    <cellStyle name="Separador de milhares 2 2 2 2 3 2" xfId="2188" xr:uid="{6F8BBD39-8B82-43D4-A94E-85ABF47B3726}"/>
    <cellStyle name="Separador de milhares 2 2 2 2 4" xfId="2189" xr:uid="{712B94AB-ED63-42A1-BA7B-A26C65469EAE}"/>
    <cellStyle name="Separador de milhares 2 2 2 2 4 2" xfId="2190" xr:uid="{2167F0FE-030C-485F-A590-FAF50B57EAFC}"/>
    <cellStyle name="Separador de milhares 2 2 2 2 4 2 2" xfId="2191" xr:uid="{7C6CB9AE-3648-4FC7-82CE-D6B16C1174F0}"/>
    <cellStyle name="Separador de milhares 2 2 2 2 4 3" xfId="2192" xr:uid="{52DD72B8-936B-4171-A732-079B5B085C2A}"/>
    <cellStyle name="Separador de milhares 2 2 2 2 5" xfId="2193" xr:uid="{6A815545-87D0-4907-AFED-D3A7AF1A2F65}"/>
    <cellStyle name="Separador de milhares 2 2 2 2 5 2" xfId="2194" xr:uid="{85F807B0-2D30-4D9C-BB77-8C39B3B91BEB}"/>
    <cellStyle name="Separador de milhares 2 2 2 2 6" xfId="2195" xr:uid="{D24DDC2B-92A3-4197-9D5A-E30748B809AB}"/>
    <cellStyle name="Separador de milhares 2 2 2 2 6 2" xfId="2196" xr:uid="{0B7D95D6-7D66-49F9-BAD6-814108EC1DBB}"/>
    <cellStyle name="Separador de milhares 2 2 2 2 6 2 2" xfId="2197" xr:uid="{C1DA5708-5ECE-4F9F-A4A8-015753B178F5}"/>
    <cellStyle name="Separador de milhares 2 2 2 2 7" xfId="2198" xr:uid="{AC4D48F0-F451-4925-9556-9F972ECD9F73}"/>
    <cellStyle name="Separador de milhares 2 2 2 2 8" xfId="2199" xr:uid="{A68081C1-9B7A-4CEE-B5A3-1E7978CCDAEE}"/>
    <cellStyle name="Separador de milhares 2 2 2 3" xfId="2200" xr:uid="{797337B9-AC20-4928-9118-DC4DC43A4276}"/>
    <cellStyle name="Separador de milhares 2 2 2 3 2" xfId="2201" xr:uid="{025A463A-5D2D-45D4-A5BD-43E2F76302E0}"/>
    <cellStyle name="Separador de milhares 2 2 2 4" xfId="2202" xr:uid="{DD77D970-C3EA-4729-A0EC-2350B769002B}"/>
    <cellStyle name="Separador de milhares 2 2 2 4 2" xfId="2203" xr:uid="{7D1F0CB5-B8F6-419A-96E2-8E9114CA3F84}"/>
    <cellStyle name="Separador de milhares 2 2 2 4 2 2" xfId="2204" xr:uid="{B9CD5B77-C2D8-40F8-AAD0-998D7AD9BF13}"/>
    <cellStyle name="Separador de milhares 2 2 2 4 3" xfId="2205" xr:uid="{379899FB-1494-4D5B-90F0-19F3AC1823A3}"/>
    <cellStyle name="Separador de milhares 2 2 2 5" xfId="2206" xr:uid="{81E0030D-049D-4840-809C-D22DAA71E30C}"/>
    <cellStyle name="Separador de milhares 2 2 2 5 2" xfId="2207" xr:uid="{9ECBCCC9-066D-4578-BE1A-6051A76FF79C}"/>
    <cellStyle name="Separador de milhares 2 2 2 6" xfId="2208" xr:uid="{162D58E3-D2CE-4249-9C08-18DD88FD7B58}"/>
    <cellStyle name="Separador de milhares 2 2 2 6 2" xfId="2209" xr:uid="{976525D6-B2A2-408B-8E70-4B885CE759DD}"/>
    <cellStyle name="Separador de milhares 2 2 2 6 2 2" xfId="2210" xr:uid="{4776C442-F467-4CA5-B55F-6080AB4C2953}"/>
    <cellStyle name="Separador de milhares 2 2 2 7" xfId="2211" xr:uid="{B7F8DEDA-34B5-4A2B-92E2-2A19CED826AD}"/>
    <cellStyle name="Separador de milhares 2 2 2 8" xfId="2212" xr:uid="{7EF819AE-ED35-4A8B-A95C-017F74F5C845}"/>
    <cellStyle name="Separador de milhares 2 2 2 9" xfId="2213" xr:uid="{4031EFFE-C214-4BEB-AB0C-3B28ED0F32E0}"/>
    <cellStyle name="Separador de milhares 2 2 3" xfId="2214" xr:uid="{2824C862-BBD6-462C-92E5-E1C38CFB670A}"/>
    <cellStyle name="Separador de milhares 2 2 3 2" xfId="2215" xr:uid="{F4E76CA3-B397-4A2A-A671-0501588DF8F8}"/>
    <cellStyle name="Separador de milhares 2 2 3 3" xfId="2216" xr:uid="{74BB78AE-399A-4A51-A191-02A4947223FF}"/>
    <cellStyle name="Separador de milhares 2 2 4" xfId="2217" xr:uid="{B238BC63-E466-49D4-8384-26EC806617D5}"/>
    <cellStyle name="Separador de milhares 2 2 4 2" xfId="2218" xr:uid="{8DB4702A-23DD-4F22-99B0-ECD719223226}"/>
    <cellStyle name="Separador de milhares 2 2 4 3" xfId="2219" xr:uid="{BC130B80-41C3-40CC-8F6F-E64FECDF0AEE}"/>
    <cellStyle name="Separador de milhares 2 2 4 4" xfId="2220" xr:uid="{7FF9257F-9CE1-4F79-A664-A6C66BE4083E}"/>
    <cellStyle name="Separador de milhares 2 2 4 5" xfId="2221" xr:uid="{F3DFB547-0E20-46D5-84D7-3248326E20FF}"/>
    <cellStyle name="Separador de milhares 2 2 4 5 2" xfId="2222" xr:uid="{7166AAC5-C9CF-4181-85BD-F2D34A4B2E78}"/>
    <cellStyle name="Separador de milhares 2 2 5" xfId="2223" xr:uid="{1DB754FE-A8B6-45BB-B08A-EAC6F0467203}"/>
    <cellStyle name="Separador de milhares 2 2 5 2" xfId="2224" xr:uid="{3C4F7611-C99D-4FE0-BA9F-B3074302DD6A}"/>
    <cellStyle name="Separador de milhares 2 2 5 2 2" xfId="2225" xr:uid="{D210E512-73EB-4263-9DB8-0A8111BEEFDD}"/>
    <cellStyle name="Separador de milhares 2 2 5 2 2 2" xfId="2226" xr:uid="{FADA7F33-9CBF-4D9F-9673-D695AC540DEF}"/>
    <cellStyle name="Separador de milhares 2 2 5 2 2 3" xfId="2227" xr:uid="{63215D9A-022F-4CD2-B673-31173BE42974}"/>
    <cellStyle name="Separador de milhares 2 2 5 3" xfId="2228" xr:uid="{419DCE41-98F7-49C9-AC4D-6E638E0D8917}"/>
    <cellStyle name="Separador de milhares 2 2 5 3 2" xfId="2229" xr:uid="{C715607E-4501-4E6B-AAEA-8DA738BAD874}"/>
    <cellStyle name="Separador de milhares 2 2 5 3 3" xfId="2230" xr:uid="{23912B6B-DC98-49AF-8E4B-2B574FC09850}"/>
    <cellStyle name="Separador de milhares 2 2 5 4" xfId="2231" xr:uid="{906B4FF9-EDDD-4DC2-AD3F-5C7BF33300B2}"/>
    <cellStyle name="Separador de milhares 2 2 5 5" xfId="2232" xr:uid="{418CD86D-8FBC-4373-9E66-E6CB9FA5FE45}"/>
    <cellStyle name="Separador de milhares 2 2 6" xfId="2233" xr:uid="{FA6235C5-09FE-477A-8DE6-E7637F85E24D}"/>
    <cellStyle name="Separador de milhares 2 2 6 2" xfId="2234" xr:uid="{BB6858CB-066B-4451-A51B-D81176E1D85B}"/>
    <cellStyle name="Separador de milhares 2 2 6 3" xfId="2235" xr:uid="{279171EC-6BCC-462D-A125-31F3C521A7D8}"/>
    <cellStyle name="Separador de milhares 2 2 6 4" xfId="2236" xr:uid="{239E105B-CD81-4D07-A0DB-85252D4DE75E}"/>
    <cellStyle name="Separador de milhares 2 2 7" xfId="2237" xr:uid="{338695F7-DA76-4772-B290-336304D0E656}"/>
    <cellStyle name="Separador de milhares 2 2 7 2" xfId="2238" xr:uid="{CD87D348-A287-4E97-96BE-871E25F8FB18}"/>
    <cellStyle name="Separador de milhares 2 2 7 2 2" xfId="2239" xr:uid="{A5A95700-1C14-4DBB-AD88-E691C125249F}"/>
    <cellStyle name="Separador de milhares 2 2 7 2 2 2" xfId="2240" xr:uid="{E6CBCBDF-CC1A-46E2-97CD-BE21FE1009D1}"/>
    <cellStyle name="Separador de milhares 2 2 7 2 2 3" xfId="2241" xr:uid="{C37D778E-9DC1-4E2C-99B8-6170C4513D67}"/>
    <cellStyle name="Separador de milhares 2 2 7 3" xfId="2242" xr:uid="{36CA8440-B037-40DE-9878-30D22F1E7D06}"/>
    <cellStyle name="Separador de milhares 2 2 7 4" xfId="2243" xr:uid="{BE66A110-0562-4AF2-89CD-8F3C45FCD234}"/>
    <cellStyle name="Separador de milhares 2 2 8" xfId="2244" xr:uid="{44E484A4-6888-4D77-9CFE-BC18DD89F00B}"/>
    <cellStyle name="Separador de milhares 2 2 8 2" xfId="2245" xr:uid="{D5FC150C-624F-4BF4-8C13-34A0C302D835}"/>
    <cellStyle name="Separador de milhares 2 2 8 3" xfId="2246" xr:uid="{6342C273-C8F5-469E-9098-F250F1C04C79}"/>
    <cellStyle name="Separador de milhares 2 2 9" xfId="2247" xr:uid="{935C6112-DB30-44EB-9E16-226707F83BD1}"/>
    <cellStyle name="Separador de milhares 2 2 9 2" xfId="2248" xr:uid="{555A50D1-2EE2-44E0-849E-DB3696187626}"/>
    <cellStyle name="Separador de milhares 2 2 9 3" xfId="2249" xr:uid="{98CE84C7-5BB4-49CE-AC9F-1CDFAB43B22A}"/>
    <cellStyle name="Separador de milhares 2 3" xfId="2250" xr:uid="{7F6662F1-1E75-4651-A354-7C9196AFA56B}"/>
    <cellStyle name="Separador de milhares 2 3 2" xfId="2251" xr:uid="{74E7E501-DF80-400C-9C99-FBA556D74FE1}"/>
    <cellStyle name="Separador de milhares 2 3 3" xfId="2252" xr:uid="{5F009A04-9A46-49DA-AD12-C2E1589A7C14}"/>
    <cellStyle name="Separador de milhares 2 3 3 2" xfId="2253" xr:uid="{02EFA303-438A-496D-A909-A770B891DFC6}"/>
    <cellStyle name="Separador de milhares 2 3 4" xfId="2254" xr:uid="{9598BABB-C1B3-4ADB-AA09-923BE0B502FC}"/>
    <cellStyle name="Separador de milhares 2 3 5" xfId="2255" xr:uid="{6FF87F01-B179-4048-BA7C-B6D683549C04}"/>
    <cellStyle name="Separador de milhares 2 3 6" xfId="2256" xr:uid="{BB4368A6-19AA-4296-9423-162EDC9D8402}"/>
    <cellStyle name="Separador de milhares 2 3 7" xfId="2257" xr:uid="{2F663BE6-4C83-48BB-BD4E-2B805A434D3E}"/>
    <cellStyle name="Separador de milhares 2 3 8" xfId="2258" xr:uid="{737B065F-CA01-4BE5-8162-7D192DA44209}"/>
    <cellStyle name="Separador de milhares 2 3 9" xfId="2259" xr:uid="{CCF4A64C-DB77-4B7B-9D20-A67973BBCD07}"/>
    <cellStyle name="Separador de milhares 2 4" xfId="2260" xr:uid="{348B304B-53AF-4DE8-87D5-D34A5B4777F2}"/>
    <cellStyle name="Separador de milhares 2 4 2" xfId="2261" xr:uid="{22AB70A8-61A6-44A0-92E1-432721BC8000}"/>
    <cellStyle name="Separador de milhares 2 4 3" xfId="2262" xr:uid="{041A5DA5-C17D-498A-815A-48E04458FD7F}"/>
    <cellStyle name="Separador de milhares 2 4 4" xfId="2263" xr:uid="{F5968E4C-F3FE-40C6-B945-76D6FD514F41}"/>
    <cellStyle name="Separador de milhares 2 4 5" xfId="2264" xr:uid="{1481939A-41CB-4B30-A16B-E138B19DDD66}"/>
    <cellStyle name="Separador de milhares 2 4 6" xfId="2265" xr:uid="{4A0B72E5-6D58-4C45-A780-94A7FD3B2AE1}"/>
    <cellStyle name="Separador de milhares 2 4 7" xfId="2266" xr:uid="{B9EB5172-9E46-4336-A216-D605E90B2C2E}"/>
    <cellStyle name="Separador de milhares 2 4 8" xfId="2267" xr:uid="{BA5D8A84-C916-48B9-974E-3479CB6EB4A8}"/>
    <cellStyle name="Separador de milhares 2 4 9" xfId="2268" xr:uid="{D0BB1238-8F9D-4A34-BD07-754ECC0FAEF8}"/>
    <cellStyle name="Separador de milhares 2 5" xfId="2269" xr:uid="{6E963078-3607-4A54-9ECE-CAFFB4CD98FE}"/>
    <cellStyle name="Separador de milhares 2 5 2" xfId="2270" xr:uid="{24CD38EF-E7E6-471C-A672-32E2AEB71605}"/>
    <cellStyle name="Separador de milhares 2 5 3" xfId="2271" xr:uid="{9949FD49-42F3-4D07-8714-574AB9D25CF6}"/>
    <cellStyle name="Separador de milhares 2 5 4" xfId="2272" xr:uid="{CC448400-AD09-4443-98DE-851390099B13}"/>
    <cellStyle name="Separador de milhares 2 5 5" xfId="2273" xr:uid="{9B64556F-003C-40E3-B81B-2F47466A67E9}"/>
    <cellStyle name="Separador de milhares 2 6" xfId="2274" xr:uid="{1DE96C1C-82EA-487E-A628-00E9076B1BD7}"/>
    <cellStyle name="Separador de milhares 2 6 2" xfId="2275" xr:uid="{AEBDA0DA-2902-4FDD-8BB2-459D6EAFD974}"/>
    <cellStyle name="Separador de milhares 2 6 2 2" xfId="2276" xr:uid="{2A8BEA7B-E2B3-4E4D-8F8A-818D820CE9F7}"/>
    <cellStyle name="Separador de milhares 2 6 2 2 2" xfId="2277" xr:uid="{638B3B3F-22A3-4BD9-9AD1-F9502A4E49B6}"/>
    <cellStyle name="Separador de milhares 2 6 3" xfId="2278" xr:uid="{8676DD14-AA37-4BC2-9E5E-59DE5FD3733E}"/>
    <cellStyle name="Separador de milhares 2 6 4" xfId="2279" xr:uid="{6AF1FBAF-72A4-4FA0-B98A-6FB5E953D432}"/>
    <cellStyle name="Separador de milhares 2 6 5" xfId="2280" xr:uid="{765EE0C1-2399-401E-9F4C-BDF4C97FCC01}"/>
    <cellStyle name="Separador de milhares 2 6 5 2" xfId="2281" xr:uid="{84D2C404-37C3-47D1-9E5D-3F5C4D1AE560}"/>
    <cellStyle name="Separador de milhares 2 7" xfId="2282" xr:uid="{CE1B5ECA-7B80-4B8A-9013-633E9701CE53}"/>
    <cellStyle name="Separador de milhares 2 7 2" xfId="2283" xr:uid="{66185EB3-F790-4132-A72C-C50F38827C5F}"/>
    <cellStyle name="Separador de milhares 2 7 3" xfId="2284" xr:uid="{39E30FE4-832F-40BF-BAB6-9874F831F041}"/>
    <cellStyle name="Separador de milhares 2 7 4" xfId="2285" xr:uid="{43056536-0940-4F31-9E96-3FC5C3FF33AA}"/>
    <cellStyle name="Separador de milhares 2 7 5" xfId="2286" xr:uid="{BF3514B9-0A03-4FD9-94C9-F41688E8BF31}"/>
    <cellStyle name="Separador de milhares 2 7 6" xfId="2287" xr:uid="{442B6A18-8077-4EFB-96C3-067BF6C41E13}"/>
    <cellStyle name="Separador de milhares 2 7 7" xfId="2288" xr:uid="{FC742B6C-1CA9-44A0-8267-16167A802034}"/>
    <cellStyle name="Separador de milhares 2 7 7 2" xfId="2289" xr:uid="{B4882001-4768-4ECB-9CC9-A3C1BE5B997D}"/>
    <cellStyle name="Separador de milhares 2 8" xfId="2290" xr:uid="{3C0D06D1-94C0-460C-AE21-05274D894B9D}"/>
    <cellStyle name="Separador de milhares 2 8 2" xfId="2291" xr:uid="{4F74F775-CF0B-446D-BC59-8071802BCC31}"/>
    <cellStyle name="Separador de milhares 2 8 3" xfId="2292" xr:uid="{C215CEE9-A826-40A1-AA98-9848D8461482}"/>
    <cellStyle name="Separador de milhares 2 8 4" xfId="2293" xr:uid="{933C458B-ABA3-4614-A2B5-891B1DA4CF15}"/>
    <cellStyle name="Separador de milhares 2 8 5" xfId="2294" xr:uid="{7EB72447-042B-4F2F-A23C-C90F74A0463C}"/>
    <cellStyle name="Separador de milhares 2 8 6" xfId="2295" xr:uid="{150E3E7F-FFD0-4385-AC62-F05F2AF54558}"/>
    <cellStyle name="Separador de milhares 2 8 7" xfId="2296" xr:uid="{22E39AE7-E24C-41DB-825E-577603C2FF63}"/>
    <cellStyle name="Separador de milhares 2 9" xfId="2297" xr:uid="{65F8CF2F-0CBA-4EB2-90C7-FB2FDF0D443B}"/>
    <cellStyle name="Separador de milhares 2 9 2" xfId="2298" xr:uid="{96E9EB3C-5923-447D-8D16-034324F08B37}"/>
    <cellStyle name="Separador de milhares 2 9 3" xfId="2299" xr:uid="{07586077-0D4A-43CA-956F-840A6A1019EF}"/>
    <cellStyle name="Separador de milhares 2 9 4" xfId="2300" xr:uid="{CC1D9060-7FB6-456F-A208-14599516602F}"/>
    <cellStyle name="Separador de milhares 2 9 5" xfId="2301" xr:uid="{80C07ACF-5922-4B88-9654-B92FB3AC2C81}"/>
    <cellStyle name="Separador de milhares 2 9 6" xfId="2302" xr:uid="{EBC90772-8B52-42C5-84E6-0B73F1A0B4C3}"/>
    <cellStyle name="Separador de milhares 20" xfId="2303" xr:uid="{85A41858-EAF0-4826-BA1F-88783D052B6C}"/>
    <cellStyle name="Separador de milhares 20 2" xfId="2304" xr:uid="{2CAFA494-9F27-438A-920A-BCB0D4C37E7C}"/>
    <cellStyle name="Separador de milhares 20 3" xfId="2305" xr:uid="{D849C377-DDE9-46F7-B49B-3F0BF8998833}"/>
    <cellStyle name="Separador de milhares 29" xfId="2306" xr:uid="{3611E5A6-8927-4BA9-8B50-A8B6ABA31A65}"/>
    <cellStyle name="Separador de milhares 29 2" xfId="2307" xr:uid="{60AE7AE1-7AFC-4D86-A3EE-205FDABE35E7}"/>
    <cellStyle name="Separador de milhares 29 2 2" xfId="2308" xr:uid="{4D2BE2B0-8BBE-4C68-9EDE-020CAFFE203C}"/>
    <cellStyle name="Separador de milhares 29 3" xfId="2309" xr:uid="{646D2909-98E5-42F5-A143-A347C3828367}"/>
    <cellStyle name="Separador de milhares 3" xfId="2310" xr:uid="{B6CBFF08-B93E-4623-9EAA-22DEE8C69DE7}"/>
    <cellStyle name="Separador de milhares 3 10" xfId="2311" xr:uid="{53D852D3-D0FF-446C-9BF6-9DAEE36291B4}"/>
    <cellStyle name="Separador de milhares 3 10 2" xfId="2312" xr:uid="{411D1E1E-F242-49A5-BA5B-C5E610CB6E52}"/>
    <cellStyle name="Separador de milhares 3 10 3" xfId="2313" xr:uid="{C1D1BC79-A54E-49DD-B98D-45378242B666}"/>
    <cellStyle name="Separador de milhares 3 11" xfId="2314" xr:uid="{7EFDD218-CE08-4C66-A5AB-9CA5E06BFEE5}"/>
    <cellStyle name="Separador de milhares 3 11 2" xfId="2315" xr:uid="{60C7ABD1-B9F4-4A3D-8400-8561E9E4AB29}"/>
    <cellStyle name="Separador de milhares 3 11 3" xfId="2316" xr:uid="{7B8F9C19-80C5-4A46-B34B-3E1817D8CA6F}"/>
    <cellStyle name="Separador de milhares 3 12" xfId="2317" xr:uid="{FE1DDD4B-5047-4FDE-8541-A0F03E43576D}"/>
    <cellStyle name="Separador de milhares 3 12 2" xfId="2318" xr:uid="{25D2F7E7-8197-4217-AFC8-74EA52C168DF}"/>
    <cellStyle name="Separador de milhares 3 13" xfId="2319" xr:uid="{A8F567B9-1FD5-4325-A0E7-96D87FD8EB47}"/>
    <cellStyle name="Separador de milhares 3 2" xfId="2320" xr:uid="{053E2CBD-4965-42F4-B2B9-B6C6BA2BF657}"/>
    <cellStyle name="Separador de milhares 3 2 2" xfId="2321" xr:uid="{BB58BD5F-23AE-4722-A14A-DE794A6BD9FC}"/>
    <cellStyle name="Separador de milhares 3 2 3" xfId="2322" xr:uid="{5C099EEA-ED4C-442C-A574-9C40241F3478}"/>
    <cellStyle name="Separador de milhares 3 2 4" xfId="2323" xr:uid="{1A7A0CC3-EA60-46FA-ACDA-B614A8FC43CA}"/>
    <cellStyle name="Separador de milhares 3 2 5" xfId="2324" xr:uid="{45FE17E3-BD24-4596-842B-6BE7F8010D8C}"/>
    <cellStyle name="Separador de milhares 3 2 6" xfId="2325" xr:uid="{2F16FE81-6957-434F-B9A8-DBE1DE0DE7B7}"/>
    <cellStyle name="Separador de milhares 3 2 7" xfId="2326" xr:uid="{9AA4EB2B-DE3F-4FD4-B676-3BFCD8B1D25D}"/>
    <cellStyle name="Separador de milhares 3 2 7 2" xfId="2327" xr:uid="{62F78C6D-4329-45D0-B9B4-7F81F95CB83A}"/>
    <cellStyle name="Separador de milhares 3 3" xfId="2328" xr:uid="{3C7452A9-25FF-49EB-8751-E31647CCE583}"/>
    <cellStyle name="Separador de milhares 3 3 2" xfId="2329" xr:uid="{C3FB3A5C-0679-4E34-83EC-38071026982A}"/>
    <cellStyle name="Separador de milhares 3 3 3" xfId="2330" xr:uid="{A14D3B46-2868-40E1-BCD4-A1DD06634D89}"/>
    <cellStyle name="Separador de milhares 3 3 4" xfId="2331" xr:uid="{9C9271F7-0059-4AEB-9D76-E3760539471F}"/>
    <cellStyle name="Separador de milhares 3 3 5" xfId="2332" xr:uid="{B9D7E593-8586-47DC-80D3-3C9851B8AA90}"/>
    <cellStyle name="Separador de milhares 3 3 6" xfId="2333" xr:uid="{441C23CA-D519-413C-B23F-150B4BE22A16}"/>
    <cellStyle name="Separador de milhares 3 3 7" xfId="2334" xr:uid="{282A7062-8A3B-4F9B-84F1-22182DDD3425}"/>
    <cellStyle name="Separador de milhares 3 4" xfId="2335" xr:uid="{3D7F25E4-1C9A-4595-95AD-768D8B49A9CE}"/>
    <cellStyle name="Separador de milhares 3 4 2" xfId="2336" xr:uid="{7DCF6177-6268-40D4-9D82-6457DE4D0433}"/>
    <cellStyle name="Separador de milhares 3 4 3" xfId="2337" xr:uid="{671295EF-ABF0-4094-B43B-1270409FE9C3}"/>
    <cellStyle name="Separador de milhares 3 4 4" xfId="2338" xr:uid="{970C09FC-F0AE-4A88-9599-7755C0888AD9}"/>
    <cellStyle name="Separador de milhares 3 4 5" xfId="2339" xr:uid="{61E55083-303A-42AC-BFDD-828834A46018}"/>
    <cellStyle name="Separador de milhares 3 4 6" xfId="2340" xr:uid="{B20D6ED9-61A1-4F7D-BA54-7F1FF8A7CC4B}"/>
    <cellStyle name="Separador de milhares 3 5" xfId="2341" xr:uid="{A3390BA5-6BAE-401E-93CB-7BE304BB59FB}"/>
    <cellStyle name="Separador de milhares 3 5 2" xfId="2342" xr:uid="{C9CCACAF-8F2F-432A-B4C3-037A746DF9C6}"/>
    <cellStyle name="Separador de milhares 3 5 3" xfId="2343" xr:uid="{5DAA2C44-8201-4A3F-BE3D-42B085AA1015}"/>
    <cellStyle name="Separador de milhares 3 6" xfId="2344" xr:uid="{BCB92698-62B4-4518-80D9-9ADB7F9A26EE}"/>
    <cellStyle name="Separador de milhares 3 6 2" xfId="2345" xr:uid="{D9AAB9C5-1866-477C-ACE9-51ECDABE7402}"/>
    <cellStyle name="Separador de milhares 3 6 3" xfId="2346" xr:uid="{A4B2D3D5-8880-402A-B32D-D6E31F04900F}"/>
    <cellStyle name="Separador de milhares 3 7" xfId="2347" xr:uid="{092D5618-930E-4E85-A594-A3CE8789C047}"/>
    <cellStyle name="Separador de milhares 3 7 2" xfId="2348" xr:uid="{6952CC8F-C5A2-4E3E-85BC-1D027E6B132B}"/>
    <cellStyle name="Separador de milhares 3 7 3" xfId="2349" xr:uid="{2F6EF4DE-FCCC-43BD-AE28-4E5BCCCE098D}"/>
    <cellStyle name="Separador de milhares 3 8" xfId="2350" xr:uid="{3C05A92A-534F-42DB-AC69-AC4F9199DCE9}"/>
    <cellStyle name="Separador de milhares 3 8 2" xfId="2351" xr:uid="{9245F442-5829-48D9-A2BF-A6B7D8F85C8C}"/>
    <cellStyle name="Separador de milhares 3 8 3" xfId="2352" xr:uid="{66DF57A3-75CC-4EB6-8948-E32F12A697E9}"/>
    <cellStyle name="Separador de milhares 3 9" xfId="2353" xr:uid="{40EA6F65-4E97-4EB3-A667-8BE17465DEFA}"/>
    <cellStyle name="Separador de milhares 3 9 2" xfId="2354" xr:uid="{9F622C82-A32A-40F0-99B0-A6C13FCA96BB}"/>
    <cellStyle name="Separador de milhares 3 9 3" xfId="2355" xr:uid="{551A6419-4331-4E9A-AAE1-59D394632DD8}"/>
    <cellStyle name="Separador de milhares 31" xfId="2356" xr:uid="{5B597DE8-7B74-401D-BE06-6B2A59A16174}"/>
    <cellStyle name="Separador de milhares 31 2" xfId="2357" xr:uid="{AF77981D-8D26-44DE-9E93-F456D7C657C0}"/>
    <cellStyle name="Separador de milhares 31 2 2" xfId="2358" xr:uid="{0E592EAD-324D-4E5B-B65F-FABBC1D413DA}"/>
    <cellStyle name="Separador de milhares 31 3" xfId="2359" xr:uid="{3FCD1406-AD39-4A94-AA4A-1949D4B5984E}"/>
    <cellStyle name="Separador de milhares 34" xfId="2360" xr:uid="{28D9C9D9-83B4-43DD-9004-8792798A43EC}"/>
    <cellStyle name="Separador de milhares 34 2" xfId="2361" xr:uid="{0753D279-FC56-4FC7-ADBF-89CFE0F8F70A}"/>
    <cellStyle name="Separador de milhares 34 2 2" xfId="2362" xr:uid="{EEC18909-B35F-4DE4-945E-98E243FE187D}"/>
    <cellStyle name="Separador de milhares 34 3" xfId="2363" xr:uid="{95C11A0F-5194-436C-8BF1-4FB908EDD590}"/>
    <cellStyle name="Separador de milhares 37" xfId="2364" xr:uid="{8A777A57-4ACC-4653-AB46-A8FD9D0B4FC1}"/>
    <cellStyle name="Separador de milhares 37 2" xfId="2365" xr:uid="{01173BCF-29A6-4DA2-97A8-89F4DC6E1F22}"/>
    <cellStyle name="Separador de milhares 37 2 2" xfId="2366" xr:uid="{8465B08A-EA00-4A3E-A237-511A957B038C}"/>
    <cellStyle name="Separador de milhares 37 3" xfId="2367" xr:uid="{78080162-7CFF-4004-80BD-567A3464E149}"/>
    <cellStyle name="Separador de milhares 38" xfId="2368" xr:uid="{E11CEC68-AB49-495B-86BA-E789EC34FC43}"/>
    <cellStyle name="Separador de milhares 38 2" xfId="2369" xr:uid="{A226B039-B071-4885-97D2-F0C616C2F029}"/>
    <cellStyle name="Separador de milhares 38 2 2" xfId="2370" xr:uid="{22284E7E-A5AB-4211-9F29-2D31C2580821}"/>
    <cellStyle name="Separador de milhares 38 3" xfId="2371" xr:uid="{5462F848-83F4-4627-92DF-AADCEF618205}"/>
    <cellStyle name="Separador de milhares 4 10" xfId="2372" xr:uid="{5973EFEF-2D08-472D-9BCC-80F51D8429CB}"/>
    <cellStyle name="Separador de milhares 4 2" xfId="2373" xr:uid="{387F3318-2F62-41B6-98F3-8EF2D6327174}"/>
    <cellStyle name="Separador de milhares 4 2 2" xfId="2374" xr:uid="{A9B9FEA2-9D10-45CE-8A17-E57419133D74}"/>
    <cellStyle name="Separador de milhares 4 2 2 2" xfId="2375" xr:uid="{8654A1BD-D1F3-42C7-8B0F-FF01EBC7593F}"/>
    <cellStyle name="Separador de milhares 4 2 2 3" xfId="2376" xr:uid="{40B9CCAD-BCA8-4F50-91D5-97E8C74CB040}"/>
    <cellStyle name="Separador de milhares 4 2 2 4" xfId="2377" xr:uid="{F26CD475-B2EF-4B93-A73D-2D08A87AE576}"/>
    <cellStyle name="Separador de milhares 4 2 3" xfId="2378" xr:uid="{82E01F05-E4AB-400C-BC0A-20CED28AEA63}"/>
    <cellStyle name="Separador de milhares 4 2 3 2" xfId="2379" xr:uid="{ADDD9F70-A332-4A6A-9062-A7AC9AF497EE}"/>
    <cellStyle name="Separador de milhares 4 2 3 3" xfId="2380" xr:uid="{CAB9A895-B65A-4B79-9CB8-F9FDED6BF3E9}"/>
    <cellStyle name="Separador de milhares 4 2 3 4" xfId="2381" xr:uid="{437AAE27-B320-497C-9C48-82A67C3C345C}"/>
    <cellStyle name="Separador de milhares 4 2 4" xfId="2382" xr:uid="{F41446A6-53CF-4617-8325-47EFF12D9B8C}"/>
    <cellStyle name="Separador de milhares 4 2 5" xfId="2383" xr:uid="{3DD76C80-47E2-4253-835F-E5D4ECCF60F6}"/>
    <cellStyle name="Separador de milhares 4 2 6" xfId="2384" xr:uid="{C75AB3C2-4E1D-4812-B646-73070087E272}"/>
    <cellStyle name="Separador de milhares 4 2 7" xfId="2385" xr:uid="{D1576410-83EF-44FE-B8E8-A00A6F37EA95}"/>
    <cellStyle name="Separador de milhares 4 3" xfId="2386" xr:uid="{6947B535-B316-4BC7-ABDC-B24338053762}"/>
    <cellStyle name="Separador de milhares 4 3 2" xfId="2387" xr:uid="{5EFF77AA-4954-4641-9E53-3DAFD8AE1344}"/>
    <cellStyle name="Separador de milhares 4 3 2 2" xfId="2388" xr:uid="{4DED9153-6C1A-4D0C-B3BD-555F9E3184D6}"/>
    <cellStyle name="Separador de milhares 4 3 2 3" xfId="2389" xr:uid="{6776B78A-FFC0-41F5-84F7-651F2D43151B}"/>
    <cellStyle name="Separador de milhares 4 3 2 4" xfId="2390" xr:uid="{B80DC083-E0B5-485D-90CF-ADA0A1F37FA4}"/>
    <cellStyle name="Separador de milhares 4 3 3" xfId="2391" xr:uid="{49085979-5391-4E01-B2BB-2B3ADA491223}"/>
    <cellStyle name="Separador de milhares 4 3 3 2" xfId="2392" xr:uid="{F5BEBF3A-51B1-4AE6-A30F-7EC431E6F618}"/>
    <cellStyle name="Separador de milhares 4 3 3 3" xfId="2393" xr:uid="{D1372107-F7D2-4E69-865E-52F2DE699782}"/>
    <cellStyle name="Separador de milhares 4 3 3 4" xfId="2394" xr:uid="{EEE6E093-B351-4F7F-885E-4FF211D03BB6}"/>
    <cellStyle name="Separador de milhares 4 3 4" xfId="2395" xr:uid="{AAC1DCF4-85F5-40CC-8BEF-8C427656D567}"/>
    <cellStyle name="Separador de milhares 4 3 5" xfId="2396" xr:uid="{47559685-FEF6-4A31-B833-264D39B88D86}"/>
    <cellStyle name="Separador de milhares 4 3 6" xfId="2397" xr:uid="{E41C6D21-2E91-4665-819D-138A0FA139B7}"/>
    <cellStyle name="Separador de milhares 4 3 7" xfId="2398" xr:uid="{9E18D2CC-88C7-4BA7-A317-6AB8DD9727C1}"/>
    <cellStyle name="Separador de milhares 4 4" xfId="2399" xr:uid="{A22150D6-BFF7-4095-A2E3-0D13188EAFB6}"/>
    <cellStyle name="Separador de milhares 4 4 2" xfId="2400" xr:uid="{CBF3E258-A187-47F5-9326-6ACBC3851F29}"/>
    <cellStyle name="Separador de milhares 4 4 2 2" xfId="2401" xr:uid="{274F80CC-DC20-48CE-A389-E50CE460B886}"/>
    <cellStyle name="Separador de milhares 4 4 2 3" xfId="2402" xr:uid="{033950D3-6767-4F49-87A1-3CB368202600}"/>
    <cellStyle name="Separador de milhares 4 4 2 4" xfId="2403" xr:uid="{95E842FA-5F57-456D-9D56-B044464C50B9}"/>
    <cellStyle name="Separador de milhares 4 4 3" xfId="2404" xr:uid="{7ED4C0D3-381B-4660-A5FE-5379ED73DE9D}"/>
    <cellStyle name="Separador de milhares 4 4 3 2" xfId="2405" xr:uid="{149EC6A4-7AD2-4632-B70D-E3BF14956426}"/>
    <cellStyle name="Separador de milhares 4 4 3 3" xfId="2406" xr:uid="{4FF34744-A8BB-44B5-AB12-D0D431825E82}"/>
    <cellStyle name="Separador de milhares 4 4 3 4" xfId="2407" xr:uid="{F479CD01-58DD-4D8D-8318-2889CC2F4BD0}"/>
    <cellStyle name="Separador de milhares 4 4 4" xfId="2408" xr:uid="{96EB2EC8-C2E9-41FE-A728-91425DB2BE5D}"/>
    <cellStyle name="Separador de milhares 4 4 5" xfId="2409" xr:uid="{0913F06B-F36E-4FFB-A12A-63B115DC9E14}"/>
    <cellStyle name="Separador de milhares 4 4 6" xfId="2410" xr:uid="{2D2A700B-45D4-42E8-920B-E56D613DADB7}"/>
    <cellStyle name="Separador de milhares 4 4 7" xfId="2411" xr:uid="{697E334C-D2B3-4D02-AA6E-7503BFEC0815}"/>
    <cellStyle name="Separador de milhares 4 5" xfId="2412" xr:uid="{B4562E06-1D61-4813-8A20-77F99BD48D95}"/>
    <cellStyle name="Separador de milhares 4 5 2" xfId="2413" xr:uid="{7FA55ED7-B8B8-43FB-AA5B-6C426C78DC28}"/>
    <cellStyle name="Separador de milhares 4 5 3" xfId="2414" xr:uid="{CCCC1906-8692-4C6A-B144-1F59B27DFFED}"/>
    <cellStyle name="Separador de milhares 4 5 4" xfId="2415" xr:uid="{96B8B7D0-860A-442F-ABB0-0629EF4AC98D}"/>
    <cellStyle name="Separador de milhares 4 5 4 2" xfId="2416" xr:uid="{69CE3CF4-AB9C-4B1B-8BCE-692B704F868D}"/>
    <cellStyle name="Separador de milhares 4 5 4 3" xfId="2417" xr:uid="{CFA07C3B-3C38-471F-9A6F-410F3E049A96}"/>
    <cellStyle name="Separador de milhares 4 5 4 4" xfId="2418" xr:uid="{9EB98E4B-D434-4F56-9E2B-51340FACB1EE}"/>
    <cellStyle name="Separador de milhares 4 5 4 4 2" xfId="2419" xr:uid="{9B7CF2A3-FC54-4E6F-9AA9-0FBAFD85068B}"/>
    <cellStyle name="Separador de milhares 4 5 4 5" xfId="2420" xr:uid="{D6E48B83-B779-47E2-816A-1F0F0092C356}"/>
    <cellStyle name="Separador de milhares 4 5 4 6" xfId="2421" xr:uid="{902EEE86-5662-4364-9B0E-11CAF909FACA}"/>
    <cellStyle name="Separador de milhares 4 5 4 6 2" xfId="2422" xr:uid="{6D45545C-B15E-45E4-BAB1-58B9AFB5A7B5}"/>
    <cellStyle name="Separador de milhares 4 5 4 7" xfId="2423" xr:uid="{8DD7B442-9F8F-48C0-A809-CC2060B10D47}"/>
    <cellStyle name="Separador de milhares 4 5 4 8" xfId="2424" xr:uid="{580FD6EF-5D2E-4AA6-AFAC-175120AEDDB8}"/>
    <cellStyle name="Separador de milhares 4 5 5" xfId="2425" xr:uid="{973924AD-4D4E-48B6-8B02-A5A5D596E089}"/>
    <cellStyle name="Separador de milhares 4 5 6" xfId="2426" xr:uid="{95C40660-93CC-403C-BA97-546EC2ECD92D}"/>
    <cellStyle name="Separador de milhares 4 5 7" xfId="2427" xr:uid="{DD130116-D5F0-4870-9D93-0122A1947B96}"/>
    <cellStyle name="Separador de milhares 4 5 7 2" xfId="2428" xr:uid="{270F5BBE-F24C-4037-AE5D-B7110FFB5DC5}"/>
    <cellStyle name="Separador de milhares 4 5 8" xfId="2429" xr:uid="{53DA7979-A53F-4C24-BE0F-01363940D7AB}"/>
    <cellStyle name="Separador de milhares 4 5 8 2" xfId="2430" xr:uid="{8E727266-A3D0-45B6-8713-50F07FD57B55}"/>
    <cellStyle name="Separador de milhares 4 5 9" xfId="2431" xr:uid="{72E1DF58-E0AE-4CD2-A30A-F7D561C38732}"/>
    <cellStyle name="Separador de milhares 4 6" xfId="2432" xr:uid="{6ACAED52-2A7D-4836-A2C1-DB63E5828E1B}"/>
    <cellStyle name="Separador de milhares 4 6 2" xfId="2433" xr:uid="{9DA48568-7C5D-4C05-B687-AD1BCB7B075F}"/>
    <cellStyle name="Separador de milhares 4 6 3" xfId="2434" xr:uid="{C37A90E9-73D1-45EB-BEC6-5A84E25B4D93}"/>
    <cellStyle name="Separador de milhares 4 6 4" xfId="2435" xr:uid="{9A4252A3-411B-427F-8FC1-23BC467B6513}"/>
    <cellStyle name="Separador de milhares 4 6 4 2" xfId="2436" xr:uid="{514416D8-4806-4978-94FD-7A7E06814472}"/>
    <cellStyle name="Separador de milhares 4 6 4 3" xfId="2437" xr:uid="{DE56781B-90E8-401D-AC67-830588CACB91}"/>
    <cellStyle name="Separador de milhares 4 6 4 4" xfId="2438" xr:uid="{72739CE8-94B9-4727-8719-466F1DF3ECA2}"/>
    <cellStyle name="Separador de milhares 4 6 4 4 2" xfId="2439" xr:uid="{64AA75E5-E9E4-4AE5-A6A0-CB0C434DDB95}"/>
    <cellStyle name="Separador de milhares 4 6 4 5" xfId="2440" xr:uid="{29E281A7-52B6-47F3-B730-2A4239E3854B}"/>
    <cellStyle name="Separador de milhares 4 6 4 6" xfId="2441" xr:uid="{2E4CB192-8DA8-4C8D-83EF-7ED1C64F4D02}"/>
    <cellStyle name="Separador de milhares 4 6 4 6 2" xfId="2442" xr:uid="{7A6196B8-D49F-42FC-989C-B86EBA5E9613}"/>
    <cellStyle name="Separador de milhares 4 6 4 7" xfId="2443" xr:uid="{B5518A0B-A0ED-4E87-923C-674D741352FB}"/>
    <cellStyle name="Separador de milhares 4 6 4 8" xfId="2444" xr:uid="{E2B34C10-14DE-436E-86B8-194A379E11BC}"/>
    <cellStyle name="Separador de milhares 4 6 5" xfId="2445" xr:uid="{6A941D92-01E6-4C50-8889-880C141F7066}"/>
    <cellStyle name="Separador de milhares 4 6 6" xfId="2446" xr:uid="{5B4A3D14-3798-45E8-B49E-FF11AD8B8875}"/>
    <cellStyle name="Separador de milhares 4 6 7" xfId="2447" xr:uid="{D6AAEFB0-0700-41B0-92D3-C50D25846B6E}"/>
    <cellStyle name="Separador de milhares 4 6 7 2" xfId="2448" xr:uid="{CE4C52B6-33EE-4484-B73A-C5E4D4E500D1}"/>
    <cellStyle name="Separador de milhares 4 6 8" xfId="2449" xr:uid="{1FBDD2BB-98F3-487C-8D16-5C611264308D}"/>
    <cellStyle name="Separador de milhares 4 6 8 2" xfId="2450" xr:uid="{036BD3AD-B183-46AE-A741-3434CA72E43C}"/>
    <cellStyle name="Separador de milhares 4 6 9" xfId="2451" xr:uid="{DF1944DE-3648-4E7A-9C58-EEE83C3B5529}"/>
    <cellStyle name="Separador de milhares 4 7" xfId="2452" xr:uid="{CCFFDCD5-8B39-4A58-98EE-56027DBB4C11}"/>
    <cellStyle name="Separador de milhares 4 7 2" xfId="2453" xr:uid="{4DCEF3FF-8BD8-4F97-8931-39C9497C36A2}"/>
    <cellStyle name="Separador de milhares 4 8" xfId="2454" xr:uid="{B1189E40-7BAE-4B40-86C2-0DD72919DB57}"/>
    <cellStyle name="Separador de milhares 4 8 2" xfId="2455" xr:uid="{E3B455F4-960F-4B3C-B0C2-044ECBA79C0F}"/>
    <cellStyle name="Separador de milhares 4 9" xfId="2456" xr:uid="{C32F138E-CF4A-4055-9A18-C974B4B81A74}"/>
    <cellStyle name="Separador de milhares 4 9 2" xfId="2457" xr:uid="{4EA6778A-C4D0-437F-B8D7-DE3FBEA8897A}"/>
    <cellStyle name="Separador de milhares 40" xfId="2458" xr:uid="{8022C376-E8FA-46DC-A511-3DFD65374091}"/>
    <cellStyle name="Separador de milhares 40 2" xfId="2459" xr:uid="{7D038938-52D4-4015-AEA8-7B4E0C23F483}"/>
    <cellStyle name="Separador de milhares 40 2 2" xfId="2460" xr:uid="{81D6AF58-9C19-442F-8143-BBE57802A967}"/>
    <cellStyle name="Separador de milhares 40 3" xfId="2461" xr:uid="{427008A7-E97C-4194-8885-EAC5E9465094}"/>
    <cellStyle name="Separador de milhares 5 2" xfId="2462" xr:uid="{473D0D30-FC98-4539-9243-7FC8CEF75BB7}"/>
    <cellStyle name="Separador de milhares 5 2 2" xfId="2463" xr:uid="{F962A3EB-6BBA-4F96-A524-DE3F02C1D7A6}"/>
    <cellStyle name="Separador de milhares 5 2 2 2" xfId="2464" xr:uid="{6D47C7F4-A448-4F79-9DA8-44F9B4C57245}"/>
    <cellStyle name="Separador de milhares 5 2 2 3" xfId="2465" xr:uid="{D9E264C1-1913-4702-80A9-1C67724CCA22}"/>
    <cellStyle name="Separador de milhares 5 2 2 4" xfId="2466" xr:uid="{E8BBDFB1-450B-478B-9902-C19D8D29650B}"/>
    <cellStyle name="Separador de milhares 5 2 3" xfId="2467" xr:uid="{CAAAF650-D306-4381-A291-81AF43BBBA5F}"/>
    <cellStyle name="Separador de milhares 5 2 3 2" xfId="2468" xr:uid="{C3CC8B56-F7F2-4C83-9369-22CD0A36CECC}"/>
    <cellStyle name="Separador de milhares 5 2 3 3" xfId="2469" xr:uid="{6F9C3F42-5EB1-422A-9008-C9A4A22ADA28}"/>
    <cellStyle name="Separador de milhares 5 2 3 4" xfId="2470" xr:uid="{AC725AA5-D54C-4BA8-8CE8-F7C4392CBAE4}"/>
    <cellStyle name="Separador de milhares 5 2 4" xfId="2471" xr:uid="{71B012CA-A41A-47D7-827C-DAC98E32B38E}"/>
    <cellStyle name="Separador de milhares 5 2 5" xfId="2472" xr:uid="{65F20771-E08E-4E8A-A68C-A693A459359D}"/>
    <cellStyle name="Separador de milhares 5 2 6" xfId="2473" xr:uid="{324C2EF1-8C3B-4B84-A408-CC210979E4ED}"/>
    <cellStyle name="Separador de milhares 5 2 7" xfId="2474" xr:uid="{929DBABB-2F63-4E43-A1E1-037E12DF4FDD}"/>
    <cellStyle name="Separador de milhares 5 3" xfId="2475" xr:uid="{7E028269-47AD-43F1-9539-CD7FCD577A0C}"/>
    <cellStyle name="Separador de milhares 5 3 2" xfId="2476" xr:uid="{18ABB36F-2B88-45BE-A0D4-B2A534A9AC27}"/>
    <cellStyle name="Separador de milhares 5 3 3" xfId="2477" xr:uid="{DD080010-F606-469F-9B94-038EBB5B1997}"/>
    <cellStyle name="Separador de milhares 5 4" xfId="2478" xr:uid="{3F6DD14E-282C-432C-A9A9-77F12F2CBC23}"/>
    <cellStyle name="Separador de milhares 5 4 2" xfId="2479" xr:uid="{6FB33AA1-EC8D-471C-A1A0-F762A2ACCDFA}"/>
    <cellStyle name="Separador de milhares 5 4 3" xfId="2480" xr:uid="{0136940D-57CB-4D37-BB28-EA3FBD69D710}"/>
    <cellStyle name="Separador de milhares 5 5" xfId="2481" xr:uid="{4FD9FEEB-618B-4396-82CA-A683DCA0B375}"/>
    <cellStyle name="Separador de milhares 5 5 2" xfId="2482" xr:uid="{98140746-AF28-4939-92C0-B223357928BE}"/>
    <cellStyle name="Separador de milhares 5 5 3" xfId="2483" xr:uid="{032F2981-D92D-4071-85D0-6AF6DB72EFE0}"/>
    <cellStyle name="Separador de milhares 5 6" xfId="2484" xr:uid="{DBA2BB23-A0E2-4429-A3D9-3A5C0B07BEF1}"/>
    <cellStyle name="Separador de milhares 5 6 2" xfId="2485" xr:uid="{1568780C-2E0A-45EC-A960-83AE1D03D48F}"/>
    <cellStyle name="Separador de milhares 5 6 3" xfId="2486" xr:uid="{029517AF-8BFB-428F-B580-9DE958A2035B}"/>
    <cellStyle name="Separador de milhares 5 7" xfId="2487" xr:uid="{A8FF3835-8588-4732-BD98-E1E205C8E167}"/>
    <cellStyle name="Separador de milhares 5 7 2" xfId="2488" xr:uid="{5D433D52-7EF3-4C17-822E-941EC463EB34}"/>
    <cellStyle name="Separador de milhares 5 7 3" xfId="2489" xr:uid="{83C4988E-326A-48C5-9438-D5BCF056727D}"/>
    <cellStyle name="Separador de milhares 5 7 4" xfId="2490" xr:uid="{6C8F0221-AB6F-4B38-A6C6-BDEE33AAE507}"/>
    <cellStyle name="Separador de milhares 5 7 5" xfId="2491" xr:uid="{9906E8A7-1570-4517-996E-11ECD0627C5B}"/>
    <cellStyle name="Separador de milhares 5 8" xfId="2492" xr:uid="{11780D1B-2178-4D55-B4D3-CE40E85D6C6E}"/>
    <cellStyle name="Separador de milhares 6" xfId="2493" xr:uid="{8722E9B5-1926-49B2-868B-34687A4D8258}"/>
    <cellStyle name="Separador de milhares 6 2" xfId="2494" xr:uid="{8423E3B3-378B-41B5-9D71-74DFE8A0F5A8}"/>
    <cellStyle name="Separador de milhares 6 2 2" xfId="2495" xr:uid="{D68DFA14-84EB-4689-9C74-27B807C5FC48}"/>
    <cellStyle name="Separador de milhares 6 2 2 2" xfId="2496" xr:uid="{7CC6F6A4-75A9-4545-BAE3-34542F6DBE81}"/>
    <cellStyle name="Separador de milhares 6 3" xfId="2497" xr:uid="{300DC3FF-BCDF-4157-A5AA-F4AD16D694F0}"/>
    <cellStyle name="Separador de milhares 6 4" xfId="2498" xr:uid="{F8D63215-C59F-44C3-8A84-43D5F9C578CE}"/>
    <cellStyle name="Separador de milhares 6 5" xfId="2499" xr:uid="{32DE13BC-3E77-4399-866D-B8330268EB43}"/>
    <cellStyle name="Separador de milhares 6 5 2" xfId="2500" xr:uid="{EDCD5420-9127-43C3-83CB-8F06245E2BFE}"/>
    <cellStyle name="Separador de milhares 6 6" xfId="2501" xr:uid="{1A4E5E9F-2943-468A-988B-0E0A50A59631}"/>
    <cellStyle name="Separador de milhares 6 7" xfId="2502" xr:uid="{3889D3B0-1F35-4B0F-8CFC-991ABC220ECA}"/>
    <cellStyle name="Separador de milhares 6 8" xfId="2503" xr:uid="{6DB3192F-ABC3-4417-B07D-2E3E9AD7A93D}"/>
    <cellStyle name="Separador de milhares 61" xfId="2504" xr:uid="{3297AD25-F0A9-40A4-997C-4838E3778127}"/>
    <cellStyle name="Separador de milhares 61 2" xfId="2505" xr:uid="{3D65B55E-BDD7-4066-B58A-DF6373C3450C}"/>
    <cellStyle name="Separador de milhares 61 2 2" xfId="2506" xr:uid="{3CA10D78-1738-400D-BA27-29BD1AC017F2}"/>
    <cellStyle name="Separador de milhares 61 3" xfId="2507" xr:uid="{CB1258BD-344D-43EC-B27D-063C27D9A892}"/>
    <cellStyle name="Separador de milhares 7" xfId="2508" xr:uid="{E972291F-517B-4C69-8591-17E664BD9A9B}"/>
    <cellStyle name="Separador de milhares 7 2" xfId="2509" xr:uid="{F0599578-0E62-4E0C-A2BE-163E352CDD02}"/>
    <cellStyle name="Separador de milhares 7 2 2" xfId="2510" xr:uid="{918E5BA1-9DE1-4D2E-8209-FB953E880620}"/>
    <cellStyle name="Separador de milhares 7 2 2 2" xfId="2511" xr:uid="{E7BE5CAB-DF08-44FB-AD7E-DA90625C621D}"/>
    <cellStyle name="Separador de milhares 7 3" xfId="2512" xr:uid="{F2B29CBC-E34E-4C2F-9127-DFD510B044D9}"/>
    <cellStyle name="Separador de milhares 7 4" xfId="2513" xr:uid="{FAD44F5D-F7FC-43FF-B587-F4565B8A7ADE}"/>
    <cellStyle name="Separador de milhares 7 5" xfId="2514" xr:uid="{B4F26B7F-99F9-452F-9A1A-E3C625DCBC8D}"/>
    <cellStyle name="Separador de milhares 7 6" xfId="2515" xr:uid="{0BD15A5A-BFA0-421D-A6FB-29C2FC61D5B4}"/>
    <cellStyle name="Separador de milhares 7 6 2" xfId="2516" xr:uid="{9FB13081-E035-4D4C-AE89-6EFD017A76E6}"/>
    <cellStyle name="Separador de milhares 78" xfId="2517" xr:uid="{DB6DE442-96CF-4B2F-B86A-14C05F509D11}"/>
    <cellStyle name="Separador de milhares 78 2" xfId="2518" xr:uid="{0A7C9E6A-32D4-44E9-BA5F-A3E2E5FE5282}"/>
    <cellStyle name="Separador de milhares 78 2 2" xfId="2519" xr:uid="{7E2FC7D4-7EA7-44A6-90FF-07D9F1B55288}"/>
    <cellStyle name="Separador de milhares 78 3" xfId="2520" xr:uid="{F9EC2204-9625-4711-8338-D2166B8513AF}"/>
    <cellStyle name="Separador de milhares 8" xfId="2521" xr:uid="{F00CB4D3-6888-45B9-B63C-D017CFFF63F9}"/>
    <cellStyle name="Separador de milhares 8 2" xfId="2522" xr:uid="{83A5B7E8-620D-4732-8FBB-AA3ECD19062B}"/>
    <cellStyle name="Separador de milhares 8 2 2" xfId="2523" xr:uid="{8D792D69-0C57-4673-A1B2-227A833404B5}"/>
    <cellStyle name="Separador de milhares 8 2 2 2" xfId="2524" xr:uid="{AC7C9F82-489C-4358-B538-45CE06202651}"/>
    <cellStyle name="Separador de milhares 8 3" xfId="2525" xr:uid="{7A604FC2-33EE-4400-864D-E7AE4453177C}"/>
    <cellStyle name="Separador de milhares 8 4" xfId="2526" xr:uid="{472670D3-6C22-4381-B5EA-C39CC4E5354C}"/>
    <cellStyle name="Separador de milhares 8 5" xfId="2527" xr:uid="{EEDE0D03-9925-4082-A731-8414D09EE37A}"/>
    <cellStyle name="Separador de milhares 8 5 2" xfId="2528" xr:uid="{D11B1CFB-3B57-4D77-ACC9-C0CAC290D649}"/>
    <cellStyle name="Separador de milhares 9" xfId="2529" xr:uid="{A57FFB3B-3C8E-46D6-BE3B-8D8F5213DDF2}"/>
    <cellStyle name="Texto de Aviso 2" xfId="2530" xr:uid="{60A28C00-737E-4F7A-9FC6-7126DA868949}"/>
    <cellStyle name="Texto Explicativo 2" xfId="2531" xr:uid="{9B6F11CE-9867-4B93-94F5-D39E9F4F9DC4}"/>
    <cellStyle name="Título 1 10" xfId="2532" xr:uid="{3079405D-03AF-4495-A13A-775ACEC810E9}"/>
    <cellStyle name="Título 1 11" xfId="2533" xr:uid="{AEC152AC-6C9D-4C11-87AC-A7AD8DEA6FED}"/>
    <cellStyle name="Título 1 12" xfId="2534" xr:uid="{45C9B7C5-BDE9-4041-8086-04C05133B955}"/>
    <cellStyle name="Título 1 13" xfId="2535" xr:uid="{A2E4476E-5DBC-4B20-A025-D61E60C02FF0}"/>
    <cellStyle name="Título 1 14" xfId="2536" xr:uid="{3B4B5680-7853-42FE-BA4F-8D8CEA142B52}"/>
    <cellStyle name="Título 1 15" xfId="2537" xr:uid="{F1B17D11-515F-447B-8777-022D19818A3F}"/>
    <cellStyle name="Título 1 16" xfId="2538" xr:uid="{9AB9E386-EBF1-4AA7-BDA4-79FF56860AD3}"/>
    <cellStyle name="Título 1 17" xfId="2539" xr:uid="{20D78A4A-DFEB-4B62-87AE-DD104F528AF0}"/>
    <cellStyle name="Título 1 18" xfId="2540" xr:uid="{41828F38-2856-4810-B5E5-2E313BDC5FA0}"/>
    <cellStyle name="Título 1 19" xfId="2541" xr:uid="{0393B324-A490-4BAA-B595-260CBDBB0BB7}"/>
    <cellStyle name="Título 1 2" xfId="2542" xr:uid="{1E29E1F7-913F-4730-8164-6C17F49041B2}"/>
    <cellStyle name="Título 1 20" xfId="2543" xr:uid="{C037F7E4-7AB7-418C-9FCC-21DCD492EFA5}"/>
    <cellStyle name="Título 1 21" xfId="2544" xr:uid="{6250CDCE-E314-4C75-B9F1-360A454B38AC}"/>
    <cellStyle name="Título 1 22" xfId="2545" xr:uid="{FB34DE0B-E9C7-4EE1-9ECE-B0862C4CF059}"/>
    <cellStyle name="Título 1 23" xfId="2546" xr:uid="{DB13B533-11B9-4740-93EF-C9402051C212}"/>
    <cellStyle name="Título 1 24" xfId="2547" xr:uid="{3219B6B9-63E6-49C3-AF65-6B8CCDBE615A}"/>
    <cellStyle name="Título 1 25" xfId="2548" xr:uid="{291C46FB-9906-4C59-8754-B66D2D1B6FD6}"/>
    <cellStyle name="Título 1 26" xfId="2549" xr:uid="{BA5C5986-1462-427C-9D52-959989492C09}"/>
    <cellStyle name="Título 1 27" xfId="2550" xr:uid="{2925A8D9-3641-4F70-BEDC-0BD4121D7E3D}"/>
    <cellStyle name="Título 1 28" xfId="2551" xr:uid="{D734A2C2-C12F-401F-AC9C-78A6F8BB0C9F}"/>
    <cellStyle name="Título 1 29" xfId="2552" xr:uid="{5CB2B7CB-0080-408B-9947-D918840EEECC}"/>
    <cellStyle name="Título 1 3" xfId="2553" xr:uid="{7A428187-53A8-4C2D-937F-211511D2CFC5}"/>
    <cellStyle name="Título 1 30" xfId="2554" xr:uid="{B9EDB45D-6044-43A9-B58E-8E9EB0E74733}"/>
    <cellStyle name="Título 1 31" xfId="2555" xr:uid="{CAF612B8-FFBD-4E60-8678-14967093E283}"/>
    <cellStyle name="Título 1 4" xfId="2556" xr:uid="{DBD213DB-2A29-429E-90AE-421E1D968073}"/>
    <cellStyle name="Título 1 5" xfId="2557" xr:uid="{B5ABC769-93A6-4CB6-A963-437D0A760071}"/>
    <cellStyle name="Título 1 5 2" xfId="2558" xr:uid="{0D6CE9F9-2604-419B-AFFD-82C2F020E3FC}"/>
    <cellStyle name="Título 1 6" xfId="2559" xr:uid="{9895A593-F531-49B9-AE62-9153A3CDA7F1}"/>
    <cellStyle name="Título 1 7" xfId="2560" xr:uid="{A190612C-3E6C-4622-ADF6-75D1E9BB4305}"/>
    <cellStyle name="Título 1 8" xfId="2561" xr:uid="{D25A80F1-F32D-41A3-BA65-D710ACC09A90}"/>
    <cellStyle name="Título 1 9" xfId="2562" xr:uid="{2032171A-0B9E-40B3-AAEF-8F1996C1B25E}"/>
    <cellStyle name="Título 10" xfId="2563" xr:uid="{1B484C9B-7BB7-4DCA-A17D-2150FD9598ED}"/>
    <cellStyle name="Título 11" xfId="2564" xr:uid="{20F7663E-6216-44C3-ADCA-0D05CBD331E6}"/>
    <cellStyle name="Título 12" xfId="2565" xr:uid="{0836A7B6-D16C-4194-B8B7-CB16C023985F}"/>
    <cellStyle name="Título 13" xfId="2566" xr:uid="{783BD7B8-C0C2-471A-BC18-D617960477DD}"/>
    <cellStyle name="Título 14" xfId="2567" xr:uid="{AEF109B5-1798-4C43-88E3-D3EFF726AAEC}"/>
    <cellStyle name="Título 15" xfId="2568" xr:uid="{04B5C67D-2F34-4892-A463-F8D4FEA65903}"/>
    <cellStyle name="Título 16" xfId="2569" xr:uid="{1A8837B6-5D06-47E2-9E22-7F37D7AC6F62}"/>
    <cellStyle name="Título 17" xfId="2570" xr:uid="{899DD3FB-6E23-42AB-AD49-A27A48C70222}"/>
    <cellStyle name="Título 18" xfId="2571" xr:uid="{23FC95AC-D61C-479C-A901-6CCB54EBDF2F}"/>
    <cellStyle name="Título 19" xfId="2572" xr:uid="{5941FE8D-4434-4DF9-838D-376B5095B64A}"/>
    <cellStyle name="Título 2 2" xfId="2573" xr:uid="{AFDF933D-C1B2-416B-91BE-F066FD646A1F}"/>
    <cellStyle name="Título 2 3" xfId="2574" xr:uid="{E168A79B-8635-4592-BB93-F00D67600092}"/>
    <cellStyle name="Título 2 3 2" xfId="2575" xr:uid="{3F43FB2C-50BD-426F-BECB-C5AA12098B96}"/>
    <cellStyle name="Título 2 3 2 2" xfId="2576" xr:uid="{CD0E8817-899D-4CAE-AD1C-5DC22F48E1EC}"/>
    <cellStyle name="Título 20" xfId="2577" xr:uid="{6B705B6D-BC60-4277-8B0D-13071C1F6A89}"/>
    <cellStyle name="Título 21" xfId="2578" xr:uid="{D3E83B64-90B7-4824-B9A8-52C53E714A7E}"/>
    <cellStyle name="Título 22" xfId="2579" xr:uid="{AA3824BC-192B-4A27-987F-E2AF302B0B79}"/>
    <cellStyle name="Título 23" xfId="2580" xr:uid="{9D81810A-349B-4BD7-938E-B188D18EE6C0}"/>
    <cellStyle name="Título 24" xfId="2581" xr:uid="{AE120216-E7CF-42B4-8152-01668E6B3307}"/>
    <cellStyle name="Título 25" xfId="2582" xr:uid="{A41AD099-435B-48FA-A982-87C77538FBBB}"/>
    <cellStyle name="Título 26" xfId="2583" xr:uid="{C105EFEC-3A50-420B-BBC7-F88EA67B7936}"/>
    <cellStyle name="Título 27" xfId="2584" xr:uid="{8B623273-0070-45BE-BFF9-CD478CB2647C}"/>
    <cellStyle name="Título 28" xfId="2585" xr:uid="{C7D0DC49-1DE5-4CFB-84FD-1CFA2B4076CC}"/>
    <cellStyle name="Título 29" xfId="2586" xr:uid="{62A5D11E-4F0A-4481-9E71-3B65D33B3CF1}"/>
    <cellStyle name="Título 3 10" xfId="2587" xr:uid="{E4A9C2C3-DCA1-438D-8364-6BD0BF8F7F04}"/>
    <cellStyle name="Título 3 11" xfId="2588" xr:uid="{937BAC77-5EB0-48E0-AD02-793ADC89AE2F}"/>
    <cellStyle name="Título 3 12" xfId="2589" xr:uid="{C9BF2FD3-EC71-44B2-90C8-8043EB0529A2}"/>
    <cellStyle name="Título 3 13" xfId="2590" xr:uid="{3670B35B-993B-4763-8D52-F98254417635}"/>
    <cellStyle name="Título 3 14" xfId="2591" xr:uid="{3AE8A1D8-7FF3-4C5F-9173-F4AF78C292A6}"/>
    <cellStyle name="Título 3 15" xfId="2592" xr:uid="{B75AFE83-14DA-4DC5-A1F7-8405BA8BE66C}"/>
    <cellStyle name="Título 3 16" xfId="2593" xr:uid="{FA75B73D-BF15-4629-860D-5C4E893EEE83}"/>
    <cellStyle name="Título 3 17" xfId="2594" xr:uid="{ADB6CC77-1215-4583-A69D-D4E25DE9A741}"/>
    <cellStyle name="Título 3 18" xfId="2595" xr:uid="{DB908A89-307E-4865-A9E8-23C0282148F6}"/>
    <cellStyle name="Título 3 19" xfId="2596" xr:uid="{631C2776-0DC1-42D6-8AD4-BE0BBEA85397}"/>
    <cellStyle name="Título 3 2" xfId="2597" xr:uid="{321E65EA-61CE-47E3-88E2-5D3302B9B615}"/>
    <cellStyle name="Título 3 20" xfId="2598" xr:uid="{B4A05B74-B847-4740-897D-6D3124321F72}"/>
    <cellStyle name="Título 3 21" xfId="2599" xr:uid="{D1A43902-900E-48B1-BB86-23D2ED546D20}"/>
    <cellStyle name="Título 3 22" xfId="2600" xr:uid="{C0A37571-09F2-4D19-B9C1-308A7D5D6767}"/>
    <cellStyle name="Título 3 23" xfId="2601" xr:uid="{F498A674-A32A-4118-92EB-8733884D9B2F}"/>
    <cellStyle name="Título 3 24" xfId="2602" xr:uid="{32B3AAB0-79D5-4B48-8826-8750B02C02AF}"/>
    <cellStyle name="Título 3 25" xfId="2603" xr:uid="{2700374E-C903-4781-8F2F-C7FD7102011D}"/>
    <cellStyle name="Título 3 26" xfId="2604" xr:uid="{0E479D53-441E-4F53-AB41-F109B83C261E}"/>
    <cellStyle name="Título 3 27" xfId="2605" xr:uid="{AF953210-F46F-404D-A451-C944AD586617}"/>
    <cellStyle name="Título 3 28" xfId="2606" xr:uid="{8E142385-5AB6-4374-90E6-4E0413F467D7}"/>
    <cellStyle name="Título 3 29" xfId="2607" xr:uid="{21E5EE47-3BD9-4B71-A13F-B88F5EFE8DC8}"/>
    <cellStyle name="Título 3 3" xfId="2608" xr:uid="{57ED83F3-445A-4A71-BB8B-CF0327D3FDEB}"/>
    <cellStyle name="Título 3 30" xfId="2609" xr:uid="{AD3FB50E-B44B-470D-8542-6BC76A7A10C1}"/>
    <cellStyle name="Título 3 31" xfId="2610" xr:uid="{3BA82CBC-437A-48BE-B553-0B96BDBA25EE}"/>
    <cellStyle name="Título 3 4" xfId="2611" xr:uid="{D07EB9B2-5C73-402D-BE53-59589E96453A}"/>
    <cellStyle name="Título 3 5" xfId="2612" xr:uid="{D50040CB-4BC5-4B6A-9A7C-69FF45C9761C}"/>
    <cellStyle name="Título 3 5 2" xfId="2613" xr:uid="{CD933E0C-3156-48D5-BB0F-7A07FEB72FF2}"/>
    <cellStyle name="Título 3 6" xfId="2614" xr:uid="{66A03CBC-6E76-4E2E-8064-2C8109384B2C}"/>
    <cellStyle name="Título 3 7" xfId="2615" xr:uid="{2771AD57-53AC-4DEF-B095-B46FCA80BF6A}"/>
    <cellStyle name="Título 3 8" xfId="2616" xr:uid="{CFBD6173-74FD-4A4A-A90F-4F1DBBB92E94}"/>
    <cellStyle name="Título 3 9" xfId="2617" xr:uid="{E55DE6BB-A83F-44CF-A8E3-D29AA0EA06B5}"/>
    <cellStyle name="Título 30" xfId="2618" xr:uid="{57F14374-4476-482D-A735-BDC462B16E45}"/>
    <cellStyle name="Título 31" xfId="2619" xr:uid="{8756F57F-8A2B-4307-8B2C-4897DF79C51A}"/>
    <cellStyle name="Título 32" xfId="2620" xr:uid="{44D28BB9-62CB-475F-A1FC-D70BEDA4CD56}"/>
    <cellStyle name="Título 33" xfId="2621" xr:uid="{B6CD1DBC-EE06-4946-BFA0-DF782490242D}"/>
    <cellStyle name="Título 34" xfId="2622" xr:uid="{418F3317-6081-4683-9F72-100322981F7F}"/>
    <cellStyle name="Título 4 10" xfId="2623" xr:uid="{10EDE862-B3B7-4E53-9393-AB7929C5C36F}"/>
    <cellStyle name="Título 4 11" xfId="2624" xr:uid="{7C1C26F0-2BFC-44C8-812A-F093FA711BD7}"/>
    <cellStyle name="Título 4 12" xfId="2625" xr:uid="{E4D11FE3-67D6-495F-B21D-1584D4542B30}"/>
    <cellStyle name="Título 4 13" xfId="2626" xr:uid="{DCE9B12C-F5F0-4DEE-9C3C-7323F8E72146}"/>
    <cellStyle name="Título 4 14" xfId="2627" xr:uid="{5AED39F8-7C4C-4E34-9E50-D701B9138CD2}"/>
    <cellStyle name="Título 4 15" xfId="2628" xr:uid="{485820DE-3C7B-4DCF-B916-7D8F2E983CE6}"/>
    <cellStyle name="Título 4 16" xfId="2629" xr:uid="{7877BAC8-18D7-44A4-BF1F-D1AEEBE0C065}"/>
    <cellStyle name="Título 4 17" xfId="2630" xr:uid="{3800F6BC-8D72-4DEC-B687-720038BC3FFF}"/>
    <cellStyle name="Título 4 18" xfId="2631" xr:uid="{DCA528D4-6F93-4CD1-B0BF-EE64419AEF29}"/>
    <cellStyle name="Título 4 19" xfId="2632" xr:uid="{04D50FBA-E316-45A6-954E-3025987CA770}"/>
    <cellStyle name="Título 4 2" xfId="2633" xr:uid="{C31DD8BD-BDEE-4FDD-89F8-A876127A737B}"/>
    <cellStyle name="Título 4 20" xfId="2634" xr:uid="{000FE160-58E4-49B6-8855-016C0AD697CC}"/>
    <cellStyle name="Título 4 21" xfId="2635" xr:uid="{437CAB13-92F4-45D9-B98B-119F0F12BF3C}"/>
    <cellStyle name="Título 4 22" xfId="2636" xr:uid="{6AADE17C-01E4-4840-B505-8D4AAA5FBCD3}"/>
    <cellStyle name="Título 4 23" xfId="2637" xr:uid="{5314B7FC-70A8-491A-90EE-CC258014216E}"/>
    <cellStyle name="Título 4 24" xfId="2638" xr:uid="{DF786A51-C54C-404F-907A-D20A76D19334}"/>
    <cellStyle name="Título 4 25" xfId="2639" xr:uid="{5E5C30F4-1297-47F5-8C36-7245F915AADF}"/>
    <cellStyle name="Título 4 26" xfId="2640" xr:uid="{746E9C69-BA79-4C5D-90EB-8D5863D35A43}"/>
    <cellStyle name="Título 4 27" xfId="2641" xr:uid="{F8B808EC-9E41-45F6-BD1D-E35AF1ED6259}"/>
    <cellStyle name="Título 4 28" xfId="2642" xr:uid="{E859CB3C-EA16-48F9-B567-0319A58B8448}"/>
    <cellStyle name="Título 4 29" xfId="2643" xr:uid="{2261969D-50C5-4C9E-A4FD-AC5DA0B581EB}"/>
    <cellStyle name="Título 4 3" xfId="2644" xr:uid="{EFBA9AF7-736D-4479-B2E8-C5B02ACFAC9B}"/>
    <cellStyle name="Título 4 30" xfId="2645" xr:uid="{B880DB03-E253-47B9-A66C-6A4F05EDCE65}"/>
    <cellStyle name="Título 4 31" xfId="2646" xr:uid="{E9F17BE7-C5EF-4619-BA84-9D485A9D2796}"/>
    <cellStyle name="Título 4 4" xfId="2647" xr:uid="{E69C67F6-DA4E-47D9-9FA8-28C0BC645C21}"/>
    <cellStyle name="Título 4 5" xfId="2648" xr:uid="{3B288362-B601-4DC7-873F-6136777888C8}"/>
    <cellStyle name="Título 4 5 2" xfId="2649" xr:uid="{EA0D745A-AFA6-499E-AAA0-152B3CADCEAC}"/>
    <cellStyle name="Título 4 6" xfId="2650" xr:uid="{DC3374D8-C601-4200-87D2-1228DA3D4A74}"/>
    <cellStyle name="Título 4 7" xfId="2651" xr:uid="{7394BCF5-FA2A-49FA-913D-2D321ACB2435}"/>
    <cellStyle name="Título 4 8" xfId="2652" xr:uid="{448A6312-307F-4414-A8F2-9975769F986B}"/>
    <cellStyle name="Título 4 9" xfId="2653" xr:uid="{636B6DAE-45BE-478E-8D61-CD232006D6BD}"/>
    <cellStyle name="Título 5" xfId="2654" xr:uid="{B6671D5A-5458-4953-AFF9-8C4BF4FA440E}"/>
    <cellStyle name="Título 6" xfId="2655" xr:uid="{F4F46002-AEEA-428B-B9C8-1B7AF9E8AFBB}"/>
    <cellStyle name="Título 7" xfId="2656" xr:uid="{1B7EB7FF-8E40-46E8-9B1D-B70DB117EFCC}"/>
    <cellStyle name="Título 8" xfId="2657" xr:uid="{515C2783-0414-4C2F-8AAC-9DFF84D0C1B6}"/>
    <cellStyle name="Título 8 2" xfId="2658" xr:uid="{5D499BB7-B21B-469F-9B90-391650C233E9}"/>
    <cellStyle name="Título 9" xfId="2659" xr:uid="{4C3C90B8-3F86-47F8-9D6B-DDDDA62F55BB}"/>
    <cellStyle name="Título Tabela" xfId="2660" xr:uid="{1483562E-212A-4040-B24E-B892362F11BD}"/>
    <cellStyle name="Total 10" xfId="2661" xr:uid="{443FF76D-1A62-48B6-AD4C-DAE6AC7B05F0}"/>
    <cellStyle name="Total 11" xfId="2662" xr:uid="{378B9A89-6307-4318-AA9F-BEECFEDF188F}"/>
    <cellStyle name="Total 12" xfId="2663" xr:uid="{CF65CA24-1F65-4973-B5E4-132D72D26B85}"/>
    <cellStyle name="Total 13" xfId="2664" xr:uid="{14700B3A-301D-40E8-84F6-80DAE61BC3D0}"/>
    <cellStyle name="Total 14" xfId="2665" xr:uid="{F5F436FD-3178-4841-AFBC-81BE9411D986}"/>
    <cellStyle name="Total 15" xfId="2666" xr:uid="{70FE133A-70E8-4D38-9D7C-1CA48E275726}"/>
    <cellStyle name="Total 16" xfId="2667" xr:uid="{BA6BB803-C8E7-41F2-ACE5-69EF8345455F}"/>
    <cellStyle name="Total 17" xfId="2668" xr:uid="{BA193F6A-384F-4088-A225-E2B25FB11236}"/>
    <cellStyle name="Total 18" xfId="2669" xr:uid="{587DB348-DF8F-453D-A02D-FE879258AD0D}"/>
    <cellStyle name="Total 19" xfId="2670" xr:uid="{C15E66AC-9C60-407F-B547-365ADC45081E}"/>
    <cellStyle name="Total 2" xfId="2671" xr:uid="{A53A5E99-3633-494F-A885-3B62F07DE5F9}"/>
    <cellStyle name="Total 20" xfId="2672" xr:uid="{C5877C04-17E1-4665-8D6B-44BC71B106E1}"/>
    <cellStyle name="Total 21" xfId="2673" xr:uid="{FFBF43C0-95FB-41BD-B4A6-6EE2F2CF88CF}"/>
    <cellStyle name="Total 22" xfId="2674" xr:uid="{1CF82800-0AFA-4EB1-BB3C-F2889339D947}"/>
    <cellStyle name="Total 23" xfId="2675" xr:uid="{3413AC7A-1A7C-4E4D-B14F-04B452B2DD00}"/>
    <cellStyle name="Total 24" xfId="2676" xr:uid="{0CE5B66B-6D51-4242-9151-DF0DF12ECF40}"/>
    <cellStyle name="Total 25" xfId="2677" xr:uid="{700F723B-A9E7-4480-8D62-45EA3CAE4E58}"/>
    <cellStyle name="Total 26" xfId="2678" xr:uid="{877CB350-4149-409C-8997-7D89087F6116}"/>
    <cellStyle name="Total 27" xfId="2679" xr:uid="{8DEBA46D-5A8A-4390-AF73-3AB668BD4011}"/>
    <cellStyle name="Total 28" xfId="2680" xr:uid="{3FA26FA5-3584-4E7C-8F66-11C6E40F7134}"/>
    <cellStyle name="Total 29" xfId="2681" xr:uid="{637D9D3E-F6A9-4D3B-A827-05B133E47A95}"/>
    <cellStyle name="Total 3" xfId="2682" xr:uid="{A8542352-1052-48E7-AC3A-AE792A2F37FC}"/>
    <cellStyle name="Total 30" xfId="2683" xr:uid="{295486D4-29D0-4283-A4AB-0F51AE9AA079}"/>
    <cellStyle name="Total 4" xfId="2684" xr:uid="{0AFEE601-7B5F-46D5-8C6A-0A6D1DA1657B}"/>
    <cellStyle name="Total 5" xfId="2685" xr:uid="{6E4898CE-4FF3-4C76-8576-C01D5C941DA8}"/>
    <cellStyle name="Total 6" xfId="2686" xr:uid="{B9B10D0D-E6B0-43D3-877C-92EADC1BEA6C}"/>
    <cellStyle name="Total 7" xfId="2687" xr:uid="{B45376D9-C988-4F6C-901E-0AFD66155AF8}"/>
    <cellStyle name="Total 8" xfId="2688" xr:uid="{5C67FFEB-6187-4939-A1C2-8B21EA8F0FE5}"/>
    <cellStyle name="Total 9" xfId="2689" xr:uid="{7FA6EF3B-B78B-4966-9522-6D458E1708EC}"/>
    <cellStyle name="Vírgula" xfId="2690" builtinId="3"/>
    <cellStyle name="Vírgula 10" xfId="2691" xr:uid="{68A51C6B-4734-4D09-A6E6-F4F632DF2188}"/>
    <cellStyle name="Vírgula 10 2" xfId="2692" xr:uid="{50E3BB61-3F41-46D5-8349-E1833A31C749}"/>
    <cellStyle name="Vírgula 10 2 2" xfId="2693" xr:uid="{46D42205-17BB-4593-9171-8A6FD366E864}"/>
    <cellStyle name="Vírgula 10 2 2 2" xfId="2694" xr:uid="{7C5353FC-6292-4901-9BEE-24C1049A7F0F}"/>
    <cellStyle name="Vírgula 10 2 3" xfId="2695" xr:uid="{8450E177-BA23-4C8D-BE9E-CB8C172C6B7F}"/>
    <cellStyle name="Vírgula 10 3" xfId="2696" xr:uid="{A65E0704-9EEA-4AB9-8C96-4AE117B98D21}"/>
    <cellStyle name="Vírgula 10 4" xfId="2697" xr:uid="{1057CC06-7DB8-466A-8530-16C76E72F704}"/>
    <cellStyle name="Vírgula 10 5" xfId="2698" xr:uid="{46BEF258-C0AD-481F-9D6A-2EE67B009C38}"/>
    <cellStyle name="Vírgula 10 5 2" xfId="2699" xr:uid="{C5766246-D831-4EB7-B72E-5F1D974634E3}"/>
    <cellStyle name="Vírgula 100" xfId="2700" xr:uid="{84DE450E-8670-4CEE-B385-E5A2CD2D64DB}"/>
    <cellStyle name="Vírgula 100 2" xfId="2701" xr:uid="{3D6EB037-6F01-47BD-BA59-C47F85EB4A47}"/>
    <cellStyle name="Vírgula 101" xfId="2702" xr:uid="{BC203CCA-EF1D-4A74-9172-2C86D9B6F8C7}"/>
    <cellStyle name="Vírgula 101 2" xfId="2703" xr:uid="{C686B36B-6738-4A4B-9310-3C91CB0DD6B1}"/>
    <cellStyle name="Vírgula 102" xfId="2704" xr:uid="{057AA2DD-0B75-4325-AEC3-80E6FAA747B2}"/>
    <cellStyle name="Vírgula 102 2" xfId="2705" xr:uid="{D1460CE2-0ED8-4488-868E-3433FBD95566}"/>
    <cellStyle name="Vírgula 103" xfId="2706" xr:uid="{6B7282A7-7DFE-4103-8BEB-84ACBB2C867A}"/>
    <cellStyle name="Vírgula 103 2" xfId="2707" xr:uid="{047C976A-953C-4100-A89A-75FBA1B27BB5}"/>
    <cellStyle name="Vírgula 104" xfId="2708" xr:uid="{57F89652-77C7-408D-BB00-F96B93C9870F}"/>
    <cellStyle name="Vírgula 104 2" xfId="2709" xr:uid="{3204A7BC-204F-485F-B39B-F81BC63F8521}"/>
    <cellStyle name="Vírgula 105" xfId="2710" xr:uid="{630B81A5-749C-4C13-A3F8-5DBD5521D3A0}"/>
    <cellStyle name="Vírgula 105 2" xfId="2711" xr:uid="{1C6C07C3-71F2-4E64-8F03-CFFF535042F0}"/>
    <cellStyle name="Vírgula 106" xfId="2712" xr:uid="{4929FFA7-67E5-4AFD-973C-8682B64ABEE2}"/>
    <cellStyle name="Vírgula 106 2" xfId="2713" xr:uid="{EF440881-6B1B-4DE6-90EE-174F98A116C1}"/>
    <cellStyle name="Vírgula 107" xfId="2714" xr:uid="{2CED9AB4-0282-436F-A26B-E03D360D84CC}"/>
    <cellStyle name="Vírgula 107 2" xfId="2715" xr:uid="{1AA8F8E3-0DAF-45DE-8206-646044A4FBC9}"/>
    <cellStyle name="Vírgula 108" xfId="2716" xr:uid="{A53E5E8A-85BA-47C6-8C6B-3B62BAD2C10B}"/>
    <cellStyle name="Vírgula 109" xfId="2717" xr:uid="{F88E3EB6-9BF9-4E15-962A-33DA548AE445}"/>
    <cellStyle name="Vírgula 11" xfId="2718" xr:uid="{2E0E4E78-34E8-4787-9EF0-89B7310AB961}"/>
    <cellStyle name="Vírgula 11 2" xfId="2719" xr:uid="{70AB6E3D-0DAD-4B8A-87DD-BA1F9711634C}"/>
    <cellStyle name="Vírgula 11 2 2" xfId="2720" xr:uid="{FC9259C4-466B-4E03-AE9C-85170DDA87DA}"/>
    <cellStyle name="Vírgula 11 2 2 2" xfId="2721" xr:uid="{EA57A28E-62D1-4364-8975-0679353184E1}"/>
    <cellStyle name="Vírgula 11 2 3" xfId="2722" xr:uid="{A05B0056-B0B4-4BC9-B675-20A5705BBAF3}"/>
    <cellStyle name="Vírgula 11 3" xfId="2723" xr:uid="{68EDDC41-EE23-4DCE-B123-5EB4074558BB}"/>
    <cellStyle name="Vírgula 11 3 2" xfId="2724" xr:uid="{E4BD9BB8-7AF4-46DF-A8D5-28D69AD2E707}"/>
    <cellStyle name="Vírgula 11 3 3" xfId="2725" xr:uid="{3D8FB280-FF12-4C50-85E9-B3A69400A12F}"/>
    <cellStyle name="Vírgula 11 3 4" xfId="2726" xr:uid="{BE47CA57-A886-4112-80BF-F966C3982183}"/>
    <cellStyle name="Vírgula 11 3 4 2" xfId="2727" xr:uid="{3A47513F-0317-4520-8EF2-352B0C4B9A84}"/>
    <cellStyle name="Vírgula 11 3 5" xfId="2728" xr:uid="{834C3DF2-2AFB-4C45-8B86-BF97F5A28C47}"/>
    <cellStyle name="Vírgula 11 3 6" xfId="2729" xr:uid="{CAFEE4A8-1855-4B33-BF94-FCF8DB7FBF15}"/>
    <cellStyle name="Vírgula 11 3 6 2" xfId="2730" xr:uid="{4C99F583-A6B2-4030-BA9E-BA7CA5D5593E}"/>
    <cellStyle name="Vírgula 11 3 7" xfId="2731" xr:uid="{0388A292-D6A3-4FFC-B294-BCCE4F7AB56E}"/>
    <cellStyle name="Vírgula 11 3 8" xfId="2732" xr:uid="{E137C701-5E30-46AE-989B-06FFB6A95078}"/>
    <cellStyle name="Vírgula 11 3 9" xfId="2733" xr:uid="{E368F975-6A94-4FC5-BBB5-DD026CAE39EE}"/>
    <cellStyle name="Vírgula 11 4" xfId="2734" xr:uid="{A3502F5F-09BF-4196-9B15-E8EAD52E9184}"/>
    <cellStyle name="Vírgula 11 5" xfId="2735" xr:uid="{193C20F9-41C7-4259-A119-DB8F53EE645E}"/>
    <cellStyle name="Vírgula 11 5 2" xfId="2736" xr:uid="{B2E64820-6C8B-47A8-9C06-504B65FF6508}"/>
    <cellStyle name="Vírgula 11 6" xfId="2737" xr:uid="{94D5BEA2-E723-4CA2-B628-3647263CE2D5}"/>
    <cellStyle name="Vírgula 11 6 2" xfId="2738" xr:uid="{143B7615-395C-4559-862A-B3626AE960F1}"/>
    <cellStyle name="Vírgula 11 7" xfId="2739" xr:uid="{2D6FB9E5-44C8-4427-A540-C94AB501EA21}"/>
    <cellStyle name="Vírgula 110" xfId="2740" xr:uid="{63E9350F-EB99-4391-91AF-F11D6A9885B6}"/>
    <cellStyle name="Vírgula 111" xfId="2741" xr:uid="{59097486-F7DE-4E20-9315-D4D58B5FBD02}"/>
    <cellStyle name="Vírgula 112" xfId="2742" xr:uid="{7A9D0B8B-04D5-4A49-B0E9-5CB81228E6A2}"/>
    <cellStyle name="Vírgula 113" xfId="2743" xr:uid="{53D8DC6B-A4F2-4BD1-8A43-36AD398DA33F}"/>
    <cellStyle name="Vírgula 113 2" xfId="2744" xr:uid="{678E4AFE-420E-48F1-B710-B9449A7AE8D0}"/>
    <cellStyle name="Vírgula 114" xfId="2745" xr:uid="{9FAF37C4-DF25-4AFE-854B-EA16F1F79487}"/>
    <cellStyle name="Vírgula 114 2" xfId="2746" xr:uid="{6D8D042A-E5AF-4EE6-8457-97A4FC8B488D}"/>
    <cellStyle name="Vírgula 115" xfId="2747" xr:uid="{C71EE078-E624-47CB-BBE2-38152964EF46}"/>
    <cellStyle name="Vírgula 116" xfId="2748" xr:uid="{A2B5D1C4-F192-4F55-B58F-692ECB78D3EC}"/>
    <cellStyle name="Vírgula 116 2" xfId="2749" xr:uid="{D2079D60-658A-4AB2-8F73-E091408BE219}"/>
    <cellStyle name="Vírgula 117" xfId="2750" xr:uid="{DE2EBA81-197A-429F-8EA5-3A2D89E6AFA7}"/>
    <cellStyle name="Vírgula 118" xfId="2751" xr:uid="{6F33565E-08CF-41EC-9D1A-094631A4EC95}"/>
    <cellStyle name="Vírgula 119" xfId="2752" xr:uid="{59E4B9E6-F9CB-46DB-9C43-EA8E8D85773B}"/>
    <cellStyle name="Vírgula 12" xfId="2753" xr:uid="{FC945DD5-493C-41F2-9F53-833BCB4C4F67}"/>
    <cellStyle name="Vírgula 12 2" xfId="2754" xr:uid="{F8230D09-20C3-4D68-9E3D-447046CD1292}"/>
    <cellStyle name="Vírgula 12 2 2" xfId="2755" xr:uid="{5D274C81-8E8A-482B-BDE9-798E59613ED1}"/>
    <cellStyle name="Vírgula 12 2 2 2" xfId="2756" xr:uid="{FD4FC4C6-88F0-425A-878F-33932CC71A9F}"/>
    <cellStyle name="Vírgula 12 3" xfId="2757" xr:uid="{70294D55-E527-4968-AAB7-E5F658BC80AB}"/>
    <cellStyle name="Vírgula 12 4" xfId="2758" xr:uid="{A45FE7EB-D8B0-46F6-B407-8BBABFA33BC8}"/>
    <cellStyle name="Vírgula 12 5" xfId="2759" xr:uid="{05CFAA65-27CA-4B0C-AF6F-253BF9932FA9}"/>
    <cellStyle name="Vírgula 12 5 2" xfId="2760" xr:uid="{1CFE64EA-5FD6-410C-9DC1-09B8938382B4}"/>
    <cellStyle name="Vírgula 120" xfId="2761" xr:uid="{F3FE20B7-CE88-4EB3-86BC-029DD7388457}"/>
    <cellStyle name="Vírgula 121" xfId="2762" xr:uid="{6D01D254-8506-412B-A466-7556C786D583}"/>
    <cellStyle name="Vírgula 121 2" xfId="2763" xr:uid="{158E09B8-ABDC-4BBC-8047-CBAED9B51909}"/>
    <cellStyle name="Vírgula 122" xfId="2764" xr:uid="{06E11E60-51AB-41EB-86CD-45699A732656}"/>
    <cellStyle name="Vírgula 122 2" xfId="2765" xr:uid="{1EBA385F-61D8-48A8-A1F1-C50082808973}"/>
    <cellStyle name="Vírgula 123" xfId="2766" xr:uid="{B8613901-2ACD-4505-83D3-FDFFB9DFA0DB}"/>
    <cellStyle name="Vírgula 124" xfId="2767" xr:uid="{DE7D3A4E-64CB-4566-AE46-FFE2BAF0A30A}"/>
    <cellStyle name="Vírgula 125" xfId="2768" xr:uid="{E7B601D6-D197-4979-AF5A-CD78CE39462E}"/>
    <cellStyle name="Vírgula 126" xfId="2769" xr:uid="{1268A472-1BAF-4845-8DE3-D731A32DB983}"/>
    <cellStyle name="Vírgula 127" xfId="2770" xr:uid="{9FD2827A-84DD-4971-AA1D-AF7C7AFD5982}"/>
    <cellStyle name="Vírgula 127 2" xfId="2771" xr:uid="{EE2A0EF6-802C-4817-878F-D86AC3713F52}"/>
    <cellStyle name="Vírgula 128" xfId="2772" xr:uid="{DAC3DF66-921B-42CF-8339-6B65D9127D9B}"/>
    <cellStyle name="Vírgula 128 2" xfId="2773" xr:uid="{2B326EFA-F3E5-4532-AC2D-71AD3846367B}"/>
    <cellStyle name="Vírgula 129" xfId="2774" xr:uid="{1E37A577-FE1F-4A2E-8585-1BFAC351244C}"/>
    <cellStyle name="Vírgula 13" xfId="2775" xr:uid="{79324D36-C16C-4EF8-986C-3CD563F03A3D}"/>
    <cellStyle name="Vírgula 13 2" xfId="2776" xr:uid="{72D229E8-3970-43BF-8D73-94C626E1A393}"/>
    <cellStyle name="Vírgula 13 2 2" xfId="2777" xr:uid="{2A794683-8A99-40FA-8716-94AB695A86E1}"/>
    <cellStyle name="Vírgula 13 2 2 2" xfId="2778" xr:uid="{C46B10ED-69CF-4586-BC69-F0DD9B3EBF3B}"/>
    <cellStyle name="Vírgula 13 2 3" xfId="2779" xr:uid="{F874218E-63EB-4D6A-B5CF-10F8EFB70D92}"/>
    <cellStyle name="Vírgula 13 2 3 2" xfId="2780" xr:uid="{3F04DCF8-C67F-44FA-AF88-893D24A9F27D}"/>
    <cellStyle name="Vírgula 13 3" xfId="2781" xr:uid="{B4CFD01A-815A-494D-BA23-7E2A772BFA3E}"/>
    <cellStyle name="Vírgula 13 3 2" xfId="2782" xr:uid="{A4F025F1-BDA8-4C24-9A18-142EFE1A0F26}"/>
    <cellStyle name="Vírgula 13 3 2 2" xfId="2783" xr:uid="{4E7F78B8-F957-4F89-8D47-2ADEC25FA6C8}"/>
    <cellStyle name="Vírgula 13 4" xfId="2784" xr:uid="{057FDB6A-26C6-41A6-BEB0-966C6756176D}"/>
    <cellStyle name="Vírgula 13 5" xfId="2785" xr:uid="{913FA4C2-085C-4257-BAB4-DE7936C8AA67}"/>
    <cellStyle name="Vírgula 13 5 2" xfId="2786" xr:uid="{F125D9D7-5608-4C4E-B47B-54C41D714B4D}"/>
    <cellStyle name="Vírgula 130" xfId="2787" xr:uid="{95B9AFC7-7874-4FAC-949E-20C49BC79B46}"/>
    <cellStyle name="Vírgula 131" xfId="2788" xr:uid="{1E348E06-A2C6-4C7F-91BD-8FAFCF0E320A}"/>
    <cellStyle name="Vírgula 132" xfId="2789" xr:uid="{9A4DFE1D-9241-4EDF-A4D4-04976FD5755A}"/>
    <cellStyle name="Vírgula 132 2" xfId="2790" xr:uid="{CAF68625-66E2-4E2A-8751-9C6F376B2A5E}"/>
    <cellStyle name="Vírgula 133" xfId="2791" xr:uid="{4325888D-B6B7-407F-847A-87702CF5641D}"/>
    <cellStyle name="Vírgula 134" xfId="2792" xr:uid="{B86C80EC-CC09-4E84-A829-32850CBBCFAF}"/>
    <cellStyle name="Vírgula 135" xfId="2793" xr:uid="{F7634D5F-F18B-44A1-9FCA-3189A5CD4EE6}"/>
    <cellStyle name="Vírgula 136" xfId="2794" xr:uid="{D150963E-4BCA-43FA-8747-69CC2B87D827}"/>
    <cellStyle name="Vírgula 137" xfId="2795" xr:uid="{21BAF953-0D09-4C5E-AD24-13F2DA597691}"/>
    <cellStyle name="Vírgula 137 2" xfId="2796" xr:uid="{96D1AE6D-7A1B-47B3-93B1-85651C3BA8F2}"/>
    <cellStyle name="Vírgula 138" xfId="2797" xr:uid="{2C36916D-2AAE-4C1F-B648-66FB4658B5F3}"/>
    <cellStyle name="Vírgula 139" xfId="2798" xr:uid="{55E3B9F9-0A80-4199-93A0-C9E111BADFD5}"/>
    <cellStyle name="Vírgula 14" xfId="2799" xr:uid="{6D48ACB4-CEBF-452D-94A6-B004A1446B86}"/>
    <cellStyle name="Vírgula 14 2" xfId="2800" xr:uid="{225655C4-B149-41D6-82F6-1CA9AEA1A959}"/>
    <cellStyle name="Vírgula 14 2 2" xfId="2801" xr:uid="{28A64AA6-F262-4F40-9F12-9D6DB19EA22A}"/>
    <cellStyle name="Vírgula 14 2 2 2" xfId="2802" xr:uid="{F4376C10-3986-4818-811F-73DABAD14101}"/>
    <cellStyle name="Vírgula 14 3" xfId="2803" xr:uid="{15B7D205-D5C0-4D1A-8A0A-814BB959320E}"/>
    <cellStyle name="Vírgula 14 4" xfId="2804" xr:uid="{6D3ED884-A297-454B-A07A-590169FE8BFF}"/>
    <cellStyle name="Vírgula 14 5" xfId="2805" xr:uid="{7A0C71CB-C386-48EE-B53A-45D0A761C492}"/>
    <cellStyle name="Vírgula 14 6" xfId="2806" xr:uid="{AC3E185D-F276-43D6-B43E-6E9708301E73}"/>
    <cellStyle name="Vírgula 14 6 2" xfId="2807" xr:uid="{E55118FD-C87A-469C-A361-560B72449542}"/>
    <cellStyle name="Vírgula 140" xfId="2808" xr:uid="{9E2242E9-68F9-410F-9FE1-9AA0A0CD8C77}"/>
    <cellStyle name="Vírgula 141" xfId="2809" xr:uid="{D1FEB061-EA34-4CAA-A78A-899D1D6ABB5D}"/>
    <cellStyle name="Vírgula 141 2" xfId="2810" xr:uid="{CB13CFEB-73C8-42EB-9728-8B99E3D9AD18}"/>
    <cellStyle name="Vírgula 142" xfId="2811" xr:uid="{B02CE181-1AA4-40DF-9982-34EA57D2AA7D}"/>
    <cellStyle name="Vírgula 142 2" xfId="2812" xr:uid="{DF0606F9-833A-422C-BF07-2B14345C31B2}"/>
    <cellStyle name="Vírgula 143" xfId="2813" xr:uid="{C0093049-6428-4962-A86C-D4104A9F7BB9}"/>
    <cellStyle name="Vírgula 144" xfId="2814" xr:uid="{81126562-6EF8-4F1B-BEB3-3030D0348798}"/>
    <cellStyle name="Vírgula 145" xfId="2815" xr:uid="{08FDF5D2-5303-4C82-80CC-E84A37B8A67F}"/>
    <cellStyle name="Vírgula 15" xfId="2816" xr:uid="{6405BF24-CF1B-4A82-BEE3-7CAA0D1CFF9E}"/>
    <cellStyle name="Vírgula 15 2" xfId="2817" xr:uid="{B8C718E2-83AC-4762-BE11-6AC9E596F723}"/>
    <cellStyle name="Vírgula 15 2 2" xfId="2818" xr:uid="{C06ADA36-DF1F-4133-8D82-EF52202F0150}"/>
    <cellStyle name="Vírgula 15 2 2 2" xfId="2819" xr:uid="{17E1EE04-226D-4F45-A1F2-44715E1F425B}"/>
    <cellStyle name="Vírgula 15 3" xfId="2820" xr:uid="{4EE320C7-0A0E-4472-9184-A0A63A87EC8F}"/>
    <cellStyle name="Vírgula 15 3 2" xfId="2821" xr:uid="{9A362E3B-8DE8-4A04-ABDB-95823E5927A9}"/>
    <cellStyle name="Vírgula 15 4" xfId="2822" xr:uid="{67BB0801-2BE9-46B5-97F7-B48800A17283}"/>
    <cellStyle name="Vírgula 15 5" xfId="2823" xr:uid="{19D4E151-E5D8-4A7E-96D7-E0478B3FE12F}"/>
    <cellStyle name="Vírgula 15 6" xfId="2824" xr:uid="{0CC3736E-EAA7-4DC3-B667-E016E0A0EB94}"/>
    <cellStyle name="Vírgula 16" xfId="2825" xr:uid="{9C97C0F1-3687-4E39-9978-C4D4FCA025BC}"/>
    <cellStyle name="Vírgula 16 2" xfId="2826" xr:uid="{C7B0F831-30DE-4926-84FE-45A02405B81F}"/>
    <cellStyle name="Vírgula 16 2 2" xfId="2827" xr:uid="{6572953D-9620-4B81-B2C8-03804541050D}"/>
    <cellStyle name="Vírgula 16 3" xfId="2828" xr:uid="{FE5361A0-C3BF-43E5-834F-8EFEBFE92A20}"/>
    <cellStyle name="Vírgula 16 3 2" xfId="2829" xr:uid="{551900FF-B430-4982-97D4-37D24E20DCCB}"/>
    <cellStyle name="Vírgula 16 4" xfId="2830" xr:uid="{22308E0B-73D3-44F2-B547-7A61788DF9D8}"/>
    <cellStyle name="Vírgula 16 5" xfId="2831" xr:uid="{34DA90DC-0EB8-462E-8D0F-B416420BA527}"/>
    <cellStyle name="Vírgula 16 6" xfId="2832" xr:uid="{8F319E45-196D-4D03-922F-E4907C161A63}"/>
    <cellStyle name="Vírgula 16 7" xfId="2833" xr:uid="{C8DCBA9B-DA9D-48EB-9420-3995B485321B}"/>
    <cellStyle name="Vírgula 166" xfId="2834" xr:uid="{83DF2B6B-E702-48E6-8AC2-B956A050A8C5}"/>
    <cellStyle name="Vírgula 166 2" xfId="2835" xr:uid="{43BD54B9-D8DF-4960-A143-6962750AD4B1}"/>
    <cellStyle name="Vírgula 169" xfId="2836" xr:uid="{772B9850-873E-4143-8A8D-C8000521E9E0}"/>
    <cellStyle name="Vírgula 169 2" xfId="2837" xr:uid="{9F0B667A-538B-4489-89A2-FE2A0CB33499}"/>
    <cellStyle name="Vírgula 17" xfId="2838" xr:uid="{01E60953-930A-430C-884A-27EBE26FD7E0}"/>
    <cellStyle name="Vírgula 17 2" xfId="2839" xr:uid="{9813EBB0-2465-43E7-8EA4-8098B1544524}"/>
    <cellStyle name="Vírgula 17 2 2" xfId="2840" xr:uid="{8FAA7FEE-726B-4DC1-AE8E-B7BCD44C541E}"/>
    <cellStyle name="Vírgula 17 2 2 2" xfId="2841" xr:uid="{B151C8C1-10C6-4EDC-BB62-E9D815B588C7}"/>
    <cellStyle name="Vírgula 17 3" xfId="2842" xr:uid="{F1FE22D4-16BE-447A-BE4A-20CAAC989A74}"/>
    <cellStyle name="Vírgula 17 3 2" xfId="2843" xr:uid="{65C12F99-68C1-426E-AC4E-63EB55398404}"/>
    <cellStyle name="Vírgula 17 4" xfId="2844" xr:uid="{9F1E064A-FB7D-4B64-9BD6-6D47A99E5860}"/>
    <cellStyle name="Vírgula 17 5" xfId="2845" xr:uid="{1EEBCA09-AC14-48A5-8417-DDB1376F72C9}"/>
    <cellStyle name="Vírgula 17 6" xfId="2846" xr:uid="{972CB19C-D9DC-4AAE-9BF1-4C921AA4190A}"/>
    <cellStyle name="Vírgula 18" xfId="2847" xr:uid="{837705B5-C836-4417-8920-FC94D3A7C761}"/>
    <cellStyle name="Vírgula 18 2" xfId="2848" xr:uid="{F3126757-3DE1-4334-AAA3-E47BBB0443F8}"/>
    <cellStyle name="Vírgula 18 2 2" xfId="2849" xr:uid="{94210D4E-80BF-4B99-91AB-FF7391222896}"/>
    <cellStyle name="Vírgula 18 2 2 2" xfId="2850" xr:uid="{D33BD951-FBAA-47AE-BF2E-5554618716CA}"/>
    <cellStyle name="Vírgula 18 3" xfId="2851" xr:uid="{2B3356BD-C624-4B67-8CF1-047510FC70E4}"/>
    <cellStyle name="Vírgula 18 3 2" xfId="2852" xr:uid="{4FCF1BE9-8511-4E46-B0F5-438DF2CE6EFA}"/>
    <cellStyle name="Vírgula 18 4" xfId="2853" xr:uid="{3121615F-C8F3-44AC-822A-4E58C8D38505}"/>
    <cellStyle name="Vírgula 18 5" xfId="2854" xr:uid="{9D07A11F-0124-477B-BFD6-86E98498E674}"/>
    <cellStyle name="Vírgula 18 6" xfId="2855" xr:uid="{EC53BA11-68CE-4F87-895C-C8D7E2F996B3}"/>
    <cellStyle name="Vírgula 189" xfId="2856" xr:uid="{233B7B23-B0A1-48FA-8CF4-EAA7FA1048B9}"/>
    <cellStyle name="Vírgula 189 2" xfId="2857" xr:uid="{5099B044-9588-4689-91A0-DA83DC51AE1A}"/>
    <cellStyle name="Vírgula 19" xfId="2858" xr:uid="{D4EAB1D2-7776-47CA-8E75-19C11C2597D2}"/>
    <cellStyle name="Vírgula 19 2" xfId="2859" xr:uid="{67E894BE-6B3D-41DF-80BD-4150ED2939F1}"/>
    <cellStyle name="Vírgula 19 2 2" xfId="2860" xr:uid="{59D3FCE7-7C5D-4D23-9241-BC6DA2D887A2}"/>
    <cellStyle name="Vírgula 19 2 2 2" xfId="2861" xr:uid="{7DAA4777-F1C6-40FE-A098-5050FF1D7F0C}"/>
    <cellStyle name="Vírgula 19 3" xfId="2862" xr:uid="{33C8A854-DC9A-423E-BFCB-9E1871D51936}"/>
    <cellStyle name="Vírgula 19 3 2" xfId="2863" xr:uid="{5F426079-62C4-4726-AB7C-11E288DDB483}"/>
    <cellStyle name="Vírgula 19 4" xfId="2864" xr:uid="{3C9D8ADE-3E1C-4937-A707-EF4C82690114}"/>
    <cellStyle name="Vírgula 19 5" xfId="2865" xr:uid="{021D76C0-E47B-4945-8703-BB1A44090986}"/>
    <cellStyle name="Vírgula 19 6" xfId="2866" xr:uid="{971B119D-9BFF-4AEC-8C29-0480DD1ED16B}"/>
    <cellStyle name="Vírgula 2" xfId="2867" xr:uid="{70BC74D7-843A-4651-A352-A31AD7CD0BD6}"/>
    <cellStyle name="Vírgula 2 10" xfId="2868" xr:uid="{F97A7CE7-F59C-470B-AC1D-0919ACFED2D5}"/>
    <cellStyle name="Vírgula 2 10 2" xfId="2869" xr:uid="{18336387-52AE-4F18-B8FA-B934DE845B83}"/>
    <cellStyle name="Vírgula 2 11" xfId="2870" xr:uid="{3BFA47A4-DE6A-4FE8-8DF1-B4945B4A8705}"/>
    <cellStyle name="Vírgula 2 2" xfId="2871" xr:uid="{F23D70AF-5C49-41AF-A7EA-C1508C3A2980}"/>
    <cellStyle name="Vírgula 2 2 2" xfId="2872" xr:uid="{B7F428EB-2B5B-4AF7-9B06-102E1B6FB1CB}"/>
    <cellStyle name="Vírgula 2 2 3" xfId="2873" xr:uid="{2FC76614-D65A-4D32-897E-D5C1F7C2692D}"/>
    <cellStyle name="Vírgula 2 3" xfId="2874" xr:uid="{96BBF3FE-E73E-4B4C-9316-2E07DC87BF98}"/>
    <cellStyle name="Vírgula 2 3 10" xfId="2875" xr:uid="{6CC9F152-FA15-47A3-9F96-34E55C33530C}"/>
    <cellStyle name="Vírgula 2 3 2" xfId="2876" xr:uid="{BD70EA3A-928A-44CB-934F-238F37F08264}"/>
    <cellStyle name="Vírgula 2 3 3" xfId="2877" xr:uid="{48D86A4B-60F1-4C60-A4A4-50357C4CBD58}"/>
    <cellStyle name="Vírgula 2 3 4" xfId="2878" xr:uid="{60E3E3C0-D3F0-41B2-B4D7-92821DA5D018}"/>
    <cellStyle name="Vírgula 2 3 5" xfId="2879" xr:uid="{6B0C12B8-B5AC-4408-864F-0048DE8B3BD6}"/>
    <cellStyle name="Vírgula 2 3 6" xfId="2880" xr:uid="{13089AD2-71E4-42FC-A039-1774A79A392A}"/>
    <cellStyle name="Vírgula 2 3 6 2" xfId="2881" xr:uid="{16A26A69-2BDC-433E-A0E4-26412AF2F4DB}"/>
    <cellStyle name="Vírgula 2 3 7" xfId="2882" xr:uid="{C4BEB100-3E21-43D1-84A5-267683C3FEC4}"/>
    <cellStyle name="Vírgula 2 3 8" xfId="2883" xr:uid="{09C5614E-9612-440F-8BD4-479F5E020901}"/>
    <cellStyle name="Vírgula 2 3 8 2" xfId="2884" xr:uid="{F9E2D0E2-3DBD-4474-B1FC-7219101AC0D8}"/>
    <cellStyle name="Vírgula 2 3 9" xfId="2885" xr:uid="{5BDB120F-9064-48C8-B57D-A4D88DC967D3}"/>
    <cellStyle name="Vírgula 2 4" xfId="2886" xr:uid="{94F04508-AA37-4666-98CC-4C29755A84A2}"/>
    <cellStyle name="Vírgula 2 4 2" xfId="2887" xr:uid="{BAE25BFC-403D-4B9B-8517-8264E034AAA4}"/>
    <cellStyle name="Vírgula 2 5" xfId="2888" xr:uid="{C677800D-3180-4EB7-B436-EE951D523EA1}"/>
    <cellStyle name="Vírgula 2 5 2" xfId="2889" xr:uid="{40977A7A-9AA9-464E-BF53-D74DAEDFF491}"/>
    <cellStyle name="Vírgula 2 5 2 2" xfId="2890" xr:uid="{DC7E0990-C007-4681-9CA4-B470E91AB2C1}"/>
    <cellStyle name="Vírgula 2 5 3" xfId="2891" xr:uid="{6D3A706D-5BEA-4C4A-85EE-AC35EDC59DB5}"/>
    <cellStyle name="Vírgula 2 5 3 2" xfId="2892" xr:uid="{D0BB5739-A025-4794-B592-DAF0CAD5AF7F}"/>
    <cellStyle name="Vírgula 2 6" xfId="2893" xr:uid="{4514D8E6-1150-4E78-8663-1C5D4CA6009F}"/>
    <cellStyle name="Vírgula 2 6 2" xfId="2894" xr:uid="{68FFF443-F5EE-480B-A414-E91AF9D571F3}"/>
    <cellStyle name="Vírgula 2 6 2 2" xfId="2895" xr:uid="{7F79155F-7AB2-4903-9FBD-BAC53480A4A6}"/>
    <cellStyle name="Vírgula 2 6 3" xfId="2896" xr:uid="{EBD92886-0CA7-4810-9C85-CD28E6EB1AF1}"/>
    <cellStyle name="Vírgula 2 6 4" xfId="2897" xr:uid="{AF278651-9AD5-40B1-A49D-E473F9749642}"/>
    <cellStyle name="Vírgula 2 6 5" xfId="2898" xr:uid="{DEF7F4D6-F2A1-47BE-B801-622A4871FE51}"/>
    <cellStyle name="Vírgula 2 7" xfId="2899" xr:uid="{E804E08E-725A-4588-A47C-A401746A9E7D}"/>
    <cellStyle name="Vírgula 2 7 2" xfId="2900" xr:uid="{AA5CCA9C-6E3E-44C1-81FE-9089A43E04BA}"/>
    <cellStyle name="Vírgula 2 8" xfId="2901" xr:uid="{6914F72F-4F1A-4F9A-A4FF-129BA1981AF9}"/>
    <cellStyle name="Vírgula 2 8 2" xfId="2902" xr:uid="{EF47FA01-A87B-41B4-A82B-CFD46F051BE8}"/>
    <cellStyle name="Vírgula 2 9" xfId="2903" xr:uid="{C6C0AD3C-540F-44FC-9EEE-685CC60E758F}"/>
    <cellStyle name="Vírgula 2 9 2" xfId="2904" xr:uid="{02E7BA07-29CC-4A41-BC5F-81DA919F1D2A}"/>
    <cellStyle name="Vírgula 20" xfId="2905" xr:uid="{1A6A8F3F-0E16-41B0-9829-895EC7731526}"/>
    <cellStyle name="Vírgula 20 2" xfId="2906" xr:uid="{126017BF-B99F-4E80-B96A-D60FFA9C9465}"/>
    <cellStyle name="Vírgula 20 2 2" xfId="2907" xr:uid="{5440B6F2-AC67-4717-A199-37E566E19E28}"/>
    <cellStyle name="Vírgula 20 2 2 2" xfId="2908" xr:uid="{4F867638-9711-482F-8DAC-39CE5C1630DA}"/>
    <cellStyle name="Vírgula 20 3" xfId="2909" xr:uid="{145B0158-928E-4443-AA22-E3C32FDB82A5}"/>
    <cellStyle name="Vírgula 20 4" xfId="2910" xr:uid="{E172A7A1-EBBC-4647-9E88-4DD46C7047C6}"/>
    <cellStyle name="Vírgula 20 4 2" xfId="2911" xr:uid="{70076FB6-7C9C-4F0F-8113-9161BC8967C7}"/>
    <cellStyle name="Vírgula 21" xfId="2912" xr:uid="{4514D8C9-0872-4DF9-93D0-2C7F70BF9F5B}"/>
    <cellStyle name="Vírgula 21 2" xfId="2913" xr:uid="{A26D64EC-EAA1-4AAC-8F72-3818C622A9A0}"/>
    <cellStyle name="Vírgula 21 2 2" xfId="2914" xr:uid="{923EB235-34FF-43D8-960F-EFCD7BD05B97}"/>
    <cellStyle name="Vírgula 21 2 2 2" xfId="2915" xr:uid="{9859817C-ABC5-4CF1-ABCE-969483AD5657}"/>
    <cellStyle name="Vírgula 21 3" xfId="2916" xr:uid="{AD16B899-D8E8-4494-A654-A4EC3DFB658F}"/>
    <cellStyle name="Vírgula 21 3 2" xfId="2917" xr:uid="{BB0E928B-5D0F-46EC-AC4B-B63494F8C40B}"/>
    <cellStyle name="Vírgula 21 4" xfId="2918" xr:uid="{109977A8-D8F2-48C3-AB83-E475E1316B73}"/>
    <cellStyle name="Vírgula 21 5" xfId="2919" xr:uid="{CCABFA6E-E535-4D7F-A238-18133B1A27F2}"/>
    <cellStyle name="Vírgula 21 6" xfId="2920" xr:uid="{33B85D06-96EB-461A-97A0-6ACB8E7DC0BE}"/>
    <cellStyle name="Vírgula 22" xfId="2921" xr:uid="{AFDF49AF-3D5C-4D50-9573-D2651BEB4059}"/>
    <cellStyle name="Vírgula 22 2" xfId="2922" xr:uid="{A75C4F88-5ADF-4F0D-A06A-6FAA5B491985}"/>
    <cellStyle name="Vírgula 22 2 2" xfId="2923" xr:uid="{8F3155F2-066F-4B66-9DE8-E834C4CE636A}"/>
    <cellStyle name="Vírgula 22 2 2 2" xfId="2924" xr:uid="{43D7BADB-C581-476C-A9DF-90DF11EBB8C7}"/>
    <cellStyle name="Vírgula 22 3" xfId="2925" xr:uid="{2FF08DDC-4109-4DF5-ACC4-59CA44281EAA}"/>
    <cellStyle name="Vírgula 22 3 2" xfId="2926" xr:uid="{5FCCCF1F-6DF5-4B16-8B8E-A8ED6457F1F2}"/>
    <cellStyle name="Vírgula 22 4" xfId="2927" xr:uid="{1A4306D3-35C1-4E71-A267-9357855B8D6F}"/>
    <cellStyle name="Vírgula 22 5" xfId="2928" xr:uid="{FC7DDAAB-FA0E-4459-A7A5-0EE1FB90B1FB}"/>
    <cellStyle name="Vírgula 22 6" xfId="2929" xr:uid="{C4AEF70D-3A67-4E73-8153-38FC8F197728}"/>
    <cellStyle name="Vírgula 23" xfId="2930" xr:uid="{DC4CAB07-FECA-45AF-AC41-61F0D54C5F81}"/>
    <cellStyle name="Vírgula 23 2" xfId="2931" xr:uid="{EC736576-8903-4217-8643-BD35A2A9D1E0}"/>
    <cellStyle name="Vírgula 23 2 2" xfId="2932" xr:uid="{A3FCBA32-1B62-47D6-8FBA-89D5952D7DA2}"/>
    <cellStyle name="Vírgula 23 3" xfId="2933" xr:uid="{AA57845D-A0BA-4C8B-A7CE-89984C61A741}"/>
    <cellStyle name="Vírgula 23 3 2" xfId="2934" xr:uid="{98E5148B-E8D2-4F7C-A4AC-60135A8CAF84}"/>
    <cellStyle name="Vírgula 23 4" xfId="2935" xr:uid="{5B0996E0-7C9F-4731-8A52-9488E6AB4749}"/>
    <cellStyle name="Vírgula 23 5" xfId="2936" xr:uid="{79087F4A-4023-480D-9E3D-6D30007E9F10}"/>
    <cellStyle name="Vírgula 23 6" xfId="2937" xr:uid="{C1AA73D3-8B45-4519-B29D-04333579599D}"/>
    <cellStyle name="Vírgula 23 7" xfId="2938" xr:uid="{B7C7E489-2174-4C0F-8EE6-0A4D171733A2}"/>
    <cellStyle name="Vírgula 24" xfId="2939" xr:uid="{2A3AA222-B819-43AF-A5CB-7DF693DFB21C}"/>
    <cellStyle name="Vírgula 24 2" xfId="2940" xr:uid="{E1D42A31-457D-47F1-9328-6A8EBCD414CE}"/>
    <cellStyle name="Vírgula 24 2 2" xfId="2941" xr:uid="{86A761BE-3388-4305-9D76-FD27C549F2F1}"/>
    <cellStyle name="Vírgula 24 2 2 2" xfId="2942" xr:uid="{993DB961-CEF7-4BCD-95C9-85BF093E50A5}"/>
    <cellStyle name="Vírgula 24 3" xfId="2943" xr:uid="{5C1AA022-11F1-440D-8061-885A007A13CA}"/>
    <cellStyle name="Vírgula 24 3 2" xfId="2944" xr:uid="{DEDAEC3F-79FC-46EC-9A9E-0965E72B2E65}"/>
    <cellStyle name="Vírgula 24 4" xfId="2945" xr:uid="{23155193-FA57-4258-84D8-38F96F25BD2D}"/>
    <cellStyle name="Vírgula 24 5" xfId="2946" xr:uid="{CEAF2129-4003-4802-A8F7-6C2BE7273032}"/>
    <cellStyle name="Vírgula 24 6" xfId="2947" xr:uid="{083FA721-A82E-4890-A8FA-C8785FDC5AE5}"/>
    <cellStyle name="Vírgula 25" xfId="2948" xr:uid="{D1C794A5-5D63-46D6-9708-09BC2AAAA02F}"/>
    <cellStyle name="Vírgula 25 2" xfId="2949" xr:uid="{54B669AE-F139-4287-8BFA-858C153E83A8}"/>
    <cellStyle name="Vírgula 25 2 2" xfId="2950" xr:uid="{8AC98720-1DF7-4074-846C-BCC84308152E}"/>
    <cellStyle name="Vírgula 25 2 2 2" xfId="2951" xr:uid="{4DEE823E-7366-4C51-A172-B948003E41E6}"/>
    <cellStyle name="Vírgula 25 3" xfId="2952" xr:uid="{85B4F12A-FF8B-4A23-B60F-CB4DF6A337F6}"/>
    <cellStyle name="Vírgula 25 3 2" xfId="2953" xr:uid="{0FCB20CB-E106-45A1-934F-A1E76359A505}"/>
    <cellStyle name="Vírgula 25 4" xfId="2954" xr:uid="{FC0DECD6-D7D1-4F8A-B5CA-4EE09E34D7CA}"/>
    <cellStyle name="Vírgula 25 5" xfId="2955" xr:uid="{29439B81-7F77-4677-B9FB-1B87E6081F26}"/>
    <cellStyle name="Vírgula 25 6" xfId="2956" xr:uid="{50A3BC3E-FE14-4A73-8919-D5216C33219B}"/>
    <cellStyle name="Vírgula 26" xfId="2957" xr:uid="{ABE32C60-B16E-44E0-8E85-EF0A942C1D8E}"/>
    <cellStyle name="Vírgula 26 2" xfId="2958" xr:uid="{8FC867A7-0A6D-497C-8579-7E4230768572}"/>
    <cellStyle name="Vírgula 26 2 2" xfId="2959" xr:uid="{12DD56F3-86B0-4ADC-A61F-0CB0D14DC639}"/>
    <cellStyle name="Vírgula 26 2 2 2" xfId="2960" xr:uid="{2EABFFC6-B09A-41C8-A0F4-40E05A3D9E47}"/>
    <cellStyle name="Vírgula 26 3" xfId="2961" xr:uid="{22E7ADA1-BB32-4E87-B902-5E38BD7C41C5}"/>
    <cellStyle name="Vírgula 26 3 2" xfId="2962" xr:uid="{5ABF0C0A-ECBE-4A93-B415-D2695BB5DD15}"/>
    <cellStyle name="Vírgula 26 4" xfId="2963" xr:uid="{FFDDB802-1166-468D-AB9C-604475CD49F3}"/>
    <cellStyle name="Vírgula 26 5" xfId="2964" xr:uid="{5075A4D7-7306-4E94-A705-D4CFA9F67813}"/>
    <cellStyle name="Vírgula 26 6" xfId="2965" xr:uid="{23AB7A12-771F-4919-810D-C0117E2A1847}"/>
    <cellStyle name="Vírgula 27" xfId="2966" xr:uid="{993AFCE5-4AF2-4C73-B8C7-56584E6BC696}"/>
    <cellStyle name="Vírgula 27 2" xfId="2967" xr:uid="{7D4A3FA4-0E91-4F64-90EF-4CD45A0ED69B}"/>
    <cellStyle name="Vírgula 27 2 2" xfId="2968" xr:uid="{C33526D7-4D3D-4B65-ADB2-109F29228FC2}"/>
    <cellStyle name="Vírgula 27 2 2 2" xfId="2969" xr:uid="{0F764B4A-6351-4A79-BE27-B14E4E5EB241}"/>
    <cellStyle name="Vírgula 27 3" xfId="2970" xr:uid="{74498E9B-5178-4F15-BA4A-4CFE69EFEEFA}"/>
    <cellStyle name="Vírgula 27 3 2" xfId="2971" xr:uid="{D297087E-6D75-4A8B-887B-4C272829AB61}"/>
    <cellStyle name="Vírgula 27 4" xfId="2972" xr:uid="{2F682C09-B8E8-42C8-94FB-9D5DDF46810E}"/>
    <cellStyle name="Vírgula 27 5" xfId="2973" xr:uid="{F0138CA8-EFC3-4588-AF18-7AC4A15161FC}"/>
    <cellStyle name="Vírgula 27 6" xfId="2974" xr:uid="{96F9B89B-66CC-4F53-9902-6FA134746999}"/>
    <cellStyle name="Vírgula 28" xfId="2975" xr:uid="{378DBBCD-128D-4693-91AD-2AD009C4D415}"/>
    <cellStyle name="Vírgula 28 2" xfId="2976" xr:uid="{EB4D789D-8FAC-4976-995E-D5466217CA8D}"/>
    <cellStyle name="Vírgula 28 2 2" xfId="2977" xr:uid="{51CBB835-5428-4047-BC72-DAE4AA73EE00}"/>
    <cellStyle name="Vírgula 28 2 2 2" xfId="2978" xr:uid="{2FA2A828-991A-4A63-AC80-675DA25EA43C}"/>
    <cellStyle name="Vírgula 28 3" xfId="2979" xr:uid="{B29E332D-470B-4006-8F70-13F6B699ED14}"/>
    <cellStyle name="Vírgula 28 3 2" xfId="2980" xr:uid="{E314BCA4-D1DF-4528-AAC5-FB8CD2570D0B}"/>
    <cellStyle name="Vírgula 28 4" xfId="2981" xr:uid="{ACE64668-0D8C-4312-9974-42543DCC8D1D}"/>
    <cellStyle name="Vírgula 28 5" xfId="2982" xr:uid="{977E5405-6BB1-45BC-8136-4F52E82467E0}"/>
    <cellStyle name="Vírgula 28 6" xfId="2983" xr:uid="{C3503891-B8EF-4CD5-9B50-12BFFB123C6D}"/>
    <cellStyle name="Vírgula 29" xfId="2984" xr:uid="{8346D3DF-856F-4522-861B-BD48CBA8BEEF}"/>
    <cellStyle name="Vírgula 29 2" xfId="2985" xr:uid="{7771FF18-BAAF-46F8-9748-FAEF74815285}"/>
    <cellStyle name="Vírgula 29 2 2" xfId="2986" xr:uid="{92948315-46F0-49BD-8B0A-6126EC6D037E}"/>
    <cellStyle name="Vírgula 29 3" xfId="2987" xr:uid="{E5DCCAF3-02A9-403C-8D7E-B7A1AA7DD1A4}"/>
    <cellStyle name="Vírgula 29 3 2" xfId="2988" xr:uid="{A7D914D0-04B5-466A-B08B-8BA895E992F2}"/>
    <cellStyle name="Vírgula 29 4" xfId="2989" xr:uid="{0F783A9D-A120-466B-8590-19574FC48A5F}"/>
    <cellStyle name="Vírgula 29 5" xfId="2990" xr:uid="{BFF63C52-B407-427E-9EE6-9A1C66C25818}"/>
    <cellStyle name="Vírgula 29 6" xfId="2991" xr:uid="{DA8CD338-33C8-44BA-9E02-A942CB416A48}"/>
    <cellStyle name="Vírgula 29 7" xfId="2992" xr:uid="{8C83EDDA-6C81-4263-AAF7-658E0E37A0A3}"/>
    <cellStyle name="Vírgula 3" xfId="2993" xr:uid="{2A7C3300-6BDE-488E-992B-B0482FD28740}"/>
    <cellStyle name="Vírgula 3 10" xfId="2994" xr:uid="{379D53D1-143A-4F9B-BD2F-7834C10A990B}"/>
    <cellStyle name="Vírgula 3 11" xfId="2995" xr:uid="{11DA3BD6-02BC-4E27-B7FB-5367AAAC6393}"/>
    <cellStyle name="Vírgula 3 12" xfId="2996" xr:uid="{52DF954A-5C19-4D29-A7DD-BFEB10480D3B}"/>
    <cellStyle name="Vírgula 3 2" xfId="2997" xr:uid="{F11E28C3-B970-4917-8937-F68FC1FF066A}"/>
    <cellStyle name="Vírgula 3 2 2" xfId="2998" xr:uid="{161AE3ED-B740-461C-8992-8A29FE0606C2}"/>
    <cellStyle name="Vírgula 3 2 2 2" xfId="2999" xr:uid="{DBB70288-EA47-41EB-9456-8BB88D89A693}"/>
    <cellStyle name="Vírgula 3 2 2 3" xfId="3000" xr:uid="{DFABC483-42CC-406F-AFD1-2EFE0121F1E4}"/>
    <cellStyle name="Vírgula 3 2 2 4" xfId="3001" xr:uid="{C9043839-61E5-4F14-B9B1-52C08A04E915}"/>
    <cellStyle name="Vírgula 3 2 2 5" xfId="3002" xr:uid="{036B3566-78ED-42FC-8CDE-74E2C7705FDE}"/>
    <cellStyle name="Vírgula 3 2 2 5 2" xfId="3003" xr:uid="{81B2C33D-E195-49E0-B88B-A04B54A14445}"/>
    <cellStyle name="Vírgula 3 2 2 6" xfId="3004" xr:uid="{D8AAF1AA-8A04-48C7-8C5D-7472F85E6273}"/>
    <cellStyle name="Vírgula 3 2 2 7" xfId="3005" xr:uid="{EE2B7C16-2225-4E20-A81E-C6471AAF32EA}"/>
    <cellStyle name="Vírgula 3 2 2 7 2" xfId="3006" xr:uid="{9B04C276-CA51-4FDB-A5E9-21B98915EDA6}"/>
    <cellStyle name="Vírgula 3 2 2 8" xfId="3007" xr:uid="{1A324078-BCCC-4D8A-9143-39F122149E53}"/>
    <cellStyle name="Vírgula 3 2 2 9" xfId="3008" xr:uid="{0BAAA44E-347C-40AB-B743-52D908FA8D79}"/>
    <cellStyle name="Vírgula 3 2 3" xfId="3009" xr:uid="{F1BD4FF2-FBB5-40C2-8059-30B7840507A8}"/>
    <cellStyle name="Vírgula 3 2 4" xfId="3010" xr:uid="{29650CD2-DD21-4052-B1FC-12AA1B7F789D}"/>
    <cellStyle name="Vírgula 3 2 5" xfId="3011" xr:uid="{05017E18-992C-460B-99F0-5E20F5E04376}"/>
    <cellStyle name="Vírgula 3 2 6" xfId="3012" xr:uid="{9F5DFE9E-612A-4BB4-905B-F56BC325A2EE}"/>
    <cellStyle name="Vírgula 3 2 7" xfId="3013" xr:uid="{4C9E0B81-50D0-4062-8D87-E5C62F0ABFCF}"/>
    <cellStyle name="Vírgula 3 2 8" xfId="3014" xr:uid="{A054AA96-A4DB-4424-AF33-F16B6D1B1786}"/>
    <cellStyle name="Vírgula 3 3" xfId="3015" xr:uid="{953E7472-A9E4-4326-8514-0883F5CE845D}"/>
    <cellStyle name="Vírgula 3 4" xfId="3016" xr:uid="{A57DB9AB-3430-4073-A0B6-E5E980006A88}"/>
    <cellStyle name="Vírgula 3 4 2" xfId="3017" xr:uid="{6FA47F65-B01B-4F4A-A9D3-2391D41CD7A4}"/>
    <cellStyle name="Vírgula 3 4 2 2" xfId="3018" xr:uid="{F6AA4C11-B5F9-4037-90FB-F39CA7DB1D67}"/>
    <cellStyle name="Vírgula 3 4 3" xfId="3019" xr:uid="{0837FA35-F253-44FD-8CC5-F6DD5CFE2613}"/>
    <cellStyle name="Vírgula 3 5" xfId="3020" xr:uid="{7E9FD907-01F9-43A2-BE18-EA2A5B383B6D}"/>
    <cellStyle name="Vírgula 3 5 2" xfId="3021" xr:uid="{7984B8E9-4269-4AD8-B28E-54099D4861CE}"/>
    <cellStyle name="Vírgula 3 5 2 2" xfId="3022" xr:uid="{23265BCD-F178-4F09-9814-AA792250ABA4}"/>
    <cellStyle name="Vírgula 3 5 3" xfId="3023" xr:uid="{6DAB917E-5383-408C-9B1A-118ADCC7D4CD}"/>
    <cellStyle name="Vírgula 3 6" xfId="3024" xr:uid="{60D5C16F-EF9A-481A-A8F0-28F92448D808}"/>
    <cellStyle name="Vírgula 3 6 2" xfId="3025" xr:uid="{9026C301-04D1-4017-AFF3-A950B793C522}"/>
    <cellStyle name="Vírgula 3 7" xfId="3026" xr:uid="{4A8758FD-47B1-4A3C-949F-99AAC3BAB320}"/>
    <cellStyle name="Vírgula 3 7 2" xfId="3027" xr:uid="{87968E02-80F2-4426-902B-B8CEB1612E3B}"/>
    <cellStyle name="Vírgula 3 8" xfId="3028" xr:uid="{859250E0-3495-4336-9322-317CE96AC4C4}"/>
    <cellStyle name="Vírgula 3 8 2" xfId="3029" xr:uid="{084B11AE-BDA8-494D-B8D5-CC6673987AF4}"/>
    <cellStyle name="Vírgula 3 9" xfId="3030" xr:uid="{564A197D-F800-4621-ABCB-FE3F38833EA8}"/>
    <cellStyle name="Vírgula 3 9 2" xfId="3031" xr:uid="{505C6945-9050-4037-BBBC-1B478F723995}"/>
    <cellStyle name="Vírgula 30" xfId="3032" xr:uid="{364B7725-082E-4879-A10A-196C395B56CF}"/>
    <cellStyle name="Vírgula 30 2" xfId="3033" xr:uid="{63E406D9-EB63-409F-B061-63025C649EDB}"/>
    <cellStyle name="Vírgula 30 2 2" xfId="3034" xr:uid="{3AFF5E2F-7A12-4957-8874-B84C89566738}"/>
    <cellStyle name="Vírgula 30 3" xfId="3035" xr:uid="{10C763FB-4D9A-4F0A-AB74-737BED0B157F}"/>
    <cellStyle name="Vírgula 30 3 2" xfId="3036" xr:uid="{B1D688EC-6943-4E62-B197-318C954A4582}"/>
    <cellStyle name="Vírgula 30 4" xfId="3037" xr:uid="{0822BF1B-AA43-4EB6-B513-322CBE739F0F}"/>
    <cellStyle name="Vírgula 30 5" xfId="3038" xr:uid="{3673F2E1-C0CE-4A78-BFD7-AD94BA9E7A34}"/>
    <cellStyle name="Vírgula 30 6" xfId="3039" xr:uid="{3A79509F-8600-4FDF-A9C6-E1787B791641}"/>
    <cellStyle name="Vírgula 30 7" xfId="3040" xr:uid="{0A8968C3-E351-4F47-879E-ED55D24839CE}"/>
    <cellStyle name="Vírgula 31" xfId="3041" xr:uid="{4B6883F8-034B-4BD8-9A6C-BDD5945D2962}"/>
    <cellStyle name="Vírgula 31 2" xfId="3042" xr:uid="{DB92A130-4F66-4D23-B8D4-C563E4394752}"/>
    <cellStyle name="Vírgula 31 2 2" xfId="3043" xr:uid="{B42BC245-21B4-4C33-999C-2563C0C9051F}"/>
    <cellStyle name="Vírgula 31 3" xfId="3044" xr:uid="{033CFA5C-8328-420D-8B8D-FDB9B0059F88}"/>
    <cellStyle name="Vírgula 31 3 2" xfId="3045" xr:uid="{EA440B12-2455-49AA-ACCB-D05F97E9D0DC}"/>
    <cellStyle name="Vírgula 31 4" xfId="3046" xr:uid="{73C0E2F7-15BA-4E28-A13A-A41DCA412680}"/>
    <cellStyle name="Vírgula 31 5" xfId="3047" xr:uid="{058814D4-CA5E-4040-B63B-542A58E39D1D}"/>
    <cellStyle name="Vírgula 31 6" xfId="3048" xr:uid="{3B3CFBD7-50C3-4435-B58A-FF7334409966}"/>
    <cellStyle name="Vírgula 31 7" xfId="3049" xr:uid="{F178F00B-A419-4C8D-A8A8-3EB4F9E15979}"/>
    <cellStyle name="Vírgula 32" xfId="3050" xr:uid="{C4209254-B867-4F9B-9B4D-2A626E7C9232}"/>
    <cellStyle name="Vírgula 32 2" xfId="3051" xr:uid="{6A925C0D-5B74-46AB-B856-96079A57B64A}"/>
    <cellStyle name="Vírgula 32 2 2" xfId="3052" xr:uid="{C3EC62E5-039A-4613-994D-1413AE42D915}"/>
    <cellStyle name="Vírgula 32 2 2 2" xfId="3053" xr:uid="{E902DCE7-F258-466C-8E73-41CE81F97DAB}"/>
    <cellStyle name="Vírgula 32 3" xfId="3054" xr:uid="{AFAAB911-7F70-4290-8217-FB121F94281B}"/>
    <cellStyle name="Vírgula 32 3 2" xfId="3055" xr:uid="{F04F469F-079E-457E-9730-4DC3412A8B42}"/>
    <cellStyle name="Vírgula 33" xfId="3056" xr:uid="{D40C3045-8AFF-4ABD-8AA6-8BC0EE97914E}"/>
    <cellStyle name="Vírgula 33 2" xfId="3057" xr:uid="{7C8A2BB4-F9EC-4CE0-8B29-0969EA9C2E11}"/>
    <cellStyle name="Vírgula 33 2 2" xfId="3058" xr:uid="{C9AECCB2-66FD-40B9-A554-9576E19BC7ED}"/>
    <cellStyle name="Vírgula 33 2 2 2" xfId="3059" xr:uid="{72A54328-03CD-466E-A982-3ADBBE8645F0}"/>
    <cellStyle name="Vírgula 33 3" xfId="3060" xr:uid="{07452CB4-6FFD-4FDC-B4EA-806DC330E16E}"/>
    <cellStyle name="Vírgula 33 3 2" xfId="3061" xr:uid="{22E8A88C-0605-49C4-BCDB-F5F959388687}"/>
    <cellStyle name="Vírgula 34" xfId="3062" xr:uid="{12812922-B9EE-42F1-916B-F58B3D30563F}"/>
    <cellStyle name="Vírgula 34 2" xfId="3063" xr:uid="{2B9DF8C4-413E-49C4-B773-F52521CFEF08}"/>
    <cellStyle name="Vírgula 34 2 2" xfId="3064" xr:uid="{6BAE07AD-4110-48A7-9C8D-F96F60AA6D3F}"/>
    <cellStyle name="Vírgula 34 2 2 2" xfId="3065" xr:uid="{11AA8BBD-F13C-4E51-9002-965F2EF4E7E9}"/>
    <cellStyle name="Vírgula 34 3" xfId="3066" xr:uid="{F99ACC39-69FA-4C06-8231-7C11DDE9DE46}"/>
    <cellStyle name="Vírgula 34 3 2" xfId="3067" xr:uid="{A52A901C-15C8-4CAB-9D5D-E4D0B72CA728}"/>
    <cellStyle name="Vírgula 35" xfId="3068" xr:uid="{A2DA90DA-4EEE-402D-A130-8EDE35F105F4}"/>
    <cellStyle name="Vírgula 35 2" xfId="3069" xr:uid="{FE4CB7BC-DCC8-4C54-9CED-5FEC0AFC8EC1}"/>
    <cellStyle name="Vírgula 35 2 2" xfId="3070" xr:uid="{FD63F1E0-B36A-49D6-B2A5-EC0D12462202}"/>
    <cellStyle name="Vírgula 35 2 2 2" xfId="3071" xr:uid="{177514FC-DA78-40D4-A487-571CE78C57A4}"/>
    <cellStyle name="Vírgula 35 2 3" xfId="3072" xr:uid="{DA12F64F-6FAF-4B4F-AA27-74C23A62D838}"/>
    <cellStyle name="Vírgula 35 2 3 2" xfId="3073" xr:uid="{10305450-4323-4C47-9995-559A8683169E}"/>
    <cellStyle name="Vírgula 35 3" xfId="3074" xr:uid="{85CEFA63-EC33-48FB-A167-20E160FC6E06}"/>
    <cellStyle name="Vírgula 35 3 2" xfId="3075" xr:uid="{19D3A6D7-D835-49E7-B53A-FA27095C10BE}"/>
    <cellStyle name="Vírgula 35 3 2 2" xfId="3076" xr:uid="{E7CA1235-9533-48C5-8F31-1C7265146106}"/>
    <cellStyle name="Vírgula 35 4" xfId="3077" xr:uid="{1B4718C8-EDBB-4FDB-B71E-AFA27AB0DB98}"/>
    <cellStyle name="Vírgula 35 5" xfId="3078" xr:uid="{4C7EDC58-CCE5-453E-A93C-FD0C07D100E0}"/>
    <cellStyle name="Vírgula 35 5 2" xfId="3079" xr:uid="{1315B162-64E8-4007-B1B0-843B8048039F}"/>
    <cellStyle name="Vírgula 36" xfId="3080" xr:uid="{E7B0B966-E619-4C7B-8EAC-7B066F872D5A}"/>
    <cellStyle name="Vírgula 36 2" xfId="3081" xr:uid="{96F821D0-139B-47AF-9E9B-D5F3FA13C163}"/>
    <cellStyle name="Vírgula 36 2 2" xfId="3082" xr:uid="{259DD4C6-9D58-49BB-818C-58FEB026CA56}"/>
    <cellStyle name="Vírgula 36 2 2 2" xfId="3083" xr:uid="{E73CB03B-7B7B-4C3E-90A3-4B52A11EFCE0}"/>
    <cellStyle name="Vírgula 36 3" xfId="3084" xr:uid="{5A930511-A0F7-4A0B-9ABF-A962BC8D975A}"/>
    <cellStyle name="Vírgula 36 4" xfId="3085" xr:uid="{21C5A93D-BC54-401F-9602-7A12AFE48060}"/>
    <cellStyle name="Vírgula 36 5" xfId="3086" xr:uid="{5DDF5B11-F441-4959-A1C6-F6DC135E80B7}"/>
    <cellStyle name="Vírgula 36 5 2" xfId="3087" xr:uid="{0809A869-E771-457B-882A-2720481431C1}"/>
    <cellStyle name="Vírgula 37" xfId="3088" xr:uid="{E1D3FCA1-ED2D-4ABA-B62A-06CA65EB3164}"/>
    <cellStyle name="Vírgula 37 2" xfId="3089" xr:uid="{DD7FCF1F-21DC-4162-9E3C-30BB5B2398DE}"/>
    <cellStyle name="Vírgula 37 2 2" xfId="3090" xr:uid="{C5BD10AD-DDDA-4E0B-8AD1-EB1746D3B2E3}"/>
    <cellStyle name="Vírgula 37 3" xfId="3091" xr:uid="{410EA963-FD08-4E55-9600-E9A4CF451C1D}"/>
    <cellStyle name="Vírgula 37 3 2" xfId="3092" xr:uid="{9B3C3437-FF50-4E4D-99C2-B607224891DB}"/>
    <cellStyle name="Vírgula 38" xfId="3093" xr:uid="{8F58BC07-777D-4E7E-926C-012514B1354B}"/>
    <cellStyle name="Vírgula 38 2" xfId="3094" xr:uid="{81B46C61-EB38-41D2-9E04-280B4B42D2B7}"/>
    <cellStyle name="Vírgula 38 2 2" xfId="3095" xr:uid="{BDCA4B4D-BF7A-4BE5-89D4-B592E3501058}"/>
    <cellStyle name="Vírgula 38 2 3" xfId="3096" xr:uid="{87181701-E589-4865-9871-D2D83BF3FC43}"/>
    <cellStyle name="Vírgula 38 2 3 2" xfId="3097" xr:uid="{4E280F2B-445F-4884-B3D2-3BF417C1E07F}"/>
    <cellStyle name="Vírgula 38 3" xfId="3098" xr:uid="{4643EA61-F766-4968-ABBB-94255033F3CD}"/>
    <cellStyle name="Vírgula 38 4" xfId="3099" xr:uid="{29B134FC-A272-4F53-9A87-9422186D2DB6}"/>
    <cellStyle name="Vírgula 38 4 2" xfId="3100" xr:uid="{E50C1A5E-FF28-4FC8-AA31-62331326DB32}"/>
    <cellStyle name="Vírgula 39" xfId="3101" xr:uid="{DDBEABB8-F443-4D92-B48F-AADB201F6ABE}"/>
    <cellStyle name="Vírgula 39 2" xfId="3102" xr:uid="{21A2C69F-85D3-44CD-B864-51F585CB7BA4}"/>
    <cellStyle name="Vírgula 39 2 2" xfId="3103" xr:uid="{9AE7CDAE-21FE-4D0C-B37A-20F05594E3B9}"/>
    <cellStyle name="Vírgula 39 2 3" xfId="3104" xr:uid="{5A3FD812-FA84-4644-8E42-B9023FAF25D3}"/>
    <cellStyle name="Vírgula 39 2 3 2" xfId="3105" xr:uid="{D21F1D50-8C18-4242-82DA-E8F110F411CE}"/>
    <cellStyle name="Vírgula 39 3" xfId="3106" xr:uid="{9CA88B5A-C40D-425A-8886-B1C356EC40E6}"/>
    <cellStyle name="Vírgula 39 3 2" xfId="3107" xr:uid="{78C9A86E-21EB-4701-B423-B514B9159CBB}"/>
    <cellStyle name="Vírgula 39 3 3" xfId="3108" xr:uid="{FDE78E6F-3B80-4C60-B0AA-812BDB55FC45}"/>
    <cellStyle name="Vírgula 39 3 4" xfId="3109" xr:uid="{05914BCD-F001-4750-A5EA-468A5EC8966F}"/>
    <cellStyle name="Vírgula 39 3 5" xfId="3110" xr:uid="{F5EB6A6A-1CD3-4F24-A4C8-306B65DFDCC6}"/>
    <cellStyle name="Vírgula 39 3 6" xfId="3111" xr:uid="{58EBA67A-D03E-41EE-AA2A-C40369375DA2}"/>
    <cellStyle name="Vírgula 4" xfId="3112" xr:uid="{F2D5DF6D-C878-46B7-B218-CA13103896C8}"/>
    <cellStyle name="Vírgula 4 10" xfId="3113" xr:uid="{CE9270F1-28A1-4C99-A249-106424F30A7D}"/>
    <cellStyle name="Vírgula 4 11" xfId="3114" xr:uid="{49958505-EA61-433C-90E8-F80D7750D644}"/>
    <cellStyle name="Vírgula 4 2" xfId="3115" xr:uid="{6BA0BF53-DB2E-457C-8764-11F9D1AE887C}"/>
    <cellStyle name="Vírgula 4 2 2" xfId="3116" xr:uid="{620645AB-B327-465B-A3B9-6D91E7A37498}"/>
    <cellStyle name="Vírgula 4 2 3" xfId="3117" xr:uid="{8AFB8D19-4289-4C18-8C3E-A8128C6267A4}"/>
    <cellStyle name="Vírgula 4 3" xfId="3118" xr:uid="{7244F8B8-9F8E-4E93-8316-4F24199FD3A0}"/>
    <cellStyle name="Vírgula 4 3 2" xfId="3119" xr:uid="{E6F72A74-C272-40E9-9F68-9DC10EC1C710}"/>
    <cellStyle name="Vírgula 4 3 3" xfId="3120" xr:uid="{711B7DE6-D124-4F9E-AD26-A94EDD8E40FE}"/>
    <cellStyle name="Vírgula 4 4" xfId="3121" xr:uid="{5A2F062E-5691-4B85-8552-89B91440201E}"/>
    <cellStyle name="Vírgula 4 4 2" xfId="3122" xr:uid="{3C7FF8E9-1074-40CD-8914-6D8E224FA7CC}"/>
    <cellStyle name="Vírgula 4 4 2 2" xfId="3123" xr:uid="{6863DB14-C89A-4276-B940-97EC1A98447D}"/>
    <cellStyle name="Vírgula 4 4 3" xfId="3124" xr:uid="{231AC6B9-470C-4924-9DC0-B46F121E059C}"/>
    <cellStyle name="Vírgula 4 5" xfId="3125" xr:uid="{2E50E53C-E1F8-4BCB-8663-F4B995C476BE}"/>
    <cellStyle name="Vírgula 4 5 2" xfId="3126" xr:uid="{93B51334-F009-4865-B57F-CE40275A8C30}"/>
    <cellStyle name="Vírgula 4 5 2 2" xfId="3127" xr:uid="{2D7A05B2-74A1-490B-BD41-8402152BDF96}"/>
    <cellStyle name="Vírgula 4 5 3" xfId="3128" xr:uid="{F445DACD-D11A-481B-808C-1931C134B631}"/>
    <cellStyle name="Vírgula 4 6" xfId="3129" xr:uid="{9526DD33-F30A-4DEB-9DBE-D3112758F5C7}"/>
    <cellStyle name="Vírgula 4 6 2" xfId="3130" xr:uid="{54DD4A89-C71D-457E-BF1D-2F891D4A5F56}"/>
    <cellStyle name="Vírgula 4 7" xfId="3131" xr:uid="{66F4E510-F1CE-4958-B866-AE902DC9D03B}"/>
    <cellStyle name="Vírgula 4 7 2" xfId="3132" xr:uid="{3EFE6159-B8A5-4D38-99C5-2C850BF5BC04}"/>
    <cellStyle name="Vírgula 4 8" xfId="3133" xr:uid="{031CFD68-F57F-40E2-B904-D2DD79E9BF47}"/>
    <cellStyle name="Vírgula 4 8 2" xfId="3134" xr:uid="{013A4F1B-11D3-4A37-88D5-0484E6D15BFA}"/>
    <cellStyle name="Vírgula 4 9" xfId="3135" xr:uid="{3B07D64C-D252-4DF8-A3BB-2C5EB3CD5714}"/>
    <cellStyle name="Vírgula 40" xfId="3136" xr:uid="{FD120B65-E591-4462-BCEA-578363C9A6EE}"/>
    <cellStyle name="Vírgula 40 2" xfId="3137" xr:uid="{465AB9F9-9E01-4162-94F4-034DB7165E2C}"/>
    <cellStyle name="Vírgula 40 2 2" xfId="3138" xr:uid="{F76D6864-8917-46BC-873A-5D510E17BB7D}"/>
    <cellStyle name="Vírgula 40 2 2 2" xfId="3139" xr:uid="{DBC92431-8BAF-462B-882D-484CEF25766C}"/>
    <cellStyle name="Vírgula 40 2 3" xfId="3140" xr:uid="{897B65CA-EAA8-42F8-9295-5CA068A44611}"/>
    <cellStyle name="Vírgula 40 2 3 2" xfId="3141" xr:uid="{2D753E70-A8AD-4A8E-ADAF-18D361BE4237}"/>
    <cellStyle name="Vírgula 40 3" xfId="3142" xr:uid="{E3A9D6CF-F2B1-4B5E-9710-62681BEC5B65}"/>
    <cellStyle name="Vírgula 40 3 2" xfId="3143" xr:uid="{CCC4C266-78A3-4AC7-BE03-F5513CB4739A}"/>
    <cellStyle name="Vírgula 40 3 3" xfId="3144" xr:uid="{A794916E-70B9-44D6-91BD-9672FD5EC358}"/>
    <cellStyle name="Vírgula 40 3 4" xfId="3145" xr:uid="{DA7F76C7-6E0D-451A-9D65-1DEB8F0FDEE6}"/>
    <cellStyle name="Vírgula 40 3 5" xfId="3146" xr:uid="{C86CB882-5588-4B25-A0A8-FEEFF8AC6493}"/>
    <cellStyle name="Vírgula 40 3 6" xfId="3147" xr:uid="{6342019B-E7E9-4388-8E25-F6267CED8A4F}"/>
    <cellStyle name="Vírgula 40 4" xfId="3148" xr:uid="{DB2CDC77-3721-4C82-AC9A-33502DA576C7}"/>
    <cellStyle name="Vírgula 40 4 2" xfId="3149" xr:uid="{C7346850-1932-4A7B-9112-48D1D109B85B}"/>
    <cellStyle name="Vírgula 41" xfId="3150" xr:uid="{C68B25C2-5392-485B-A113-263BE20379D9}"/>
    <cellStyle name="Vírgula 41 2" xfId="3151" xr:uid="{2A5F9A49-338D-4DB7-9B6D-CD882CD4F529}"/>
    <cellStyle name="Vírgula 41 2 2" xfId="3152" xr:uid="{963DB00A-2F65-4F7F-AC70-6059C403D107}"/>
    <cellStyle name="Vírgula 41 2 2 2" xfId="3153" xr:uid="{3A8D6C34-E0D0-436E-AF02-627685B2F2E2}"/>
    <cellStyle name="Vírgula 41 3" xfId="3154" xr:uid="{23469217-A9B5-485A-8DE7-5CA4A0AD2371}"/>
    <cellStyle name="Vírgula 41 3 2" xfId="3155" xr:uid="{15E4B134-C619-42BF-9D61-ECD7E5043F62}"/>
    <cellStyle name="Vírgula 41 3 3" xfId="3156" xr:uid="{1178439F-6FCF-4FE4-A711-A0B0BE851AA4}"/>
    <cellStyle name="Vírgula 41 3 4" xfId="3157" xr:uid="{BF2D5F1A-D578-48B1-B745-D4EA53BB95DF}"/>
    <cellStyle name="Vírgula 41 3 5" xfId="3158" xr:uid="{E81D91FB-CCA2-4A60-B416-E298ACB07803}"/>
    <cellStyle name="Vírgula 41 3 6" xfId="3159" xr:uid="{67E1B113-24E0-4932-BA7C-7BCBB90446FF}"/>
    <cellStyle name="Vírgula 42" xfId="3160" xr:uid="{59A17DA5-C435-4679-8F8D-A4F4ABA10A8B}"/>
    <cellStyle name="Vírgula 42 2" xfId="3161" xr:uid="{0E8C9481-800F-4B1E-B9D8-D46963E993F5}"/>
    <cellStyle name="Vírgula 42 2 2" xfId="3162" xr:uid="{E698B623-B246-49C3-84A0-47860F71F407}"/>
    <cellStyle name="Vírgula 42 2 2 2" xfId="3163" xr:uid="{FDF11C6B-3454-421D-9901-298087A402BC}"/>
    <cellStyle name="Vírgula 42 3" xfId="3164" xr:uid="{0C89532F-7BAA-4C55-9869-F44ED68E5B34}"/>
    <cellStyle name="Vírgula 42 3 2" xfId="3165" xr:uid="{E134F54D-283F-4C90-A46E-A4C23ED10CAE}"/>
    <cellStyle name="Vírgula 42 3 3" xfId="3166" xr:uid="{3EB73DF1-8757-42A5-87C5-C57E6516EE1D}"/>
    <cellStyle name="Vírgula 42 3 4" xfId="3167" xr:uid="{631BEF2E-6575-4DB8-BF2C-C5F27A328110}"/>
    <cellStyle name="Vírgula 42 3 5" xfId="3168" xr:uid="{1C6E7733-C403-4761-9F50-02B292A76A8C}"/>
    <cellStyle name="Vírgula 42 3 6" xfId="3169" xr:uid="{9A64A47F-E225-47AA-B17F-2A7965B8B4A5}"/>
    <cellStyle name="Vírgula 43" xfId="3170" xr:uid="{3A273BCB-658A-438E-BF7A-8F5E76D4418D}"/>
    <cellStyle name="Vírgula 43 2" xfId="3171" xr:uid="{BA2FFF8B-FF63-43FF-AA7F-76794F308EF7}"/>
    <cellStyle name="Vírgula 43 2 2" xfId="3172" xr:uid="{6C905049-4DAB-49AD-A100-DD6AE427DF41}"/>
    <cellStyle name="Vírgula 43 3" xfId="3173" xr:uid="{1F9310A6-9E27-44AC-B2FD-834E679FE6C8}"/>
    <cellStyle name="Vírgula 43 3 2" xfId="3174" xr:uid="{FD26AA2C-276E-4815-9ECE-F3730A4BA63B}"/>
    <cellStyle name="Vírgula 44" xfId="3175" xr:uid="{4E3E782C-5FC4-4AC8-B521-16895C341F09}"/>
    <cellStyle name="Vírgula 44 2" xfId="3176" xr:uid="{873D9E62-B077-4428-8995-8D62682A2062}"/>
    <cellStyle name="Vírgula 44 2 2" xfId="3177" xr:uid="{01252F2C-09D2-4D13-BD72-AE7320294129}"/>
    <cellStyle name="Vírgula 44 3" xfId="3178" xr:uid="{B44B8812-CB4F-43ED-B0AA-B7C6BD9E854A}"/>
    <cellStyle name="Vírgula 44 3 2" xfId="3179" xr:uid="{F7C00D8A-9E72-458A-B794-32015DBCAA3A}"/>
    <cellStyle name="Vírgula 45" xfId="3180" xr:uid="{37C508D3-AFE3-47F5-9621-17E11202815D}"/>
    <cellStyle name="Vírgula 45 2" xfId="3181" xr:uid="{F861D5C2-680F-4E04-9FDB-C5F542CA6772}"/>
    <cellStyle name="Vírgula 45 2 2" xfId="3182" xr:uid="{9302BD58-CF19-43FF-BD57-EF103161977F}"/>
    <cellStyle name="Vírgula 45 3" xfId="3183" xr:uid="{6CA35111-F40F-40E1-A6E2-A6CF50E91FA3}"/>
    <cellStyle name="Vírgula 45 3 2" xfId="3184" xr:uid="{10F31838-9A81-4FF3-BABD-30073683E373}"/>
    <cellStyle name="Vírgula 46" xfId="3185" xr:uid="{33603F37-4BF7-4FBA-B70E-AB2018DE78B2}"/>
    <cellStyle name="Vírgula 46 2" xfId="3186" xr:uid="{E87802FB-92A0-45D7-B320-FE5A00A6E87A}"/>
    <cellStyle name="Vírgula 46 2 2" xfId="3187" xr:uid="{AF94799E-1104-42C6-8680-6054269A4AF7}"/>
    <cellStyle name="Vírgula 46 3" xfId="3188" xr:uid="{7F9F20B9-1013-477B-B39B-CA1B2D4A6857}"/>
    <cellStyle name="Vírgula 46 3 2" xfId="3189" xr:uid="{5E39FDD9-19FD-4BC5-8AF2-3D3248711BFF}"/>
    <cellStyle name="Vírgula 47" xfId="3190" xr:uid="{9E920D9F-9F29-49BF-830B-7CC47F903B18}"/>
    <cellStyle name="Vírgula 47 2" xfId="3191" xr:uid="{F008B921-96FA-48DC-8A77-DEB4102ACA39}"/>
    <cellStyle name="Vírgula 47 2 2" xfId="3192" xr:uid="{19395D1A-99E0-4FDE-B890-E0758462B53B}"/>
    <cellStyle name="Vírgula 47 3" xfId="3193" xr:uid="{9757AB7E-48CF-49DB-AFCA-A6E4561AFD77}"/>
    <cellStyle name="Vírgula 47 3 2" xfId="3194" xr:uid="{1C133393-201F-4BD2-BEC8-B003EA1D2E88}"/>
    <cellStyle name="Vírgula 48" xfId="3195" xr:uid="{932654C3-701E-4BBE-87CA-06FCF6336FD9}"/>
    <cellStyle name="Vírgula 48 2" xfId="3196" xr:uid="{CE41CBDE-3371-4F96-B97C-C42F37082BBE}"/>
    <cellStyle name="Vírgula 48 2 2" xfId="3197" xr:uid="{F52BF582-AA7E-41D7-8E77-23AB563926E1}"/>
    <cellStyle name="Vírgula 48 3" xfId="3198" xr:uid="{1FA45A17-CC36-4484-9195-E8AAFA5E3D7B}"/>
    <cellStyle name="Vírgula 48 3 2" xfId="3199" xr:uid="{D2DE097C-AE8B-49E3-8442-2647CB1F8BD8}"/>
    <cellStyle name="Vírgula 49" xfId="3200" xr:uid="{682E3C7C-75F4-4237-8E11-562982CB77D6}"/>
    <cellStyle name="Vírgula 49 2" xfId="3201" xr:uid="{56553241-760B-4F4F-BCF9-C707E28BBA5F}"/>
    <cellStyle name="Vírgula 49 2 2" xfId="3202" xr:uid="{66558FB7-17D9-404E-9ED8-9D94DBC58AEA}"/>
    <cellStyle name="Vírgula 49 3" xfId="3203" xr:uid="{22F79B3A-D82D-4DFA-9FC3-79550977A93F}"/>
    <cellStyle name="Vírgula 49 3 2" xfId="3204" xr:uid="{9CC46AC3-83D0-47B9-BDDA-6D5959A25844}"/>
    <cellStyle name="Vírgula 5" xfId="3205" xr:uid="{65209257-8E30-4063-9BB3-791186747C6D}"/>
    <cellStyle name="Vírgula 5 2" xfId="3206" xr:uid="{5B8F5984-07EE-4C24-8AE0-330DAFA4E6F4}"/>
    <cellStyle name="Vírgula 5 3" xfId="3207" xr:uid="{FCCF8D34-AF07-4E39-9FF2-30467A0CCD4C}"/>
    <cellStyle name="Vírgula 5 3 2" xfId="3208" xr:uid="{E211CBA1-E988-48A1-891D-E673945882EC}"/>
    <cellStyle name="Vírgula 5 4" xfId="3209" xr:uid="{8FED1C45-CA5F-48C1-B738-A85147F31D77}"/>
    <cellStyle name="Vírgula 5 5" xfId="3210" xr:uid="{2BF1F2D4-3F26-4890-BE23-5B353B03C8F2}"/>
    <cellStyle name="Vírgula 50" xfId="3211" xr:uid="{167643AA-6DB0-42CC-A94A-80DC1E4E44CB}"/>
    <cellStyle name="Vírgula 50 2" xfId="3212" xr:uid="{D8B27198-D392-4B64-9F3B-B250FF80254A}"/>
    <cellStyle name="Vírgula 50 2 2" xfId="3213" xr:uid="{C890A627-1C92-4BB6-BB68-BECA3B9783B2}"/>
    <cellStyle name="Vírgula 50 3" xfId="3214" xr:uid="{7B7996EA-8E97-430B-908A-C9CF00FAA6C2}"/>
    <cellStyle name="Vírgula 50 3 2" xfId="3215" xr:uid="{BEDB01BA-272C-4E25-A289-D3E317EA45AF}"/>
    <cellStyle name="Vírgula 51" xfId="3216" xr:uid="{059889C8-4E0F-4336-8847-5A2349873D56}"/>
    <cellStyle name="Vírgula 51 2" xfId="3217" xr:uid="{2BD59F28-FFEC-4341-8F21-66631FB9519B}"/>
    <cellStyle name="Vírgula 51 2 2" xfId="3218" xr:uid="{D5F17ABE-BCBC-4442-8D95-60DAA6C20FA7}"/>
    <cellStyle name="Vírgula 51 3" xfId="3219" xr:uid="{2B5C26F4-C71F-47B6-AFFB-CDAB87361207}"/>
    <cellStyle name="Vírgula 51 3 2" xfId="3220" xr:uid="{E6C5711B-9939-4516-B5A1-F83DAE38943A}"/>
    <cellStyle name="Vírgula 52" xfId="3221" xr:uid="{C0003F7A-B67A-45C9-AA7C-13075EC552F9}"/>
    <cellStyle name="Vírgula 52 2" xfId="3222" xr:uid="{2E9059C0-9EEF-4260-BC13-37E396315011}"/>
    <cellStyle name="Vírgula 52 2 2" xfId="3223" xr:uid="{93175E98-0B4C-44C5-9C32-0FA825E1B8CF}"/>
    <cellStyle name="Vírgula 52 3" xfId="3224" xr:uid="{34C7F7C7-8422-4073-9CEB-36597CC9EF36}"/>
    <cellStyle name="Vírgula 52 3 2" xfId="3225" xr:uid="{3523B03B-7EF8-4F51-B848-944023029321}"/>
    <cellStyle name="Vírgula 53" xfId="3226" xr:uid="{A5FA36C6-47E7-4CDD-B1A0-0708033F972F}"/>
    <cellStyle name="Vírgula 53 2" xfId="3227" xr:uid="{000A7163-E6B6-4203-962E-E3169A1D8157}"/>
    <cellStyle name="Vírgula 53 2 2" xfId="3228" xr:uid="{7582DD23-106C-40B2-86D4-DD3870251BFF}"/>
    <cellStyle name="Vírgula 53 2 2 2" xfId="3229" xr:uid="{DCEC550A-BCE1-4C3B-A94B-4BDAB3FDC932}"/>
    <cellStyle name="Vírgula 53 2 3" xfId="3230" xr:uid="{BFF9868F-9A84-4278-8F29-1C52E733B454}"/>
    <cellStyle name="Vírgula 53 3" xfId="3231" xr:uid="{1D3DD849-10B2-4FA9-BABF-2CD5C8B99639}"/>
    <cellStyle name="Vírgula 53 3 2" xfId="3232" xr:uid="{898C4D42-E135-4814-B774-83AF6275AEDD}"/>
    <cellStyle name="Vírgula 53 4" xfId="3233" xr:uid="{D66C321C-03C5-4C5F-8043-C18C6D56E8C1}"/>
    <cellStyle name="Vírgula 53 4 2" xfId="3234" xr:uid="{FCB2033B-53B0-4EC4-A654-CF0D0DAF9FA7}"/>
    <cellStyle name="Vírgula 54" xfId="3235" xr:uid="{58BD94BF-7205-4EAB-A145-D44C7DF03134}"/>
    <cellStyle name="Vírgula 54 2" xfId="3236" xr:uid="{D667145D-5C91-4037-BFB4-55225479CC5A}"/>
    <cellStyle name="Vírgula 54 2 2" xfId="3237" xr:uid="{3329501E-0E96-42CE-AADE-BA5732D37E2E}"/>
    <cellStyle name="Vírgula 54 3" xfId="3238" xr:uid="{2EC1A42F-A8B0-4FAB-98A6-AAB09AC4A924}"/>
    <cellStyle name="Vírgula 54 3 2" xfId="3239" xr:uid="{2E34C91A-703F-4CB9-A6F8-28B0A5722DEF}"/>
    <cellStyle name="Vírgula 55" xfId="3240" xr:uid="{69F18146-2617-4703-A4FF-FCF672AF7CB0}"/>
    <cellStyle name="Vírgula 55 2" xfId="3241" xr:uid="{1F487426-B3D8-4521-BE28-249BC013D8E8}"/>
    <cellStyle name="Vírgula 55 2 2" xfId="3242" xr:uid="{79E08374-41EB-49B5-B710-12A7DE090052}"/>
    <cellStyle name="Vírgula 55 3" xfId="3243" xr:uid="{74FDF672-D997-40D7-A0D2-699D1E2F2DD0}"/>
    <cellStyle name="Vírgula 55 3 2" xfId="3244" xr:uid="{45E88BF2-6E1B-4D43-9FC6-52AB8A657D58}"/>
    <cellStyle name="Vírgula 56" xfId="3245" xr:uid="{526B303D-D76F-4729-9382-3288EC2ED851}"/>
    <cellStyle name="Vírgula 56 2" xfId="3246" xr:uid="{6E4AB1F8-2182-4532-84D6-681A6DF0E087}"/>
    <cellStyle name="Vírgula 56 2 2" xfId="3247" xr:uid="{7FDFCA49-05C8-4FB6-B9AE-5C8E31284F43}"/>
    <cellStyle name="Vírgula 56 3" xfId="3248" xr:uid="{CBE29728-5E08-4BCB-8BCF-77310EAD38BE}"/>
    <cellStyle name="Vírgula 56 3 2" xfId="3249" xr:uid="{6E3FA695-C1B9-450A-9843-A4759ED33ED6}"/>
    <cellStyle name="Vírgula 56 4" xfId="3250" xr:uid="{F58E2BFD-24BD-4E12-B799-530131CA90D7}"/>
    <cellStyle name="Vírgula 56 5" xfId="3251" xr:uid="{C7CFB6D8-9E87-43FB-91F9-7BABEC4C3D7C}"/>
    <cellStyle name="Vírgula 56 6" xfId="3252" xr:uid="{CFAE73F1-EB2B-4A9C-82FE-59B12B1A84CE}"/>
    <cellStyle name="Vírgula 56 7" xfId="3253" xr:uid="{4ECF22BA-9E39-4884-A1CB-C7013AA8DC7C}"/>
    <cellStyle name="Vírgula 57" xfId="3254" xr:uid="{2D97053B-17E8-4F87-8E80-2CED52B442EC}"/>
    <cellStyle name="Vírgula 57 2" xfId="3255" xr:uid="{2B8977EF-30ED-4D0C-B0E7-4A5FF5B55F47}"/>
    <cellStyle name="Vírgula 57 2 2" xfId="3256" xr:uid="{1B38314C-7618-4A66-BE62-18D8EF002DB9}"/>
    <cellStyle name="Vírgula 57 2 2 2" xfId="3257" xr:uid="{CF3BBDE9-4F7A-481B-AE8D-3F2E489E89C3}"/>
    <cellStyle name="Vírgula 57 2 3" xfId="3258" xr:uid="{5469B555-2DD3-4CC5-9EA4-5EB41B87065E}"/>
    <cellStyle name="Vírgula 57 3" xfId="3259" xr:uid="{1C327521-9B26-45B3-AA61-98187F7B1848}"/>
    <cellStyle name="Vírgula 57 3 2" xfId="3260" xr:uid="{0A595723-3594-4757-9047-4D7989128A58}"/>
    <cellStyle name="Vírgula 57 4" xfId="3261" xr:uid="{49FD569D-7F9B-4112-8178-E5E2662025BE}"/>
    <cellStyle name="Vírgula 57 4 2" xfId="3262" xr:uid="{1B451AEE-8FE6-4DAE-88D4-349D046A6A44}"/>
    <cellStyle name="Vírgula 57 5" xfId="3263" xr:uid="{098783DC-E1F3-4F6E-8D81-964B4D42BE18}"/>
    <cellStyle name="Vírgula 57 6" xfId="3264" xr:uid="{97696407-5AFE-4D00-9588-06772266F9CD}"/>
    <cellStyle name="Vírgula 57 7" xfId="3265" xr:uid="{132613C9-39F8-4827-B562-0469516E3612}"/>
    <cellStyle name="Vírgula 57 8" xfId="3266" xr:uid="{D37E52B1-DCF3-4228-B298-BDAB9815C8F1}"/>
    <cellStyle name="Vírgula 58" xfId="3267" xr:uid="{0FD93801-3179-4B53-A05A-6365829CD500}"/>
    <cellStyle name="Vírgula 58 2" xfId="3268" xr:uid="{638DE3D3-E090-480A-9D59-7D8899102AD6}"/>
    <cellStyle name="Vírgula 58 2 2" xfId="3269" xr:uid="{CD7700A1-78AF-4FBF-9E35-F3E764903B52}"/>
    <cellStyle name="Vírgula 58 3" xfId="3270" xr:uid="{9BBD2A5B-A5A0-481B-B3A9-0827A9C09E0A}"/>
    <cellStyle name="Vírgula 58 3 2" xfId="3271" xr:uid="{A1D86559-8028-4F3D-A394-291913A4C3C8}"/>
    <cellStyle name="Vírgula 58 4" xfId="3272" xr:uid="{670F93F8-3943-4AC6-A215-B061A11D1A26}"/>
    <cellStyle name="Vírgula 58 5" xfId="3273" xr:uid="{40993381-EC47-4DEE-9A5C-F6A483B58054}"/>
    <cellStyle name="Vírgula 58 6" xfId="3274" xr:uid="{8C6B22EB-398B-4D04-933C-A5493C2F91E7}"/>
    <cellStyle name="Vírgula 58 7" xfId="3275" xr:uid="{E8733589-BC8F-4F9E-B3A3-0B29975A4DB4}"/>
    <cellStyle name="Vírgula 59" xfId="3276" xr:uid="{08C15DB1-2F1D-41E6-AAA5-660A7BD2F6CC}"/>
    <cellStyle name="Vírgula 59 2" xfId="3277" xr:uid="{68D696F3-F8B7-4C64-96F5-4D70088A62E0}"/>
    <cellStyle name="Vírgula 59 2 2" xfId="3278" xr:uid="{526CA718-C6FC-47B3-8554-D8E6F64DD944}"/>
    <cellStyle name="Vírgula 59 2 3" xfId="3279" xr:uid="{E05228FB-C5F1-4595-ACE6-58972BDD5A8F}"/>
    <cellStyle name="Vírgula 59 2 4" xfId="3280" xr:uid="{D35E0EB9-FB7F-4764-9723-3D65CD8E00BE}"/>
    <cellStyle name="Vírgula 59 2 5" xfId="3281" xr:uid="{B807A23D-09F2-4EF1-B85F-CA542981EE18}"/>
    <cellStyle name="Vírgula 59 2 6" xfId="3282" xr:uid="{66B21E86-681C-416A-A969-24E1C6EAB8CB}"/>
    <cellStyle name="Vírgula 59 3" xfId="3283" xr:uid="{226D787D-AF8F-4ABC-BDD9-00636D7B68F4}"/>
    <cellStyle name="Vírgula 59 4" xfId="3284" xr:uid="{9DD4A745-6A9D-4CBC-9E31-BC07DB466594}"/>
    <cellStyle name="Vírgula 59 5" xfId="3285" xr:uid="{FA1E30A6-5D25-4FBC-8610-23EF6CEA45B6}"/>
    <cellStyle name="Vírgula 59 6" xfId="3286" xr:uid="{EA56BE31-9EC4-448F-A464-BCF56DAD7B2F}"/>
    <cellStyle name="Vírgula 59 7" xfId="3287" xr:uid="{70D53C15-A467-4B71-AB42-B38645048FFA}"/>
    <cellStyle name="Vírgula 6" xfId="3288" xr:uid="{B6709A2E-66D5-4327-AC9D-C6A15E5EB0F8}"/>
    <cellStyle name="Vírgula 6 2" xfId="3289" xr:uid="{5F26849C-B329-42D7-92DD-C94950FCF470}"/>
    <cellStyle name="Vírgula 6 3" xfId="3290" xr:uid="{9ECB6022-53D0-4449-B79C-0C41077C1C2B}"/>
    <cellStyle name="Vírgula 6 3 2" xfId="3291" xr:uid="{892C471B-F2FD-487A-8E7A-B2C2C24DDB55}"/>
    <cellStyle name="Vírgula 6 4" xfId="3292" xr:uid="{A6254E7D-69AA-42DF-B76B-69111077C0BE}"/>
    <cellStyle name="Vírgula 6 5" xfId="3293" xr:uid="{70FC0425-FC8F-4C33-885B-297AB9D3B583}"/>
    <cellStyle name="Vírgula 6 6" xfId="3294" xr:uid="{91875BBF-0841-453D-9B29-91FEFCF4C67C}"/>
    <cellStyle name="Vírgula 6 7" xfId="3295" xr:uid="{C9BFC5D3-1256-44AD-8701-DE87AF6B3A81}"/>
    <cellStyle name="Vírgula 6 8" xfId="3296" xr:uid="{F87F6246-0296-4EA0-9955-FB2F6F69A93B}"/>
    <cellStyle name="Vírgula 60" xfId="3297" xr:uid="{468A9ACD-0EB0-46C2-B491-7D06C7263955}"/>
    <cellStyle name="Vírgula 60 2" xfId="3298" xr:uid="{941001B3-BBEA-4B60-93F1-7105DF02AF5A}"/>
    <cellStyle name="Vírgula 60 2 2" xfId="3299" xr:uid="{D0CAFACA-8B13-441C-B0AF-0D6679600A00}"/>
    <cellStyle name="Vírgula 60 2 3" xfId="3300" xr:uid="{CCD98D06-B06D-4B7C-9189-79E39F4E1FF9}"/>
    <cellStyle name="Vírgula 60 2 4" xfId="3301" xr:uid="{765B001E-EE92-43A3-BFD4-3A31D94EE430}"/>
    <cellStyle name="Vírgula 60 2 5" xfId="3302" xr:uid="{7FECC92B-C14D-4EEB-BB6B-E2743216D704}"/>
    <cellStyle name="Vírgula 60 2 6" xfId="3303" xr:uid="{1C4CA0A6-B73C-482A-B74F-2E1613FC1571}"/>
    <cellStyle name="Vírgula 60 3" xfId="3304" xr:uid="{BFA6E825-9C9A-4454-8E58-1F82BDB30A97}"/>
    <cellStyle name="Vírgula 60 4" xfId="3305" xr:uid="{D8F033D6-33A0-4EC1-81E0-64039D4E0E2F}"/>
    <cellStyle name="Vírgula 60 5" xfId="3306" xr:uid="{2DB27321-7688-4D81-A77A-3539922DFB79}"/>
    <cellStyle name="Vírgula 60 6" xfId="3307" xr:uid="{2F8D20FC-3CBF-4AFA-8AB2-2190E98FD088}"/>
    <cellStyle name="Vírgula 60 7" xfId="3308" xr:uid="{05FD0A2E-55EA-4FD5-A4BD-CB683DA1B7FF}"/>
    <cellStyle name="Vírgula 61" xfId="3309" xr:uid="{FCF7C423-CAF8-4686-9E3E-A9418B03A7E7}"/>
    <cellStyle name="Vírgula 61 2" xfId="3310" xr:uid="{E5EE0D46-667A-4660-94FE-D3BAB9D0C25A}"/>
    <cellStyle name="Vírgula 61 2 2" xfId="3311" xr:uid="{39978E01-4359-4477-ABD2-E90BC072F51D}"/>
    <cellStyle name="Vírgula 61 2 3" xfId="3312" xr:uid="{8BD29CA2-E222-4B20-B595-EE64C647BD74}"/>
    <cellStyle name="Vírgula 61 2 4" xfId="3313" xr:uid="{5C1F25A1-F953-4094-9579-260C8562A673}"/>
    <cellStyle name="Vírgula 61 2 5" xfId="3314" xr:uid="{00FC7623-36E4-4994-AC07-F73E4C069FBB}"/>
    <cellStyle name="Vírgula 61 2 6" xfId="3315" xr:uid="{4994599A-2526-499E-A7BD-CAD1738238C5}"/>
    <cellStyle name="Vírgula 61 3" xfId="3316" xr:uid="{B31F42BD-2606-4D51-85AB-D570954AF003}"/>
    <cellStyle name="Vírgula 61 4" xfId="3317" xr:uid="{2B7FA70A-99A4-413D-9485-E084E22632DB}"/>
    <cellStyle name="Vírgula 61 5" xfId="3318" xr:uid="{A2860EDF-BFB1-4DA4-AF8C-B20BDD23CB17}"/>
    <cellStyle name="Vírgula 61 6" xfId="3319" xr:uid="{06D9DD06-C4B9-43DF-9136-EFF8BBC304D6}"/>
    <cellStyle name="Vírgula 61 7" xfId="3320" xr:uid="{6BDA161F-2A2C-4B8C-9C97-4923B2CC278E}"/>
    <cellStyle name="Vírgula 62" xfId="3321" xr:uid="{8BEAF0B5-851A-40FE-9F97-95C20BEAED77}"/>
    <cellStyle name="Vírgula 62 2" xfId="3322" xr:uid="{6C4236E2-B507-450C-8945-8B0FCA4C692A}"/>
    <cellStyle name="Vírgula 62 2 2" xfId="3323" xr:uid="{C3E27CB3-D769-4EFE-8118-34CE138C167B}"/>
    <cellStyle name="Vírgula 62 2 3" xfId="3324" xr:uid="{5768FBEC-2357-4568-B53D-F2E7CEC555CD}"/>
    <cellStyle name="Vírgula 62 2 4" xfId="3325" xr:uid="{D4DC8E6F-DC42-4182-A074-7E9F42C55DFC}"/>
    <cellStyle name="Vírgula 62 2 5" xfId="3326" xr:uid="{0C68E227-0D25-420D-893D-857D6284B579}"/>
    <cellStyle name="Vírgula 62 2 6" xfId="3327" xr:uid="{528D5AF6-EDE8-408D-B7D8-C8EE7F2F22E2}"/>
    <cellStyle name="Vírgula 62 3" xfId="3328" xr:uid="{DC373B0E-987F-4442-8F3F-D5FDE8973450}"/>
    <cellStyle name="Vírgula 62 4" xfId="3329" xr:uid="{7495B286-DDA9-4117-8D59-6F29D7E4B04E}"/>
    <cellStyle name="Vírgula 62 5" xfId="3330" xr:uid="{2484AC73-10C8-4F00-8647-5806E314E33D}"/>
    <cellStyle name="Vírgula 62 6" xfId="3331" xr:uid="{4388EB02-0748-46EB-A1BE-0A711490A7D7}"/>
    <cellStyle name="Vírgula 62 7" xfId="3332" xr:uid="{6F44C4A1-B6A7-454E-9511-377227A6C015}"/>
    <cellStyle name="Vírgula 63" xfId="3333" xr:uid="{2B0568D0-563B-4B92-8128-E96956651AF9}"/>
    <cellStyle name="Vírgula 63 2" xfId="3334" xr:uid="{35783FD4-6DDA-4216-B7CF-8E745420BD47}"/>
    <cellStyle name="Vírgula 63 2 2" xfId="3335" xr:uid="{9BDDF286-2092-4857-9BFB-3AB86F1BFA4B}"/>
    <cellStyle name="Vírgula 63 3" xfId="3336" xr:uid="{7A0385C7-8055-4D9E-8727-4F1E7AFE64A6}"/>
    <cellStyle name="Vírgula 63 4" xfId="3337" xr:uid="{DBCC8DF5-C6BF-45FD-B3C8-F6969D2DDC24}"/>
    <cellStyle name="Vírgula 63 5" xfId="3338" xr:uid="{6C78085E-9DE2-4601-8D28-716751EFAFCD}"/>
    <cellStyle name="Vírgula 63 6" xfId="3339" xr:uid="{6153E39C-F794-45C8-B802-4C12B9E252AD}"/>
    <cellStyle name="Vírgula 63 7" xfId="3340" xr:uid="{48FA2E10-45D1-4481-8303-56DAA5C789B6}"/>
    <cellStyle name="Vírgula 63 8" xfId="3341" xr:uid="{E43E4FB4-47C1-4847-828D-0171E95CBF9B}"/>
    <cellStyle name="Vírgula 64" xfId="3342" xr:uid="{6FA0B37B-560F-409F-B5EA-D52FB1353E49}"/>
    <cellStyle name="Vírgula 64 2" xfId="3343" xr:uid="{78BC2F5A-291E-46C7-88DD-87C698CD9608}"/>
    <cellStyle name="Vírgula 64 2 2" xfId="3344" xr:uid="{DEB330E8-9BA5-4460-8E49-5AA5B7B5C039}"/>
    <cellStyle name="Vírgula 64 3" xfId="3345" xr:uid="{8E05F718-2464-4C36-85C2-26413BABEFB5}"/>
    <cellStyle name="Vírgula 64 4" xfId="3346" xr:uid="{FC423B3C-44C7-4CCA-AA53-D135340E1EFB}"/>
    <cellStyle name="Vírgula 64 5" xfId="3347" xr:uid="{2BE472D7-9857-4C1A-8CDB-747E8174EC30}"/>
    <cellStyle name="Vírgula 64 6" xfId="3348" xr:uid="{E4A39B60-18DA-412B-8760-6C3110729F4E}"/>
    <cellStyle name="Vírgula 64 7" xfId="3349" xr:uid="{3DC554A2-FBCD-4C1F-8BE4-395C208EFECE}"/>
    <cellStyle name="Vírgula 65" xfId="3350" xr:uid="{6AF805CA-123A-4AE6-894C-9038A518B945}"/>
    <cellStyle name="Vírgula 65 2" xfId="3351" xr:uid="{A931960D-DEBA-4592-8192-EC4D9A353FBA}"/>
    <cellStyle name="Vírgula 65 2 2" xfId="3352" xr:uid="{72F66A31-F501-42B9-B08D-C4D8DDDEC652}"/>
    <cellStyle name="Vírgula 65 3" xfId="3353" xr:uid="{575EFB80-8AE4-4019-9F4D-A3C31EC5EC9E}"/>
    <cellStyle name="Vírgula 65 4" xfId="3354" xr:uid="{A590F6B5-1C77-4473-A00E-188D8A4149C3}"/>
    <cellStyle name="Vírgula 65 5" xfId="3355" xr:uid="{843F55CC-B7ED-434B-A161-DEF6123EDA7E}"/>
    <cellStyle name="Vírgula 65 6" xfId="3356" xr:uid="{6820DD4B-4EBC-4104-ABA9-357A7F4464C5}"/>
    <cellStyle name="Vírgula 65 7" xfId="3357" xr:uid="{96EBDC27-AB0C-4512-A462-AC77B7667F68}"/>
    <cellStyle name="Vírgula 66" xfId="3358" xr:uid="{85916788-E1AE-42A5-BDA8-5770CF35353C}"/>
    <cellStyle name="Vírgula 66 2" xfId="3359" xr:uid="{A394754C-73C1-4F8F-A5F6-D2A9F91FD201}"/>
    <cellStyle name="Vírgula 66 2 2" xfId="3360" xr:uid="{ADBC9909-5C1D-414E-B988-5FDCA8A017F7}"/>
    <cellStyle name="Vírgula 66 3" xfId="3361" xr:uid="{734AE2C0-12F8-4843-B6A3-68C3975E348A}"/>
    <cellStyle name="Vírgula 66 4" xfId="3362" xr:uid="{09039DF8-980D-4E5E-9557-BF25A3BC6091}"/>
    <cellStyle name="Vírgula 66 5" xfId="3363" xr:uid="{AF700ADF-972A-480E-8B94-29B351B3CB03}"/>
    <cellStyle name="Vírgula 66 6" xfId="3364" xr:uid="{25002172-5D6D-40DE-991E-40401EAF9A6F}"/>
    <cellStyle name="Vírgula 67" xfId="3365" xr:uid="{F61842B8-5100-4F21-9CC3-EC7ECEC14590}"/>
    <cellStyle name="Vírgula 67 2" xfId="3366" xr:uid="{FA3D8A55-02FB-435C-9BFB-83BA6BDE6572}"/>
    <cellStyle name="Vírgula 67 2 2" xfId="3367" xr:uid="{71114D96-F464-4852-A9B3-AD93B913BF3B}"/>
    <cellStyle name="Vírgula 67 3" xfId="3368" xr:uid="{FB11DD80-3952-48AD-ACC4-BC29240BDA98}"/>
    <cellStyle name="Vírgula 67 4" xfId="3369" xr:uid="{B37B1381-1B16-48F0-8537-F4F3FB635814}"/>
    <cellStyle name="Vírgula 67 5" xfId="3370" xr:uid="{509E1A04-082E-42B9-A915-DF5DEC212241}"/>
    <cellStyle name="Vírgula 68" xfId="3371" xr:uid="{CFE8BF1A-59E8-4435-BB26-BC23AA6819B6}"/>
    <cellStyle name="Vírgula 68 2" xfId="3372" xr:uid="{EFCCCB1D-9C0B-41B4-8687-2CA48136149B}"/>
    <cellStyle name="Vírgula 68 2 2" xfId="3373" xr:uid="{2102C757-E0C3-4B42-A771-FF16FA4841B6}"/>
    <cellStyle name="Vírgula 68 3" xfId="3374" xr:uid="{28D3B89E-04A9-40F1-B64F-E0E573CACD55}"/>
    <cellStyle name="Vírgula 68 4" xfId="3375" xr:uid="{57966F60-E937-4CD9-9A74-F86DD4503A8E}"/>
    <cellStyle name="Vírgula 68 5" xfId="3376" xr:uid="{B6F27686-9334-4795-8229-F6963183530A}"/>
    <cellStyle name="Vírgula 69" xfId="3377" xr:uid="{AB58E8B2-32F9-486F-B349-02AFD70C6F3B}"/>
    <cellStyle name="Vírgula 69 2" xfId="3378" xr:uid="{F1C256FF-524D-40B9-8398-12745BC81315}"/>
    <cellStyle name="Vírgula 69 2 2" xfId="3379" xr:uid="{22B2A208-D0AB-40EB-B239-CC4B45985FD3}"/>
    <cellStyle name="Vírgula 69 3" xfId="3380" xr:uid="{F756A88F-6B2D-4278-B78A-36A35DBD6AFA}"/>
    <cellStyle name="Vírgula 69 4" xfId="3381" xr:uid="{F2261469-FEDB-43CC-8C6D-3803422AF7F9}"/>
    <cellStyle name="Vírgula 69 5" xfId="3382" xr:uid="{3656D952-AF37-41A6-AFFE-2CCA72912ECF}"/>
    <cellStyle name="Vírgula 7" xfId="3383" xr:uid="{228CB1B2-6602-4880-902E-30C9D5664D88}"/>
    <cellStyle name="Vírgula 7 2" xfId="3384" xr:uid="{2201FFF1-0C53-4499-BC66-9D892EAAA6F7}"/>
    <cellStyle name="Vírgula 7 2 2" xfId="3385" xr:uid="{56F4550F-3285-454B-81FE-5BE6E828828F}"/>
    <cellStyle name="Vírgula 7 2 2 2" xfId="3386" xr:uid="{7E617EE5-CC5C-4D46-AD2B-05A4D7AC3D1F}"/>
    <cellStyle name="Vírgula 7 3" xfId="3387" xr:uid="{53148D6B-56A3-4002-ADB6-EF6F933F2A23}"/>
    <cellStyle name="Vírgula 7 4" xfId="3388" xr:uid="{F3F86278-EAC4-47DA-B8D7-C8A7AF7BB922}"/>
    <cellStyle name="Vírgula 7 5" xfId="3389" xr:uid="{14A4A714-CC9D-435B-A066-A5E946E440B7}"/>
    <cellStyle name="Vírgula 7 6" xfId="3390" xr:uid="{6258FCA9-F70B-4B6B-BA76-EC760990825C}"/>
    <cellStyle name="Vírgula 7 7" xfId="3391" xr:uid="{B2FA3817-6B54-4C8F-8EB8-5B62048C50A1}"/>
    <cellStyle name="Vírgula 7 8" xfId="3392" xr:uid="{C9425B3E-F3E7-45DA-9822-B0E7A967A6DB}"/>
    <cellStyle name="Vírgula 7 9" xfId="3393" xr:uid="{9BA88620-27C8-45E5-B08B-5D59AE387045}"/>
    <cellStyle name="Vírgula 70" xfId="3394" xr:uid="{156C3066-6228-4940-A350-AE3F5D4C6C8D}"/>
    <cellStyle name="Vírgula 70 2" xfId="3395" xr:uid="{CA00C093-684A-4D54-B680-162EC678BE84}"/>
    <cellStyle name="Vírgula 70 2 2" xfId="3396" xr:uid="{F70AC2E1-80CF-47CE-9935-75FFAA39A6A7}"/>
    <cellStyle name="Vírgula 70 3" xfId="3397" xr:uid="{4B116371-BA88-4138-97DE-EEDA689F0E2D}"/>
    <cellStyle name="Vírgula 70 4" xfId="3398" xr:uid="{F97E5A02-32AD-4D10-920B-B5009E5C17D9}"/>
    <cellStyle name="Vírgula 70 5" xfId="3399" xr:uid="{D005806D-9DB6-44E1-87CA-C9FAFDE08981}"/>
    <cellStyle name="Vírgula 71" xfId="3400" xr:uid="{FED3B268-D9E4-448B-8765-7F26077DD1AB}"/>
    <cellStyle name="Vírgula 71 2" xfId="3401" xr:uid="{9F454996-51A8-413B-BA5F-859AE717AE57}"/>
    <cellStyle name="Vírgula 71 2 2" xfId="3402" xr:uid="{B5EC33F2-29DA-402A-8996-2E1576A2B362}"/>
    <cellStyle name="Vírgula 71 3" xfId="3403" xr:uid="{8402D017-4F0E-4D95-8113-484E04B7AE19}"/>
    <cellStyle name="Vírgula 71 4" xfId="3404" xr:uid="{24B0C9B2-DDAB-45C6-9E21-2DD628BE937C}"/>
    <cellStyle name="Vírgula 71 5" xfId="3405" xr:uid="{C8779CC1-6B23-4E0F-AD5B-D035FBD03673}"/>
    <cellStyle name="Vírgula 72" xfId="3406" xr:uid="{FB4DBCB8-83FD-4405-A77C-02D2F2BB3CC2}"/>
    <cellStyle name="Vírgula 72 2" xfId="3407" xr:uid="{A01B7560-89B7-419E-B6A0-F178E9B813CA}"/>
    <cellStyle name="Vírgula 72 2 2" xfId="3408" xr:uid="{F89F58EB-FE60-4941-92CB-513C92372D24}"/>
    <cellStyle name="Vírgula 72 2 3" xfId="3409" xr:uid="{31F62534-5098-4289-9156-31C4508695A4}"/>
    <cellStyle name="Vírgula 72 2 4" xfId="3410" xr:uid="{398B2E4B-FA58-40CC-9BE7-EBB58A3EC577}"/>
    <cellStyle name="Vírgula 72 3" xfId="3411" xr:uid="{525083B7-A14E-42C2-BECB-FB92D8B526CA}"/>
    <cellStyle name="Vírgula 72 4" xfId="3412" xr:uid="{658AB2DB-BA1B-445A-B7BD-DBA1EB6A2ACA}"/>
    <cellStyle name="Vírgula 72 5" xfId="3413" xr:uid="{19394050-EC52-4B24-94A3-97F287E43A2C}"/>
    <cellStyle name="Vírgula 73" xfId="3414" xr:uid="{8BB26561-8B5D-43BF-BBCD-8E0187644AF0}"/>
    <cellStyle name="Vírgula 73 2" xfId="3415" xr:uid="{FD72CFF9-6DDB-4A02-9D84-233B8738E12F}"/>
    <cellStyle name="Vírgula 73 2 2" xfId="3416" xr:uid="{5877F7C6-A534-48F0-8182-D5969EF81FE4}"/>
    <cellStyle name="Vírgula 73 3" xfId="3417" xr:uid="{0D20BDE5-2CB4-48C8-A79D-BD0D14842D34}"/>
    <cellStyle name="Vírgula 73 4" xfId="3418" xr:uid="{7883EA2D-8344-42D2-8E70-69252A582E4C}"/>
    <cellStyle name="Vírgula 73 5" xfId="3419" xr:uid="{9DF3B4BA-25BF-44C4-8E14-CD7CDFF36F92}"/>
    <cellStyle name="Vírgula 74" xfId="3420" xr:uid="{B01EAFCD-3EB7-49BA-9520-E8BF68CF66A8}"/>
    <cellStyle name="Vírgula 74 2" xfId="3421" xr:uid="{CFCD6CA5-6AD4-4F26-8172-B99E158C6021}"/>
    <cellStyle name="Vírgula 74 2 2" xfId="3422" xr:uid="{F0509626-7A9A-42AB-861E-D11DD699BA47}"/>
    <cellStyle name="Vírgula 74 2 3" xfId="3423" xr:uid="{31C591D2-28E5-4A1B-A83F-ED65DF09674B}"/>
    <cellStyle name="Vírgula 74 2 4" xfId="3424" xr:uid="{5DEB299E-49DF-4069-AED9-608948615C2B}"/>
    <cellStyle name="Vírgula 74 3" xfId="3425" xr:uid="{BBD3921D-408A-427D-81C0-B96CB937D586}"/>
    <cellStyle name="Vírgula 74 4" xfId="3426" xr:uid="{C8FCE81D-BA1B-4F5A-907F-6ABF55D5FCCE}"/>
    <cellStyle name="Vírgula 74 5" xfId="3427" xr:uid="{6D52F1E6-D681-4A36-8906-FD6B75BBC8FA}"/>
    <cellStyle name="Vírgula 75" xfId="3428" xr:uid="{FE818730-AD59-4EE8-8FDE-CE9F986AB46A}"/>
    <cellStyle name="Vírgula 75 2" xfId="3429" xr:uid="{7F0546D1-7276-41D8-85DD-CA6C6B216E07}"/>
    <cellStyle name="Vírgula 75 2 2" xfId="3430" xr:uid="{E117A07D-DE75-4034-8C10-7560184826ED}"/>
    <cellStyle name="Vírgula 75 2 3" xfId="3431" xr:uid="{A170ECCF-5FCD-4636-8084-E33761E22B27}"/>
    <cellStyle name="Vírgula 75 2 4" xfId="3432" xr:uid="{9947DFE9-18E3-4A6D-BD4B-02DE946F609E}"/>
    <cellStyle name="Vírgula 75 3" xfId="3433" xr:uid="{51D1947B-4DE3-4442-8AFF-DEBE3FC0ED17}"/>
    <cellStyle name="Vírgula 75 4" xfId="3434" xr:uid="{F9C1B640-0247-4838-A714-ACEB151B9A82}"/>
    <cellStyle name="Vírgula 75 5" xfId="3435" xr:uid="{83A50BBC-93C3-4F14-A129-FA2CC37FA9B6}"/>
    <cellStyle name="Vírgula 76" xfId="3436" xr:uid="{231F679D-C14F-4A28-848C-BF3357690133}"/>
    <cellStyle name="Vírgula 76 2" xfId="3437" xr:uid="{F664DAA0-B764-42C1-9334-6556AD2324BA}"/>
    <cellStyle name="Vírgula 76 2 2" xfId="3438" xr:uid="{C2C89835-59D1-4669-8ABD-838CA7ECCD9F}"/>
    <cellStyle name="Vírgula 76 2 3" xfId="3439" xr:uid="{AF643E3B-5A13-4C47-A909-356E499C4761}"/>
    <cellStyle name="Vírgula 76 2 4" xfId="3440" xr:uid="{D808AA55-161B-4990-A212-DE8E7FCDC060}"/>
    <cellStyle name="Vírgula 76 3" xfId="3441" xr:uid="{F9D5A5B4-6F9B-47DE-836E-85F86AD0649A}"/>
    <cellStyle name="Vírgula 76 4" xfId="3442" xr:uid="{3E8D8EA2-214D-44AA-8229-CDBA39D578AB}"/>
    <cellStyle name="Vírgula 76 5" xfId="3443" xr:uid="{281D39E0-C44F-44B9-A175-7A8D8DAC40CB}"/>
    <cellStyle name="Vírgula 77" xfId="3444" xr:uid="{E109AC99-911F-4502-867E-0473121108A8}"/>
    <cellStyle name="Vírgula 77 2" xfId="3445" xr:uid="{04ED744E-029F-4BF8-ABE1-64EFFEBF0236}"/>
    <cellStyle name="Vírgula 77 2 2" xfId="3446" xr:uid="{C4A91FC3-7E95-4D92-999C-B331FB025807}"/>
    <cellStyle name="Vírgula 77 2 3" xfId="3447" xr:uid="{E7840F60-BE06-4930-B400-2A68BEC2E814}"/>
    <cellStyle name="Vírgula 77 2 4" xfId="3448" xr:uid="{CED29920-53CC-451D-8A7F-9E7BC40FAA9C}"/>
    <cellStyle name="Vírgula 77 3" xfId="3449" xr:uid="{3884A735-8468-4B6A-A14B-364098BBD415}"/>
    <cellStyle name="Vírgula 77 4" xfId="3450" xr:uid="{FB5C5FF5-E21F-436F-9BCB-D00F4FCF4A58}"/>
    <cellStyle name="Vírgula 77 5" xfId="3451" xr:uid="{1766D868-EDA1-4E6A-B6B2-5D615D05BB50}"/>
    <cellStyle name="Vírgula 78" xfId="3452" xr:uid="{AF411321-4550-465D-8E28-FBF8175D0A1E}"/>
    <cellStyle name="Vírgula 78 2" xfId="3453" xr:uid="{8D82DEED-98E7-45B3-9179-84665D38E1F5}"/>
    <cellStyle name="Vírgula 78 2 2" xfId="3454" xr:uid="{A8629AD1-5140-48D7-AE83-DCBA8104CB1A}"/>
    <cellStyle name="Vírgula 78 2 3" xfId="3455" xr:uid="{A49AA1B6-466C-4923-AD03-AA596727B1A3}"/>
    <cellStyle name="Vírgula 78 2 4" xfId="3456" xr:uid="{A2185762-313A-437F-A212-2EC0EB8E5870}"/>
    <cellStyle name="Vírgula 78 3" xfId="3457" xr:uid="{43AAEF58-E000-4739-B1A1-21B530DA8270}"/>
    <cellStyle name="Vírgula 78 4" xfId="3458" xr:uid="{2DBBCD2A-0C0C-4547-8BCF-8E6DD6F3EEF3}"/>
    <cellStyle name="Vírgula 78 5" xfId="3459" xr:uid="{7DB12236-27B2-4EA8-96FF-9F5DB5986BF4}"/>
    <cellStyle name="Vírgula 79" xfId="3460" xr:uid="{33E19E21-D2F4-46F1-A3C2-FD0B2353E26A}"/>
    <cellStyle name="Vírgula 79 2" xfId="3461" xr:uid="{2CA7C484-50AB-4DC6-A824-D36D564B4236}"/>
    <cellStyle name="Vírgula 79 2 2" xfId="3462" xr:uid="{5CD31B2B-1857-4AB6-A2FC-1CCEF5F33CE0}"/>
    <cellStyle name="Vírgula 79 2 3" xfId="3463" xr:uid="{5E190405-E12D-4943-A5CE-2765178DF657}"/>
    <cellStyle name="Vírgula 79 2 4" xfId="3464" xr:uid="{017F9C0E-3F86-4B47-BC2F-84F6A78A37E0}"/>
    <cellStyle name="Vírgula 79 3" xfId="3465" xr:uid="{5A89907F-3E3E-4D6D-B755-D1F73EEB69C5}"/>
    <cellStyle name="Vírgula 79 4" xfId="3466" xr:uid="{60256551-6EF5-4B88-9F8A-71ADF75A2749}"/>
    <cellStyle name="Vírgula 79 5" xfId="3467" xr:uid="{54D1EF8C-6664-4D37-998B-420E2CD7AB48}"/>
    <cellStyle name="Vírgula 8" xfId="3468" xr:uid="{523166D9-2696-490E-A357-865DCF0FA523}"/>
    <cellStyle name="Vírgula 8 2" xfId="3469" xr:uid="{CF572610-7A3E-4AE7-86F9-C92A61E64E35}"/>
    <cellStyle name="Vírgula 8 2 2" xfId="3470" xr:uid="{FB7CD1F2-46A6-4021-BFF5-F9061D05424C}"/>
    <cellStyle name="Vírgula 8 2 2 2" xfId="3471" xr:uid="{31CE6281-E895-4672-8763-71CF988BAB2E}"/>
    <cellStyle name="Vírgula 8 3" xfId="3472" xr:uid="{C7E7446D-BFB5-4474-A576-F93FDFBC1235}"/>
    <cellStyle name="Vírgula 8 4" xfId="3473" xr:uid="{C0B96D33-5995-42A1-985E-9358A88A4CA6}"/>
    <cellStyle name="Vírgula 8 5" xfId="3474" xr:uid="{BB998403-844F-492C-8602-248A4A9839C1}"/>
    <cellStyle name="Vírgula 8 6" xfId="3475" xr:uid="{4D0FE845-249D-454C-8A49-4290BE9A8A92}"/>
    <cellStyle name="Vírgula 8 6 2" xfId="3476" xr:uid="{8EA0D534-7DC9-4611-B3A2-548F7A84FC26}"/>
    <cellStyle name="Vírgula 80" xfId="3477" xr:uid="{3D9A4BED-2FA6-429D-A06F-DE8E551B9A74}"/>
    <cellStyle name="Vírgula 80 2" xfId="3478" xr:uid="{1DC4236A-5F05-4915-9D0A-EEC107AE44EC}"/>
    <cellStyle name="Vírgula 80 3" xfId="3479" xr:uid="{559617B4-72C3-4CD6-9D3B-24D30339E40A}"/>
    <cellStyle name="Vírgula 81" xfId="3480" xr:uid="{0BA718F2-AF7B-40A5-B0EC-0284D3B06DC9}"/>
    <cellStyle name="Vírgula 81 2" xfId="3481" xr:uid="{C5E73F85-EE68-4B5C-958D-6655B22B5F1C}"/>
    <cellStyle name="Vírgula 81 3" xfId="3482" xr:uid="{776BF1CE-03EE-4874-B6C3-A407E1EE6405}"/>
    <cellStyle name="Vírgula 81 4" xfId="3483" xr:uid="{4B9795BC-BC47-46CD-876D-9ED0B809C62E}"/>
    <cellStyle name="Vírgula 82" xfId="3484" xr:uid="{7B0F5931-6352-4868-9A61-DD96B9D46BE7}"/>
    <cellStyle name="Vírgula 82 2" xfId="3485" xr:uid="{6360E699-1BC3-4FDA-A492-6354E84D1DB4}"/>
    <cellStyle name="Vírgula 82 3" xfId="3486" xr:uid="{A71707B0-29F7-490D-8AFB-89E41161F029}"/>
    <cellStyle name="Vírgula 82 4" xfId="3487" xr:uid="{0E7EAF7A-D866-4912-A300-2B2B9CD04DAB}"/>
    <cellStyle name="Vírgula 83" xfId="3488" xr:uid="{34A507BF-0E15-481A-A4CB-6DC2155BB6A8}"/>
    <cellStyle name="Vírgula 83 2" xfId="3489" xr:uid="{A43522DF-59CF-4BF8-B625-13FEC8608C06}"/>
    <cellStyle name="Vírgula 83 2 2" xfId="3490" xr:uid="{CB837E4C-CEA3-40E8-B327-4315F0BC581B}"/>
    <cellStyle name="Vírgula 83 2 3" xfId="3491" xr:uid="{62A194E9-9B04-48D0-92D8-23D40C7CE428}"/>
    <cellStyle name="Vírgula 83 3" xfId="3492" xr:uid="{AE1EAE2A-B36D-4D94-9A6D-370379563521}"/>
    <cellStyle name="Vírgula 83 4" xfId="3493" xr:uid="{080FEFBA-57EA-429A-8A82-FA05A6FE3346}"/>
    <cellStyle name="Vírgula 84" xfId="3494" xr:uid="{ABCCD816-9C62-42D9-8A62-EE7B774583AA}"/>
    <cellStyle name="Vírgula 84 2" xfId="3495" xr:uid="{FC22D2A5-82D2-4FF0-88D9-B8AA09D5F3B9}"/>
    <cellStyle name="Vírgula 84 3" xfId="3496" xr:uid="{FF30A0FA-02B3-4D4F-9320-298E919D7AC0}"/>
    <cellStyle name="Vírgula 84 4" xfId="3497" xr:uid="{949BD443-E126-4F02-A64E-2C854B1E4A7A}"/>
    <cellStyle name="Vírgula 85" xfId="3498" xr:uid="{25C17DF8-F819-4840-8680-894BAC370E07}"/>
    <cellStyle name="Vírgula 85 2" xfId="3499" xr:uid="{6CE1E3C7-8DF1-4EB8-8EEB-6BACA99789EE}"/>
    <cellStyle name="Vírgula 85 3" xfId="3500" xr:uid="{763DFAB7-B367-4087-BD33-D641927B2B5C}"/>
    <cellStyle name="Vírgula 85 4" xfId="3501" xr:uid="{42D55FEA-DBBD-49F0-A75B-6E662D892045}"/>
    <cellStyle name="Vírgula 86" xfId="3502" xr:uid="{7C998A7B-5EFD-4F02-AAFB-A441592D7A9B}"/>
    <cellStyle name="Vírgula 86 2" xfId="3503" xr:uid="{0F9AA268-ECA1-4B06-BC67-646B67143E0E}"/>
    <cellStyle name="Vírgula 86 3" xfId="3504" xr:uid="{8DCA247A-6D27-41AE-AF53-25C1F7068BBD}"/>
    <cellStyle name="Vírgula 86 4" xfId="3505" xr:uid="{09C7B178-A6E0-45D7-84F3-158BA82525B0}"/>
    <cellStyle name="Vírgula 87" xfId="3506" xr:uid="{AAFC00FC-2751-48BB-840F-D7D93AF023A6}"/>
    <cellStyle name="Vírgula 87 2" xfId="3507" xr:uid="{2C0E6606-093C-411B-91FC-A297E17EE800}"/>
    <cellStyle name="Vírgula 87 3" xfId="3508" xr:uid="{7E6569F9-4A70-4DD0-A2A9-81BD7370EFB8}"/>
    <cellStyle name="Vírgula 87 4" xfId="3509" xr:uid="{A36921DD-6FC6-4DB7-A557-DD795D42BED3}"/>
    <cellStyle name="Vírgula 88" xfId="3510" xr:uid="{BCE64912-389B-4D77-AE2C-22AFA5F8B2E6}"/>
    <cellStyle name="Vírgula 88 2" xfId="3511" xr:uid="{CA712E2B-D33A-44D7-B130-E9AB658D6761}"/>
    <cellStyle name="Vírgula 88 3" xfId="3512" xr:uid="{0A95C3F3-E8F8-4BE7-9821-6DC56B9DC2F5}"/>
    <cellStyle name="Vírgula 88 4" xfId="3513" xr:uid="{0213AA18-2DAC-4373-A9F2-0BEA63328C95}"/>
    <cellStyle name="Vírgula 89" xfId="3514" xr:uid="{095F04E4-7AFC-425B-8255-38906FC90A1A}"/>
    <cellStyle name="Vírgula 89 2" xfId="3515" xr:uid="{6C11B983-5EBB-446C-BEF6-68679CEC56AD}"/>
    <cellStyle name="Vírgula 89 3" xfId="3516" xr:uid="{944F92D6-19C1-4165-9153-6505B87D1BF0}"/>
    <cellStyle name="Vírgula 89 4" xfId="3517" xr:uid="{74C961B3-691A-42CA-AAED-AD5C1CEFF793}"/>
    <cellStyle name="Vírgula 9" xfId="3518" xr:uid="{24F54D6A-BBE6-44FD-AAB8-2D64E847C7C7}"/>
    <cellStyle name="Vírgula 9 2" xfId="3519" xr:uid="{53303874-7E84-4371-812E-4DC754FB54E7}"/>
    <cellStyle name="Vírgula 9 2 2" xfId="3520" xr:uid="{F27CB2F0-2E1A-430C-96A9-95801BFC4BFB}"/>
    <cellStyle name="Vírgula 9 2 2 2" xfId="3521" xr:uid="{3EAC4C9B-2EE8-45C5-A3C6-FDFFBD585D61}"/>
    <cellStyle name="Vírgula 9 3" xfId="3522" xr:uid="{C4D54477-BCFD-4A1C-96C3-4AE700179CD5}"/>
    <cellStyle name="Vírgula 9 4" xfId="3523" xr:uid="{AFEF99AF-ADC2-434F-96CA-92DFEBA1E9A9}"/>
    <cellStyle name="Vírgula 9 5" xfId="3524" xr:uid="{212F7096-82CE-4A91-9F6A-69B33EF7D57E}"/>
    <cellStyle name="Vírgula 9 5 2" xfId="3525" xr:uid="{D34CFBF8-65A8-4008-AAB4-D7B0CB9D4273}"/>
    <cellStyle name="Vírgula 90" xfId="3526" xr:uid="{2DBC3594-17B3-4FEF-AECD-2A4CBFAAE4BE}"/>
    <cellStyle name="Vírgula 90 2" xfId="3527" xr:uid="{1D5BFAD0-2122-4DF3-B305-DF0B21B169E0}"/>
    <cellStyle name="Vírgula 90 2 2" xfId="3528" xr:uid="{22F76B05-A91B-4023-9394-7E36AEEF4649}"/>
    <cellStyle name="Vírgula 90 2 3" xfId="3529" xr:uid="{34FE6B87-FCFF-4D52-BC54-99176D9399C7}"/>
    <cellStyle name="Vírgula 90 3" xfId="3530" xr:uid="{C799A331-EA68-4209-97E8-F038C8AAEFB8}"/>
    <cellStyle name="Vírgula 90 4" xfId="3531" xr:uid="{F9C5D7B7-A0B6-482A-AE31-86CF9C8FAD50}"/>
    <cellStyle name="Vírgula 91" xfId="3532" xr:uid="{34E0911F-5C43-4F05-8BC7-D20A4E2B6804}"/>
    <cellStyle name="Vírgula 91 2" xfId="3533" xr:uid="{10E6F007-750A-4533-BBCD-2E8398C07B03}"/>
    <cellStyle name="Vírgula 91 2 2" xfId="3534" xr:uid="{B829EC36-71FE-48DC-AE26-01B1A23FFD8F}"/>
    <cellStyle name="Vírgula 91 2 3" xfId="3535" xr:uid="{5E5778CC-ADEE-48C5-A5A2-4284FA6668B4}"/>
    <cellStyle name="Vírgula 91 3" xfId="3536" xr:uid="{E5111AAD-D952-4E06-84DC-751F67548428}"/>
    <cellStyle name="Vírgula 91 4" xfId="3537" xr:uid="{BA9CF90B-DEDC-416E-A5D6-EFFCC1D4DC34}"/>
    <cellStyle name="Vírgula 92" xfId="3538" xr:uid="{59B60782-B969-4B78-BE39-042714063D72}"/>
    <cellStyle name="Vírgula 92 2" xfId="3539" xr:uid="{04DDC6EF-F727-4ED6-BDAA-101A046C57D6}"/>
    <cellStyle name="Vírgula 92 2 2" xfId="3540" xr:uid="{D77635F2-CBAD-4EB9-A15B-2F4296B1E952}"/>
    <cellStyle name="Vírgula 92 2 3" xfId="3541" xr:uid="{B6771E7C-3FB5-4239-8E4B-085681D3E548}"/>
    <cellStyle name="Vírgula 92 3" xfId="3542" xr:uid="{0571F182-BD13-4331-859C-9D41148E6198}"/>
    <cellStyle name="Vírgula 92 4" xfId="3543" xr:uid="{E9D4FA83-C116-4219-81C8-8B2991F11A92}"/>
    <cellStyle name="Vírgula 93" xfId="3544" xr:uid="{160F9C9C-D99E-4801-B002-F471E6BFDB4C}"/>
    <cellStyle name="Vírgula 93 2" xfId="3545" xr:uid="{39962021-025C-4B30-BA30-4AA168705429}"/>
    <cellStyle name="Vírgula 93 3" xfId="3546" xr:uid="{87C729EF-524F-4A13-B65D-94ED86295FE6}"/>
    <cellStyle name="Vírgula 93 4" xfId="3547" xr:uid="{04CC31B8-D66D-4F09-9025-70FBA63A6DC9}"/>
    <cellStyle name="Vírgula 94" xfId="3548" xr:uid="{36C69DB3-1084-4CE4-88D5-BC958954CF2C}"/>
    <cellStyle name="Vírgula 94 2" xfId="3549" xr:uid="{AEE09AB7-E314-432D-BCC2-A0BBA6D9DF04}"/>
    <cellStyle name="Vírgula 94 3" xfId="3550" xr:uid="{72FD612D-B989-4012-AEC8-0C14F0AAA217}"/>
    <cellStyle name="Vírgula 94 4" xfId="3551" xr:uid="{D1D5A8C4-6715-4E4A-A3D5-3386243BDC38}"/>
    <cellStyle name="Vírgula 95" xfId="3552" xr:uid="{30B2C67B-56E9-4668-ADB8-ECA9D75967CD}"/>
    <cellStyle name="Vírgula 95 2" xfId="3553" xr:uid="{112E28F2-A209-47CA-9451-1DF3A1CA7CC0}"/>
    <cellStyle name="Vírgula 96" xfId="3554" xr:uid="{6B268050-EEED-4426-AE68-00D5260125FD}"/>
    <cellStyle name="Vírgula 96 2" xfId="3555" xr:uid="{8CD90A8E-811C-4A10-994A-33A7EA8A9D9C}"/>
    <cellStyle name="Vírgula 97" xfId="3556" xr:uid="{39DAEEA8-10AB-454A-A857-D4379D631C7E}"/>
    <cellStyle name="Vírgula 97 2" xfId="3557" xr:uid="{3D166B05-B814-4373-953B-B4A6E9BD1E05}"/>
    <cellStyle name="Vírgula 98" xfId="3558" xr:uid="{C1D34A7A-D477-46AA-9163-76B4B19086D1}"/>
    <cellStyle name="Vírgula 98 2" xfId="3559" xr:uid="{2FA0B20F-66ED-46E0-AFB5-63F395786756}"/>
    <cellStyle name="Vírgula 99" xfId="3560" xr:uid="{F3F21823-83AB-40C8-86C3-7B1C9A71395E}"/>
    <cellStyle name="Vírgula 99 2" xfId="3561" xr:uid="{AE9D81F6-6584-4188-941B-4C70424A248A}"/>
  </cellStyles>
  <dxfs count="19">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D5395"/>
      <rgbColor rgb="00FFFFFF"/>
      <rgbColor rgb="00FF0000"/>
      <rgbColor rgb="0000FF00"/>
      <rgbColor rgb="000000FF"/>
      <rgbColor rgb="00FFFF00"/>
      <rgbColor rgb="00FF00FF"/>
      <rgbColor rgb="0000FFFF"/>
      <rgbColor rgb="00800000"/>
      <rgbColor rgb="002D875A"/>
      <rgbColor rgb="00000080"/>
      <rgbColor rgb="00808000"/>
      <rgbColor rgb="00800080"/>
      <rgbColor rgb="000095D9"/>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FF99"/>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7240</xdr:colOff>
      <xdr:row>12</xdr:row>
      <xdr:rowOff>1370</xdr:rowOff>
    </xdr:from>
    <xdr:to>
      <xdr:col>13</xdr:col>
      <xdr:colOff>279678</xdr:colOff>
      <xdr:row>15</xdr:row>
      <xdr:rowOff>111577</xdr:rowOff>
    </xdr:to>
    <xdr:sp macro="" textlink="">
      <xdr:nvSpPr>
        <xdr:cNvPr id="7" name="CaixaDeTexto 6">
          <a:extLst>
            <a:ext uri="{FF2B5EF4-FFF2-40B4-BE49-F238E27FC236}">
              <a16:creationId xmlns:a16="http://schemas.microsoft.com/office/drawing/2014/main" id="{BDE80006-CAE2-676D-5876-FC05B1DE8A05}"/>
            </a:ext>
          </a:extLst>
        </xdr:cNvPr>
        <xdr:cNvSpPr txBox="1"/>
      </xdr:nvSpPr>
      <xdr:spPr>
        <a:xfrm>
          <a:off x="200915" y="3206003"/>
          <a:ext cx="8286918" cy="932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Ranking que apresenta a distribuição</a:t>
          </a:r>
          <a:r>
            <a:rPr lang="pt-BR" sz="2000" b="1" baseline="0">
              <a:solidFill>
                <a:srgbClr val="4C4D4F"/>
              </a:solidFill>
            </a:rPr>
            <a:t> do PL por Categoria e Segmento de Investidor  e a Captação Líquida por Categoria de Fundo</a:t>
          </a:r>
          <a:endParaRPr lang="pt-BR" sz="2000" b="1">
            <a:solidFill>
              <a:srgbClr val="4C4D4F"/>
            </a:solidFill>
          </a:endParaRPr>
        </a:p>
      </xdr:txBody>
    </xdr:sp>
    <xdr:clientData/>
  </xdr:twoCellAnchor>
  <xdr:twoCellAnchor>
    <xdr:from>
      <xdr:col>1</xdr:col>
      <xdr:colOff>1530</xdr:colOff>
      <xdr:row>9</xdr:row>
      <xdr:rowOff>33345</xdr:rowOff>
    </xdr:from>
    <xdr:to>
      <xdr:col>14</xdr:col>
      <xdr:colOff>434826</xdr:colOff>
      <xdr:row>11</xdr:row>
      <xdr:rowOff>27129</xdr:rowOff>
    </xdr:to>
    <xdr:sp macro="" textlink="">
      <xdr:nvSpPr>
        <xdr:cNvPr id="11" name="CaixaDeTexto 10">
          <a:extLst>
            <a:ext uri="{FF2B5EF4-FFF2-40B4-BE49-F238E27FC236}">
              <a16:creationId xmlns:a16="http://schemas.microsoft.com/office/drawing/2014/main" id="{C36D7843-222A-A7CC-91F0-55A1886ECCBB}"/>
            </a:ext>
          </a:extLst>
        </xdr:cNvPr>
        <xdr:cNvSpPr txBox="1"/>
      </xdr:nvSpPr>
      <xdr:spPr>
        <a:xfrm>
          <a:off x="402638" y="3321586"/>
          <a:ext cx="8296861"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Ranking de Gestão de Fundos de Investimento</a:t>
          </a:r>
        </a:p>
        <a:p>
          <a:pPr algn="l"/>
          <a:endParaRPr lang="pt-BR" sz="3200" b="1">
            <a:solidFill>
              <a:schemeClr val="bg1">
                <a:lumMod val="75000"/>
              </a:schemeClr>
            </a:solidFill>
          </a:endParaRPr>
        </a:p>
      </xdr:txBody>
    </xdr:sp>
    <xdr:clientData/>
  </xdr:twoCellAnchor>
  <xdr:twoCellAnchor>
    <xdr:from>
      <xdr:col>14</xdr:col>
      <xdr:colOff>2117</xdr:colOff>
      <xdr:row>1</xdr:row>
      <xdr:rowOff>247650</xdr:rowOff>
    </xdr:from>
    <xdr:to>
      <xdr:col>29</xdr:col>
      <xdr:colOff>650946</xdr:colOff>
      <xdr:row>34</xdr:row>
      <xdr:rowOff>276217</xdr:rowOff>
    </xdr:to>
    <xdr:sp macro="" textlink="">
      <xdr:nvSpPr>
        <xdr:cNvPr id="6" name="CaixaDeTexto 5">
          <a:extLst>
            <a:ext uri="{FF2B5EF4-FFF2-40B4-BE49-F238E27FC236}">
              <a16:creationId xmlns:a16="http://schemas.microsoft.com/office/drawing/2014/main" id="{874E24EF-A3BF-8AEA-4C1B-5695EEFCFB28}"/>
            </a:ext>
            <a:ext uri="{147F2762-F138-4A5C-976F-8EAC2B608ADB}">
              <a16:predDERef xmlns:a16="http://schemas.microsoft.com/office/drawing/2014/main" pred="{C36D7843-222A-A7CC-91F0-55A1886ECCBB}"/>
            </a:ext>
          </a:extLst>
        </xdr:cNvPr>
        <xdr:cNvSpPr txBox="1"/>
      </xdr:nvSpPr>
      <xdr:spPr>
        <a:xfrm>
          <a:off x="10670117" y="628650"/>
          <a:ext cx="12078829" cy="9458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50000"/>
            </a:lnSpc>
            <a:spcBef>
              <a:spcPts val="0"/>
            </a:spcBef>
            <a:spcAft>
              <a:spcPts val="0"/>
            </a:spcAft>
            <a:buClrTx/>
            <a:buSzTx/>
            <a:buFontTx/>
            <a:buNone/>
            <a:tabLst/>
            <a:defRPr/>
          </a:pPr>
          <a:r>
            <a:rPr lang="pt-BR" sz="1800" b="1" noProof="0">
              <a:solidFill>
                <a:srgbClr val="92D050"/>
              </a:solidFill>
              <a:latin typeface="+mn-lt"/>
              <a:ea typeface="+mn-ea"/>
              <a:cs typeface="+mn-cs"/>
            </a:rPr>
            <a:t>Presidente • </a:t>
          </a:r>
          <a:r>
            <a:rPr kumimoji="0" lang="pt-BR" sz="1800" b="0" i="0" u="none" strike="noStrike" kern="0" cap="none" spc="0" normalizeH="0" baseline="0" noProof="0">
              <a:ln>
                <a:noFill/>
              </a:ln>
              <a:solidFill>
                <a:srgbClr val="4C4D4F"/>
              </a:solidFill>
              <a:effectLst/>
              <a:uLnTx/>
              <a:uFillTx/>
              <a:latin typeface="+mn-lt"/>
              <a:ea typeface="+mn-ea"/>
              <a:cs typeface="Arial" pitchFamily="34" charset="0"/>
            </a:rPr>
            <a:t>Carlos André </a:t>
          </a:r>
        </a:p>
        <a:p>
          <a:pPr marL="0" marR="0" lvl="0" indent="0" defTabSz="914400" eaLnBrk="1" fontAlgn="auto" latinLnBrk="0" hangingPunct="1">
            <a:lnSpc>
              <a:spcPct val="150000"/>
            </a:lnSpc>
            <a:spcBef>
              <a:spcPts val="0"/>
            </a:spcBef>
            <a:spcAft>
              <a:spcPts val="0"/>
            </a:spcAft>
            <a:buClrTx/>
            <a:buSzTx/>
            <a:buFontTx/>
            <a:buNone/>
            <a:tabLst/>
            <a:defRPr/>
          </a:pPr>
          <a:endParaRPr kumimoji="0" lang="pt-BR" sz="18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50000"/>
            </a:lnSpc>
            <a:spcBef>
              <a:spcPts val="0"/>
            </a:spcBef>
            <a:spcAft>
              <a:spcPts val="0"/>
            </a:spcAft>
            <a:buClrTx/>
            <a:buSzTx/>
            <a:buFontTx/>
            <a:buNone/>
            <a:tabLst/>
            <a:defRPr/>
          </a:pPr>
          <a:r>
            <a:rPr lang="pt-BR" sz="1800" b="1" noProof="0">
              <a:solidFill>
                <a:srgbClr val="92D050"/>
              </a:solidFill>
              <a:latin typeface="+mn-lt"/>
              <a:ea typeface="+mn-ea"/>
              <a:cs typeface="+mn-cs"/>
            </a:rPr>
            <a:t>Diretores • </a:t>
          </a:r>
          <a:r>
            <a:rPr lang="pt-PT" sz="1800">
              <a:solidFill>
                <a:srgbClr val="4C4D4F"/>
              </a:solidFill>
              <a:effectLst/>
              <a:latin typeface="Calibri" panose="020F0502020204030204" pitchFamily="34" charset="0"/>
              <a:ea typeface="Calibri" panose="020F0502020204030204"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 </a:t>
          </a:r>
        </a:p>
        <a:p>
          <a:pPr marL="0" marR="0" lvl="0" indent="0" defTabSz="914400" eaLnBrk="1" fontAlgn="auto" latinLnBrk="0" hangingPunct="1">
            <a:lnSpc>
              <a:spcPct val="150000"/>
            </a:lnSpc>
            <a:spcBef>
              <a:spcPts val="0"/>
            </a:spcBef>
            <a:spcAft>
              <a:spcPts val="0"/>
            </a:spcAft>
            <a:buClrTx/>
            <a:buSzTx/>
            <a:buFontTx/>
            <a:buNone/>
            <a:tabLst/>
            <a:defRPr/>
          </a:pPr>
          <a:br>
            <a:rPr kumimoji="0" lang="pt-BR" sz="1800" b="0" i="0" u="none" strike="noStrike" kern="0" cap="none" spc="0" normalizeH="0" baseline="0" noProof="0">
              <a:ln>
                <a:noFill/>
              </a:ln>
              <a:solidFill>
                <a:srgbClr val="0095D9"/>
              </a:solidFill>
              <a:effectLst/>
              <a:uLnTx/>
              <a:uFillTx/>
              <a:latin typeface="+mn-lt"/>
              <a:ea typeface="+mn-ea"/>
              <a:cs typeface="Arial" pitchFamily="34" charset="0"/>
            </a:rPr>
          </a:br>
          <a:r>
            <a:rPr lang="pt-BR" sz="1800" b="1" noProof="0">
              <a:solidFill>
                <a:srgbClr val="92D050"/>
              </a:solidFill>
              <a:latin typeface="+mn-lt"/>
              <a:ea typeface="+mn-ea"/>
              <a:cs typeface="+mn-cs"/>
            </a:rPr>
            <a:t>Comitê Executivo • </a:t>
          </a:r>
          <a:r>
            <a:rPr lang="pt-PT" sz="18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ct val="150000"/>
            </a:lnSpc>
            <a:spcBef>
              <a:spcPts val="0"/>
            </a:spcBef>
            <a:spcAft>
              <a:spcPts val="0"/>
            </a:spcAft>
            <a:buClrTx/>
            <a:buSzTx/>
            <a:buFontTx/>
            <a:buNone/>
            <a:tabLst/>
            <a:defRPr/>
          </a:pPr>
          <a:endParaRPr lang="pt-PT" sz="18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ct val="150000"/>
            </a:lnSpc>
            <a:spcAft>
              <a:spcPts val="0"/>
            </a:spcAft>
          </a:pPr>
          <a:r>
            <a:rPr lang="pt-PT" sz="18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1800">
            <a:solidFill>
              <a:srgbClr val="595959"/>
            </a:solidFill>
            <a:effectLst/>
            <a:latin typeface="Arial" panose="020B0604020202020204" pitchFamily="34" charset="0"/>
            <a:ea typeface="Calibri" panose="020F0502020204030204" pitchFamily="34" charset="0"/>
          </a:endParaRPr>
        </a:p>
        <a:p>
          <a:pPr marR="67945">
            <a:lnSpc>
              <a:spcPct val="150000"/>
            </a:lnSpc>
            <a:spcAft>
              <a:spcPts val="0"/>
            </a:spcAft>
          </a:pPr>
          <a:r>
            <a:rPr lang="pt-PT" sz="18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18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18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18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800">
            <a:solidFill>
              <a:srgbClr val="595959"/>
            </a:solidFill>
            <a:effectLst/>
            <a:latin typeface="Arial" panose="020B0604020202020204" pitchFamily="34" charset="0"/>
            <a:ea typeface="Calibri" panose="020F0502020204030204" pitchFamily="34" charset="0"/>
          </a:endParaRPr>
        </a:p>
        <a:p>
          <a:pPr>
            <a:lnSpc>
              <a:spcPct val="150000"/>
            </a:lnSpc>
          </a:pPr>
          <a:r>
            <a:rPr lang="en-US" sz="18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8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19100"/>
            </a:lnSpc>
            <a:spcAft>
              <a:spcPts val="1000"/>
            </a:spcAft>
          </a:pPr>
          <a:endParaRPr lang="pt-PT" sz="18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200"/>
            </a:lnSpc>
            <a:spcAft>
              <a:spcPts val="1000"/>
            </a:spcAft>
          </a:pPr>
          <a:endParaRPr lang="pt-BR" sz="18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bid-fs03\Fundos\Users\arthur.lazaretti\Desktop\ago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bid-fs03\Fundos\Fundos\Analise\Relatorio_Diario\Gera&#231;&#227;o%20do%20Relat&#243;rio\Ajustes%20diarios%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bid-fs03\Fundos\Users\arthur.lazaretti\Desktop\ranking%20adm\201409\todos%20os%20fundos%20setemb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os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osto"/>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611E-86AF-4EBD-9045-A2CB83E8924D}">
  <dimension ref="A1:L51"/>
  <sheetViews>
    <sheetView tabSelected="1" zoomScale="90" zoomScaleNormal="90" workbookViewId="0"/>
  </sheetViews>
  <sheetFormatPr defaultColWidth="11.453125" defaultRowHeight="13"/>
  <cols>
    <col min="1" max="1" width="3.453125" style="129" customWidth="1"/>
    <col min="2" max="12" width="15.453125" style="129" customWidth="1"/>
    <col min="13" max="13" width="3.453125" style="129" customWidth="1"/>
    <col min="14" max="16384" width="11.453125" style="129"/>
  </cols>
  <sheetData>
    <row r="1" spans="1:12" ht="20.25" customHeight="1">
      <c r="B1" s="201" t="s">
        <v>1128</v>
      </c>
      <c r="C1" s="201"/>
      <c r="D1" s="201"/>
      <c r="E1" s="201"/>
      <c r="F1" s="201"/>
      <c r="G1" s="201"/>
      <c r="H1" s="201"/>
      <c r="I1" s="201"/>
      <c r="J1" s="201"/>
      <c r="K1" s="201"/>
      <c r="L1" s="201"/>
    </row>
    <row r="2" spans="1:12" ht="42.75" customHeight="1">
      <c r="B2" s="202" t="s">
        <v>1129</v>
      </c>
      <c r="C2" s="202"/>
      <c r="D2" s="202"/>
      <c r="E2" s="202"/>
      <c r="F2" s="202"/>
      <c r="G2" s="202"/>
      <c r="H2" s="202"/>
      <c r="I2" s="202"/>
      <c r="J2" s="202"/>
      <c r="K2" s="202"/>
      <c r="L2" s="202"/>
    </row>
    <row r="3" spans="1:12" s="130" customFormat="1" ht="23.25" customHeight="1">
      <c r="A3" s="150"/>
      <c r="B3" s="203" t="s">
        <v>1479</v>
      </c>
      <c r="C3" s="201"/>
      <c r="D3" s="201"/>
      <c r="E3" s="201"/>
      <c r="F3" s="201"/>
      <c r="G3" s="201"/>
      <c r="H3" s="201"/>
      <c r="I3" s="201"/>
      <c r="J3" s="201"/>
      <c r="K3" s="201"/>
      <c r="L3" s="201"/>
    </row>
    <row r="4" spans="1:12" ht="15" customHeight="1"/>
    <row r="5" spans="1:12" ht="18" customHeight="1">
      <c r="B5" s="131" t="s">
        <v>1130</v>
      </c>
      <c r="C5" s="132"/>
      <c r="D5" s="132"/>
      <c r="E5" s="132"/>
      <c r="F5" s="132"/>
      <c r="G5" s="132"/>
      <c r="H5" s="132"/>
      <c r="I5" s="133"/>
    </row>
    <row r="6" spans="1:12" ht="12" customHeight="1"/>
    <row r="7" spans="1:12" ht="15.75" customHeight="1">
      <c r="B7" s="151" t="s">
        <v>1131</v>
      </c>
      <c r="C7" s="151"/>
      <c r="D7" s="151"/>
      <c r="E7" s="151"/>
      <c r="F7" s="151"/>
      <c r="G7" s="151"/>
      <c r="H7" s="151"/>
      <c r="I7" s="151"/>
      <c r="J7" s="151"/>
      <c r="K7" s="151"/>
      <c r="L7" s="151"/>
    </row>
    <row r="8" spans="1:12" ht="15.75" customHeight="1">
      <c r="B8" s="134" t="s">
        <v>1132</v>
      </c>
      <c r="C8" s="135"/>
      <c r="D8" s="135"/>
      <c r="E8" s="135"/>
      <c r="F8" s="135"/>
      <c r="G8" s="135"/>
      <c r="H8" s="135"/>
      <c r="L8" s="136" t="s">
        <v>1133</v>
      </c>
    </row>
    <row r="9" spans="1:12" ht="15.75" customHeight="1">
      <c r="B9" s="134" t="s">
        <v>1134</v>
      </c>
      <c r="C9" s="135"/>
      <c r="D9" s="135"/>
      <c r="E9" s="135"/>
      <c r="F9" s="135"/>
      <c r="G9" s="135"/>
      <c r="H9" s="135"/>
      <c r="L9" s="136" t="s">
        <v>1135</v>
      </c>
    </row>
    <row r="10" spans="1:12" ht="15.75" customHeight="1">
      <c r="B10" s="152"/>
      <c r="C10" s="137"/>
      <c r="D10" s="138"/>
      <c r="E10" s="138"/>
      <c r="F10" s="138"/>
      <c r="G10" s="138"/>
      <c r="H10" s="138"/>
      <c r="I10" s="139"/>
    </row>
    <row r="11" spans="1:12" ht="15.75" customHeight="1">
      <c r="B11" s="151" t="s">
        <v>1136</v>
      </c>
      <c r="C11" s="151"/>
      <c r="D11" s="151"/>
      <c r="E11" s="151"/>
      <c r="F11" s="151"/>
      <c r="G11" s="151"/>
      <c r="H11" s="151"/>
      <c r="I11" s="151"/>
      <c r="J11" s="151"/>
      <c r="K11" s="151"/>
      <c r="L11" s="151"/>
    </row>
    <row r="12" spans="1:12" ht="15.75" customHeight="1">
      <c r="B12" s="134" t="s">
        <v>1137</v>
      </c>
      <c r="C12" s="135"/>
      <c r="D12" s="135"/>
      <c r="E12" s="135"/>
      <c r="F12" s="135"/>
      <c r="G12" s="135"/>
      <c r="H12" s="135"/>
      <c r="I12" s="135"/>
      <c r="J12" s="135"/>
      <c r="K12" s="135"/>
      <c r="L12" s="136" t="s">
        <v>1138</v>
      </c>
    </row>
    <row r="13" spans="1:12" ht="15.75" customHeight="1">
      <c r="B13" s="140"/>
      <c r="C13" s="140"/>
      <c r="D13" s="140"/>
      <c r="E13" s="140"/>
      <c r="F13" s="140"/>
      <c r="G13" s="140"/>
      <c r="H13" s="140"/>
      <c r="I13" s="141"/>
      <c r="J13" s="141"/>
      <c r="K13" s="141"/>
      <c r="L13" s="141"/>
    </row>
    <row r="14" spans="1:12" ht="15.75" customHeight="1">
      <c r="B14" s="151" t="s">
        <v>1139</v>
      </c>
      <c r="C14" s="151"/>
      <c r="D14" s="151"/>
      <c r="E14" s="151"/>
      <c r="F14" s="151"/>
      <c r="G14" s="151"/>
      <c r="H14" s="151"/>
      <c r="I14" s="151"/>
      <c r="J14" s="151"/>
      <c r="K14" s="151"/>
      <c r="L14" s="151"/>
    </row>
    <row r="15" spans="1:12" ht="15.75" customHeight="1">
      <c r="B15" s="134" t="s">
        <v>1140</v>
      </c>
      <c r="C15" s="135"/>
      <c r="D15" s="135"/>
      <c r="E15" s="135"/>
      <c r="F15" s="135"/>
      <c r="G15" s="135"/>
      <c r="H15" s="135"/>
      <c r="I15" s="135"/>
      <c r="J15" s="135"/>
      <c r="K15" s="135"/>
      <c r="L15" s="136" t="s">
        <v>1141</v>
      </c>
    </row>
    <row r="16" spans="1:12" ht="15" customHeight="1"/>
    <row r="17" spans="2:2" ht="15" customHeight="1"/>
    <row r="18" spans="2:2" ht="15" customHeight="1"/>
    <row r="19" spans="2:2" ht="15.5">
      <c r="B19" s="142"/>
    </row>
    <row r="26" spans="2:2" ht="19.5" customHeight="1"/>
    <row r="51" spans="9:9">
      <c r="I51" s="143"/>
    </row>
  </sheetData>
  <mergeCells count="3">
    <mergeCell ref="B1:L1"/>
    <mergeCell ref="B2:L2"/>
    <mergeCell ref="B3:L3"/>
  </mergeCells>
  <pageMargins left="0.511811024" right="0.511811024" top="0.78740157499999996" bottom="0.78740157499999996" header="0.31496062000000002" footer="0.31496062000000002"/>
  <pageSetup paperSize="9" scale="7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AE2A-5088-461F-BB99-B14F9679D2E1}">
  <sheetPr codeName="Plan1"/>
  <dimension ref="A1:N1077"/>
  <sheetViews>
    <sheetView showGridLines="0" zoomScale="90" zoomScaleNormal="90" zoomScaleSheetLayoutView="40" workbookViewId="0">
      <selection sqref="A1:N1"/>
    </sheetView>
  </sheetViews>
  <sheetFormatPr defaultColWidth="11.453125" defaultRowHeight="13"/>
  <cols>
    <col min="1" max="1" width="10.453125" style="1" customWidth="1"/>
    <col min="2" max="2" width="62.453125" style="145" bestFit="1" customWidth="1"/>
    <col min="3" max="3" width="18.453125" style="1" customWidth="1"/>
    <col min="4" max="4" width="19.453125" style="1" bestFit="1" customWidth="1"/>
    <col min="5" max="13" width="18.453125" style="1" customWidth="1"/>
    <col min="14" max="14" width="18.453125" style="64" customWidth="1"/>
    <col min="15" max="16384" width="11.453125" style="1"/>
  </cols>
  <sheetData>
    <row r="1" spans="1:14" ht="20.25" customHeight="1">
      <c r="A1" s="201" t="s">
        <v>1142</v>
      </c>
      <c r="B1" s="201"/>
      <c r="C1" s="201"/>
      <c r="D1" s="201"/>
      <c r="E1" s="201"/>
      <c r="F1" s="201"/>
      <c r="G1" s="201"/>
      <c r="H1" s="201"/>
      <c r="I1" s="201"/>
      <c r="J1" s="201"/>
      <c r="K1" s="201"/>
      <c r="L1" s="201"/>
      <c r="M1" s="201"/>
      <c r="N1" s="201"/>
    </row>
    <row r="2" spans="1:14" ht="30" customHeight="1">
      <c r="A2" s="21" t="s">
        <v>1129</v>
      </c>
      <c r="N2" s="63"/>
    </row>
    <row r="3" spans="1:14" ht="15" customHeight="1">
      <c r="I3" s="71"/>
      <c r="J3" s="71"/>
      <c r="K3" s="71"/>
    </row>
    <row r="4" spans="1:14" ht="25.5" customHeight="1">
      <c r="A4" s="22" t="s">
        <v>1143</v>
      </c>
      <c r="B4" s="146"/>
      <c r="C4" s="72"/>
      <c r="D4" s="72"/>
      <c r="E4" s="72"/>
      <c r="F4" s="72"/>
      <c r="G4" s="72"/>
      <c r="H4" s="72"/>
      <c r="I4" s="72"/>
      <c r="J4" s="72"/>
      <c r="K4" s="72"/>
      <c r="L4" s="72"/>
      <c r="M4" s="72"/>
    </row>
    <row r="5" spans="1:14" ht="18" customHeight="1">
      <c r="A5" s="50" t="s">
        <v>1144</v>
      </c>
      <c r="B5" s="73"/>
      <c r="C5" s="73"/>
      <c r="D5" s="73"/>
      <c r="E5" s="73"/>
      <c r="F5" s="73"/>
      <c r="G5" s="73"/>
      <c r="H5" s="73"/>
      <c r="I5" s="73"/>
      <c r="J5" s="73"/>
      <c r="K5" s="73"/>
      <c r="L5" s="73"/>
      <c r="M5" s="73"/>
      <c r="N5" s="27" t="s">
        <v>1480</v>
      </c>
    </row>
    <row r="6" spans="1:14" s="75" customFormat="1" ht="35.25" customHeight="1">
      <c r="A6" s="93" t="s">
        <v>1145</v>
      </c>
      <c r="B6" s="147" t="s">
        <v>1095</v>
      </c>
      <c r="C6" s="94" t="s">
        <v>1096</v>
      </c>
      <c r="D6" s="94" t="s">
        <v>1097</v>
      </c>
      <c r="E6" s="94" t="s">
        <v>1098</v>
      </c>
      <c r="F6" s="94" t="s">
        <v>1099</v>
      </c>
      <c r="G6" s="94" t="s">
        <v>1100</v>
      </c>
      <c r="H6" s="94" t="s">
        <v>1101</v>
      </c>
      <c r="I6" s="94" t="s">
        <v>1102</v>
      </c>
      <c r="J6" s="94" t="s">
        <v>1103</v>
      </c>
      <c r="K6" s="94" t="s">
        <v>1093</v>
      </c>
      <c r="L6" s="94" t="s">
        <v>1104</v>
      </c>
      <c r="M6" s="94" t="s">
        <v>1105</v>
      </c>
      <c r="N6" s="95" t="s">
        <v>1106</v>
      </c>
    </row>
    <row r="7" spans="1:14" ht="15" customHeight="1">
      <c r="A7" s="197">
        <v>1</v>
      </c>
      <c r="B7" s="125" t="s">
        <v>177</v>
      </c>
      <c r="C7" s="125">
        <v>1201837.0707982082</v>
      </c>
      <c r="D7" s="125">
        <v>22681.664592100435</v>
      </c>
      <c r="E7" s="125">
        <v>23941.662887726343</v>
      </c>
      <c r="F7" s="125">
        <v>911.31812986</v>
      </c>
      <c r="G7" s="125">
        <v>414587.38938940997</v>
      </c>
      <c r="H7" s="125">
        <v>2307.4398347299998</v>
      </c>
      <c r="I7" s="125">
        <v>74619.761016149991</v>
      </c>
      <c r="J7" s="125" t="s">
        <v>1110</v>
      </c>
      <c r="K7" s="125" t="s">
        <v>1110</v>
      </c>
      <c r="L7" s="125">
        <v>1608.4465741900001</v>
      </c>
      <c r="M7" s="125">
        <v>2051.2137050809001</v>
      </c>
      <c r="N7" s="125">
        <v>1744545.966927456</v>
      </c>
    </row>
    <row r="8" spans="1:14" s="66" customFormat="1" ht="15" customHeight="1">
      <c r="A8" s="198">
        <v>2</v>
      </c>
      <c r="B8" s="144" t="s">
        <v>520</v>
      </c>
      <c r="C8" s="144">
        <v>612508.68222302734</v>
      </c>
      <c r="D8" s="144">
        <v>37115.523834335923</v>
      </c>
      <c r="E8" s="144">
        <v>153047.37984349453</v>
      </c>
      <c r="F8" s="144">
        <v>2508.0806999400002</v>
      </c>
      <c r="G8" s="144">
        <v>257106.12489932377</v>
      </c>
      <c r="H8" s="144">
        <v>17885.19336151487</v>
      </c>
      <c r="I8" s="144">
        <v>12411.48219835973</v>
      </c>
      <c r="J8" s="144">
        <v>1167.33359309446</v>
      </c>
      <c r="K8" s="144" t="s">
        <v>1110</v>
      </c>
      <c r="L8" s="144">
        <v>2692.5222283899998</v>
      </c>
      <c r="M8" s="144" t="s">
        <v>1110</v>
      </c>
      <c r="N8" s="144">
        <v>1096442.3228814807</v>
      </c>
    </row>
    <row r="9" spans="1:14" ht="15" customHeight="1">
      <c r="A9" s="197">
        <v>3</v>
      </c>
      <c r="B9" s="125" t="s">
        <v>154</v>
      </c>
      <c r="C9" s="125">
        <v>447856.1338637055</v>
      </c>
      <c r="D9" s="125">
        <v>11507.171608291041</v>
      </c>
      <c r="E9" s="125">
        <v>45335.826652173673</v>
      </c>
      <c r="F9" s="125">
        <v>783.26366326999994</v>
      </c>
      <c r="G9" s="125">
        <v>299124.95859608997</v>
      </c>
      <c r="H9" s="125">
        <v>3320.74007016</v>
      </c>
      <c r="I9" s="125">
        <v>16273.68848773</v>
      </c>
      <c r="J9" s="125">
        <v>186.53326141999997</v>
      </c>
      <c r="K9" s="125" t="s">
        <v>1110</v>
      </c>
      <c r="L9" s="125">
        <v>369.00983798000004</v>
      </c>
      <c r="M9" s="125" t="s">
        <v>1110</v>
      </c>
      <c r="N9" s="125">
        <v>824757.3260408201</v>
      </c>
    </row>
    <row r="10" spans="1:14" s="66" customFormat="1" ht="15" customHeight="1">
      <c r="A10" s="198">
        <v>4</v>
      </c>
      <c r="B10" s="144" t="s">
        <v>229</v>
      </c>
      <c r="C10" s="144">
        <v>333788.42526023003</v>
      </c>
      <c r="D10" s="144">
        <v>10816.21137383</v>
      </c>
      <c r="E10" s="144">
        <v>7877.76849021</v>
      </c>
      <c r="F10" s="144">
        <v>78.847398989999988</v>
      </c>
      <c r="G10" s="144">
        <v>178920.51339476998</v>
      </c>
      <c r="H10" s="144">
        <v>53.708103479999998</v>
      </c>
      <c r="I10" s="144">
        <v>252.34818081</v>
      </c>
      <c r="J10" s="144" t="s">
        <v>1110</v>
      </c>
      <c r="K10" s="144" t="s">
        <v>1110</v>
      </c>
      <c r="L10" s="144">
        <v>360.23154754000001</v>
      </c>
      <c r="M10" s="144" t="s">
        <v>1110</v>
      </c>
      <c r="N10" s="144">
        <v>532148.05374986003</v>
      </c>
    </row>
    <row r="11" spans="1:14" ht="15" customHeight="1">
      <c r="A11" s="197">
        <v>5</v>
      </c>
      <c r="B11" s="125" t="s">
        <v>222</v>
      </c>
      <c r="C11" s="125">
        <v>148968.80887426593</v>
      </c>
      <c r="D11" s="125">
        <v>68141.53653974412</v>
      </c>
      <c r="E11" s="125">
        <v>87882.420637389892</v>
      </c>
      <c r="F11" s="125">
        <v>336.84183519999999</v>
      </c>
      <c r="G11" s="125">
        <v>28490.586413710553</v>
      </c>
      <c r="H11" s="125">
        <v>1720.7274108699999</v>
      </c>
      <c r="I11" s="125">
        <v>33048.946367479999</v>
      </c>
      <c r="J11" s="125">
        <v>78287.396069179988</v>
      </c>
      <c r="K11" s="125" t="s">
        <v>1110</v>
      </c>
      <c r="L11" s="125">
        <v>32822.836378480002</v>
      </c>
      <c r="M11" s="125" t="s">
        <v>1110</v>
      </c>
      <c r="N11" s="125">
        <v>479700.10052632046</v>
      </c>
    </row>
    <row r="12" spans="1:14" s="66" customFormat="1" ht="15" customHeight="1">
      <c r="A12" s="198">
        <v>6</v>
      </c>
      <c r="B12" s="144" t="s">
        <v>167</v>
      </c>
      <c r="C12" s="144">
        <v>243782.99553337868</v>
      </c>
      <c r="D12" s="144">
        <v>4433.0368801097902</v>
      </c>
      <c r="E12" s="144">
        <v>30214.10657112144</v>
      </c>
      <c r="F12" s="144">
        <v>1360.5344195564799</v>
      </c>
      <c r="G12" s="144">
        <v>103647.7666702553</v>
      </c>
      <c r="H12" s="144" t="s">
        <v>1110</v>
      </c>
      <c r="I12" s="144" t="s">
        <v>1110</v>
      </c>
      <c r="J12" s="144">
        <v>1E-8</v>
      </c>
      <c r="K12" s="144" t="s">
        <v>1110</v>
      </c>
      <c r="L12" s="144">
        <v>1413.8789810000001</v>
      </c>
      <c r="M12" s="144" t="s">
        <v>1110</v>
      </c>
      <c r="N12" s="144">
        <v>384852.3190554317</v>
      </c>
    </row>
    <row r="13" spans="1:14" ht="15" customHeight="1">
      <c r="A13" s="197">
        <v>7</v>
      </c>
      <c r="B13" s="125" t="s">
        <v>218</v>
      </c>
      <c r="C13" s="125">
        <v>4743.51409143</v>
      </c>
      <c r="D13" s="125">
        <v>563.04994234000003</v>
      </c>
      <c r="E13" s="125">
        <v>6148.9908437399999</v>
      </c>
      <c r="F13" s="125" t="s">
        <v>1110</v>
      </c>
      <c r="G13" s="125" t="s">
        <v>1110</v>
      </c>
      <c r="H13" s="125" t="s">
        <v>1110</v>
      </c>
      <c r="I13" s="125">
        <v>4372.8828084999996</v>
      </c>
      <c r="J13" s="125">
        <v>342594.95481336</v>
      </c>
      <c r="K13" s="125" t="s">
        <v>1110</v>
      </c>
      <c r="L13" s="125">
        <v>17658.499498540001</v>
      </c>
      <c r="M13" s="125" t="s">
        <v>1110</v>
      </c>
      <c r="N13" s="125">
        <v>376081.89199790999</v>
      </c>
    </row>
    <row r="14" spans="1:14" s="66" customFormat="1" ht="15" customHeight="1">
      <c r="A14" s="198">
        <v>8</v>
      </c>
      <c r="B14" s="144" t="s">
        <v>809</v>
      </c>
      <c r="C14" s="144">
        <v>1762.00831346</v>
      </c>
      <c r="D14" s="144">
        <v>977.19889301998001</v>
      </c>
      <c r="E14" s="144">
        <v>113718.81203310241</v>
      </c>
      <c r="F14" s="144" t="s">
        <v>1110</v>
      </c>
      <c r="G14" s="144">
        <v>129.06316893000002</v>
      </c>
      <c r="H14" s="144" t="s">
        <v>1110</v>
      </c>
      <c r="I14" s="144">
        <v>53018.000982800004</v>
      </c>
      <c r="J14" s="144">
        <v>114621.89426160001</v>
      </c>
      <c r="K14" s="144" t="s">
        <v>1110</v>
      </c>
      <c r="L14" s="144">
        <v>9924.8699314900005</v>
      </c>
      <c r="M14" s="144" t="s">
        <v>1110</v>
      </c>
      <c r="N14" s="144">
        <v>294151.84758440236</v>
      </c>
    </row>
    <row r="15" spans="1:14" ht="15" customHeight="1">
      <c r="A15" s="197">
        <v>9</v>
      </c>
      <c r="B15" s="125" t="s">
        <v>1034</v>
      </c>
      <c r="C15" s="125">
        <v>70557.136954942951</v>
      </c>
      <c r="D15" s="125">
        <v>9654.93822587256</v>
      </c>
      <c r="E15" s="125">
        <v>59624.945358294579</v>
      </c>
      <c r="F15" s="125">
        <v>278.12114316000003</v>
      </c>
      <c r="G15" s="125">
        <v>22500.267296195525</v>
      </c>
      <c r="H15" s="125">
        <v>3818.9712768200002</v>
      </c>
      <c r="I15" s="125">
        <v>6785.0874993500001</v>
      </c>
      <c r="J15" s="125">
        <v>10690.729916970002</v>
      </c>
      <c r="K15" s="125" t="s">
        <v>1110</v>
      </c>
      <c r="L15" s="125">
        <v>22065.50519149</v>
      </c>
      <c r="M15" s="125" t="s">
        <v>1110</v>
      </c>
      <c r="N15" s="125">
        <v>205975.70286309562</v>
      </c>
    </row>
    <row r="16" spans="1:14" s="66" customFormat="1" ht="15" customHeight="1">
      <c r="A16" s="198">
        <v>10</v>
      </c>
      <c r="B16" s="144" t="s">
        <v>717</v>
      </c>
      <c r="C16" s="144">
        <v>5460.7707461700002</v>
      </c>
      <c r="D16" s="144">
        <v>91949.270896069997</v>
      </c>
      <c r="E16" s="144">
        <v>21003.410983759997</v>
      </c>
      <c r="F16" s="144" t="s">
        <v>1110</v>
      </c>
      <c r="G16" s="144">
        <v>177.25815584</v>
      </c>
      <c r="H16" s="144" t="s">
        <v>1110</v>
      </c>
      <c r="I16" s="144" t="s">
        <v>1110</v>
      </c>
      <c r="J16" s="144">
        <v>6148.9138221599997</v>
      </c>
      <c r="K16" s="144" t="s">
        <v>1110</v>
      </c>
      <c r="L16" s="144" t="s">
        <v>1110</v>
      </c>
      <c r="M16" s="144">
        <v>18551.175118014482</v>
      </c>
      <c r="N16" s="144">
        <v>143290.79972201449</v>
      </c>
    </row>
    <row r="17" spans="1:14" ht="15" customHeight="1">
      <c r="A17" s="197">
        <v>11</v>
      </c>
      <c r="B17" s="125" t="s">
        <v>555</v>
      </c>
      <c r="C17" s="125">
        <v>38008.519935467564</v>
      </c>
      <c r="D17" s="125">
        <v>219.88282000000001</v>
      </c>
      <c r="E17" s="125">
        <v>9683.8847153568095</v>
      </c>
      <c r="F17" s="125" t="s">
        <v>1110</v>
      </c>
      <c r="G17" s="125">
        <v>52129.017156007998</v>
      </c>
      <c r="H17" s="125" t="s">
        <v>1110</v>
      </c>
      <c r="I17" s="125">
        <v>658.23405367999999</v>
      </c>
      <c r="J17" s="125">
        <v>7115.2225114599996</v>
      </c>
      <c r="K17" s="125" t="s">
        <v>1110</v>
      </c>
      <c r="L17" s="125">
        <v>34097.633828204343</v>
      </c>
      <c r="M17" s="125" t="s">
        <v>1110</v>
      </c>
      <c r="N17" s="125">
        <v>141912.39502017671</v>
      </c>
    </row>
    <row r="18" spans="1:14" s="66" customFormat="1" ht="15" customHeight="1">
      <c r="A18" s="198">
        <v>12</v>
      </c>
      <c r="B18" s="144" t="s">
        <v>157</v>
      </c>
      <c r="C18" s="144">
        <v>127281.41434001</v>
      </c>
      <c r="D18" s="144">
        <v>169.94922737000002</v>
      </c>
      <c r="E18" s="144">
        <v>1496.8899283699998</v>
      </c>
      <c r="F18" s="144">
        <v>47.461113879999999</v>
      </c>
      <c r="G18" s="144">
        <v>6365.5290476800001</v>
      </c>
      <c r="H18" s="144" t="s">
        <v>1110</v>
      </c>
      <c r="I18" s="144" t="s">
        <v>1110</v>
      </c>
      <c r="J18" s="144" t="s">
        <v>1110</v>
      </c>
      <c r="K18" s="144" t="s">
        <v>1110</v>
      </c>
      <c r="L18" s="144" t="s">
        <v>1110</v>
      </c>
      <c r="M18" s="144" t="s">
        <v>1110</v>
      </c>
      <c r="N18" s="144">
        <v>135361.24365731</v>
      </c>
    </row>
    <row r="19" spans="1:14" ht="15" customHeight="1">
      <c r="A19" s="197">
        <v>13</v>
      </c>
      <c r="B19" s="125" t="s">
        <v>166</v>
      </c>
      <c r="C19" s="125">
        <v>80860.742594700001</v>
      </c>
      <c r="D19" s="125">
        <v>1778.56720645</v>
      </c>
      <c r="E19" s="125">
        <v>24281.539262950002</v>
      </c>
      <c r="F19" s="125">
        <v>66.122858640000004</v>
      </c>
      <c r="G19" s="125">
        <v>20973.061076620001</v>
      </c>
      <c r="H19" s="125">
        <v>63.825482610000002</v>
      </c>
      <c r="I19" s="125">
        <v>2145.0925963599998</v>
      </c>
      <c r="J19" s="125">
        <v>257.38224943</v>
      </c>
      <c r="K19" s="125" t="s">
        <v>1110</v>
      </c>
      <c r="L19" s="125">
        <v>207.73965936000002</v>
      </c>
      <c r="M19" s="125" t="s">
        <v>1110</v>
      </c>
      <c r="N19" s="125">
        <v>130634.07298711999</v>
      </c>
    </row>
    <row r="20" spans="1:14" s="66" customFormat="1" ht="15" customHeight="1">
      <c r="A20" s="198">
        <v>14</v>
      </c>
      <c r="B20" s="144" t="s">
        <v>710</v>
      </c>
      <c r="C20" s="144">
        <v>5937.3186325500001</v>
      </c>
      <c r="D20" s="144">
        <v>283.02888805999999</v>
      </c>
      <c r="E20" s="144">
        <v>7315.4246571800004</v>
      </c>
      <c r="F20" s="144" t="s">
        <v>1110</v>
      </c>
      <c r="G20" s="144" t="s">
        <v>1110</v>
      </c>
      <c r="H20" s="144" t="s">
        <v>1110</v>
      </c>
      <c r="I20" s="144">
        <v>69311.720435700001</v>
      </c>
      <c r="J20" s="144">
        <v>2908.12281914</v>
      </c>
      <c r="K20" s="144" t="s">
        <v>1110</v>
      </c>
      <c r="L20" s="144">
        <v>5013.6981011400003</v>
      </c>
      <c r="M20" s="144" t="s">
        <v>1110</v>
      </c>
      <c r="N20" s="144">
        <v>90769.313533770008</v>
      </c>
    </row>
    <row r="21" spans="1:14" ht="15" customHeight="1">
      <c r="A21" s="197">
        <v>15</v>
      </c>
      <c r="B21" s="125" t="s">
        <v>758</v>
      </c>
      <c r="C21" s="125">
        <v>6058.4986870000002</v>
      </c>
      <c r="D21" s="125">
        <v>5918.9169914399899</v>
      </c>
      <c r="E21" s="125">
        <v>12085.825881000001</v>
      </c>
      <c r="F21" s="125" t="s">
        <v>1110</v>
      </c>
      <c r="G21" s="125">
        <v>820.1915727999999</v>
      </c>
      <c r="H21" s="125" t="s">
        <v>1110</v>
      </c>
      <c r="I21" s="125">
        <v>25314.756183240002</v>
      </c>
      <c r="J21" s="125">
        <v>13168.402041719999</v>
      </c>
      <c r="K21" s="125" t="s">
        <v>1110</v>
      </c>
      <c r="L21" s="125">
        <v>13712.545988760001</v>
      </c>
      <c r="M21" s="125" t="s">
        <v>1110</v>
      </c>
      <c r="N21" s="125">
        <v>77079.137345959985</v>
      </c>
    </row>
    <row r="22" spans="1:14" s="66" customFormat="1" ht="15" customHeight="1">
      <c r="A22" s="198">
        <v>16</v>
      </c>
      <c r="B22" s="144" t="s">
        <v>152</v>
      </c>
      <c r="C22" s="144">
        <v>53196.934473096524</v>
      </c>
      <c r="D22" s="144">
        <v>938.26205874000004</v>
      </c>
      <c r="E22" s="144">
        <v>11396.43556298142</v>
      </c>
      <c r="F22" s="144">
        <v>447.18032098000003</v>
      </c>
      <c r="G22" s="144">
        <v>1917.9053668791298</v>
      </c>
      <c r="H22" s="144" t="s">
        <v>1110</v>
      </c>
      <c r="I22" s="144" t="s">
        <v>1110</v>
      </c>
      <c r="J22" s="144" t="s">
        <v>1110</v>
      </c>
      <c r="K22" s="144" t="s">
        <v>1110</v>
      </c>
      <c r="L22" s="144" t="s">
        <v>1110</v>
      </c>
      <c r="M22" s="144">
        <v>821.35476887875996</v>
      </c>
      <c r="N22" s="144">
        <v>68718.072551555844</v>
      </c>
    </row>
    <row r="23" spans="1:14" ht="15" customHeight="1">
      <c r="A23" s="197">
        <v>17</v>
      </c>
      <c r="B23" s="125" t="s">
        <v>912</v>
      </c>
      <c r="C23" s="125">
        <v>44099.103814828595</v>
      </c>
      <c r="D23" s="125">
        <v>142.35338085000001</v>
      </c>
      <c r="E23" s="125">
        <v>7422.8765195043898</v>
      </c>
      <c r="F23" s="125" t="s">
        <v>1110</v>
      </c>
      <c r="G23" s="125">
        <v>16572.66478828933</v>
      </c>
      <c r="H23" s="125" t="s">
        <v>1110</v>
      </c>
      <c r="I23" s="125" t="s">
        <v>1110</v>
      </c>
      <c r="J23" s="125" t="s">
        <v>1110</v>
      </c>
      <c r="K23" s="125" t="s">
        <v>1110</v>
      </c>
      <c r="L23" s="125" t="s">
        <v>1110</v>
      </c>
      <c r="M23" s="125" t="s">
        <v>1110</v>
      </c>
      <c r="N23" s="125">
        <v>68236.998503472307</v>
      </c>
    </row>
    <row r="24" spans="1:14" s="66" customFormat="1" ht="15" customHeight="1">
      <c r="A24" s="198">
        <v>18</v>
      </c>
      <c r="B24" s="144" t="s">
        <v>736</v>
      </c>
      <c r="C24" s="144">
        <v>34.747902869999997</v>
      </c>
      <c r="D24" s="144" t="s">
        <v>1110</v>
      </c>
      <c r="E24" s="144">
        <v>1853.4176338599998</v>
      </c>
      <c r="F24" s="144" t="s">
        <v>1110</v>
      </c>
      <c r="G24" s="144">
        <v>14.80432998</v>
      </c>
      <c r="H24" s="144" t="s">
        <v>1110</v>
      </c>
      <c r="I24" s="144">
        <v>887.34614930999999</v>
      </c>
      <c r="J24" s="144">
        <v>49682.701869919998</v>
      </c>
      <c r="K24" s="144" t="s">
        <v>1110</v>
      </c>
      <c r="L24" s="144">
        <v>12615.22984998</v>
      </c>
      <c r="M24" s="144" t="s">
        <v>1110</v>
      </c>
      <c r="N24" s="144">
        <v>65088.247735919998</v>
      </c>
    </row>
    <row r="25" spans="1:14" ht="15" customHeight="1">
      <c r="A25" s="197">
        <v>19</v>
      </c>
      <c r="B25" s="125" t="s">
        <v>488</v>
      </c>
      <c r="C25" s="125">
        <v>21852.547569477938</v>
      </c>
      <c r="D25" s="125">
        <v>1268.0562865327101</v>
      </c>
      <c r="E25" s="125">
        <v>3511.5188798899999</v>
      </c>
      <c r="F25" s="125" t="s">
        <v>1110</v>
      </c>
      <c r="G25" s="125">
        <v>27723.65332803976</v>
      </c>
      <c r="H25" s="125" t="s">
        <v>1110</v>
      </c>
      <c r="I25" s="125" t="s">
        <v>1110</v>
      </c>
      <c r="J25" s="125" t="s">
        <v>1110</v>
      </c>
      <c r="K25" s="125" t="s">
        <v>1110</v>
      </c>
      <c r="L25" s="125">
        <v>286.86221367000002</v>
      </c>
      <c r="M25" s="125" t="s">
        <v>1110</v>
      </c>
      <c r="N25" s="125">
        <v>54642.6382776104</v>
      </c>
    </row>
    <row r="26" spans="1:14" s="66" customFormat="1" ht="15" customHeight="1">
      <c r="A26" s="198">
        <v>20</v>
      </c>
      <c r="B26" s="144" t="s">
        <v>1007</v>
      </c>
      <c r="C26" s="144">
        <v>3209.2051859200101</v>
      </c>
      <c r="D26" s="144">
        <v>5495.2632031480398</v>
      </c>
      <c r="E26" s="144">
        <v>14817.353118520959</v>
      </c>
      <c r="F26" s="144" t="s">
        <v>1110</v>
      </c>
      <c r="G26" s="144">
        <v>2633.9529453205801</v>
      </c>
      <c r="H26" s="144" t="s">
        <v>1110</v>
      </c>
      <c r="I26" s="144">
        <v>3307.5651689299998</v>
      </c>
      <c r="J26" s="144">
        <v>16797.20741825</v>
      </c>
      <c r="K26" s="144" t="s">
        <v>1110</v>
      </c>
      <c r="L26" s="144">
        <v>7623.4455100300002</v>
      </c>
      <c r="M26" s="144" t="s">
        <v>1110</v>
      </c>
      <c r="N26" s="144">
        <v>53883.992550119583</v>
      </c>
    </row>
    <row r="27" spans="1:14" ht="15" customHeight="1">
      <c r="A27" s="197">
        <v>21</v>
      </c>
      <c r="B27" s="125" t="s">
        <v>159</v>
      </c>
      <c r="C27" s="125">
        <v>15555.75921214508</v>
      </c>
      <c r="D27" s="125">
        <v>9855.3564969599993</v>
      </c>
      <c r="E27" s="125">
        <v>23953.833622861504</v>
      </c>
      <c r="F27" s="125">
        <v>38.721283730080003</v>
      </c>
      <c r="G27" s="125">
        <v>2969.5644767020203</v>
      </c>
      <c r="H27" s="125" t="s">
        <v>1110</v>
      </c>
      <c r="I27" s="125" t="s">
        <v>1110</v>
      </c>
      <c r="J27" s="125" t="s">
        <v>1110</v>
      </c>
      <c r="K27" s="125" t="s">
        <v>1110</v>
      </c>
      <c r="L27" s="125" t="s">
        <v>1110</v>
      </c>
      <c r="M27" s="125" t="s">
        <v>1110</v>
      </c>
      <c r="N27" s="125">
        <v>52373.235092398681</v>
      </c>
    </row>
    <row r="28" spans="1:14" s="66" customFormat="1" ht="15" customHeight="1">
      <c r="A28" s="198">
        <v>22</v>
      </c>
      <c r="B28" s="144" t="s">
        <v>911</v>
      </c>
      <c r="C28" s="144" t="s">
        <v>1110</v>
      </c>
      <c r="D28" s="144">
        <v>38586.801066529995</v>
      </c>
      <c r="E28" s="144">
        <v>3284.3309896947499</v>
      </c>
      <c r="F28" s="144" t="s">
        <v>1110</v>
      </c>
      <c r="G28" s="144" t="s">
        <v>1110</v>
      </c>
      <c r="H28" s="144" t="s">
        <v>1110</v>
      </c>
      <c r="I28" s="144">
        <v>5084.3249440299996</v>
      </c>
      <c r="J28" s="144">
        <v>962.07353297999998</v>
      </c>
      <c r="K28" s="144" t="s">
        <v>1110</v>
      </c>
      <c r="L28" s="144">
        <v>1797.9005419</v>
      </c>
      <c r="M28" s="144" t="s">
        <v>1110</v>
      </c>
      <c r="N28" s="144">
        <v>49715.431075134744</v>
      </c>
    </row>
    <row r="29" spans="1:14" ht="15" customHeight="1">
      <c r="A29" s="197">
        <v>23</v>
      </c>
      <c r="B29" s="125" t="s">
        <v>1026</v>
      </c>
      <c r="C29" s="125">
        <v>17562.73780174581</v>
      </c>
      <c r="D29" s="125">
        <v>3021.98780958</v>
      </c>
      <c r="E29" s="125">
        <v>19434.50924762373</v>
      </c>
      <c r="F29" s="125">
        <v>210.41251296000002</v>
      </c>
      <c r="G29" s="125">
        <v>1716.0898891399499</v>
      </c>
      <c r="H29" s="125" t="s">
        <v>1110</v>
      </c>
      <c r="I29" s="125" t="s">
        <v>1110</v>
      </c>
      <c r="J29" s="125" t="s">
        <v>1110</v>
      </c>
      <c r="K29" s="125" t="s">
        <v>1110</v>
      </c>
      <c r="L29" s="125" t="s">
        <v>1110</v>
      </c>
      <c r="M29" s="125" t="s">
        <v>1110</v>
      </c>
      <c r="N29" s="125">
        <v>41945.737261049486</v>
      </c>
    </row>
    <row r="30" spans="1:14" s="66" customFormat="1" ht="15" customHeight="1">
      <c r="A30" s="198">
        <v>24</v>
      </c>
      <c r="B30" s="144" t="s">
        <v>113</v>
      </c>
      <c r="C30" s="144">
        <v>22842.940078979991</v>
      </c>
      <c r="D30" s="144">
        <v>580.06485994000002</v>
      </c>
      <c r="E30" s="144">
        <v>195.41882278999998</v>
      </c>
      <c r="F30" s="144" t="s">
        <v>1110</v>
      </c>
      <c r="G30" s="144">
        <v>12342.860524610001</v>
      </c>
      <c r="H30" s="144" t="s">
        <v>1110</v>
      </c>
      <c r="I30" s="144" t="s">
        <v>1110</v>
      </c>
      <c r="J30" s="144" t="s">
        <v>1110</v>
      </c>
      <c r="K30" s="144" t="s">
        <v>1110</v>
      </c>
      <c r="L30" s="144">
        <v>276.91910079000002</v>
      </c>
      <c r="M30" s="144">
        <v>4148.2080779439602</v>
      </c>
      <c r="N30" s="144">
        <v>40386.411465053956</v>
      </c>
    </row>
    <row r="31" spans="1:14" ht="15" customHeight="1">
      <c r="A31" s="197">
        <v>25</v>
      </c>
      <c r="B31" s="125" t="s">
        <v>894</v>
      </c>
      <c r="C31" s="125">
        <v>4805.0589886499993</v>
      </c>
      <c r="D31" s="125">
        <v>6051.2812740192803</v>
      </c>
      <c r="E31" s="125">
        <v>22468.690762528899</v>
      </c>
      <c r="F31" s="125" t="s">
        <v>1110</v>
      </c>
      <c r="G31" s="125">
        <v>5609.7861218357402</v>
      </c>
      <c r="H31" s="125" t="s">
        <v>1110</v>
      </c>
      <c r="I31" s="125" t="s">
        <v>1110</v>
      </c>
      <c r="J31" s="125">
        <v>406.79732064999996</v>
      </c>
      <c r="K31" s="125" t="s">
        <v>1110</v>
      </c>
      <c r="L31" s="125" t="s">
        <v>1110</v>
      </c>
      <c r="M31" s="125" t="s">
        <v>1110</v>
      </c>
      <c r="N31" s="125">
        <v>39341.614467683925</v>
      </c>
    </row>
    <row r="32" spans="1:14" s="66" customFormat="1" ht="15" customHeight="1">
      <c r="A32" s="198">
        <v>26</v>
      </c>
      <c r="B32" s="144" t="s">
        <v>226</v>
      </c>
      <c r="C32" s="144" t="s">
        <v>1110</v>
      </c>
      <c r="D32" s="144">
        <v>16818.030034309588</v>
      </c>
      <c r="E32" s="144">
        <v>21468.007685758839</v>
      </c>
      <c r="F32" s="144" t="s">
        <v>1110</v>
      </c>
      <c r="G32" s="144" t="s">
        <v>1110</v>
      </c>
      <c r="H32" s="144" t="s">
        <v>1110</v>
      </c>
      <c r="I32" s="144">
        <v>133.86881758999999</v>
      </c>
      <c r="J32" s="144" t="s">
        <v>1110</v>
      </c>
      <c r="K32" s="144" t="s">
        <v>1110</v>
      </c>
      <c r="L32" s="144" t="s">
        <v>1110</v>
      </c>
      <c r="M32" s="144" t="s">
        <v>1110</v>
      </c>
      <c r="N32" s="144">
        <v>38419.906537658433</v>
      </c>
    </row>
    <row r="33" spans="1:14" ht="15" customHeight="1">
      <c r="A33" s="197">
        <v>27</v>
      </c>
      <c r="B33" s="125" t="s">
        <v>143</v>
      </c>
      <c r="C33" s="125">
        <v>10622.52608389918</v>
      </c>
      <c r="D33" s="125">
        <v>1770.6882668393</v>
      </c>
      <c r="E33" s="125">
        <v>6460.6307805052602</v>
      </c>
      <c r="F33" s="125" t="s">
        <v>1110</v>
      </c>
      <c r="G33" s="125">
        <v>13928.93066277971</v>
      </c>
      <c r="H33" s="125" t="s">
        <v>1110</v>
      </c>
      <c r="I33" s="125">
        <v>277.97166910000004</v>
      </c>
      <c r="J33" s="125">
        <v>1872.8815386400001</v>
      </c>
      <c r="K33" s="125" t="s">
        <v>1110</v>
      </c>
      <c r="L33" s="125">
        <v>1063.2301033700001</v>
      </c>
      <c r="M33" s="125" t="s">
        <v>1110</v>
      </c>
      <c r="N33" s="125">
        <v>35996.859105133452</v>
      </c>
    </row>
    <row r="34" spans="1:14" s="66" customFormat="1" ht="15" customHeight="1">
      <c r="A34" s="198">
        <v>28</v>
      </c>
      <c r="B34" s="144" t="s">
        <v>764</v>
      </c>
      <c r="C34" s="144">
        <v>23914.736269805911</v>
      </c>
      <c r="D34" s="144">
        <v>21.944924079410001</v>
      </c>
      <c r="E34" s="144">
        <v>3541.8006337587099</v>
      </c>
      <c r="F34" s="144" t="s">
        <v>1110</v>
      </c>
      <c r="G34" s="144">
        <v>6218.9344386536704</v>
      </c>
      <c r="H34" s="144" t="s">
        <v>1110</v>
      </c>
      <c r="I34" s="144" t="s">
        <v>1110</v>
      </c>
      <c r="J34" s="144" t="s">
        <v>1110</v>
      </c>
      <c r="K34" s="144" t="s">
        <v>1110</v>
      </c>
      <c r="L34" s="144" t="s">
        <v>1110</v>
      </c>
      <c r="M34" s="144" t="s">
        <v>1110</v>
      </c>
      <c r="N34" s="144">
        <v>33697.416266297703</v>
      </c>
    </row>
    <row r="35" spans="1:14" ht="15" customHeight="1">
      <c r="A35" s="197">
        <v>29</v>
      </c>
      <c r="B35" s="125" t="s">
        <v>49</v>
      </c>
      <c r="C35" s="125">
        <v>121.23625881</v>
      </c>
      <c r="D35" s="125">
        <v>3673.0192906900002</v>
      </c>
      <c r="E35" s="125">
        <v>18197.01481026</v>
      </c>
      <c r="F35" s="125" t="s">
        <v>1110</v>
      </c>
      <c r="G35" s="125">
        <v>10863.389544289779</v>
      </c>
      <c r="H35" s="125" t="s">
        <v>1110</v>
      </c>
      <c r="I35" s="125" t="s">
        <v>1110</v>
      </c>
      <c r="J35" s="125" t="s">
        <v>1110</v>
      </c>
      <c r="K35" s="125" t="s">
        <v>1110</v>
      </c>
      <c r="L35" s="125" t="s">
        <v>1110</v>
      </c>
      <c r="M35" s="125" t="s">
        <v>1110</v>
      </c>
      <c r="N35" s="125">
        <v>32854.659904049782</v>
      </c>
    </row>
    <row r="36" spans="1:14" s="66" customFormat="1" ht="15" customHeight="1">
      <c r="A36" s="198">
        <v>30</v>
      </c>
      <c r="B36" s="144" t="s">
        <v>530</v>
      </c>
      <c r="C36" s="144">
        <v>4844.7297327899896</v>
      </c>
      <c r="D36" s="144">
        <v>3131.5821513800001</v>
      </c>
      <c r="E36" s="144">
        <v>16957.27404966822</v>
      </c>
      <c r="F36" s="144" t="s">
        <v>1110</v>
      </c>
      <c r="G36" s="144">
        <v>5276.2370582700005</v>
      </c>
      <c r="H36" s="144" t="s">
        <v>1110</v>
      </c>
      <c r="I36" s="144">
        <v>1904.6487948499998</v>
      </c>
      <c r="J36" s="144" t="s">
        <v>1110</v>
      </c>
      <c r="K36" s="144" t="s">
        <v>1110</v>
      </c>
      <c r="L36" s="144">
        <v>393.00485361</v>
      </c>
      <c r="M36" s="144" t="s">
        <v>1110</v>
      </c>
      <c r="N36" s="144">
        <v>32507.476640568209</v>
      </c>
    </row>
    <row r="37" spans="1:14" ht="15" customHeight="1">
      <c r="A37" s="197">
        <v>31</v>
      </c>
      <c r="B37" s="125" t="s">
        <v>230</v>
      </c>
      <c r="C37" s="125">
        <v>141.01284547</v>
      </c>
      <c r="D37" s="125" t="s">
        <v>1110</v>
      </c>
      <c r="E37" s="125">
        <v>21566.186472810001</v>
      </c>
      <c r="F37" s="125" t="s">
        <v>1110</v>
      </c>
      <c r="G37" s="125" t="s">
        <v>1110</v>
      </c>
      <c r="H37" s="125" t="s">
        <v>1110</v>
      </c>
      <c r="I37" s="125">
        <v>1171.8430301199999</v>
      </c>
      <c r="J37" s="125">
        <v>23.022899210000002</v>
      </c>
      <c r="K37" s="125" t="s">
        <v>1110</v>
      </c>
      <c r="L37" s="125">
        <v>7748.8591469899993</v>
      </c>
      <c r="M37" s="125" t="s">
        <v>1110</v>
      </c>
      <c r="N37" s="125">
        <v>30650.924394599995</v>
      </c>
    </row>
    <row r="38" spans="1:14" s="66" customFormat="1" ht="15" customHeight="1">
      <c r="A38" s="198">
        <v>32</v>
      </c>
      <c r="B38" s="144" t="s">
        <v>614</v>
      </c>
      <c r="C38" s="144">
        <v>492.88772358999995</v>
      </c>
      <c r="D38" s="144">
        <v>0.99444663</v>
      </c>
      <c r="E38" s="144">
        <v>9986.076622139999</v>
      </c>
      <c r="F38" s="144" t="s">
        <v>1110</v>
      </c>
      <c r="G38" s="144" t="s">
        <v>1110</v>
      </c>
      <c r="H38" s="144" t="s">
        <v>1110</v>
      </c>
      <c r="I38" s="144">
        <v>1672.7202817100001</v>
      </c>
      <c r="J38" s="144">
        <v>18016.10348518</v>
      </c>
      <c r="K38" s="144" t="s">
        <v>1110</v>
      </c>
      <c r="L38" s="144">
        <v>249.30529706999999</v>
      </c>
      <c r="M38" s="144" t="s">
        <v>1110</v>
      </c>
      <c r="N38" s="144">
        <v>30418.087856320002</v>
      </c>
    </row>
    <row r="39" spans="1:14" ht="15" customHeight="1">
      <c r="A39" s="197">
        <v>33</v>
      </c>
      <c r="B39" s="125" t="s">
        <v>544</v>
      </c>
      <c r="C39" s="125">
        <v>7133.7796739599999</v>
      </c>
      <c r="D39" s="125">
        <v>2764.1486319899996</v>
      </c>
      <c r="E39" s="125">
        <v>16570.151117317302</v>
      </c>
      <c r="F39" s="125" t="s">
        <v>1110</v>
      </c>
      <c r="G39" s="125">
        <v>1554.2857677300001</v>
      </c>
      <c r="H39" s="125" t="s">
        <v>1110</v>
      </c>
      <c r="I39" s="125" t="s">
        <v>1110</v>
      </c>
      <c r="J39" s="125">
        <v>207.51240752000001</v>
      </c>
      <c r="K39" s="125" t="s">
        <v>1110</v>
      </c>
      <c r="L39" s="125">
        <v>127.39954116</v>
      </c>
      <c r="M39" s="125" t="s">
        <v>1110</v>
      </c>
      <c r="N39" s="125">
        <v>28357.277139677302</v>
      </c>
    </row>
    <row r="40" spans="1:14" s="66" customFormat="1" ht="15" customHeight="1">
      <c r="A40" s="198">
        <v>34</v>
      </c>
      <c r="B40" s="144" t="s">
        <v>458</v>
      </c>
      <c r="C40" s="144">
        <v>20014.03319681</v>
      </c>
      <c r="D40" s="144">
        <v>1077.5343536500002</v>
      </c>
      <c r="E40" s="144">
        <v>2053.3658751900002</v>
      </c>
      <c r="F40" s="144" t="s">
        <v>1110</v>
      </c>
      <c r="G40" s="144">
        <v>2261.1263564599999</v>
      </c>
      <c r="H40" s="144">
        <v>84.543452680000001</v>
      </c>
      <c r="I40" s="144" t="s">
        <v>1110</v>
      </c>
      <c r="J40" s="144" t="s">
        <v>1110</v>
      </c>
      <c r="K40" s="144" t="s">
        <v>1110</v>
      </c>
      <c r="L40" s="144">
        <v>2815.0833929599999</v>
      </c>
      <c r="M40" s="144" t="s">
        <v>1110</v>
      </c>
      <c r="N40" s="144">
        <v>28305.686627750005</v>
      </c>
    </row>
    <row r="41" spans="1:14" ht="15" customHeight="1">
      <c r="A41" s="197">
        <v>35</v>
      </c>
      <c r="B41" s="125" t="s">
        <v>864</v>
      </c>
      <c r="C41" s="125">
        <v>25609.53858642</v>
      </c>
      <c r="D41" s="125">
        <v>31.08471333</v>
      </c>
      <c r="E41" s="125">
        <v>7.7651705599999996</v>
      </c>
      <c r="F41" s="125" t="s">
        <v>1110</v>
      </c>
      <c r="G41" s="125">
        <v>778.26421784000001</v>
      </c>
      <c r="H41" s="125" t="s">
        <v>1110</v>
      </c>
      <c r="I41" s="125">
        <v>0.15059947000000001</v>
      </c>
      <c r="J41" s="125" t="s">
        <v>1110</v>
      </c>
      <c r="K41" s="125" t="s">
        <v>1110</v>
      </c>
      <c r="L41" s="125">
        <v>26.216670399999998</v>
      </c>
      <c r="M41" s="125" t="s">
        <v>1110</v>
      </c>
      <c r="N41" s="125">
        <v>26453.019958019999</v>
      </c>
    </row>
    <row r="42" spans="1:14" s="66" customFormat="1" ht="15" customHeight="1">
      <c r="A42" s="198">
        <v>36</v>
      </c>
      <c r="B42" s="144" t="s">
        <v>942</v>
      </c>
      <c r="C42" s="144" t="s">
        <v>1110</v>
      </c>
      <c r="D42" s="144" t="s">
        <v>1110</v>
      </c>
      <c r="E42" s="144" t="s">
        <v>1110</v>
      </c>
      <c r="F42" s="144" t="s">
        <v>1110</v>
      </c>
      <c r="G42" s="144" t="s">
        <v>1110</v>
      </c>
      <c r="H42" s="144" t="s">
        <v>1110</v>
      </c>
      <c r="I42" s="144" t="s">
        <v>1110</v>
      </c>
      <c r="J42" s="144">
        <v>26307.742610650002</v>
      </c>
      <c r="K42" s="144" t="s">
        <v>1110</v>
      </c>
      <c r="L42" s="144">
        <v>99.791723159999989</v>
      </c>
      <c r="M42" s="144" t="s">
        <v>1110</v>
      </c>
      <c r="N42" s="144">
        <v>26407.534333810003</v>
      </c>
    </row>
    <row r="43" spans="1:14" ht="15" customHeight="1">
      <c r="A43" s="197">
        <v>37</v>
      </c>
      <c r="B43" s="125" t="s">
        <v>599</v>
      </c>
      <c r="C43" s="125" t="s">
        <v>1110</v>
      </c>
      <c r="D43" s="125">
        <v>139.16888287999998</v>
      </c>
      <c r="E43" s="125">
        <v>13129.38134842</v>
      </c>
      <c r="F43" s="125" t="s">
        <v>1110</v>
      </c>
      <c r="G43" s="125" t="s">
        <v>1110</v>
      </c>
      <c r="H43" s="125" t="s">
        <v>1110</v>
      </c>
      <c r="I43" s="125">
        <v>531.55545107</v>
      </c>
      <c r="J43" s="125">
        <v>11757.260821190001</v>
      </c>
      <c r="K43" s="125" t="s">
        <v>1110</v>
      </c>
      <c r="L43" s="125">
        <v>253.71491997999999</v>
      </c>
      <c r="M43" s="125" t="s">
        <v>1110</v>
      </c>
      <c r="N43" s="125">
        <v>25811.081423539999</v>
      </c>
    </row>
    <row r="44" spans="1:14" s="66" customFormat="1" ht="15" customHeight="1">
      <c r="A44" s="198">
        <v>38</v>
      </c>
      <c r="B44" s="144" t="s">
        <v>593</v>
      </c>
      <c r="C44" s="144" t="s">
        <v>1110</v>
      </c>
      <c r="D44" s="144" t="s">
        <v>1110</v>
      </c>
      <c r="E44" s="144" t="s">
        <v>1110</v>
      </c>
      <c r="F44" s="144" t="s">
        <v>1110</v>
      </c>
      <c r="G44" s="144" t="s">
        <v>1110</v>
      </c>
      <c r="H44" s="144" t="s">
        <v>1110</v>
      </c>
      <c r="I44" s="144" t="s">
        <v>1110</v>
      </c>
      <c r="J44" s="144">
        <v>25693.730751110001</v>
      </c>
      <c r="K44" s="144" t="s">
        <v>1110</v>
      </c>
      <c r="L44" s="144" t="s">
        <v>1110</v>
      </c>
      <c r="M44" s="144" t="s">
        <v>1110</v>
      </c>
      <c r="N44" s="144">
        <v>25693.730751110001</v>
      </c>
    </row>
    <row r="45" spans="1:14" ht="15" customHeight="1">
      <c r="A45" s="197">
        <v>39</v>
      </c>
      <c r="B45" s="125" t="s">
        <v>551</v>
      </c>
      <c r="C45" s="125" t="s">
        <v>1110</v>
      </c>
      <c r="D45" s="125">
        <v>449.48832182000001</v>
      </c>
      <c r="E45" s="125">
        <v>19734.906389990003</v>
      </c>
      <c r="F45" s="125" t="s">
        <v>1110</v>
      </c>
      <c r="G45" s="125">
        <v>5284.1884571699802</v>
      </c>
      <c r="H45" s="125" t="s">
        <v>1110</v>
      </c>
      <c r="I45" s="125" t="s">
        <v>1110</v>
      </c>
      <c r="J45" s="125" t="s">
        <v>1110</v>
      </c>
      <c r="K45" s="125" t="s">
        <v>1110</v>
      </c>
      <c r="L45" s="125" t="s">
        <v>1110</v>
      </c>
      <c r="M45" s="125" t="s">
        <v>1110</v>
      </c>
      <c r="N45" s="125">
        <v>25468.583168979985</v>
      </c>
    </row>
    <row r="46" spans="1:14" s="66" customFormat="1" ht="15" customHeight="1">
      <c r="A46" s="198">
        <v>40</v>
      </c>
      <c r="B46" s="144" t="s">
        <v>941</v>
      </c>
      <c r="C46" s="144">
        <v>10425.954050249991</v>
      </c>
      <c r="D46" s="144">
        <v>331.45323680000001</v>
      </c>
      <c r="E46" s="144">
        <v>6475.68498592999</v>
      </c>
      <c r="F46" s="144">
        <v>200.95823307000001</v>
      </c>
      <c r="G46" s="144">
        <v>591.75359175999995</v>
      </c>
      <c r="H46" s="144" t="s">
        <v>1110</v>
      </c>
      <c r="I46" s="144">
        <v>1568.0595121700001</v>
      </c>
      <c r="J46" s="144">
        <v>1324.6013418800001</v>
      </c>
      <c r="K46" s="144" t="s">
        <v>1110</v>
      </c>
      <c r="L46" s="144">
        <v>3552.37222316</v>
      </c>
      <c r="M46" s="144" t="s">
        <v>1110</v>
      </c>
      <c r="N46" s="144">
        <v>24470.83717501998</v>
      </c>
    </row>
    <row r="47" spans="1:14" ht="15" customHeight="1">
      <c r="A47" s="197">
        <v>41</v>
      </c>
      <c r="B47" s="125" t="s">
        <v>846</v>
      </c>
      <c r="C47" s="125">
        <v>1629.3383916600001</v>
      </c>
      <c r="D47" s="125">
        <v>749.18107168999006</v>
      </c>
      <c r="E47" s="125">
        <v>2556.2404159129101</v>
      </c>
      <c r="F47" s="125" t="s">
        <v>1110</v>
      </c>
      <c r="G47" s="125">
        <v>2081.1673927802999</v>
      </c>
      <c r="H47" s="125" t="s">
        <v>1110</v>
      </c>
      <c r="I47" s="125" t="s">
        <v>1110</v>
      </c>
      <c r="J47" s="125" t="s">
        <v>1110</v>
      </c>
      <c r="K47" s="125" t="s">
        <v>1110</v>
      </c>
      <c r="L47" s="125" t="s">
        <v>1110</v>
      </c>
      <c r="M47" s="125">
        <v>17206.307235</v>
      </c>
      <c r="N47" s="125">
        <v>24222.234507043198</v>
      </c>
    </row>
    <row r="48" spans="1:14" s="66" customFormat="1" ht="15" customHeight="1">
      <c r="A48" s="198">
        <v>42</v>
      </c>
      <c r="B48" s="144" t="s">
        <v>406</v>
      </c>
      <c r="C48" s="144">
        <v>3686.8935346200001</v>
      </c>
      <c r="D48" s="144">
        <v>593.81599247999998</v>
      </c>
      <c r="E48" s="144">
        <v>12570.75998835314</v>
      </c>
      <c r="F48" s="144" t="s">
        <v>1110</v>
      </c>
      <c r="G48" s="144">
        <v>579.42317363999996</v>
      </c>
      <c r="H48" s="144" t="s">
        <v>1110</v>
      </c>
      <c r="I48" s="144">
        <v>2457.9189932499999</v>
      </c>
      <c r="J48" s="144">
        <v>1816.95392008</v>
      </c>
      <c r="K48" s="144" t="s">
        <v>1110</v>
      </c>
      <c r="L48" s="144">
        <v>2135.71674919</v>
      </c>
      <c r="M48" s="144" t="s">
        <v>1110</v>
      </c>
      <c r="N48" s="144">
        <v>23841.48235161314</v>
      </c>
    </row>
    <row r="49" spans="1:14" ht="15" customHeight="1">
      <c r="A49" s="197">
        <v>43</v>
      </c>
      <c r="B49" s="125" t="s">
        <v>959</v>
      </c>
      <c r="C49" s="125">
        <v>22.525368820000001</v>
      </c>
      <c r="D49" s="125">
        <v>2255.84801866</v>
      </c>
      <c r="E49" s="125">
        <v>5121.0187787200002</v>
      </c>
      <c r="F49" s="125" t="s">
        <v>1110</v>
      </c>
      <c r="G49" s="125" t="s">
        <v>1110</v>
      </c>
      <c r="H49" s="125" t="s">
        <v>1110</v>
      </c>
      <c r="I49" s="125">
        <v>2642.7964820500001</v>
      </c>
      <c r="J49" s="125">
        <v>11449.51758874</v>
      </c>
      <c r="K49" s="125" t="s">
        <v>1110</v>
      </c>
      <c r="L49" s="125">
        <v>438.23092672000001</v>
      </c>
      <c r="M49" s="125" t="s">
        <v>1110</v>
      </c>
      <c r="N49" s="125">
        <v>21929.937163710001</v>
      </c>
    </row>
    <row r="50" spans="1:14" s="66" customFormat="1" ht="15" customHeight="1">
      <c r="A50" s="198">
        <v>44</v>
      </c>
      <c r="B50" s="144" t="s">
        <v>934</v>
      </c>
      <c r="C50" s="144" t="s">
        <v>1110</v>
      </c>
      <c r="D50" s="144" t="s">
        <v>1110</v>
      </c>
      <c r="E50" s="144">
        <v>269.35963536999998</v>
      </c>
      <c r="F50" s="144" t="s">
        <v>1110</v>
      </c>
      <c r="G50" s="144" t="s">
        <v>1110</v>
      </c>
      <c r="H50" s="144" t="s">
        <v>1110</v>
      </c>
      <c r="I50" s="144">
        <v>20708.124161150001</v>
      </c>
      <c r="J50" s="144" t="s">
        <v>1110</v>
      </c>
      <c r="K50" s="144" t="s">
        <v>1110</v>
      </c>
      <c r="L50" s="144">
        <v>79.375583269999993</v>
      </c>
      <c r="M50" s="144" t="s">
        <v>1110</v>
      </c>
      <c r="N50" s="144">
        <v>21056.859379790003</v>
      </c>
    </row>
    <row r="51" spans="1:14" ht="15" customHeight="1">
      <c r="A51" s="197">
        <v>45</v>
      </c>
      <c r="B51" s="125" t="s">
        <v>158</v>
      </c>
      <c r="C51" s="125">
        <v>9973.8446895100005</v>
      </c>
      <c r="D51" s="125">
        <v>342.87662181999997</v>
      </c>
      <c r="E51" s="125">
        <v>2517.1906838300001</v>
      </c>
      <c r="F51" s="125" t="s">
        <v>1110</v>
      </c>
      <c r="G51" s="125">
        <v>198.26167572999998</v>
      </c>
      <c r="H51" s="125" t="s">
        <v>1110</v>
      </c>
      <c r="I51" s="125">
        <v>6829.9938677999999</v>
      </c>
      <c r="J51" s="125">
        <v>291.04400425</v>
      </c>
      <c r="K51" s="125" t="s">
        <v>1110</v>
      </c>
      <c r="L51" s="125">
        <v>198.32571575</v>
      </c>
      <c r="M51" s="125" t="s">
        <v>1110</v>
      </c>
      <c r="N51" s="125">
        <v>20351.537258690005</v>
      </c>
    </row>
    <row r="52" spans="1:14" s="66" customFormat="1" ht="15" customHeight="1">
      <c r="A52" s="198">
        <v>46</v>
      </c>
      <c r="B52" s="144" t="s">
        <v>983</v>
      </c>
      <c r="C52" s="144">
        <v>905.69613798</v>
      </c>
      <c r="D52" s="144" t="s">
        <v>1110</v>
      </c>
      <c r="E52" s="144">
        <v>751.84560434000002</v>
      </c>
      <c r="F52" s="144" t="s">
        <v>1110</v>
      </c>
      <c r="G52" s="144">
        <v>2597.94411115</v>
      </c>
      <c r="H52" s="144" t="s">
        <v>1110</v>
      </c>
      <c r="I52" s="144">
        <v>9655.374461129999</v>
      </c>
      <c r="J52" s="144">
        <v>513.70678146</v>
      </c>
      <c r="K52" s="144" t="s">
        <v>1110</v>
      </c>
      <c r="L52" s="144">
        <v>5844.0607365400001</v>
      </c>
      <c r="M52" s="144" t="s">
        <v>1110</v>
      </c>
      <c r="N52" s="144">
        <v>20268.627832599999</v>
      </c>
    </row>
    <row r="53" spans="1:14" ht="15" customHeight="1">
      <c r="A53" s="197">
        <v>47</v>
      </c>
      <c r="B53" s="125" t="s">
        <v>172</v>
      </c>
      <c r="C53" s="125">
        <v>19105.217040990003</v>
      </c>
      <c r="D53" s="125">
        <v>127.64497829999999</v>
      </c>
      <c r="E53" s="125">
        <v>895.69882760000007</v>
      </c>
      <c r="F53" s="125" t="s">
        <v>1110</v>
      </c>
      <c r="G53" s="125">
        <v>9.9400061999999991</v>
      </c>
      <c r="H53" s="125" t="s">
        <v>1110</v>
      </c>
      <c r="I53" s="125" t="s">
        <v>1110</v>
      </c>
      <c r="J53" s="125" t="s">
        <v>1110</v>
      </c>
      <c r="K53" s="125" t="s">
        <v>1110</v>
      </c>
      <c r="L53" s="125" t="s">
        <v>1110</v>
      </c>
      <c r="M53" s="125" t="s">
        <v>1110</v>
      </c>
      <c r="N53" s="125">
        <v>20138.500853090001</v>
      </c>
    </row>
    <row r="54" spans="1:14" s="66" customFormat="1" ht="15" customHeight="1">
      <c r="A54" s="198">
        <v>48</v>
      </c>
      <c r="B54" s="144" t="s">
        <v>1025</v>
      </c>
      <c r="C54" s="144">
        <v>35.25527554</v>
      </c>
      <c r="D54" s="144">
        <v>8384.4927500222002</v>
      </c>
      <c r="E54" s="144">
        <v>10564.570772142031</v>
      </c>
      <c r="F54" s="144" t="s">
        <v>1110</v>
      </c>
      <c r="G54" s="144">
        <v>828.98461772999997</v>
      </c>
      <c r="H54" s="144" t="s">
        <v>1110</v>
      </c>
      <c r="I54" s="144" t="s">
        <v>1110</v>
      </c>
      <c r="J54" s="144">
        <v>116.06606703</v>
      </c>
      <c r="K54" s="144" t="s">
        <v>1110</v>
      </c>
      <c r="L54" s="144" t="s">
        <v>1110</v>
      </c>
      <c r="M54" s="144" t="s">
        <v>1110</v>
      </c>
      <c r="N54" s="144">
        <v>19929.36948246423</v>
      </c>
    </row>
    <row r="55" spans="1:14" ht="15" customHeight="1">
      <c r="A55" s="197">
        <v>49</v>
      </c>
      <c r="B55" s="125" t="s">
        <v>1474</v>
      </c>
      <c r="C55" s="125" t="s">
        <v>1110</v>
      </c>
      <c r="D55" s="125" t="s">
        <v>1110</v>
      </c>
      <c r="E55" s="125" t="s">
        <v>1110</v>
      </c>
      <c r="F55" s="125" t="s">
        <v>1110</v>
      </c>
      <c r="G55" s="125" t="s">
        <v>1110</v>
      </c>
      <c r="H55" s="125" t="s">
        <v>1110</v>
      </c>
      <c r="I55" s="125" t="s">
        <v>1110</v>
      </c>
      <c r="J55" s="125">
        <v>19882.224528930001</v>
      </c>
      <c r="K55" s="125" t="s">
        <v>1110</v>
      </c>
      <c r="L55" s="125" t="s">
        <v>1110</v>
      </c>
      <c r="M55" s="125" t="s">
        <v>1110</v>
      </c>
      <c r="N55" s="125">
        <v>19882.224528930001</v>
      </c>
    </row>
    <row r="56" spans="1:14" s="66" customFormat="1" ht="15" customHeight="1">
      <c r="A56" s="198">
        <v>50</v>
      </c>
      <c r="B56" s="144" t="s">
        <v>768</v>
      </c>
      <c r="C56" s="144" t="s">
        <v>1110</v>
      </c>
      <c r="D56" s="144">
        <v>14233.75375149462</v>
      </c>
      <c r="E56" s="144">
        <v>5324.56492434956</v>
      </c>
      <c r="F56" s="144" t="s">
        <v>1110</v>
      </c>
      <c r="G56" s="144" t="s">
        <v>1110</v>
      </c>
      <c r="H56" s="144" t="s">
        <v>1110</v>
      </c>
      <c r="I56" s="144" t="s">
        <v>1110</v>
      </c>
      <c r="J56" s="144">
        <v>134.94271345996</v>
      </c>
      <c r="K56" s="144" t="s">
        <v>1110</v>
      </c>
      <c r="L56" s="144" t="s">
        <v>1110</v>
      </c>
      <c r="M56" s="144" t="s">
        <v>1110</v>
      </c>
      <c r="N56" s="144">
        <v>19693.261389304142</v>
      </c>
    </row>
    <row r="57" spans="1:14" ht="15" customHeight="1">
      <c r="A57" s="197">
        <v>51</v>
      </c>
      <c r="B57" s="125" t="s">
        <v>48</v>
      </c>
      <c r="C57" s="125">
        <v>11510.523915950002</v>
      </c>
      <c r="D57" s="125" t="s">
        <v>1110</v>
      </c>
      <c r="E57" s="125">
        <v>306.43784442999998</v>
      </c>
      <c r="F57" s="125" t="s">
        <v>1110</v>
      </c>
      <c r="G57" s="125">
        <v>7451.4199771399999</v>
      </c>
      <c r="H57" s="125" t="s">
        <v>1110</v>
      </c>
      <c r="I57" s="125" t="s">
        <v>1110</v>
      </c>
      <c r="J57" s="125" t="s">
        <v>1110</v>
      </c>
      <c r="K57" s="125" t="s">
        <v>1110</v>
      </c>
      <c r="L57" s="125" t="s">
        <v>1110</v>
      </c>
      <c r="M57" s="125" t="s">
        <v>1110</v>
      </c>
      <c r="N57" s="125">
        <v>19268.381737520001</v>
      </c>
    </row>
    <row r="58" spans="1:14" s="66" customFormat="1" ht="15" customHeight="1">
      <c r="A58" s="198">
        <v>52</v>
      </c>
      <c r="B58" s="144" t="s">
        <v>618</v>
      </c>
      <c r="C58" s="144">
        <v>17053.628076109999</v>
      </c>
      <c r="D58" s="144">
        <v>22.182628600000001</v>
      </c>
      <c r="E58" s="144">
        <v>126.19946399</v>
      </c>
      <c r="F58" s="144">
        <v>17.769632480000002</v>
      </c>
      <c r="G58" s="144">
        <v>1943.7365852299999</v>
      </c>
      <c r="H58" s="144" t="s">
        <v>1110</v>
      </c>
      <c r="I58" s="144" t="s">
        <v>1110</v>
      </c>
      <c r="J58" s="144" t="s">
        <v>1110</v>
      </c>
      <c r="K58" s="144" t="s">
        <v>1110</v>
      </c>
      <c r="L58" s="144" t="s">
        <v>1110</v>
      </c>
      <c r="M58" s="144" t="s">
        <v>1110</v>
      </c>
      <c r="N58" s="144">
        <v>19163.51638641</v>
      </c>
    </row>
    <row r="59" spans="1:14" ht="15" customHeight="1">
      <c r="A59" s="197">
        <v>53</v>
      </c>
      <c r="B59" s="125" t="s">
        <v>236</v>
      </c>
      <c r="C59" s="125">
        <v>4858.0195325900004</v>
      </c>
      <c r="D59" s="125" t="s">
        <v>1110</v>
      </c>
      <c r="E59" s="125">
        <v>1501.95536269892</v>
      </c>
      <c r="F59" s="125" t="s">
        <v>1110</v>
      </c>
      <c r="G59" s="125">
        <v>3607.8739226999996</v>
      </c>
      <c r="H59" s="125" t="s">
        <v>1110</v>
      </c>
      <c r="I59" s="125">
        <v>162.96723857000001</v>
      </c>
      <c r="J59" s="125" t="s">
        <v>1110</v>
      </c>
      <c r="K59" s="125" t="s">
        <v>1110</v>
      </c>
      <c r="L59" s="125">
        <v>8707.0449444699989</v>
      </c>
      <c r="M59" s="125" t="s">
        <v>1110</v>
      </c>
      <c r="N59" s="125">
        <v>18837.861001028919</v>
      </c>
    </row>
    <row r="60" spans="1:14" s="66" customFormat="1" ht="15" customHeight="1">
      <c r="A60" s="198">
        <v>54</v>
      </c>
      <c r="B60" s="144" t="s">
        <v>160</v>
      </c>
      <c r="C60" s="144">
        <v>18125.612209851639</v>
      </c>
      <c r="D60" s="144">
        <v>88.738548455989999</v>
      </c>
      <c r="E60" s="144">
        <v>3.7805499300000003</v>
      </c>
      <c r="F60" s="144" t="s">
        <v>1110</v>
      </c>
      <c r="G60" s="144">
        <v>3.1385574599999999</v>
      </c>
      <c r="H60" s="144" t="s">
        <v>1110</v>
      </c>
      <c r="I60" s="144" t="s">
        <v>1110</v>
      </c>
      <c r="J60" s="144" t="s">
        <v>1110</v>
      </c>
      <c r="K60" s="144" t="s">
        <v>1110</v>
      </c>
      <c r="L60" s="144" t="s">
        <v>1110</v>
      </c>
      <c r="M60" s="144" t="s">
        <v>1110</v>
      </c>
      <c r="N60" s="144">
        <v>18221.269865697628</v>
      </c>
    </row>
    <row r="61" spans="1:14" ht="15" customHeight="1">
      <c r="A61" s="197">
        <v>55</v>
      </c>
      <c r="B61" s="125" t="s">
        <v>427</v>
      </c>
      <c r="C61" s="125" t="s">
        <v>1110</v>
      </c>
      <c r="D61" s="125">
        <v>202.62503502000001</v>
      </c>
      <c r="E61" s="125">
        <v>13809.768513288271</v>
      </c>
      <c r="F61" s="125" t="s">
        <v>1110</v>
      </c>
      <c r="G61" s="125">
        <v>3772.11854017</v>
      </c>
      <c r="H61" s="125" t="s">
        <v>1110</v>
      </c>
      <c r="I61" s="125" t="s">
        <v>1110</v>
      </c>
      <c r="J61" s="125" t="s">
        <v>1110</v>
      </c>
      <c r="K61" s="125" t="s">
        <v>1110</v>
      </c>
      <c r="L61" s="125" t="s">
        <v>1110</v>
      </c>
      <c r="M61" s="125" t="s">
        <v>1110</v>
      </c>
      <c r="N61" s="125">
        <v>17784.51208847827</v>
      </c>
    </row>
    <row r="62" spans="1:14" s="66" customFormat="1" ht="15" customHeight="1">
      <c r="A62" s="198">
        <v>56</v>
      </c>
      <c r="B62" s="144" t="s">
        <v>538</v>
      </c>
      <c r="C62" s="144" t="s">
        <v>1110</v>
      </c>
      <c r="D62" s="144" t="s">
        <v>1110</v>
      </c>
      <c r="E62" s="144">
        <v>17527.993587393568</v>
      </c>
      <c r="F62" s="144" t="s">
        <v>1110</v>
      </c>
      <c r="G62" s="144" t="s">
        <v>1110</v>
      </c>
      <c r="H62" s="144" t="s">
        <v>1110</v>
      </c>
      <c r="I62" s="144" t="s">
        <v>1110</v>
      </c>
      <c r="J62" s="144" t="s">
        <v>1110</v>
      </c>
      <c r="K62" s="144" t="s">
        <v>1110</v>
      </c>
      <c r="L62" s="144" t="s">
        <v>1110</v>
      </c>
      <c r="M62" s="144" t="s">
        <v>1110</v>
      </c>
      <c r="N62" s="144">
        <v>17527.993587393568</v>
      </c>
    </row>
    <row r="63" spans="1:14" ht="15" customHeight="1">
      <c r="A63" s="197">
        <v>57</v>
      </c>
      <c r="B63" s="125" t="s">
        <v>534</v>
      </c>
      <c r="C63" s="125" t="s">
        <v>1110</v>
      </c>
      <c r="D63" s="125" t="s">
        <v>1110</v>
      </c>
      <c r="E63" s="125">
        <v>8381.4267757199996</v>
      </c>
      <c r="F63" s="125" t="s">
        <v>1110</v>
      </c>
      <c r="G63" s="125" t="s">
        <v>1110</v>
      </c>
      <c r="H63" s="125" t="s">
        <v>1110</v>
      </c>
      <c r="I63" s="125">
        <v>7091.1177310000003</v>
      </c>
      <c r="J63" s="125">
        <v>1087.2300862699999</v>
      </c>
      <c r="K63" s="125" t="s">
        <v>1110</v>
      </c>
      <c r="L63" s="125">
        <v>806.93454349000001</v>
      </c>
      <c r="M63" s="125" t="s">
        <v>1110</v>
      </c>
      <c r="N63" s="125">
        <v>17366.70913648</v>
      </c>
    </row>
    <row r="64" spans="1:14" s="66" customFormat="1" ht="15" customHeight="1">
      <c r="A64" s="198">
        <v>58</v>
      </c>
      <c r="B64" s="144" t="s">
        <v>891</v>
      </c>
      <c r="C64" s="144">
        <v>10974.10081571973</v>
      </c>
      <c r="D64" s="144" t="s">
        <v>1110</v>
      </c>
      <c r="E64" s="144">
        <v>85.761382189999992</v>
      </c>
      <c r="F64" s="144" t="s">
        <v>1110</v>
      </c>
      <c r="G64" s="144">
        <v>5531.7710297600006</v>
      </c>
      <c r="H64" s="144" t="s">
        <v>1110</v>
      </c>
      <c r="I64" s="144" t="s">
        <v>1110</v>
      </c>
      <c r="J64" s="144" t="s">
        <v>1110</v>
      </c>
      <c r="K64" s="144" t="s">
        <v>1110</v>
      </c>
      <c r="L64" s="144">
        <v>241.73292308000001</v>
      </c>
      <c r="M64" s="144" t="s">
        <v>1110</v>
      </c>
      <c r="N64" s="144">
        <v>16833.366150749727</v>
      </c>
    </row>
    <row r="65" spans="1:14" ht="15" customHeight="1">
      <c r="A65" s="197">
        <v>59</v>
      </c>
      <c r="B65" s="125" t="s">
        <v>650</v>
      </c>
      <c r="C65" s="125">
        <v>9582.5839431799996</v>
      </c>
      <c r="D65" s="125">
        <v>265.66888912999997</v>
      </c>
      <c r="E65" s="125">
        <v>5916.4507451899999</v>
      </c>
      <c r="F65" s="125" t="s">
        <v>1110</v>
      </c>
      <c r="G65" s="125">
        <v>806.96200905000001</v>
      </c>
      <c r="H65" s="125" t="s">
        <v>1110</v>
      </c>
      <c r="I65" s="125" t="s">
        <v>1110</v>
      </c>
      <c r="J65" s="125" t="s">
        <v>1110</v>
      </c>
      <c r="K65" s="125" t="s">
        <v>1110</v>
      </c>
      <c r="L65" s="125" t="s">
        <v>1110</v>
      </c>
      <c r="M65" s="125" t="s">
        <v>1110</v>
      </c>
      <c r="N65" s="125">
        <v>16571.66558655</v>
      </c>
    </row>
    <row r="66" spans="1:14" s="66" customFormat="1" ht="15" customHeight="1">
      <c r="A66" s="198">
        <v>60</v>
      </c>
      <c r="B66" s="144" t="s">
        <v>609</v>
      </c>
      <c r="C66" s="144">
        <v>226.63596403</v>
      </c>
      <c r="D66" s="144">
        <v>43.344358159999999</v>
      </c>
      <c r="E66" s="144">
        <v>348.99330739999999</v>
      </c>
      <c r="F66" s="144" t="s">
        <v>1110</v>
      </c>
      <c r="G66" s="144" t="s">
        <v>1110</v>
      </c>
      <c r="H66" s="144" t="s">
        <v>1110</v>
      </c>
      <c r="I66" s="144">
        <v>206.69101193</v>
      </c>
      <c r="J66" s="144">
        <v>13905.331911499999</v>
      </c>
      <c r="K66" s="144" t="s">
        <v>1110</v>
      </c>
      <c r="L66" s="144">
        <v>1663.0242033099998</v>
      </c>
      <c r="M66" s="144" t="s">
        <v>1110</v>
      </c>
      <c r="N66" s="144">
        <v>16394.020756329999</v>
      </c>
    </row>
    <row r="67" spans="1:14" ht="15" customHeight="1">
      <c r="A67" s="197">
        <v>61</v>
      </c>
      <c r="B67" s="125" t="s">
        <v>582</v>
      </c>
      <c r="C67" s="125">
        <v>3282.7544985650502</v>
      </c>
      <c r="D67" s="125">
        <v>282.61943958999996</v>
      </c>
      <c r="E67" s="125">
        <v>8917.3491558708993</v>
      </c>
      <c r="F67" s="125" t="s">
        <v>1110</v>
      </c>
      <c r="G67" s="125">
        <v>2944.4038824803602</v>
      </c>
      <c r="H67" s="125" t="s">
        <v>1110</v>
      </c>
      <c r="I67" s="125" t="s">
        <v>1110</v>
      </c>
      <c r="J67" s="125" t="s">
        <v>1110</v>
      </c>
      <c r="K67" s="125" t="s">
        <v>1110</v>
      </c>
      <c r="L67" s="125" t="s">
        <v>1110</v>
      </c>
      <c r="M67" s="125" t="s">
        <v>1110</v>
      </c>
      <c r="N67" s="125">
        <v>15427.126976506312</v>
      </c>
    </row>
    <row r="68" spans="1:14" s="66" customFormat="1" ht="15" customHeight="1">
      <c r="A68" s="198">
        <v>62</v>
      </c>
      <c r="B68" s="144" t="s">
        <v>1030</v>
      </c>
      <c r="C68" s="144">
        <v>55.506033119999998</v>
      </c>
      <c r="D68" s="144">
        <v>3437.7952021999999</v>
      </c>
      <c r="E68" s="144">
        <v>2499.3386984099998</v>
      </c>
      <c r="F68" s="144" t="s">
        <v>1110</v>
      </c>
      <c r="G68" s="144" t="s">
        <v>1110</v>
      </c>
      <c r="H68" s="144" t="s">
        <v>1110</v>
      </c>
      <c r="I68" s="144">
        <v>8552.1022199500003</v>
      </c>
      <c r="J68" s="144">
        <v>361.68346251999998</v>
      </c>
      <c r="K68" s="144" t="s">
        <v>1110</v>
      </c>
      <c r="L68" s="144">
        <v>358.54770594999997</v>
      </c>
      <c r="M68" s="144" t="s">
        <v>1110</v>
      </c>
      <c r="N68" s="144">
        <v>15264.973322150001</v>
      </c>
    </row>
    <row r="69" spans="1:14" ht="15" customHeight="1">
      <c r="A69" s="197">
        <v>63</v>
      </c>
      <c r="B69" s="125" t="s">
        <v>997</v>
      </c>
      <c r="C69" s="125">
        <v>56.937582310010001</v>
      </c>
      <c r="D69" s="125">
        <v>2044.76671828491</v>
      </c>
      <c r="E69" s="125">
        <v>8458.918871374839</v>
      </c>
      <c r="F69" s="125" t="s">
        <v>1110</v>
      </c>
      <c r="G69" s="125">
        <v>3967.5123639359899</v>
      </c>
      <c r="H69" s="125" t="s">
        <v>1110</v>
      </c>
      <c r="I69" s="125">
        <v>456.38662556000003</v>
      </c>
      <c r="J69" s="125" t="s">
        <v>1110</v>
      </c>
      <c r="K69" s="125" t="s">
        <v>1110</v>
      </c>
      <c r="L69" s="125" t="s">
        <v>1110</v>
      </c>
      <c r="M69" s="125" t="s">
        <v>1110</v>
      </c>
      <c r="N69" s="125">
        <v>14984.522161465749</v>
      </c>
    </row>
    <row r="70" spans="1:14" s="66" customFormat="1" ht="15" customHeight="1">
      <c r="A70" s="198">
        <v>64</v>
      </c>
      <c r="B70" s="144" t="s">
        <v>1008</v>
      </c>
      <c r="C70" s="144">
        <v>9018.9081650299886</v>
      </c>
      <c r="D70" s="144" t="s">
        <v>1110</v>
      </c>
      <c r="E70" s="144">
        <v>2433.07276613883</v>
      </c>
      <c r="F70" s="144" t="s">
        <v>1110</v>
      </c>
      <c r="G70" s="144">
        <v>2959.7389731531603</v>
      </c>
      <c r="H70" s="144" t="s">
        <v>1110</v>
      </c>
      <c r="I70" s="144">
        <v>86.482657560000007</v>
      </c>
      <c r="J70" s="144" t="s">
        <v>1110</v>
      </c>
      <c r="K70" s="144" t="s">
        <v>1110</v>
      </c>
      <c r="L70" s="144" t="s">
        <v>1110</v>
      </c>
      <c r="M70" s="144" t="s">
        <v>1110</v>
      </c>
      <c r="N70" s="144">
        <v>14498.202561881979</v>
      </c>
    </row>
    <row r="71" spans="1:14" ht="15" customHeight="1">
      <c r="A71" s="197">
        <v>65</v>
      </c>
      <c r="B71" s="125" t="s">
        <v>658</v>
      </c>
      <c r="C71" s="125" t="s">
        <v>1110</v>
      </c>
      <c r="D71" s="125" t="s">
        <v>1110</v>
      </c>
      <c r="E71" s="125">
        <v>14487.47949795667</v>
      </c>
      <c r="F71" s="125" t="s">
        <v>1110</v>
      </c>
      <c r="G71" s="125" t="s">
        <v>1110</v>
      </c>
      <c r="H71" s="125" t="s">
        <v>1110</v>
      </c>
      <c r="I71" s="125" t="s">
        <v>1110</v>
      </c>
      <c r="J71" s="125" t="s">
        <v>1110</v>
      </c>
      <c r="K71" s="125" t="s">
        <v>1110</v>
      </c>
      <c r="L71" s="125" t="s">
        <v>1110</v>
      </c>
      <c r="M71" s="125" t="s">
        <v>1110</v>
      </c>
      <c r="N71" s="125">
        <v>14487.47949795667</v>
      </c>
    </row>
    <row r="72" spans="1:14" s="66" customFormat="1" ht="15" customHeight="1">
      <c r="A72" s="198">
        <v>66</v>
      </c>
      <c r="B72" s="144" t="s">
        <v>828</v>
      </c>
      <c r="C72" s="144">
        <v>5608.58311331</v>
      </c>
      <c r="D72" s="144" t="s">
        <v>1110</v>
      </c>
      <c r="E72" s="144">
        <v>357.24443744999996</v>
      </c>
      <c r="F72" s="144" t="s">
        <v>1110</v>
      </c>
      <c r="G72" s="144">
        <v>2334.72397039</v>
      </c>
      <c r="H72" s="144" t="s">
        <v>1110</v>
      </c>
      <c r="I72" s="144">
        <v>627.40257371000007</v>
      </c>
      <c r="J72" s="144">
        <v>186.71088990999999</v>
      </c>
      <c r="K72" s="144" t="s">
        <v>1110</v>
      </c>
      <c r="L72" s="144">
        <v>5242.6198038000002</v>
      </c>
      <c r="M72" s="144" t="s">
        <v>1110</v>
      </c>
      <c r="N72" s="144">
        <v>14357.284788570001</v>
      </c>
    </row>
    <row r="73" spans="1:14" ht="15" customHeight="1">
      <c r="A73" s="197">
        <v>67</v>
      </c>
      <c r="B73" s="125" t="s">
        <v>965</v>
      </c>
      <c r="C73" s="125">
        <v>1229.91974140048</v>
      </c>
      <c r="D73" s="125">
        <v>1630.0041966281801</v>
      </c>
      <c r="E73" s="125">
        <v>7727.0139424958097</v>
      </c>
      <c r="F73" s="125" t="s">
        <v>1110</v>
      </c>
      <c r="G73" s="125">
        <v>847.51433688999998</v>
      </c>
      <c r="H73" s="125" t="s">
        <v>1110</v>
      </c>
      <c r="I73" s="125" t="s">
        <v>1110</v>
      </c>
      <c r="J73" s="125">
        <v>2884.6580658100002</v>
      </c>
      <c r="K73" s="125" t="s">
        <v>1110</v>
      </c>
      <c r="L73" s="125" t="s">
        <v>1110</v>
      </c>
      <c r="M73" s="125" t="s">
        <v>1110</v>
      </c>
      <c r="N73" s="125">
        <v>14319.110283224472</v>
      </c>
    </row>
    <row r="74" spans="1:14" s="66" customFormat="1" ht="15" customHeight="1">
      <c r="A74" s="198">
        <v>68</v>
      </c>
      <c r="B74" s="144" t="s">
        <v>885</v>
      </c>
      <c r="C74" s="144">
        <v>904.20372505</v>
      </c>
      <c r="D74" s="144">
        <v>80.346270480000001</v>
      </c>
      <c r="E74" s="144">
        <v>12425.78666087573</v>
      </c>
      <c r="F74" s="144" t="s">
        <v>1110</v>
      </c>
      <c r="G74" s="144" t="s">
        <v>1110</v>
      </c>
      <c r="H74" s="144" t="s">
        <v>1110</v>
      </c>
      <c r="I74" s="144">
        <v>836.88779909000004</v>
      </c>
      <c r="J74" s="144" t="s">
        <v>1110</v>
      </c>
      <c r="K74" s="144" t="s">
        <v>1110</v>
      </c>
      <c r="L74" s="144" t="s">
        <v>1110</v>
      </c>
      <c r="M74" s="144" t="s">
        <v>1110</v>
      </c>
      <c r="N74" s="144">
        <v>14247.224455495731</v>
      </c>
    </row>
    <row r="75" spans="1:14" ht="15" customHeight="1">
      <c r="A75" s="197">
        <v>69</v>
      </c>
      <c r="B75" s="125" t="s">
        <v>1023</v>
      </c>
      <c r="C75" s="125" t="s">
        <v>1110</v>
      </c>
      <c r="D75" s="125">
        <v>5980.6646539563508</v>
      </c>
      <c r="E75" s="125">
        <v>7764.5406275690902</v>
      </c>
      <c r="F75" s="125" t="s">
        <v>1110</v>
      </c>
      <c r="G75" s="125">
        <v>171.79469940632998</v>
      </c>
      <c r="H75" s="125" t="s">
        <v>1110</v>
      </c>
      <c r="I75" s="125" t="s">
        <v>1110</v>
      </c>
      <c r="J75" s="125" t="s">
        <v>1110</v>
      </c>
      <c r="K75" s="125" t="s">
        <v>1110</v>
      </c>
      <c r="L75" s="125" t="s">
        <v>1110</v>
      </c>
      <c r="M75" s="125" t="s">
        <v>1110</v>
      </c>
      <c r="N75" s="125">
        <v>13916.999980931771</v>
      </c>
    </row>
    <row r="76" spans="1:14" s="66" customFormat="1" ht="15" customHeight="1">
      <c r="A76" s="198">
        <v>70</v>
      </c>
      <c r="B76" s="144" t="s">
        <v>187</v>
      </c>
      <c r="C76" s="144" t="s">
        <v>1110</v>
      </c>
      <c r="D76" s="144">
        <v>516.92595039999992</v>
      </c>
      <c r="E76" s="144">
        <v>159.14623725999999</v>
      </c>
      <c r="F76" s="144" t="s">
        <v>1110</v>
      </c>
      <c r="G76" s="144">
        <v>2.4443497000000001</v>
      </c>
      <c r="H76" s="144">
        <v>12650.565529209998</v>
      </c>
      <c r="I76" s="144" t="s">
        <v>1110</v>
      </c>
      <c r="J76" s="144" t="s">
        <v>1110</v>
      </c>
      <c r="K76" s="144" t="s">
        <v>1110</v>
      </c>
      <c r="L76" s="144" t="s">
        <v>1110</v>
      </c>
      <c r="M76" s="144" t="s">
        <v>1110</v>
      </c>
      <c r="N76" s="144">
        <v>13329.082066569998</v>
      </c>
    </row>
    <row r="77" spans="1:14" ht="15" customHeight="1">
      <c r="A77" s="197">
        <v>71</v>
      </c>
      <c r="B77" s="125" t="s">
        <v>747</v>
      </c>
      <c r="C77" s="125">
        <v>866.43868596000004</v>
      </c>
      <c r="D77" s="125" t="s">
        <v>1110</v>
      </c>
      <c r="E77" s="125">
        <v>2248.3126201599998</v>
      </c>
      <c r="F77" s="125" t="s">
        <v>1110</v>
      </c>
      <c r="G77" s="125" t="s">
        <v>1110</v>
      </c>
      <c r="H77" s="125" t="s">
        <v>1110</v>
      </c>
      <c r="I77" s="125">
        <v>10090.121937709999</v>
      </c>
      <c r="J77" s="125">
        <v>2.4496352699999999</v>
      </c>
      <c r="K77" s="125" t="s">
        <v>1110</v>
      </c>
      <c r="L77" s="125" t="s">
        <v>1110</v>
      </c>
      <c r="M77" s="125" t="s">
        <v>1110</v>
      </c>
      <c r="N77" s="125">
        <v>13207.3228791</v>
      </c>
    </row>
    <row r="78" spans="1:14" s="66" customFormat="1" ht="15" customHeight="1">
      <c r="A78" s="198">
        <v>72</v>
      </c>
      <c r="B78" s="144" t="s">
        <v>129</v>
      </c>
      <c r="C78" s="144" t="s">
        <v>1110</v>
      </c>
      <c r="D78" s="144">
        <v>11536.172124160001</v>
      </c>
      <c r="E78" s="144">
        <v>348.78530976000002</v>
      </c>
      <c r="F78" s="144" t="s">
        <v>1110</v>
      </c>
      <c r="G78" s="144">
        <v>243.52949322999001</v>
      </c>
      <c r="H78" s="144" t="s">
        <v>1110</v>
      </c>
      <c r="I78" s="144" t="s">
        <v>1110</v>
      </c>
      <c r="J78" s="144">
        <v>558.80208508999999</v>
      </c>
      <c r="K78" s="144" t="s">
        <v>1110</v>
      </c>
      <c r="L78" s="144" t="s">
        <v>1110</v>
      </c>
      <c r="M78" s="144" t="s">
        <v>1110</v>
      </c>
      <c r="N78" s="144">
        <v>12687.289012239989</v>
      </c>
    </row>
    <row r="79" spans="1:14" ht="15" customHeight="1">
      <c r="A79" s="197">
        <v>73</v>
      </c>
      <c r="B79" s="125" t="s">
        <v>750</v>
      </c>
      <c r="C79" s="125" t="s">
        <v>1110</v>
      </c>
      <c r="D79" s="125">
        <v>391.60781387000003</v>
      </c>
      <c r="E79" s="125">
        <v>8672.489958218639</v>
      </c>
      <c r="F79" s="125" t="s">
        <v>1110</v>
      </c>
      <c r="G79" s="125" t="s">
        <v>1110</v>
      </c>
      <c r="H79" s="125">
        <v>566.64809322000008</v>
      </c>
      <c r="I79" s="125">
        <v>2419.5703198800002</v>
      </c>
      <c r="J79" s="125" t="s">
        <v>1110</v>
      </c>
      <c r="K79" s="125" t="s">
        <v>1110</v>
      </c>
      <c r="L79" s="125">
        <v>603.59734161999995</v>
      </c>
      <c r="M79" s="125" t="s">
        <v>1110</v>
      </c>
      <c r="N79" s="125">
        <v>12653.913526808637</v>
      </c>
    </row>
    <row r="80" spans="1:14" s="66" customFormat="1" ht="15" customHeight="1">
      <c r="A80" s="198">
        <v>74</v>
      </c>
      <c r="B80" s="144" t="s">
        <v>486</v>
      </c>
      <c r="C80" s="144">
        <v>34.420950439999999</v>
      </c>
      <c r="D80" s="144">
        <v>297.55023979999993</v>
      </c>
      <c r="E80" s="144">
        <v>8681.9448780000002</v>
      </c>
      <c r="F80" s="144" t="s">
        <v>1110</v>
      </c>
      <c r="G80" s="144">
        <v>3489.7643868703599</v>
      </c>
      <c r="H80" s="144" t="s">
        <v>1110</v>
      </c>
      <c r="I80" s="144" t="s">
        <v>1110</v>
      </c>
      <c r="J80" s="144" t="s">
        <v>1110</v>
      </c>
      <c r="K80" s="144" t="s">
        <v>1110</v>
      </c>
      <c r="L80" s="144" t="s">
        <v>1110</v>
      </c>
      <c r="M80" s="144" t="s">
        <v>1110</v>
      </c>
      <c r="N80" s="144">
        <v>12503.68045511036</v>
      </c>
    </row>
    <row r="81" spans="1:14" ht="15" customHeight="1">
      <c r="A81" s="197">
        <v>75</v>
      </c>
      <c r="B81" s="125" t="s">
        <v>89</v>
      </c>
      <c r="C81" s="125">
        <v>406.39674033999995</v>
      </c>
      <c r="D81" s="125" t="s">
        <v>1110</v>
      </c>
      <c r="E81" s="125">
        <v>645.42975344000001</v>
      </c>
      <c r="F81" s="125" t="s">
        <v>1110</v>
      </c>
      <c r="G81" s="125">
        <v>682.29792478000002</v>
      </c>
      <c r="H81" s="125" t="s">
        <v>1110</v>
      </c>
      <c r="I81" s="125">
        <v>10203.104618249999</v>
      </c>
      <c r="J81" s="125" t="s">
        <v>1110</v>
      </c>
      <c r="K81" s="125" t="s">
        <v>1110</v>
      </c>
      <c r="L81" s="125">
        <v>79.904602680000011</v>
      </c>
      <c r="M81" s="125" t="s">
        <v>1110</v>
      </c>
      <c r="N81" s="125">
        <v>12017.133639490001</v>
      </c>
    </row>
    <row r="82" spans="1:14" s="66" customFormat="1" ht="15" customHeight="1">
      <c r="A82" s="198">
        <v>76</v>
      </c>
      <c r="B82" s="144" t="s">
        <v>1059</v>
      </c>
      <c r="C82" s="144" t="s">
        <v>1110</v>
      </c>
      <c r="D82" s="144" t="s">
        <v>1110</v>
      </c>
      <c r="E82" s="144">
        <v>9054.3845332199999</v>
      </c>
      <c r="F82" s="144" t="s">
        <v>1110</v>
      </c>
      <c r="G82" s="144" t="s">
        <v>1110</v>
      </c>
      <c r="H82" s="144" t="s">
        <v>1110</v>
      </c>
      <c r="I82" s="144">
        <v>2929.0428269699996</v>
      </c>
      <c r="J82" s="144" t="s">
        <v>1110</v>
      </c>
      <c r="K82" s="144" t="s">
        <v>1110</v>
      </c>
      <c r="L82" s="144" t="s">
        <v>1110</v>
      </c>
      <c r="M82" s="144" t="s">
        <v>1110</v>
      </c>
      <c r="N82" s="144">
        <v>11983.427360189999</v>
      </c>
    </row>
    <row r="83" spans="1:14" ht="15" customHeight="1">
      <c r="A83" s="197">
        <v>77</v>
      </c>
      <c r="B83" s="125" t="s">
        <v>545</v>
      </c>
      <c r="C83" s="125" t="s">
        <v>1110</v>
      </c>
      <c r="D83" s="125" t="s">
        <v>1110</v>
      </c>
      <c r="E83" s="125">
        <v>562.67505016999996</v>
      </c>
      <c r="F83" s="125" t="s">
        <v>1110</v>
      </c>
      <c r="G83" s="125" t="s">
        <v>1110</v>
      </c>
      <c r="H83" s="125" t="s">
        <v>1110</v>
      </c>
      <c r="I83" s="125">
        <v>11408.55538159</v>
      </c>
      <c r="J83" s="125" t="s">
        <v>1110</v>
      </c>
      <c r="K83" s="125" t="s">
        <v>1110</v>
      </c>
      <c r="L83" s="125" t="s">
        <v>1110</v>
      </c>
      <c r="M83" s="125" t="s">
        <v>1110</v>
      </c>
      <c r="N83" s="125">
        <v>11971.230431760001</v>
      </c>
    </row>
    <row r="84" spans="1:14" s="66" customFormat="1" ht="15" customHeight="1">
      <c r="A84" s="198">
        <v>78</v>
      </c>
      <c r="B84" s="144" t="s">
        <v>501</v>
      </c>
      <c r="C84" s="144">
        <v>170.60100730000002</v>
      </c>
      <c r="D84" s="144" t="s">
        <v>1110</v>
      </c>
      <c r="E84" s="144">
        <v>116.04857437999999</v>
      </c>
      <c r="F84" s="144" t="s">
        <v>1110</v>
      </c>
      <c r="G84" s="144">
        <v>10.70724674</v>
      </c>
      <c r="H84" s="144" t="s">
        <v>1110</v>
      </c>
      <c r="I84" s="144">
        <v>11480.86661499</v>
      </c>
      <c r="J84" s="144" t="s">
        <v>1110</v>
      </c>
      <c r="K84" s="144" t="s">
        <v>1110</v>
      </c>
      <c r="L84" s="144" t="s">
        <v>1110</v>
      </c>
      <c r="M84" s="144" t="s">
        <v>1110</v>
      </c>
      <c r="N84" s="144">
        <v>11778.223443409999</v>
      </c>
    </row>
    <row r="85" spans="1:14" ht="15" customHeight="1">
      <c r="A85" s="197">
        <v>79</v>
      </c>
      <c r="B85" s="125" t="s">
        <v>239</v>
      </c>
      <c r="C85" s="125" t="s">
        <v>1110</v>
      </c>
      <c r="D85" s="125" t="s">
        <v>1110</v>
      </c>
      <c r="E85" s="125">
        <v>11090.860613430001</v>
      </c>
      <c r="F85" s="125" t="s">
        <v>1110</v>
      </c>
      <c r="G85" s="125" t="s">
        <v>1110</v>
      </c>
      <c r="H85" s="125" t="s">
        <v>1110</v>
      </c>
      <c r="I85" s="125" t="s">
        <v>1110</v>
      </c>
      <c r="J85" s="125" t="s">
        <v>1110</v>
      </c>
      <c r="K85" s="125" t="s">
        <v>1110</v>
      </c>
      <c r="L85" s="125" t="s">
        <v>1110</v>
      </c>
      <c r="M85" s="125" t="s">
        <v>1110</v>
      </c>
      <c r="N85" s="125">
        <v>11090.860613430001</v>
      </c>
    </row>
    <row r="86" spans="1:14" s="66" customFormat="1" ht="15" customHeight="1">
      <c r="A86" s="198">
        <v>80</v>
      </c>
      <c r="B86" s="144" t="s">
        <v>322</v>
      </c>
      <c r="C86" s="144" t="s">
        <v>1110</v>
      </c>
      <c r="D86" s="144">
        <v>10355.18447059</v>
      </c>
      <c r="E86" s="144">
        <v>637.03708561999997</v>
      </c>
      <c r="F86" s="144" t="s">
        <v>1110</v>
      </c>
      <c r="G86" s="144" t="s">
        <v>1110</v>
      </c>
      <c r="H86" s="144" t="s">
        <v>1110</v>
      </c>
      <c r="I86" s="144" t="s">
        <v>1110</v>
      </c>
      <c r="J86" s="144">
        <v>58.508033490000003</v>
      </c>
      <c r="K86" s="144" t="s">
        <v>1110</v>
      </c>
      <c r="L86" s="144" t="s">
        <v>1110</v>
      </c>
      <c r="M86" s="144" t="s">
        <v>1110</v>
      </c>
      <c r="N86" s="144">
        <v>11050.7295897</v>
      </c>
    </row>
    <row r="87" spans="1:14" ht="15" customHeight="1">
      <c r="A87" s="197">
        <v>81</v>
      </c>
      <c r="B87" s="125" t="s">
        <v>986</v>
      </c>
      <c r="C87" s="125" t="s">
        <v>1110</v>
      </c>
      <c r="D87" s="125" t="s">
        <v>1110</v>
      </c>
      <c r="E87" s="125">
        <v>23.545685899999999</v>
      </c>
      <c r="F87" s="125" t="s">
        <v>1110</v>
      </c>
      <c r="G87" s="125" t="s">
        <v>1110</v>
      </c>
      <c r="H87" s="125" t="s">
        <v>1110</v>
      </c>
      <c r="I87" s="125">
        <v>2.1889548700000003</v>
      </c>
      <c r="J87" s="125">
        <v>550.99293060000002</v>
      </c>
      <c r="K87" s="125" t="s">
        <v>1110</v>
      </c>
      <c r="L87" s="125">
        <v>10326.85264648</v>
      </c>
      <c r="M87" s="125" t="s">
        <v>1110</v>
      </c>
      <c r="N87" s="125">
        <v>10903.58021785</v>
      </c>
    </row>
    <row r="88" spans="1:14" s="66" customFormat="1" ht="15" customHeight="1">
      <c r="A88" s="198">
        <v>82</v>
      </c>
      <c r="B88" s="144" t="s">
        <v>968</v>
      </c>
      <c r="C88" s="144">
        <v>1082.03157012</v>
      </c>
      <c r="D88" s="144">
        <v>507.74955268000002</v>
      </c>
      <c r="E88" s="144">
        <v>6999.3029151357005</v>
      </c>
      <c r="F88" s="144" t="s">
        <v>1110</v>
      </c>
      <c r="G88" s="144">
        <v>2275.5634564499996</v>
      </c>
      <c r="H88" s="144" t="s">
        <v>1110</v>
      </c>
      <c r="I88" s="144" t="s">
        <v>1110</v>
      </c>
      <c r="J88" s="144" t="s">
        <v>1110</v>
      </c>
      <c r="K88" s="144" t="s">
        <v>1110</v>
      </c>
      <c r="L88" s="144" t="s">
        <v>1110</v>
      </c>
      <c r="M88" s="144" t="s">
        <v>1110</v>
      </c>
      <c r="N88" s="144">
        <v>10864.647494385699</v>
      </c>
    </row>
    <row r="89" spans="1:14" ht="15" customHeight="1">
      <c r="A89" s="197">
        <v>83</v>
      </c>
      <c r="B89" s="125" t="s">
        <v>502</v>
      </c>
      <c r="C89" s="125">
        <v>7529.6856751200003</v>
      </c>
      <c r="D89" s="125">
        <v>217.47890928000001</v>
      </c>
      <c r="E89" s="125">
        <v>572.52672630999996</v>
      </c>
      <c r="F89" s="125" t="s">
        <v>1110</v>
      </c>
      <c r="G89" s="125">
        <v>808.65448644000003</v>
      </c>
      <c r="H89" s="125" t="s">
        <v>1110</v>
      </c>
      <c r="I89" s="125">
        <v>659.31779123000001</v>
      </c>
      <c r="J89" s="125" t="s">
        <v>1110</v>
      </c>
      <c r="K89" s="125" t="s">
        <v>1110</v>
      </c>
      <c r="L89" s="125">
        <v>1008.35477788</v>
      </c>
      <c r="M89" s="125" t="s">
        <v>1110</v>
      </c>
      <c r="N89" s="125">
        <v>10796.018366260001</v>
      </c>
    </row>
    <row r="90" spans="1:14" s="66" customFormat="1" ht="15" customHeight="1">
      <c r="A90" s="198">
        <v>84</v>
      </c>
      <c r="B90" s="144" t="s">
        <v>818</v>
      </c>
      <c r="C90" s="144">
        <v>7085.9482823400003</v>
      </c>
      <c r="D90" s="144">
        <v>17.941806339999999</v>
      </c>
      <c r="E90" s="144">
        <v>235.12825506999999</v>
      </c>
      <c r="F90" s="144" t="s">
        <v>1110</v>
      </c>
      <c r="G90" s="144">
        <v>2757.4647175700002</v>
      </c>
      <c r="H90" s="144" t="s">
        <v>1110</v>
      </c>
      <c r="I90" s="144">
        <v>599.96118134000005</v>
      </c>
      <c r="J90" s="144" t="s">
        <v>1110</v>
      </c>
      <c r="K90" s="144" t="s">
        <v>1110</v>
      </c>
      <c r="L90" s="144" t="s">
        <v>1110</v>
      </c>
      <c r="M90" s="144" t="s">
        <v>1110</v>
      </c>
      <c r="N90" s="144">
        <v>10696.44424266</v>
      </c>
    </row>
    <row r="91" spans="1:14" ht="15" customHeight="1">
      <c r="A91" s="197">
        <v>85</v>
      </c>
      <c r="B91" s="125" t="s">
        <v>882</v>
      </c>
      <c r="C91" s="125">
        <v>1905.8357608499998</v>
      </c>
      <c r="D91" s="125">
        <v>5.0087380199999991</v>
      </c>
      <c r="E91" s="125">
        <v>453.50499485</v>
      </c>
      <c r="F91" s="125" t="s">
        <v>1110</v>
      </c>
      <c r="G91" s="125">
        <v>712.05624016000002</v>
      </c>
      <c r="H91" s="125" t="s">
        <v>1110</v>
      </c>
      <c r="I91" s="125">
        <v>7551.7593916400001</v>
      </c>
      <c r="J91" s="125" t="s">
        <v>1110</v>
      </c>
      <c r="K91" s="125" t="s">
        <v>1110</v>
      </c>
      <c r="L91" s="125" t="s">
        <v>1110</v>
      </c>
      <c r="M91" s="125" t="s">
        <v>1110</v>
      </c>
      <c r="N91" s="125">
        <v>10628.165125519999</v>
      </c>
    </row>
    <row r="92" spans="1:14" s="66" customFormat="1" ht="15" customHeight="1">
      <c r="A92" s="198">
        <v>86</v>
      </c>
      <c r="B92" s="144" t="s">
        <v>705</v>
      </c>
      <c r="C92" s="144">
        <v>3915.76191608</v>
      </c>
      <c r="D92" s="144">
        <v>1236.92149374</v>
      </c>
      <c r="E92" s="144">
        <v>1390.0624130799999</v>
      </c>
      <c r="F92" s="144">
        <v>26.357778170000003</v>
      </c>
      <c r="G92" s="144">
        <v>970.76585824999995</v>
      </c>
      <c r="H92" s="144" t="s">
        <v>1110</v>
      </c>
      <c r="I92" s="144">
        <v>2834.0358136100003</v>
      </c>
      <c r="J92" s="144" t="s">
        <v>1110</v>
      </c>
      <c r="K92" s="144" t="s">
        <v>1110</v>
      </c>
      <c r="L92" s="144" t="s">
        <v>1110</v>
      </c>
      <c r="M92" s="144" t="s">
        <v>1110</v>
      </c>
      <c r="N92" s="144">
        <v>10373.905272929998</v>
      </c>
    </row>
    <row r="93" spans="1:14" ht="15" customHeight="1">
      <c r="A93" s="197">
        <v>87</v>
      </c>
      <c r="B93" s="125" t="s">
        <v>823</v>
      </c>
      <c r="C93" s="125">
        <v>502.74103437000002</v>
      </c>
      <c r="D93" s="125">
        <v>42.384646159999996</v>
      </c>
      <c r="E93" s="125">
        <v>638.45099297000002</v>
      </c>
      <c r="F93" s="125" t="s">
        <v>1110</v>
      </c>
      <c r="G93" s="125">
        <v>4.2541341600000004</v>
      </c>
      <c r="H93" s="125" t="s">
        <v>1110</v>
      </c>
      <c r="I93" s="125">
        <v>56.155949140000004</v>
      </c>
      <c r="J93" s="125" t="s">
        <v>1110</v>
      </c>
      <c r="K93" s="125" t="s">
        <v>1110</v>
      </c>
      <c r="L93" s="125">
        <v>9017.8818295700003</v>
      </c>
      <c r="M93" s="125" t="s">
        <v>1110</v>
      </c>
      <c r="N93" s="125">
        <v>10261.868586370001</v>
      </c>
    </row>
    <row r="94" spans="1:14" s="66" customFormat="1" ht="15" customHeight="1">
      <c r="A94" s="198">
        <v>88</v>
      </c>
      <c r="B94" s="144" t="s">
        <v>110</v>
      </c>
      <c r="C94" s="144">
        <v>419.88256435189004</v>
      </c>
      <c r="D94" s="144" t="s">
        <v>1110</v>
      </c>
      <c r="E94" s="144">
        <v>854.25886923000007</v>
      </c>
      <c r="F94" s="144" t="s">
        <v>1110</v>
      </c>
      <c r="G94" s="144">
        <v>273.11350569999996</v>
      </c>
      <c r="H94" s="144" t="s">
        <v>1110</v>
      </c>
      <c r="I94" s="144">
        <v>8444.8285350699989</v>
      </c>
      <c r="J94" s="144" t="s">
        <v>1110</v>
      </c>
      <c r="K94" s="144" t="s">
        <v>1110</v>
      </c>
      <c r="L94" s="144" t="s">
        <v>1110</v>
      </c>
      <c r="M94" s="144" t="s">
        <v>1110</v>
      </c>
      <c r="N94" s="144">
        <v>9992.0834743518899</v>
      </c>
    </row>
    <row r="95" spans="1:14" ht="15" customHeight="1">
      <c r="A95" s="197">
        <v>89</v>
      </c>
      <c r="B95" s="125" t="s">
        <v>409</v>
      </c>
      <c r="C95" s="125">
        <v>3415.1476545374699</v>
      </c>
      <c r="D95" s="125">
        <v>69.691146810000006</v>
      </c>
      <c r="E95" s="125">
        <v>4003.5814592899701</v>
      </c>
      <c r="F95" s="125" t="s">
        <v>1110</v>
      </c>
      <c r="G95" s="125">
        <v>144.76301212999999</v>
      </c>
      <c r="H95" s="125" t="s">
        <v>1110</v>
      </c>
      <c r="I95" s="125">
        <v>1692.78764849</v>
      </c>
      <c r="J95" s="125">
        <v>132.33032854000001</v>
      </c>
      <c r="K95" s="125" t="s">
        <v>1110</v>
      </c>
      <c r="L95" s="125">
        <v>533.02445708999994</v>
      </c>
      <c r="M95" s="125" t="s">
        <v>1110</v>
      </c>
      <c r="N95" s="125">
        <v>9991.3257068874391</v>
      </c>
    </row>
    <row r="96" spans="1:14" s="66" customFormat="1" ht="15" customHeight="1">
      <c r="A96" s="198">
        <v>90</v>
      </c>
      <c r="B96" s="144" t="s">
        <v>765</v>
      </c>
      <c r="C96" s="144">
        <v>1487.1441130399999</v>
      </c>
      <c r="D96" s="144">
        <v>273.73844220999996</v>
      </c>
      <c r="E96" s="144">
        <v>5330.3278257104193</v>
      </c>
      <c r="F96" s="144" t="s">
        <v>1110</v>
      </c>
      <c r="G96" s="144">
        <v>1336.2454485645299</v>
      </c>
      <c r="H96" s="144" t="s">
        <v>1110</v>
      </c>
      <c r="I96" s="144">
        <v>1319.0218303199999</v>
      </c>
      <c r="J96" s="144" t="s">
        <v>1110</v>
      </c>
      <c r="K96" s="144" t="s">
        <v>1110</v>
      </c>
      <c r="L96" s="144">
        <v>207.46975284000001</v>
      </c>
      <c r="M96" s="144" t="s">
        <v>1110</v>
      </c>
      <c r="N96" s="144">
        <v>9953.9474126849491</v>
      </c>
    </row>
    <row r="97" spans="1:14" ht="15" customHeight="1">
      <c r="A97" s="197">
        <v>91</v>
      </c>
      <c r="B97" s="125" t="s">
        <v>606</v>
      </c>
      <c r="C97" s="125">
        <v>1041.97747987</v>
      </c>
      <c r="D97" s="125">
        <v>807.87399014999994</v>
      </c>
      <c r="E97" s="125">
        <v>1525.3627965599999</v>
      </c>
      <c r="F97" s="125" t="s">
        <v>1110</v>
      </c>
      <c r="G97" s="125">
        <v>405.83750548</v>
      </c>
      <c r="H97" s="125" t="s">
        <v>1110</v>
      </c>
      <c r="I97" s="125">
        <v>5231.5921696300002</v>
      </c>
      <c r="J97" s="125">
        <v>731.33584361999999</v>
      </c>
      <c r="K97" s="125" t="s">
        <v>1110</v>
      </c>
      <c r="L97" s="125">
        <v>29.94015443</v>
      </c>
      <c r="M97" s="125" t="s">
        <v>1110</v>
      </c>
      <c r="N97" s="125">
        <v>9773.9199397399989</v>
      </c>
    </row>
    <row r="98" spans="1:14" s="66" customFormat="1" ht="15" customHeight="1">
      <c r="A98" s="198">
        <v>92</v>
      </c>
      <c r="B98" s="144" t="s">
        <v>420</v>
      </c>
      <c r="C98" s="144" t="s">
        <v>1110</v>
      </c>
      <c r="D98" s="144">
        <v>438.87892018999997</v>
      </c>
      <c r="E98" s="144">
        <v>6391.6069917799996</v>
      </c>
      <c r="F98" s="144" t="s">
        <v>1110</v>
      </c>
      <c r="G98" s="144">
        <v>1235.6117818599998</v>
      </c>
      <c r="H98" s="144" t="s">
        <v>1110</v>
      </c>
      <c r="I98" s="144" t="s">
        <v>1110</v>
      </c>
      <c r="J98" s="144">
        <v>1415.76203807</v>
      </c>
      <c r="K98" s="144" t="s">
        <v>1110</v>
      </c>
      <c r="L98" s="144" t="s">
        <v>1110</v>
      </c>
      <c r="M98" s="144" t="s">
        <v>1110</v>
      </c>
      <c r="N98" s="144">
        <v>9481.8597319</v>
      </c>
    </row>
    <row r="99" spans="1:14" ht="15" customHeight="1">
      <c r="A99" s="197">
        <v>93</v>
      </c>
      <c r="B99" s="125" t="s">
        <v>467</v>
      </c>
      <c r="C99" s="125" t="s">
        <v>1110</v>
      </c>
      <c r="D99" s="125" t="s">
        <v>1110</v>
      </c>
      <c r="E99" s="125">
        <v>2821.6168559000002</v>
      </c>
      <c r="F99" s="125" t="s">
        <v>1110</v>
      </c>
      <c r="G99" s="125">
        <v>107.66526515999999</v>
      </c>
      <c r="H99" s="125">
        <v>6493.6182919599996</v>
      </c>
      <c r="I99" s="125" t="s">
        <v>1110</v>
      </c>
      <c r="J99" s="125" t="s">
        <v>1110</v>
      </c>
      <c r="K99" s="125" t="s">
        <v>1110</v>
      </c>
      <c r="L99" s="125" t="s">
        <v>1110</v>
      </c>
      <c r="M99" s="125" t="s">
        <v>1110</v>
      </c>
      <c r="N99" s="125">
        <v>9422.900413020001</v>
      </c>
    </row>
    <row r="100" spans="1:14" s="66" customFormat="1" ht="15" customHeight="1">
      <c r="A100" s="198">
        <v>94</v>
      </c>
      <c r="B100" s="144" t="s">
        <v>469</v>
      </c>
      <c r="C100" s="144" t="s">
        <v>1110</v>
      </c>
      <c r="D100" s="144" t="s">
        <v>1110</v>
      </c>
      <c r="E100" s="144">
        <v>586.90778696000007</v>
      </c>
      <c r="F100" s="144" t="s">
        <v>1110</v>
      </c>
      <c r="G100" s="144">
        <v>15.084600890000001</v>
      </c>
      <c r="H100" s="144" t="s">
        <v>1110</v>
      </c>
      <c r="I100" s="144">
        <v>56.170409280000001</v>
      </c>
      <c r="J100" s="144">
        <v>2.64775575</v>
      </c>
      <c r="K100" s="144" t="s">
        <v>1110</v>
      </c>
      <c r="L100" s="144">
        <v>8658.2395784499986</v>
      </c>
      <c r="M100" s="144" t="s">
        <v>1110</v>
      </c>
      <c r="N100" s="144">
        <v>9319.0501313299992</v>
      </c>
    </row>
    <row r="101" spans="1:14" ht="15" customHeight="1">
      <c r="A101" s="197">
        <v>95</v>
      </c>
      <c r="B101" s="125" t="s">
        <v>170</v>
      </c>
      <c r="C101" s="125">
        <v>7908.35672522</v>
      </c>
      <c r="D101" s="125" t="s">
        <v>1110</v>
      </c>
      <c r="E101" s="125">
        <v>800.7632337</v>
      </c>
      <c r="F101" s="125" t="s">
        <v>1110</v>
      </c>
      <c r="G101" s="125" t="s">
        <v>1110</v>
      </c>
      <c r="H101" s="125" t="s">
        <v>1110</v>
      </c>
      <c r="I101" s="125" t="s">
        <v>1110</v>
      </c>
      <c r="J101" s="125" t="s">
        <v>1110</v>
      </c>
      <c r="K101" s="125" t="s">
        <v>1110</v>
      </c>
      <c r="L101" s="125">
        <v>541.84635242999991</v>
      </c>
      <c r="M101" s="125" t="s">
        <v>1110</v>
      </c>
      <c r="N101" s="125">
        <v>9250.966311350001</v>
      </c>
    </row>
    <row r="102" spans="1:14" s="66" customFormat="1" ht="15" customHeight="1">
      <c r="A102" s="198">
        <v>96</v>
      </c>
      <c r="B102" s="144" t="s">
        <v>439</v>
      </c>
      <c r="C102" s="144" t="s">
        <v>1110</v>
      </c>
      <c r="D102" s="144" t="s">
        <v>1110</v>
      </c>
      <c r="E102" s="144" t="s">
        <v>1110</v>
      </c>
      <c r="F102" s="144" t="s">
        <v>1110</v>
      </c>
      <c r="G102" s="144" t="s">
        <v>1110</v>
      </c>
      <c r="H102" s="144" t="s">
        <v>1110</v>
      </c>
      <c r="I102" s="144" t="s">
        <v>1110</v>
      </c>
      <c r="J102" s="144">
        <v>9146.38290246</v>
      </c>
      <c r="K102" s="144" t="s">
        <v>1110</v>
      </c>
      <c r="L102" s="144" t="s">
        <v>1110</v>
      </c>
      <c r="M102" s="144" t="s">
        <v>1110</v>
      </c>
      <c r="N102" s="144">
        <v>9146.38290246</v>
      </c>
    </row>
    <row r="103" spans="1:14" ht="15" customHeight="1">
      <c r="A103" s="197">
        <v>97</v>
      </c>
      <c r="B103" s="125" t="s">
        <v>622</v>
      </c>
      <c r="C103" s="125">
        <v>440.78600587</v>
      </c>
      <c r="D103" s="125" t="s">
        <v>1110</v>
      </c>
      <c r="E103" s="125">
        <v>176.51144617</v>
      </c>
      <c r="F103" s="125" t="s">
        <v>1110</v>
      </c>
      <c r="G103" s="125" t="s">
        <v>1110</v>
      </c>
      <c r="H103" s="125" t="s">
        <v>1110</v>
      </c>
      <c r="I103" s="125">
        <v>1779.59745372</v>
      </c>
      <c r="J103" s="125">
        <v>59.817675389999998</v>
      </c>
      <c r="K103" s="125" t="s">
        <v>1110</v>
      </c>
      <c r="L103" s="125">
        <v>6506.8849460500005</v>
      </c>
      <c r="M103" s="125" t="s">
        <v>1110</v>
      </c>
      <c r="N103" s="125">
        <v>8963.5975272000014</v>
      </c>
    </row>
    <row r="104" spans="1:14" s="66" customFormat="1" ht="15" customHeight="1">
      <c r="A104" s="198">
        <v>98</v>
      </c>
      <c r="B104" s="144" t="s">
        <v>784</v>
      </c>
      <c r="C104" s="144" t="s">
        <v>1110</v>
      </c>
      <c r="D104" s="144" t="s">
        <v>1110</v>
      </c>
      <c r="E104" s="144">
        <v>4461.7958983900007</v>
      </c>
      <c r="F104" s="144" t="s">
        <v>1110</v>
      </c>
      <c r="G104" s="144" t="s">
        <v>1110</v>
      </c>
      <c r="H104" s="144" t="s">
        <v>1110</v>
      </c>
      <c r="I104" s="144">
        <v>2272.1999143600001</v>
      </c>
      <c r="J104" s="144">
        <v>1932.08104217</v>
      </c>
      <c r="K104" s="144" t="s">
        <v>1110</v>
      </c>
      <c r="L104" s="144">
        <v>13.89406969</v>
      </c>
      <c r="M104" s="144" t="s">
        <v>1110</v>
      </c>
      <c r="N104" s="144">
        <v>8679.9709246100028</v>
      </c>
    </row>
    <row r="105" spans="1:14" ht="15" customHeight="1">
      <c r="A105" s="197">
        <v>99</v>
      </c>
      <c r="B105" s="125" t="s">
        <v>805</v>
      </c>
      <c r="C105" s="125">
        <v>200.89528236000001</v>
      </c>
      <c r="D105" s="125">
        <v>12.26868335</v>
      </c>
      <c r="E105" s="125">
        <v>203.56591610766</v>
      </c>
      <c r="F105" s="125" t="s">
        <v>1110</v>
      </c>
      <c r="G105" s="125" t="s">
        <v>1110</v>
      </c>
      <c r="H105" s="125" t="s">
        <v>1110</v>
      </c>
      <c r="I105" s="125">
        <v>20.431255239999999</v>
      </c>
      <c r="J105" s="125">
        <v>3.7984202999999996</v>
      </c>
      <c r="K105" s="125" t="s">
        <v>1110</v>
      </c>
      <c r="L105" s="125">
        <v>8138.6041187999999</v>
      </c>
      <c r="M105" s="125" t="s">
        <v>1110</v>
      </c>
      <c r="N105" s="125">
        <v>8579.5636761576607</v>
      </c>
    </row>
    <row r="106" spans="1:14" s="66" customFormat="1" ht="15" customHeight="1">
      <c r="A106" s="198">
        <v>100</v>
      </c>
      <c r="B106" s="144" t="s">
        <v>892</v>
      </c>
      <c r="C106" s="144" t="s">
        <v>1110</v>
      </c>
      <c r="D106" s="144" t="s">
        <v>1110</v>
      </c>
      <c r="E106" s="144">
        <v>2450.8159752900001</v>
      </c>
      <c r="F106" s="144" t="s">
        <v>1110</v>
      </c>
      <c r="G106" s="144" t="s">
        <v>1110</v>
      </c>
      <c r="H106" s="144" t="s">
        <v>1110</v>
      </c>
      <c r="I106" s="144" t="s">
        <v>1110</v>
      </c>
      <c r="J106" s="144">
        <v>6054.9352777200002</v>
      </c>
      <c r="K106" s="144" t="s">
        <v>1110</v>
      </c>
      <c r="L106" s="144" t="s">
        <v>1110</v>
      </c>
      <c r="M106" s="144" t="s">
        <v>1110</v>
      </c>
      <c r="N106" s="144">
        <v>8505.7512530099993</v>
      </c>
    </row>
    <row r="107" spans="1:14" ht="15" customHeight="1">
      <c r="A107" s="197">
        <v>101</v>
      </c>
      <c r="B107" s="125" t="s">
        <v>165</v>
      </c>
      <c r="C107" s="125" t="s">
        <v>1110</v>
      </c>
      <c r="D107" s="125" t="s">
        <v>1110</v>
      </c>
      <c r="E107" s="125">
        <v>8370.1439653500001</v>
      </c>
      <c r="F107" s="125" t="s">
        <v>1110</v>
      </c>
      <c r="G107" s="125" t="s">
        <v>1110</v>
      </c>
      <c r="H107" s="125" t="s">
        <v>1110</v>
      </c>
      <c r="I107" s="125" t="s">
        <v>1110</v>
      </c>
      <c r="J107" s="125" t="s">
        <v>1110</v>
      </c>
      <c r="K107" s="125" t="s">
        <v>1110</v>
      </c>
      <c r="L107" s="125" t="s">
        <v>1110</v>
      </c>
      <c r="M107" s="125" t="s">
        <v>1110</v>
      </c>
      <c r="N107" s="125">
        <v>8370.1439653500001</v>
      </c>
    </row>
    <row r="108" spans="1:14" s="66" customFormat="1" ht="15" customHeight="1">
      <c r="A108" s="198">
        <v>102</v>
      </c>
      <c r="B108" s="144" t="s">
        <v>918</v>
      </c>
      <c r="C108" s="144">
        <v>1513.4640834299901</v>
      </c>
      <c r="D108" s="144">
        <v>719.47710365</v>
      </c>
      <c r="E108" s="144">
        <v>4732.8567369195098</v>
      </c>
      <c r="F108" s="144" t="s">
        <v>1110</v>
      </c>
      <c r="G108" s="144">
        <v>355.29457804000003</v>
      </c>
      <c r="H108" s="144" t="s">
        <v>1110</v>
      </c>
      <c r="I108" s="144">
        <v>356.63473161000002</v>
      </c>
      <c r="J108" s="144" t="s">
        <v>1110</v>
      </c>
      <c r="K108" s="144" t="s">
        <v>1110</v>
      </c>
      <c r="L108" s="144">
        <v>489.83380483999997</v>
      </c>
      <c r="M108" s="144" t="s">
        <v>1110</v>
      </c>
      <c r="N108" s="144">
        <v>8167.5610384895008</v>
      </c>
    </row>
    <row r="109" spans="1:14" ht="15" customHeight="1">
      <c r="A109" s="197">
        <v>103</v>
      </c>
      <c r="B109" s="125" t="s">
        <v>54</v>
      </c>
      <c r="C109" s="125">
        <v>531.66367906999994</v>
      </c>
      <c r="D109" s="125">
        <v>60.087268439999995</v>
      </c>
      <c r="E109" s="125">
        <v>846.48087204000001</v>
      </c>
      <c r="F109" s="125" t="s">
        <v>1110</v>
      </c>
      <c r="G109" s="125" t="s">
        <v>1110</v>
      </c>
      <c r="H109" s="125" t="s">
        <v>1110</v>
      </c>
      <c r="I109" s="125">
        <v>5577.39846588</v>
      </c>
      <c r="J109" s="125">
        <v>261.86396230000003</v>
      </c>
      <c r="K109" s="125" t="s">
        <v>1110</v>
      </c>
      <c r="L109" s="125">
        <v>844.41263102999994</v>
      </c>
      <c r="M109" s="125" t="s">
        <v>1110</v>
      </c>
      <c r="N109" s="125">
        <v>8121.9068787599999</v>
      </c>
    </row>
    <row r="110" spans="1:14" s="66" customFormat="1" ht="15" customHeight="1">
      <c r="A110" s="198">
        <v>104</v>
      </c>
      <c r="B110" s="144" t="s">
        <v>69</v>
      </c>
      <c r="C110" s="144" t="s">
        <v>1110</v>
      </c>
      <c r="D110" s="144">
        <v>7297.8883465899999</v>
      </c>
      <c r="E110" s="144">
        <v>31.2905327</v>
      </c>
      <c r="F110" s="144" t="s">
        <v>1110</v>
      </c>
      <c r="G110" s="144">
        <v>674.68784340999991</v>
      </c>
      <c r="H110" s="144" t="s">
        <v>1110</v>
      </c>
      <c r="I110" s="144" t="s">
        <v>1110</v>
      </c>
      <c r="J110" s="144" t="s">
        <v>1110</v>
      </c>
      <c r="K110" s="144" t="s">
        <v>1110</v>
      </c>
      <c r="L110" s="144" t="s">
        <v>1110</v>
      </c>
      <c r="M110" s="144" t="s">
        <v>1110</v>
      </c>
      <c r="N110" s="144">
        <v>8003.8667226999996</v>
      </c>
    </row>
    <row r="111" spans="1:14" ht="15" customHeight="1">
      <c r="A111" s="197">
        <v>105</v>
      </c>
      <c r="B111" s="125" t="s">
        <v>706</v>
      </c>
      <c r="C111" s="125" t="s">
        <v>1110</v>
      </c>
      <c r="D111" s="125">
        <v>6600.4927355578302</v>
      </c>
      <c r="E111" s="125">
        <v>762.28594442999997</v>
      </c>
      <c r="F111" s="125" t="s">
        <v>1110</v>
      </c>
      <c r="G111" s="125">
        <v>461.65710742966996</v>
      </c>
      <c r="H111" s="125" t="s">
        <v>1110</v>
      </c>
      <c r="I111" s="125" t="s">
        <v>1110</v>
      </c>
      <c r="J111" s="125" t="s">
        <v>1110</v>
      </c>
      <c r="K111" s="125" t="s">
        <v>1110</v>
      </c>
      <c r="L111" s="125" t="s">
        <v>1110</v>
      </c>
      <c r="M111" s="125" t="s">
        <v>1110</v>
      </c>
      <c r="N111" s="125">
        <v>7824.4357874175003</v>
      </c>
    </row>
    <row r="112" spans="1:14" s="66" customFormat="1" ht="15" customHeight="1">
      <c r="A112" s="198">
        <v>106</v>
      </c>
      <c r="B112" s="144" t="s">
        <v>348</v>
      </c>
      <c r="C112" s="144" t="s">
        <v>1110</v>
      </c>
      <c r="D112" s="144" t="s">
        <v>1110</v>
      </c>
      <c r="E112" s="144">
        <v>3346.1121581100001</v>
      </c>
      <c r="F112" s="144" t="s">
        <v>1110</v>
      </c>
      <c r="G112" s="144" t="s">
        <v>1110</v>
      </c>
      <c r="H112" s="144" t="s">
        <v>1110</v>
      </c>
      <c r="I112" s="144">
        <v>2174.2557779099998</v>
      </c>
      <c r="J112" s="144">
        <v>2227.4561557500001</v>
      </c>
      <c r="K112" s="144" t="s">
        <v>1110</v>
      </c>
      <c r="L112" s="144" t="s">
        <v>1110</v>
      </c>
      <c r="M112" s="144" t="s">
        <v>1110</v>
      </c>
      <c r="N112" s="144">
        <v>7747.8240917700005</v>
      </c>
    </row>
    <row r="113" spans="1:14" ht="15" customHeight="1">
      <c r="A113" s="197">
        <v>107</v>
      </c>
      <c r="B113" s="125" t="s">
        <v>727</v>
      </c>
      <c r="C113" s="125" t="s">
        <v>1110</v>
      </c>
      <c r="D113" s="125" t="s">
        <v>1110</v>
      </c>
      <c r="E113" s="125">
        <v>868.49478782000006</v>
      </c>
      <c r="F113" s="125" t="s">
        <v>1110</v>
      </c>
      <c r="G113" s="125">
        <v>11.557618189999999</v>
      </c>
      <c r="H113" s="125" t="s">
        <v>1110</v>
      </c>
      <c r="I113" s="125">
        <v>5908.5442298100006</v>
      </c>
      <c r="J113" s="125">
        <v>766.6385551699999</v>
      </c>
      <c r="K113" s="125" t="s">
        <v>1110</v>
      </c>
      <c r="L113" s="125">
        <v>30.3168237</v>
      </c>
      <c r="M113" s="125" t="s">
        <v>1110</v>
      </c>
      <c r="N113" s="125">
        <v>7585.5520146899999</v>
      </c>
    </row>
    <row r="114" spans="1:14" s="66" customFormat="1" ht="15" customHeight="1">
      <c r="A114" s="198">
        <v>108</v>
      </c>
      <c r="B114" s="144" t="s">
        <v>156</v>
      </c>
      <c r="C114" s="144">
        <v>4962.7997870200006</v>
      </c>
      <c r="D114" s="144" t="s">
        <v>1110</v>
      </c>
      <c r="E114" s="144">
        <v>2438.3260117099999</v>
      </c>
      <c r="F114" s="144" t="s">
        <v>1110</v>
      </c>
      <c r="G114" s="144" t="s">
        <v>1110</v>
      </c>
      <c r="H114" s="144" t="s">
        <v>1110</v>
      </c>
      <c r="I114" s="144" t="s">
        <v>1110</v>
      </c>
      <c r="J114" s="144" t="s">
        <v>1110</v>
      </c>
      <c r="K114" s="144" t="s">
        <v>1110</v>
      </c>
      <c r="L114" s="144" t="s">
        <v>1110</v>
      </c>
      <c r="M114" s="144" t="s">
        <v>1110</v>
      </c>
      <c r="N114" s="144">
        <v>7401.1257987300005</v>
      </c>
    </row>
    <row r="115" spans="1:14" ht="15" customHeight="1">
      <c r="A115" s="197">
        <v>109</v>
      </c>
      <c r="B115" s="125" t="s">
        <v>898</v>
      </c>
      <c r="C115" s="125" t="s">
        <v>1110</v>
      </c>
      <c r="D115" s="125">
        <v>7149.9674275400002</v>
      </c>
      <c r="E115" s="125">
        <v>13.96820546</v>
      </c>
      <c r="F115" s="125" t="s">
        <v>1110</v>
      </c>
      <c r="G115" s="125">
        <v>211.99712488</v>
      </c>
      <c r="H115" s="125" t="s">
        <v>1110</v>
      </c>
      <c r="I115" s="125" t="s">
        <v>1110</v>
      </c>
      <c r="J115" s="125" t="s">
        <v>1110</v>
      </c>
      <c r="K115" s="125" t="s">
        <v>1110</v>
      </c>
      <c r="L115" s="125" t="s">
        <v>1110</v>
      </c>
      <c r="M115" s="125" t="s">
        <v>1110</v>
      </c>
      <c r="N115" s="125">
        <v>7375.9327578800003</v>
      </c>
    </row>
    <row r="116" spans="1:14" s="66" customFormat="1" ht="15" customHeight="1">
      <c r="A116" s="198">
        <v>110</v>
      </c>
      <c r="B116" s="144" t="s">
        <v>527</v>
      </c>
      <c r="C116" s="144">
        <v>1461.25832954</v>
      </c>
      <c r="D116" s="144">
        <v>1857.0433583599802</v>
      </c>
      <c r="E116" s="144">
        <v>4009.7184496499899</v>
      </c>
      <c r="F116" s="144" t="s">
        <v>1110</v>
      </c>
      <c r="G116" s="144" t="s">
        <v>1110</v>
      </c>
      <c r="H116" s="144" t="s">
        <v>1110</v>
      </c>
      <c r="I116" s="144" t="s">
        <v>1110</v>
      </c>
      <c r="J116" s="144">
        <v>5.9033885100000001</v>
      </c>
      <c r="K116" s="144" t="s">
        <v>1110</v>
      </c>
      <c r="L116" s="144" t="s">
        <v>1110</v>
      </c>
      <c r="M116" s="144" t="s">
        <v>1110</v>
      </c>
      <c r="N116" s="144">
        <v>7333.9235260599698</v>
      </c>
    </row>
    <row r="117" spans="1:14" ht="15" customHeight="1">
      <c r="A117" s="197">
        <v>111</v>
      </c>
      <c r="B117" s="125" t="s">
        <v>664</v>
      </c>
      <c r="C117" s="125" t="s">
        <v>1110</v>
      </c>
      <c r="D117" s="125" t="s">
        <v>1110</v>
      </c>
      <c r="E117" s="125">
        <v>1918.2728203800002</v>
      </c>
      <c r="F117" s="125" t="s">
        <v>1110</v>
      </c>
      <c r="G117" s="125" t="s">
        <v>1110</v>
      </c>
      <c r="H117" s="125" t="s">
        <v>1110</v>
      </c>
      <c r="I117" s="125">
        <v>4564.5338111299998</v>
      </c>
      <c r="J117" s="125">
        <v>458.84531668</v>
      </c>
      <c r="K117" s="125" t="s">
        <v>1110</v>
      </c>
      <c r="L117" s="125">
        <v>364.50977012999999</v>
      </c>
      <c r="M117" s="125" t="s">
        <v>1110</v>
      </c>
      <c r="N117" s="125">
        <v>7306.1617183200005</v>
      </c>
    </row>
    <row r="118" spans="1:14" s="66" customFormat="1" ht="15" customHeight="1">
      <c r="A118" s="198">
        <v>112</v>
      </c>
      <c r="B118" s="144" t="s">
        <v>921</v>
      </c>
      <c r="C118" s="144" t="s">
        <v>1110</v>
      </c>
      <c r="D118" s="144">
        <v>6589.0690362599998</v>
      </c>
      <c r="E118" s="144" t="s">
        <v>1110</v>
      </c>
      <c r="F118" s="144" t="s">
        <v>1110</v>
      </c>
      <c r="G118" s="144" t="s">
        <v>1110</v>
      </c>
      <c r="H118" s="144" t="s">
        <v>1110</v>
      </c>
      <c r="I118" s="144" t="s">
        <v>1110</v>
      </c>
      <c r="J118" s="144">
        <v>635.31654695999998</v>
      </c>
      <c r="K118" s="144" t="s">
        <v>1110</v>
      </c>
      <c r="L118" s="144" t="s">
        <v>1110</v>
      </c>
      <c r="M118" s="144" t="s">
        <v>1110</v>
      </c>
      <c r="N118" s="144">
        <v>7224.3855832199997</v>
      </c>
    </row>
    <row r="119" spans="1:14" ht="15" customHeight="1">
      <c r="A119" s="197">
        <v>113</v>
      </c>
      <c r="B119" s="125" t="s">
        <v>637</v>
      </c>
      <c r="C119" s="125" t="s">
        <v>1110</v>
      </c>
      <c r="D119" s="125">
        <v>4729.1327188300002</v>
      </c>
      <c r="E119" s="125">
        <v>2465.3723086499999</v>
      </c>
      <c r="F119" s="125" t="s">
        <v>1110</v>
      </c>
      <c r="G119" s="125" t="s">
        <v>1110</v>
      </c>
      <c r="H119" s="125" t="s">
        <v>1110</v>
      </c>
      <c r="I119" s="125" t="s">
        <v>1110</v>
      </c>
      <c r="J119" s="125" t="s">
        <v>1110</v>
      </c>
      <c r="K119" s="125" t="s">
        <v>1110</v>
      </c>
      <c r="L119" s="125" t="s">
        <v>1110</v>
      </c>
      <c r="M119" s="125" t="s">
        <v>1110</v>
      </c>
      <c r="N119" s="125">
        <v>7194.5050274799996</v>
      </c>
    </row>
    <row r="120" spans="1:14" s="66" customFormat="1" ht="15" customHeight="1">
      <c r="A120" s="198">
        <v>114</v>
      </c>
      <c r="B120" s="144" t="s">
        <v>742</v>
      </c>
      <c r="C120" s="144" t="s">
        <v>1110</v>
      </c>
      <c r="D120" s="144">
        <v>238.99144549987</v>
      </c>
      <c r="E120" s="144">
        <v>25.04451924</v>
      </c>
      <c r="F120" s="144" t="s">
        <v>1110</v>
      </c>
      <c r="G120" s="144" t="s">
        <v>1110</v>
      </c>
      <c r="H120" s="144" t="s">
        <v>1110</v>
      </c>
      <c r="I120" s="144" t="s">
        <v>1110</v>
      </c>
      <c r="J120" s="144">
        <v>6840.1071666000007</v>
      </c>
      <c r="K120" s="144" t="s">
        <v>1110</v>
      </c>
      <c r="L120" s="144" t="s">
        <v>1110</v>
      </c>
      <c r="M120" s="144" t="s">
        <v>1110</v>
      </c>
      <c r="N120" s="144">
        <v>7104.1431313398707</v>
      </c>
    </row>
    <row r="121" spans="1:14" ht="15" customHeight="1">
      <c r="A121" s="197">
        <v>115</v>
      </c>
      <c r="B121" s="125" t="s">
        <v>459</v>
      </c>
      <c r="C121" s="125">
        <v>1121.87298154</v>
      </c>
      <c r="D121" s="125" t="s">
        <v>1110</v>
      </c>
      <c r="E121" s="125">
        <v>2410.13010691</v>
      </c>
      <c r="F121" s="125" t="s">
        <v>1110</v>
      </c>
      <c r="G121" s="125" t="s">
        <v>1110</v>
      </c>
      <c r="H121" s="125" t="s">
        <v>1110</v>
      </c>
      <c r="I121" s="125">
        <v>2540.3748532899999</v>
      </c>
      <c r="J121" s="125">
        <v>472.29111800999999</v>
      </c>
      <c r="K121" s="125" t="s">
        <v>1110</v>
      </c>
      <c r="L121" s="125">
        <v>466.04826231999999</v>
      </c>
      <c r="M121" s="125" t="s">
        <v>1110</v>
      </c>
      <c r="N121" s="125">
        <v>7010.7173220699997</v>
      </c>
    </row>
    <row r="122" spans="1:14" s="66" customFormat="1" ht="15" customHeight="1">
      <c r="A122" s="198">
        <v>116</v>
      </c>
      <c r="B122" s="144" t="s">
        <v>517</v>
      </c>
      <c r="C122" s="144">
        <v>5275.2812590799995</v>
      </c>
      <c r="D122" s="144">
        <v>30.201526140000002</v>
      </c>
      <c r="E122" s="144" t="s">
        <v>1110</v>
      </c>
      <c r="F122" s="144" t="s">
        <v>1110</v>
      </c>
      <c r="G122" s="144">
        <v>1309.85785919</v>
      </c>
      <c r="H122" s="144" t="s">
        <v>1110</v>
      </c>
      <c r="I122" s="144" t="s">
        <v>1110</v>
      </c>
      <c r="J122" s="144">
        <v>4.5637525599999993</v>
      </c>
      <c r="K122" s="144" t="s">
        <v>1110</v>
      </c>
      <c r="L122" s="144" t="s">
        <v>1110</v>
      </c>
      <c r="M122" s="144" t="s">
        <v>1110</v>
      </c>
      <c r="N122" s="144">
        <v>6619.9043969699997</v>
      </c>
    </row>
    <row r="123" spans="1:14" ht="15" customHeight="1">
      <c r="A123" s="197">
        <v>117</v>
      </c>
      <c r="B123" s="125" t="s">
        <v>860</v>
      </c>
      <c r="C123" s="125" t="s">
        <v>1110</v>
      </c>
      <c r="D123" s="125">
        <v>4856.4024981099992</v>
      </c>
      <c r="E123" s="125">
        <v>1415.9943530399999</v>
      </c>
      <c r="F123" s="125" t="s">
        <v>1110</v>
      </c>
      <c r="G123" s="125">
        <v>167.89268174</v>
      </c>
      <c r="H123" s="125" t="s">
        <v>1110</v>
      </c>
      <c r="I123" s="125" t="s">
        <v>1110</v>
      </c>
      <c r="J123" s="125" t="s">
        <v>1110</v>
      </c>
      <c r="K123" s="125" t="s">
        <v>1110</v>
      </c>
      <c r="L123" s="125" t="s">
        <v>1110</v>
      </c>
      <c r="M123" s="125" t="s">
        <v>1110</v>
      </c>
      <c r="N123" s="125">
        <v>6440.2895328899986</v>
      </c>
    </row>
    <row r="124" spans="1:14" s="66" customFormat="1" ht="15" customHeight="1">
      <c r="A124" s="198">
        <v>118</v>
      </c>
      <c r="B124" s="144" t="s">
        <v>980</v>
      </c>
      <c r="C124" s="144">
        <v>3475.7860601480097</v>
      </c>
      <c r="D124" s="144">
        <v>12.80178179</v>
      </c>
      <c r="E124" s="144">
        <v>364.43069995999997</v>
      </c>
      <c r="F124" s="144" t="s">
        <v>1110</v>
      </c>
      <c r="G124" s="144">
        <v>1493.0816776761799</v>
      </c>
      <c r="H124" s="144" t="s">
        <v>1110</v>
      </c>
      <c r="I124" s="144">
        <v>918.49807845999999</v>
      </c>
      <c r="J124" s="144" t="s">
        <v>1110</v>
      </c>
      <c r="K124" s="144" t="s">
        <v>1110</v>
      </c>
      <c r="L124" s="144" t="s">
        <v>1110</v>
      </c>
      <c r="M124" s="144" t="s">
        <v>1110</v>
      </c>
      <c r="N124" s="144">
        <v>6264.5982980341896</v>
      </c>
    </row>
    <row r="125" spans="1:14" ht="15" customHeight="1">
      <c r="A125" s="197">
        <v>119</v>
      </c>
      <c r="B125" s="125" t="s">
        <v>391</v>
      </c>
      <c r="C125" s="125" t="s">
        <v>1110</v>
      </c>
      <c r="D125" s="125">
        <v>1022.24328967567</v>
      </c>
      <c r="E125" s="125">
        <v>1171.6048407748999</v>
      </c>
      <c r="F125" s="125" t="s">
        <v>1110</v>
      </c>
      <c r="G125" s="125">
        <v>169.92586141926</v>
      </c>
      <c r="H125" s="125" t="s">
        <v>1110</v>
      </c>
      <c r="I125" s="125" t="s">
        <v>1110</v>
      </c>
      <c r="J125" s="125" t="s">
        <v>1110</v>
      </c>
      <c r="K125" s="125" t="s">
        <v>1110</v>
      </c>
      <c r="L125" s="125" t="s">
        <v>1110</v>
      </c>
      <c r="M125" s="125">
        <v>3671.22414543078</v>
      </c>
      <c r="N125" s="125">
        <v>6034.9981373006103</v>
      </c>
    </row>
    <row r="126" spans="1:14" s="66" customFormat="1" ht="15" customHeight="1">
      <c r="A126" s="198">
        <v>120</v>
      </c>
      <c r="B126" s="144" t="s">
        <v>597</v>
      </c>
      <c r="C126" s="144" t="s">
        <v>1110</v>
      </c>
      <c r="D126" s="144" t="s">
        <v>1110</v>
      </c>
      <c r="E126" s="144">
        <v>547.38461888999996</v>
      </c>
      <c r="F126" s="144" t="s">
        <v>1110</v>
      </c>
      <c r="G126" s="144" t="s">
        <v>1110</v>
      </c>
      <c r="H126" s="144" t="s">
        <v>1110</v>
      </c>
      <c r="I126" s="144">
        <v>28.626834410000001</v>
      </c>
      <c r="J126" s="144">
        <v>5389.9971421499995</v>
      </c>
      <c r="K126" s="144" t="s">
        <v>1110</v>
      </c>
      <c r="L126" s="144" t="s">
        <v>1110</v>
      </c>
      <c r="M126" s="144" t="s">
        <v>1110</v>
      </c>
      <c r="N126" s="144">
        <v>5966.0085954499991</v>
      </c>
    </row>
    <row r="127" spans="1:14" ht="15" customHeight="1">
      <c r="A127" s="197">
        <v>121</v>
      </c>
      <c r="B127" s="125" t="s">
        <v>699</v>
      </c>
      <c r="C127" s="125">
        <v>5606.9068614726102</v>
      </c>
      <c r="D127" s="125">
        <v>8.0494367699999998</v>
      </c>
      <c r="E127" s="125">
        <v>119.50896781</v>
      </c>
      <c r="F127" s="125" t="s">
        <v>1110</v>
      </c>
      <c r="G127" s="125" t="s">
        <v>1110</v>
      </c>
      <c r="H127" s="125">
        <v>153.05591799999999</v>
      </c>
      <c r="I127" s="125" t="s">
        <v>1110</v>
      </c>
      <c r="J127" s="125" t="s">
        <v>1110</v>
      </c>
      <c r="K127" s="125" t="s">
        <v>1110</v>
      </c>
      <c r="L127" s="125" t="s">
        <v>1110</v>
      </c>
      <c r="M127" s="125" t="s">
        <v>1110</v>
      </c>
      <c r="N127" s="125">
        <v>5887.5211840526108</v>
      </c>
    </row>
    <row r="128" spans="1:14" s="66" customFormat="1" ht="15" customHeight="1">
      <c r="A128" s="198">
        <v>122</v>
      </c>
      <c r="B128" s="144" t="s">
        <v>669</v>
      </c>
      <c r="C128" s="144" t="s">
        <v>1110</v>
      </c>
      <c r="D128" s="144" t="s">
        <v>1110</v>
      </c>
      <c r="E128" s="144" t="s">
        <v>1110</v>
      </c>
      <c r="F128" s="144" t="s">
        <v>1110</v>
      </c>
      <c r="G128" s="144">
        <v>32.671199770000001</v>
      </c>
      <c r="H128" s="144" t="s">
        <v>1110</v>
      </c>
      <c r="I128" s="144">
        <v>5822.5559494499994</v>
      </c>
      <c r="J128" s="144" t="s">
        <v>1110</v>
      </c>
      <c r="K128" s="144" t="s">
        <v>1110</v>
      </c>
      <c r="L128" s="144" t="s">
        <v>1110</v>
      </c>
      <c r="M128" s="144" t="s">
        <v>1110</v>
      </c>
      <c r="N128" s="144">
        <v>5855.2271492199998</v>
      </c>
    </row>
    <row r="129" spans="1:14" ht="15" customHeight="1">
      <c r="A129" s="197">
        <v>123</v>
      </c>
      <c r="B129" s="125" t="s">
        <v>600</v>
      </c>
      <c r="C129" s="125" t="s">
        <v>1110</v>
      </c>
      <c r="D129" s="125">
        <v>48.8432344</v>
      </c>
      <c r="E129" s="125">
        <v>2529.3833486100002</v>
      </c>
      <c r="F129" s="125" t="s">
        <v>1110</v>
      </c>
      <c r="G129" s="125" t="s">
        <v>1110</v>
      </c>
      <c r="H129" s="125" t="s">
        <v>1110</v>
      </c>
      <c r="I129" s="125">
        <v>763.01628823999999</v>
      </c>
      <c r="J129" s="125">
        <v>2498.6078599099997</v>
      </c>
      <c r="K129" s="125" t="s">
        <v>1110</v>
      </c>
      <c r="L129" s="125" t="s">
        <v>1110</v>
      </c>
      <c r="M129" s="125" t="s">
        <v>1110</v>
      </c>
      <c r="N129" s="125">
        <v>5839.8507311599997</v>
      </c>
    </row>
    <row r="130" spans="1:14" s="66" customFormat="1" ht="15" customHeight="1">
      <c r="A130" s="198">
        <v>124</v>
      </c>
      <c r="B130" s="144" t="s">
        <v>653</v>
      </c>
      <c r="C130" s="144">
        <v>21.771884420000003</v>
      </c>
      <c r="D130" s="144" t="s">
        <v>1110</v>
      </c>
      <c r="E130" s="144">
        <v>5690.5202733699998</v>
      </c>
      <c r="F130" s="144" t="s">
        <v>1110</v>
      </c>
      <c r="G130" s="144">
        <v>75.39344595</v>
      </c>
      <c r="H130" s="144" t="s">
        <v>1110</v>
      </c>
      <c r="I130" s="144" t="s">
        <v>1110</v>
      </c>
      <c r="J130" s="144" t="s">
        <v>1110</v>
      </c>
      <c r="K130" s="144" t="s">
        <v>1110</v>
      </c>
      <c r="L130" s="144" t="s">
        <v>1110</v>
      </c>
      <c r="M130" s="144" t="s">
        <v>1110</v>
      </c>
      <c r="N130" s="144">
        <v>5787.6856037399994</v>
      </c>
    </row>
    <row r="131" spans="1:14" ht="15" customHeight="1">
      <c r="A131" s="197">
        <v>125</v>
      </c>
      <c r="B131" s="125" t="s">
        <v>605</v>
      </c>
      <c r="C131" s="125" t="s">
        <v>1110</v>
      </c>
      <c r="D131" s="125" t="s">
        <v>1110</v>
      </c>
      <c r="E131" s="125" t="s">
        <v>1110</v>
      </c>
      <c r="F131" s="125" t="s">
        <v>1110</v>
      </c>
      <c r="G131" s="125" t="s">
        <v>1110</v>
      </c>
      <c r="H131" s="125" t="s">
        <v>1110</v>
      </c>
      <c r="I131" s="125" t="s">
        <v>1110</v>
      </c>
      <c r="J131" s="125">
        <v>5733.09270337</v>
      </c>
      <c r="K131" s="125" t="s">
        <v>1110</v>
      </c>
      <c r="L131" s="125" t="s">
        <v>1110</v>
      </c>
      <c r="M131" s="125" t="s">
        <v>1110</v>
      </c>
      <c r="N131" s="125">
        <v>5733.09270337</v>
      </c>
    </row>
    <row r="132" spans="1:14" s="66" customFormat="1" ht="15" customHeight="1">
      <c r="A132" s="198">
        <v>126</v>
      </c>
      <c r="B132" s="144" t="s">
        <v>788</v>
      </c>
      <c r="C132" s="144">
        <v>2063.38348303976</v>
      </c>
      <c r="D132" s="144">
        <v>241.38135815024998</v>
      </c>
      <c r="E132" s="144">
        <v>3216.5436714745101</v>
      </c>
      <c r="F132" s="144" t="s">
        <v>1110</v>
      </c>
      <c r="G132" s="144">
        <v>195.43632289999999</v>
      </c>
      <c r="H132" s="144" t="s">
        <v>1110</v>
      </c>
      <c r="I132" s="144" t="s">
        <v>1110</v>
      </c>
      <c r="J132" s="144" t="s">
        <v>1110</v>
      </c>
      <c r="K132" s="144" t="s">
        <v>1110</v>
      </c>
      <c r="L132" s="144" t="s">
        <v>1110</v>
      </c>
      <c r="M132" s="144" t="s">
        <v>1110</v>
      </c>
      <c r="N132" s="144">
        <v>5716.7448355645201</v>
      </c>
    </row>
    <row r="133" spans="1:14" ht="15" customHeight="1">
      <c r="A133" s="197">
        <v>127</v>
      </c>
      <c r="B133" s="125" t="s">
        <v>136</v>
      </c>
      <c r="C133" s="125" t="s">
        <v>1110</v>
      </c>
      <c r="D133" s="125" t="s">
        <v>1110</v>
      </c>
      <c r="E133" s="125">
        <v>2565.5860471000001</v>
      </c>
      <c r="F133" s="125" t="s">
        <v>1110</v>
      </c>
      <c r="G133" s="125" t="s">
        <v>1110</v>
      </c>
      <c r="H133" s="125" t="s">
        <v>1110</v>
      </c>
      <c r="I133" s="125" t="s">
        <v>1110</v>
      </c>
      <c r="J133" s="125" t="s">
        <v>1110</v>
      </c>
      <c r="K133" s="125" t="s">
        <v>1110</v>
      </c>
      <c r="L133" s="125">
        <v>3111.80483168</v>
      </c>
      <c r="M133" s="125" t="s">
        <v>1110</v>
      </c>
      <c r="N133" s="125">
        <v>5677.3908787800001</v>
      </c>
    </row>
    <row r="134" spans="1:14" s="66" customFormat="1" ht="15" customHeight="1">
      <c r="A134" s="198">
        <v>128</v>
      </c>
      <c r="B134" s="144" t="s">
        <v>518</v>
      </c>
      <c r="C134" s="144">
        <v>1904.89171597</v>
      </c>
      <c r="D134" s="144">
        <v>56.922281700000006</v>
      </c>
      <c r="E134" s="144" t="s">
        <v>1110</v>
      </c>
      <c r="F134" s="144" t="s">
        <v>1110</v>
      </c>
      <c r="G134" s="144">
        <v>525.59537091000004</v>
      </c>
      <c r="H134" s="144" t="s">
        <v>1110</v>
      </c>
      <c r="I134" s="144" t="s">
        <v>1110</v>
      </c>
      <c r="J134" s="144" t="s">
        <v>1110</v>
      </c>
      <c r="K134" s="144" t="s">
        <v>1110</v>
      </c>
      <c r="L134" s="144">
        <v>3179.1445476599997</v>
      </c>
      <c r="M134" s="144" t="s">
        <v>1110</v>
      </c>
      <c r="N134" s="144">
        <v>5666.55391624</v>
      </c>
    </row>
    <row r="135" spans="1:14" ht="15" customHeight="1">
      <c r="A135" s="197">
        <v>129</v>
      </c>
      <c r="B135" s="125" t="s">
        <v>571</v>
      </c>
      <c r="C135" s="125">
        <v>57.806552259999997</v>
      </c>
      <c r="D135" s="125">
        <v>450.78851645999998</v>
      </c>
      <c r="E135" s="125">
        <v>4852.1780197521093</v>
      </c>
      <c r="F135" s="125" t="s">
        <v>1110</v>
      </c>
      <c r="G135" s="125">
        <v>135.64892</v>
      </c>
      <c r="H135" s="125" t="s">
        <v>1110</v>
      </c>
      <c r="I135" s="125">
        <v>21.804420839999999</v>
      </c>
      <c r="J135" s="125">
        <v>11.28189796</v>
      </c>
      <c r="K135" s="125" t="s">
        <v>1110</v>
      </c>
      <c r="L135" s="125">
        <v>72.278375980000007</v>
      </c>
      <c r="M135" s="125" t="s">
        <v>1110</v>
      </c>
      <c r="N135" s="125">
        <v>5601.786703252109</v>
      </c>
    </row>
    <row r="136" spans="1:14" s="66" customFormat="1" ht="15" customHeight="1">
      <c r="A136" s="198">
        <v>130</v>
      </c>
      <c r="B136" s="144" t="s">
        <v>978</v>
      </c>
      <c r="C136" s="144" t="s">
        <v>1110</v>
      </c>
      <c r="D136" s="144">
        <v>2073.0100371600001</v>
      </c>
      <c r="E136" s="144">
        <v>2236.8687120200002</v>
      </c>
      <c r="F136" s="144" t="s">
        <v>1110</v>
      </c>
      <c r="G136" s="144" t="s">
        <v>1110</v>
      </c>
      <c r="H136" s="144" t="s">
        <v>1110</v>
      </c>
      <c r="I136" s="144" t="s">
        <v>1110</v>
      </c>
      <c r="J136" s="144">
        <v>1192.21035476</v>
      </c>
      <c r="K136" s="144" t="s">
        <v>1110</v>
      </c>
      <c r="L136" s="144" t="s">
        <v>1110</v>
      </c>
      <c r="M136" s="144" t="s">
        <v>1110</v>
      </c>
      <c r="N136" s="144">
        <v>5502.0891039400003</v>
      </c>
    </row>
    <row r="137" spans="1:14" ht="15" customHeight="1">
      <c r="A137" s="197">
        <v>131</v>
      </c>
      <c r="B137" s="125" t="s">
        <v>1031</v>
      </c>
      <c r="C137" s="125" t="s">
        <v>1110</v>
      </c>
      <c r="D137" s="125">
        <v>231.66118483000002</v>
      </c>
      <c r="E137" s="125">
        <v>5063.3390428121593</v>
      </c>
      <c r="F137" s="125" t="s">
        <v>1110</v>
      </c>
      <c r="G137" s="125">
        <v>200.53301036000002</v>
      </c>
      <c r="H137" s="125" t="s">
        <v>1110</v>
      </c>
      <c r="I137" s="125" t="s">
        <v>1110</v>
      </c>
      <c r="J137" s="125" t="s">
        <v>1110</v>
      </c>
      <c r="K137" s="125" t="s">
        <v>1110</v>
      </c>
      <c r="L137" s="125" t="s">
        <v>1110</v>
      </c>
      <c r="M137" s="125" t="s">
        <v>1110</v>
      </c>
      <c r="N137" s="125">
        <v>5495.5332380021591</v>
      </c>
    </row>
    <row r="138" spans="1:14" s="66" customFormat="1" ht="15" customHeight="1">
      <c r="A138" s="198">
        <v>132</v>
      </c>
      <c r="B138" s="144" t="s">
        <v>327</v>
      </c>
      <c r="C138" s="144" t="s">
        <v>1110</v>
      </c>
      <c r="D138" s="144" t="s">
        <v>1110</v>
      </c>
      <c r="E138" s="144" t="s">
        <v>1110</v>
      </c>
      <c r="F138" s="144" t="s">
        <v>1110</v>
      </c>
      <c r="G138" s="144" t="s">
        <v>1110</v>
      </c>
      <c r="H138" s="144" t="s">
        <v>1110</v>
      </c>
      <c r="I138" s="144">
        <v>5124.1411927999998</v>
      </c>
      <c r="J138" s="144" t="s">
        <v>1110</v>
      </c>
      <c r="K138" s="144" t="s">
        <v>1110</v>
      </c>
      <c r="L138" s="144">
        <v>310.43373627</v>
      </c>
      <c r="M138" s="144" t="s">
        <v>1110</v>
      </c>
      <c r="N138" s="144">
        <v>5434.5749290699996</v>
      </c>
    </row>
    <row r="139" spans="1:14" ht="15" customHeight="1">
      <c r="A139" s="197">
        <v>133</v>
      </c>
      <c r="B139" s="125" t="s">
        <v>812</v>
      </c>
      <c r="C139" s="125" t="s">
        <v>1110</v>
      </c>
      <c r="D139" s="125">
        <v>2719.4083468499998</v>
      </c>
      <c r="E139" s="125">
        <v>1180.6096327299999</v>
      </c>
      <c r="F139" s="125" t="s">
        <v>1110</v>
      </c>
      <c r="G139" s="125">
        <v>953.58762886</v>
      </c>
      <c r="H139" s="125" t="s">
        <v>1110</v>
      </c>
      <c r="I139" s="125">
        <v>100.22213381</v>
      </c>
      <c r="J139" s="125" t="s">
        <v>1110</v>
      </c>
      <c r="K139" s="125" t="s">
        <v>1110</v>
      </c>
      <c r="L139" s="125">
        <v>337.82066593000002</v>
      </c>
      <c r="M139" s="125" t="s">
        <v>1110</v>
      </c>
      <c r="N139" s="125">
        <v>5291.6484081799999</v>
      </c>
    </row>
    <row r="140" spans="1:14" s="66" customFormat="1" ht="15" customHeight="1">
      <c r="A140" s="198">
        <v>134</v>
      </c>
      <c r="B140" s="144" t="s">
        <v>760</v>
      </c>
      <c r="C140" s="144">
        <v>1266.1367647</v>
      </c>
      <c r="D140" s="144">
        <v>671.85179564999999</v>
      </c>
      <c r="E140" s="144">
        <v>1344.4333646151999</v>
      </c>
      <c r="F140" s="144" t="s">
        <v>1110</v>
      </c>
      <c r="G140" s="144" t="s">
        <v>1110</v>
      </c>
      <c r="H140" s="144" t="s">
        <v>1110</v>
      </c>
      <c r="I140" s="144">
        <v>283.68276610000004</v>
      </c>
      <c r="J140" s="144">
        <v>992.63194750000002</v>
      </c>
      <c r="K140" s="144" t="s">
        <v>1110</v>
      </c>
      <c r="L140" s="144">
        <v>624.96444299000007</v>
      </c>
      <c r="M140" s="144" t="s">
        <v>1110</v>
      </c>
      <c r="N140" s="144">
        <v>5183.7010815552003</v>
      </c>
    </row>
    <row r="141" spans="1:14" ht="15" customHeight="1">
      <c r="A141" s="197">
        <v>135</v>
      </c>
      <c r="B141" s="125" t="s">
        <v>744</v>
      </c>
      <c r="C141" s="125">
        <v>425.46718423000004</v>
      </c>
      <c r="D141" s="125">
        <v>2017.0008124880701</v>
      </c>
      <c r="E141" s="125">
        <v>2673.6682002053799</v>
      </c>
      <c r="F141" s="125" t="s">
        <v>1110</v>
      </c>
      <c r="G141" s="125" t="s">
        <v>1110</v>
      </c>
      <c r="H141" s="125" t="s">
        <v>1110</v>
      </c>
      <c r="I141" s="125" t="s">
        <v>1110</v>
      </c>
      <c r="J141" s="125" t="s">
        <v>1110</v>
      </c>
      <c r="K141" s="125" t="s">
        <v>1110</v>
      </c>
      <c r="L141" s="125" t="s">
        <v>1110</v>
      </c>
      <c r="M141" s="125" t="s">
        <v>1110</v>
      </c>
      <c r="N141" s="125">
        <v>5116.1361969234495</v>
      </c>
    </row>
    <row r="142" spans="1:14" s="66" customFormat="1" ht="15" customHeight="1">
      <c r="A142" s="198">
        <v>136</v>
      </c>
      <c r="B142" s="144" t="s">
        <v>326</v>
      </c>
      <c r="C142" s="144" t="s">
        <v>1110</v>
      </c>
      <c r="D142" s="144" t="s">
        <v>1110</v>
      </c>
      <c r="E142" s="144" t="s">
        <v>1110</v>
      </c>
      <c r="F142" s="144" t="s">
        <v>1110</v>
      </c>
      <c r="G142" s="144" t="s">
        <v>1110</v>
      </c>
      <c r="H142" s="144" t="s">
        <v>1110</v>
      </c>
      <c r="I142" s="144" t="s">
        <v>1110</v>
      </c>
      <c r="J142" s="144">
        <v>5079.2599344799992</v>
      </c>
      <c r="K142" s="144" t="s">
        <v>1110</v>
      </c>
      <c r="L142" s="144" t="s">
        <v>1110</v>
      </c>
      <c r="M142" s="144" t="s">
        <v>1110</v>
      </c>
      <c r="N142" s="144">
        <v>5079.2599344799992</v>
      </c>
    </row>
    <row r="143" spans="1:14" ht="15" customHeight="1">
      <c r="A143" s="197">
        <v>137</v>
      </c>
      <c r="B143" s="125" t="s">
        <v>677</v>
      </c>
      <c r="C143" s="125" t="s">
        <v>1110</v>
      </c>
      <c r="D143" s="125">
        <v>540.09008686000004</v>
      </c>
      <c r="E143" s="125">
        <v>2604.0913048100001</v>
      </c>
      <c r="F143" s="125" t="s">
        <v>1110</v>
      </c>
      <c r="G143" s="125" t="s">
        <v>1110</v>
      </c>
      <c r="H143" s="125" t="s">
        <v>1110</v>
      </c>
      <c r="I143" s="125">
        <v>1785.82988174</v>
      </c>
      <c r="J143" s="125" t="s">
        <v>1110</v>
      </c>
      <c r="K143" s="125" t="s">
        <v>1110</v>
      </c>
      <c r="L143" s="125" t="s">
        <v>1110</v>
      </c>
      <c r="M143" s="125" t="s">
        <v>1110</v>
      </c>
      <c r="N143" s="125">
        <v>4930.0112734100003</v>
      </c>
    </row>
    <row r="144" spans="1:14" s="66" customFormat="1" ht="15" customHeight="1">
      <c r="A144" s="198">
        <v>138</v>
      </c>
      <c r="B144" s="144" t="s">
        <v>263</v>
      </c>
      <c r="C144" s="144" t="s">
        <v>1110</v>
      </c>
      <c r="D144" s="144">
        <v>3897.2976188899997</v>
      </c>
      <c r="E144" s="144">
        <v>685.26757270000007</v>
      </c>
      <c r="F144" s="144" t="s">
        <v>1110</v>
      </c>
      <c r="G144" s="144" t="s">
        <v>1110</v>
      </c>
      <c r="H144" s="144" t="s">
        <v>1110</v>
      </c>
      <c r="I144" s="144" t="s">
        <v>1110</v>
      </c>
      <c r="J144" s="144">
        <v>177.36375968999999</v>
      </c>
      <c r="K144" s="144" t="s">
        <v>1110</v>
      </c>
      <c r="L144" s="144">
        <v>24.480301069999999</v>
      </c>
      <c r="M144" s="144" t="s">
        <v>1110</v>
      </c>
      <c r="N144" s="144">
        <v>4784.4092523499994</v>
      </c>
    </row>
    <row r="145" spans="1:14" ht="15" customHeight="1">
      <c r="A145" s="197">
        <v>139</v>
      </c>
      <c r="B145" s="125" t="s">
        <v>114</v>
      </c>
      <c r="C145" s="125">
        <v>894.08453077589002</v>
      </c>
      <c r="D145" s="125">
        <v>318.12794295999998</v>
      </c>
      <c r="E145" s="125">
        <v>1593.4154806900599</v>
      </c>
      <c r="F145" s="125">
        <v>1.7817223</v>
      </c>
      <c r="G145" s="125">
        <v>70.839087849999999</v>
      </c>
      <c r="H145" s="125" t="s">
        <v>1110</v>
      </c>
      <c r="I145" s="125">
        <v>1798.5330805599999</v>
      </c>
      <c r="J145" s="125" t="s">
        <v>1110</v>
      </c>
      <c r="K145" s="125" t="s">
        <v>1110</v>
      </c>
      <c r="L145" s="125">
        <v>38.84904745</v>
      </c>
      <c r="M145" s="125" t="s">
        <v>1110</v>
      </c>
      <c r="N145" s="125">
        <v>4715.6308925859503</v>
      </c>
    </row>
    <row r="146" spans="1:14" s="66" customFormat="1" ht="15" customHeight="1">
      <c r="A146" s="198">
        <v>140</v>
      </c>
      <c r="B146" s="144" t="s">
        <v>602</v>
      </c>
      <c r="C146" s="144" t="s">
        <v>1110</v>
      </c>
      <c r="D146" s="144">
        <v>664.92767924999998</v>
      </c>
      <c r="E146" s="144">
        <v>1336.8930166199998</v>
      </c>
      <c r="F146" s="144" t="s">
        <v>1110</v>
      </c>
      <c r="G146" s="144" t="s">
        <v>1110</v>
      </c>
      <c r="H146" s="144" t="s">
        <v>1110</v>
      </c>
      <c r="I146" s="144">
        <v>2693.64829009</v>
      </c>
      <c r="J146" s="144" t="s">
        <v>1110</v>
      </c>
      <c r="K146" s="144" t="s">
        <v>1110</v>
      </c>
      <c r="L146" s="144" t="s">
        <v>1110</v>
      </c>
      <c r="M146" s="144" t="s">
        <v>1110</v>
      </c>
      <c r="N146" s="144">
        <v>4695.4689859600003</v>
      </c>
    </row>
    <row r="147" spans="1:14" ht="15" customHeight="1">
      <c r="A147" s="197">
        <v>141</v>
      </c>
      <c r="B147" s="125" t="s">
        <v>149</v>
      </c>
      <c r="C147" s="125">
        <v>128.02800240000002</v>
      </c>
      <c r="D147" s="125">
        <v>351.48418957999996</v>
      </c>
      <c r="E147" s="125">
        <v>4128.7894864767595</v>
      </c>
      <c r="F147" s="125" t="s">
        <v>1110</v>
      </c>
      <c r="G147" s="125">
        <v>77.229671840000009</v>
      </c>
      <c r="H147" s="125" t="s">
        <v>1110</v>
      </c>
      <c r="I147" s="125" t="s">
        <v>1110</v>
      </c>
      <c r="J147" s="125" t="s">
        <v>1110</v>
      </c>
      <c r="K147" s="125" t="s">
        <v>1110</v>
      </c>
      <c r="L147" s="125" t="s">
        <v>1110</v>
      </c>
      <c r="M147" s="125" t="s">
        <v>1110</v>
      </c>
      <c r="N147" s="125">
        <v>4685.5313502967601</v>
      </c>
    </row>
    <row r="148" spans="1:14" s="66" customFormat="1" ht="15" customHeight="1">
      <c r="A148" s="198">
        <v>142</v>
      </c>
      <c r="B148" s="144" t="s">
        <v>164</v>
      </c>
      <c r="C148" s="144" t="s">
        <v>1110</v>
      </c>
      <c r="D148" s="144" t="s">
        <v>1110</v>
      </c>
      <c r="E148" s="144" t="s">
        <v>1110</v>
      </c>
      <c r="F148" s="144" t="s">
        <v>1110</v>
      </c>
      <c r="G148" s="144" t="s">
        <v>1110</v>
      </c>
      <c r="H148" s="144" t="s">
        <v>1110</v>
      </c>
      <c r="I148" s="144" t="s">
        <v>1110</v>
      </c>
      <c r="J148" s="144" t="s">
        <v>1110</v>
      </c>
      <c r="K148" s="144" t="s">
        <v>1110</v>
      </c>
      <c r="L148" s="144">
        <v>4612.2187904100001</v>
      </c>
      <c r="M148" s="144" t="s">
        <v>1110</v>
      </c>
      <c r="N148" s="144">
        <v>4612.2187904100001</v>
      </c>
    </row>
    <row r="149" spans="1:14" ht="15" customHeight="1">
      <c r="A149" s="197">
        <v>143</v>
      </c>
      <c r="B149" s="125" t="s">
        <v>252</v>
      </c>
      <c r="C149" s="125" t="s">
        <v>1110</v>
      </c>
      <c r="D149" s="125" t="s">
        <v>1110</v>
      </c>
      <c r="E149" s="125">
        <v>743.88338851000003</v>
      </c>
      <c r="F149" s="125" t="s">
        <v>1110</v>
      </c>
      <c r="G149" s="125" t="s">
        <v>1110</v>
      </c>
      <c r="H149" s="125" t="s">
        <v>1110</v>
      </c>
      <c r="I149" s="125">
        <v>3785.2303578400001</v>
      </c>
      <c r="J149" s="125" t="s">
        <v>1110</v>
      </c>
      <c r="K149" s="125" t="s">
        <v>1110</v>
      </c>
      <c r="L149" s="125" t="s">
        <v>1110</v>
      </c>
      <c r="M149" s="125" t="s">
        <v>1110</v>
      </c>
      <c r="N149" s="125">
        <v>4529.1137463499999</v>
      </c>
    </row>
    <row r="150" spans="1:14" s="66" customFormat="1" ht="15" customHeight="1">
      <c r="A150" s="198">
        <v>144</v>
      </c>
      <c r="B150" s="144" t="s">
        <v>455</v>
      </c>
      <c r="C150" s="144" t="s">
        <v>1110</v>
      </c>
      <c r="D150" s="144">
        <v>4190.0378984499994</v>
      </c>
      <c r="E150" s="144">
        <v>56.872108279999999</v>
      </c>
      <c r="F150" s="144" t="s">
        <v>1110</v>
      </c>
      <c r="G150" s="144">
        <v>273.71345324000004</v>
      </c>
      <c r="H150" s="144" t="s">
        <v>1110</v>
      </c>
      <c r="I150" s="144" t="s">
        <v>1110</v>
      </c>
      <c r="J150" s="144" t="s">
        <v>1110</v>
      </c>
      <c r="K150" s="144" t="s">
        <v>1110</v>
      </c>
      <c r="L150" s="144" t="s">
        <v>1110</v>
      </c>
      <c r="M150" s="144" t="s">
        <v>1110</v>
      </c>
      <c r="N150" s="144">
        <v>4520.6234599700001</v>
      </c>
    </row>
    <row r="151" spans="1:14" ht="15" customHeight="1">
      <c r="A151" s="197">
        <v>145</v>
      </c>
      <c r="B151" s="125" t="s">
        <v>161</v>
      </c>
      <c r="C151" s="125">
        <v>256.27102010999999</v>
      </c>
      <c r="D151" s="125">
        <v>348.92208985932001</v>
      </c>
      <c r="E151" s="125">
        <v>635.96088374999999</v>
      </c>
      <c r="F151" s="125" t="s">
        <v>1110</v>
      </c>
      <c r="G151" s="125">
        <v>127.07400045</v>
      </c>
      <c r="H151" s="125" t="s">
        <v>1110</v>
      </c>
      <c r="I151" s="125">
        <v>274.88370243000003</v>
      </c>
      <c r="J151" s="125" t="s">
        <v>1110</v>
      </c>
      <c r="K151" s="125" t="s">
        <v>1110</v>
      </c>
      <c r="L151" s="125">
        <v>2784.25376843</v>
      </c>
      <c r="M151" s="125" t="s">
        <v>1110</v>
      </c>
      <c r="N151" s="125">
        <v>4427.3654650293201</v>
      </c>
    </row>
    <row r="152" spans="1:14" s="66" customFormat="1" ht="15" customHeight="1">
      <c r="A152" s="198">
        <v>146</v>
      </c>
      <c r="B152" s="144" t="s">
        <v>332</v>
      </c>
      <c r="C152" s="144">
        <v>1193.14095763</v>
      </c>
      <c r="D152" s="144">
        <v>440.07826402999996</v>
      </c>
      <c r="E152" s="144">
        <v>892.34833036999999</v>
      </c>
      <c r="F152" s="144">
        <v>50.735129659999998</v>
      </c>
      <c r="G152" s="144">
        <v>1511.2412862900001</v>
      </c>
      <c r="H152" s="144">
        <v>164.57326043</v>
      </c>
      <c r="I152" s="144" t="s">
        <v>1110</v>
      </c>
      <c r="J152" s="144">
        <v>156.71264024999999</v>
      </c>
      <c r="K152" s="144" t="s">
        <v>1110</v>
      </c>
      <c r="L152" s="144" t="s">
        <v>1110</v>
      </c>
      <c r="M152" s="144" t="s">
        <v>1110</v>
      </c>
      <c r="N152" s="144">
        <v>4408.8298686600001</v>
      </c>
    </row>
    <row r="153" spans="1:14" ht="15" customHeight="1">
      <c r="A153" s="197">
        <v>147</v>
      </c>
      <c r="B153" s="125" t="s">
        <v>30</v>
      </c>
      <c r="C153" s="125" t="s">
        <v>1110</v>
      </c>
      <c r="D153" s="125">
        <v>218.96564394999999</v>
      </c>
      <c r="E153" s="125">
        <v>2718.7126544000002</v>
      </c>
      <c r="F153" s="125" t="s">
        <v>1110</v>
      </c>
      <c r="G153" s="125">
        <v>25.521515780000001</v>
      </c>
      <c r="H153" s="125" t="s">
        <v>1110</v>
      </c>
      <c r="I153" s="125">
        <v>129.92393256</v>
      </c>
      <c r="J153" s="125" t="s">
        <v>1110</v>
      </c>
      <c r="K153" s="125" t="s">
        <v>1110</v>
      </c>
      <c r="L153" s="125">
        <v>1299.49181892</v>
      </c>
      <c r="M153" s="125" t="s">
        <v>1110</v>
      </c>
      <c r="N153" s="125">
        <v>4392.61556561</v>
      </c>
    </row>
    <row r="154" spans="1:14" s="66" customFormat="1" ht="15" customHeight="1">
      <c r="A154" s="198">
        <v>148</v>
      </c>
      <c r="B154" s="144" t="s">
        <v>772</v>
      </c>
      <c r="C154" s="144" t="s">
        <v>1110</v>
      </c>
      <c r="D154" s="144" t="s">
        <v>1110</v>
      </c>
      <c r="E154" s="144">
        <v>2554.6329664</v>
      </c>
      <c r="F154" s="144" t="s">
        <v>1110</v>
      </c>
      <c r="G154" s="144" t="s">
        <v>1110</v>
      </c>
      <c r="H154" s="144" t="s">
        <v>1110</v>
      </c>
      <c r="I154" s="144">
        <v>712.13580249999995</v>
      </c>
      <c r="J154" s="144">
        <v>1120.83168578</v>
      </c>
      <c r="K154" s="144" t="s">
        <v>1110</v>
      </c>
      <c r="L154" s="144" t="s">
        <v>1110</v>
      </c>
      <c r="M154" s="144" t="s">
        <v>1110</v>
      </c>
      <c r="N154" s="144">
        <v>4387.6004546799995</v>
      </c>
    </row>
    <row r="155" spans="1:14" ht="15" customHeight="1">
      <c r="A155" s="197">
        <v>149</v>
      </c>
      <c r="B155" s="125" t="s">
        <v>479</v>
      </c>
      <c r="C155" s="125" t="s">
        <v>1110</v>
      </c>
      <c r="D155" s="125" t="s">
        <v>1110</v>
      </c>
      <c r="E155" s="125" t="s">
        <v>1110</v>
      </c>
      <c r="F155" s="125" t="s">
        <v>1110</v>
      </c>
      <c r="G155" s="125" t="s">
        <v>1110</v>
      </c>
      <c r="H155" s="125" t="s">
        <v>1110</v>
      </c>
      <c r="I155" s="125" t="s">
        <v>1110</v>
      </c>
      <c r="J155" s="125" t="s">
        <v>1110</v>
      </c>
      <c r="K155" s="125" t="s">
        <v>1110</v>
      </c>
      <c r="L155" s="125">
        <v>4376.6619298999994</v>
      </c>
      <c r="M155" s="125" t="s">
        <v>1110</v>
      </c>
      <c r="N155" s="125">
        <v>4376.6619298999994</v>
      </c>
    </row>
    <row r="156" spans="1:14" s="66" customFormat="1" ht="15" customHeight="1">
      <c r="A156" s="198">
        <v>150</v>
      </c>
      <c r="B156" s="144" t="s">
        <v>938</v>
      </c>
      <c r="C156" s="144">
        <v>31.407386450000001</v>
      </c>
      <c r="D156" s="144" t="s">
        <v>1110</v>
      </c>
      <c r="E156" s="144">
        <v>155.19884772999998</v>
      </c>
      <c r="F156" s="144" t="s">
        <v>1110</v>
      </c>
      <c r="G156" s="144" t="s">
        <v>1110</v>
      </c>
      <c r="H156" s="144" t="s">
        <v>1110</v>
      </c>
      <c r="I156" s="144">
        <v>28.583451499999999</v>
      </c>
      <c r="J156" s="144" t="s">
        <v>1110</v>
      </c>
      <c r="K156" s="144" t="s">
        <v>1110</v>
      </c>
      <c r="L156" s="144">
        <v>4134.78182311</v>
      </c>
      <c r="M156" s="144" t="s">
        <v>1110</v>
      </c>
      <c r="N156" s="144">
        <v>4349.9715087900004</v>
      </c>
    </row>
    <row r="157" spans="1:14" ht="15" customHeight="1">
      <c r="A157" s="197">
        <v>151</v>
      </c>
      <c r="B157" s="125" t="s">
        <v>694</v>
      </c>
      <c r="C157" s="125" t="s">
        <v>1110</v>
      </c>
      <c r="D157" s="125" t="s">
        <v>1110</v>
      </c>
      <c r="E157" s="125">
        <v>2163.48881927</v>
      </c>
      <c r="F157" s="125" t="s">
        <v>1110</v>
      </c>
      <c r="G157" s="125" t="s">
        <v>1110</v>
      </c>
      <c r="H157" s="125" t="s">
        <v>1110</v>
      </c>
      <c r="I157" s="125" t="s">
        <v>1110</v>
      </c>
      <c r="J157" s="125" t="s">
        <v>1110</v>
      </c>
      <c r="K157" s="125" t="s">
        <v>1110</v>
      </c>
      <c r="L157" s="125">
        <v>2108.3560328499998</v>
      </c>
      <c r="M157" s="125" t="s">
        <v>1110</v>
      </c>
      <c r="N157" s="125">
        <v>4271.8448521199998</v>
      </c>
    </row>
    <row r="158" spans="1:14" s="66" customFormat="1" ht="15" customHeight="1">
      <c r="A158" s="198">
        <v>152</v>
      </c>
      <c r="B158" s="144" t="s">
        <v>204</v>
      </c>
      <c r="C158" s="144">
        <v>116.30843265999999</v>
      </c>
      <c r="D158" s="144">
        <v>492.67368205000002</v>
      </c>
      <c r="E158" s="144">
        <v>3363.0357992194699</v>
      </c>
      <c r="F158" s="144" t="s">
        <v>1110</v>
      </c>
      <c r="G158" s="144">
        <v>287.46604868999998</v>
      </c>
      <c r="H158" s="144" t="s">
        <v>1110</v>
      </c>
      <c r="I158" s="144" t="s">
        <v>1110</v>
      </c>
      <c r="J158" s="144" t="s">
        <v>1110</v>
      </c>
      <c r="K158" s="144" t="s">
        <v>1110</v>
      </c>
      <c r="L158" s="144" t="s">
        <v>1110</v>
      </c>
      <c r="M158" s="144" t="s">
        <v>1110</v>
      </c>
      <c r="N158" s="144">
        <v>4259.4839626194698</v>
      </c>
    </row>
    <row r="159" spans="1:14" ht="15" customHeight="1">
      <c r="A159" s="197">
        <v>153</v>
      </c>
      <c r="B159" s="125" t="s">
        <v>40</v>
      </c>
      <c r="C159" s="125" t="s">
        <v>1110</v>
      </c>
      <c r="D159" s="125">
        <v>1.01030215</v>
      </c>
      <c r="E159" s="125">
        <v>54.059945450000001</v>
      </c>
      <c r="F159" s="125" t="s">
        <v>1110</v>
      </c>
      <c r="G159" s="125" t="s">
        <v>1110</v>
      </c>
      <c r="H159" s="125" t="s">
        <v>1110</v>
      </c>
      <c r="I159" s="125">
        <v>3823.2012790200001</v>
      </c>
      <c r="J159" s="125">
        <v>327.5291618</v>
      </c>
      <c r="K159" s="125" t="s">
        <v>1110</v>
      </c>
      <c r="L159" s="125">
        <v>30.33836303</v>
      </c>
      <c r="M159" s="125" t="s">
        <v>1110</v>
      </c>
      <c r="N159" s="125">
        <v>4236.1390514500008</v>
      </c>
    </row>
    <row r="160" spans="1:14" s="66" customFormat="1" ht="15" customHeight="1">
      <c r="A160" s="198">
        <v>154</v>
      </c>
      <c r="B160" s="144" t="s">
        <v>725</v>
      </c>
      <c r="C160" s="144">
        <v>295.21262297000004</v>
      </c>
      <c r="D160" s="144" t="s">
        <v>1110</v>
      </c>
      <c r="E160" s="144">
        <v>111.74928448999999</v>
      </c>
      <c r="F160" s="144" t="s">
        <v>1110</v>
      </c>
      <c r="G160" s="144" t="s">
        <v>1110</v>
      </c>
      <c r="H160" s="144" t="s">
        <v>1110</v>
      </c>
      <c r="I160" s="144">
        <v>3655.2280300700004</v>
      </c>
      <c r="J160" s="144">
        <v>152.67174616999998</v>
      </c>
      <c r="K160" s="144" t="s">
        <v>1110</v>
      </c>
      <c r="L160" s="144" t="s">
        <v>1110</v>
      </c>
      <c r="M160" s="144" t="s">
        <v>1110</v>
      </c>
      <c r="N160" s="144">
        <v>4214.8616837</v>
      </c>
    </row>
    <row r="161" spans="1:14" ht="15" customHeight="1">
      <c r="A161" s="197">
        <v>155</v>
      </c>
      <c r="B161" s="125" t="s">
        <v>162</v>
      </c>
      <c r="C161" s="125" t="s">
        <v>1110</v>
      </c>
      <c r="D161" s="125" t="s">
        <v>1110</v>
      </c>
      <c r="E161" s="125" t="s">
        <v>1110</v>
      </c>
      <c r="F161" s="125" t="s">
        <v>1110</v>
      </c>
      <c r="G161" s="125" t="s">
        <v>1110</v>
      </c>
      <c r="H161" s="125" t="s">
        <v>1110</v>
      </c>
      <c r="I161" s="125" t="s">
        <v>1110</v>
      </c>
      <c r="J161" s="125" t="s">
        <v>1110</v>
      </c>
      <c r="K161" s="125" t="s">
        <v>1110</v>
      </c>
      <c r="L161" s="125">
        <v>4177.0334114500001</v>
      </c>
      <c r="M161" s="125" t="s">
        <v>1110</v>
      </c>
      <c r="N161" s="125">
        <v>4177.0334114500001</v>
      </c>
    </row>
    <row r="162" spans="1:14" s="66" customFormat="1" ht="15" customHeight="1">
      <c r="A162" s="198">
        <v>156</v>
      </c>
      <c r="B162" s="144" t="s">
        <v>151</v>
      </c>
      <c r="C162" s="144">
        <v>8.7484631598899991</v>
      </c>
      <c r="D162" s="144" t="s">
        <v>1110</v>
      </c>
      <c r="E162" s="144">
        <v>4135.7455703799997</v>
      </c>
      <c r="F162" s="144" t="s">
        <v>1110</v>
      </c>
      <c r="G162" s="144" t="s">
        <v>1110</v>
      </c>
      <c r="H162" s="144" t="s">
        <v>1110</v>
      </c>
      <c r="I162" s="144" t="s">
        <v>1110</v>
      </c>
      <c r="J162" s="144" t="s">
        <v>1110</v>
      </c>
      <c r="K162" s="144" t="s">
        <v>1110</v>
      </c>
      <c r="L162" s="144" t="s">
        <v>1110</v>
      </c>
      <c r="M162" s="144" t="s">
        <v>1110</v>
      </c>
      <c r="N162" s="144">
        <v>4144.4940335398896</v>
      </c>
    </row>
    <row r="163" spans="1:14" ht="15" customHeight="1">
      <c r="A163" s="197">
        <v>157</v>
      </c>
      <c r="B163" s="125" t="s">
        <v>814</v>
      </c>
      <c r="C163" s="125" t="s">
        <v>1110</v>
      </c>
      <c r="D163" s="125" t="s">
        <v>1110</v>
      </c>
      <c r="E163" s="125" t="s">
        <v>1110</v>
      </c>
      <c r="F163" s="125" t="s">
        <v>1110</v>
      </c>
      <c r="G163" s="125" t="s">
        <v>1110</v>
      </c>
      <c r="H163" s="125" t="s">
        <v>1110</v>
      </c>
      <c r="I163" s="125">
        <v>4141.1573479999997</v>
      </c>
      <c r="J163" s="125" t="s">
        <v>1110</v>
      </c>
      <c r="K163" s="125" t="s">
        <v>1110</v>
      </c>
      <c r="L163" s="125" t="s">
        <v>1110</v>
      </c>
      <c r="M163" s="125" t="s">
        <v>1110</v>
      </c>
      <c r="N163" s="125">
        <v>4141.1573479999997</v>
      </c>
    </row>
    <row r="164" spans="1:14" s="66" customFormat="1" ht="15" customHeight="1">
      <c r="A164" s="198">
        <v>158</v>
      </c>
      <c r="B164" s="144" t="s">
        <v>831</v>
      </c>
      <c r="C164" s="144">
        <v>268.24957422</v>
      </c>
      <c r="D164" s="144" t="s">
        <v>1110</v>
      </c>
      <c r="E164" s="144">
        <v>1598.2341373499999</v>
      </c>
      <c r="F164" s="144" t="s">
        <v>1110</v>
      </c>
      <c r="G164" s="144">
        <v>1674.2381319900001</v>
      </c>
      <c r="H164" s="144" t="s">
        <v>1110</v>
      </c>
      <c r="I164" s="144">
        <v>579.61257670000009</v>
      </c>
      <c r="J164" s="144" t="s">
        <v>1110</v>
      </c>
      <c r="K164" s="144" t="s">
        <v>1110</v>
      </c>
      <c r="L164" s="144" t="s">
        <v>1110</v>
      </c>
      <c r="M164" s="144" t="s">
        <v>1110</v>
      </c>
      <c r="N164" s="144">
        <v>4120.3344202600001</v>
      </c>
    </row>
    <row r="165" spans="1:14" ht="15" customHeight="1">
      <c r="A165" s="197">
        <v>159</v>
      </c>
      <c r="B165" s="125" t="s">
        <v>1048</v>
      </c>
      <c r="C165" s="125">
        <v>1510.88006323576</v>
      </c>
      <c r="D165" s="125">
        <v>1024.96216112</v>
      </c>
      <c r="E165" s="125">
        <v>831.41198048000001</v>
      </c>
      <c r="F165" s="125" t="s">
        <v>1110</v>
      </c>
      <c r="G165" s="125">
        <v>423.95494689999998</v>
      </c>
      <c r="H165" s="125" t="s">
        <v>1110</v>
      </c>
      <c r="I165" s="125" t="s">
        <v>1110</v>
      </c>
      <c r="J165" s="125">
        <v>291.13313542000003</v>
      </c>
      <c r="K165" s="125" t="s">
        <v>1110</v>
      </c>
      <c r="L165" s="125" t="s">
        <v>1110</v>
      </c>
      <c r="M165" s="125" t="s">
        <v>1110</v>
      </c>
      <c r="N165" s="125">
        <v>4082.34228715576</v>
      </c>
    </row>
    <row r="166" spans="1:14" s="66" customFormat="1" ht="15" customHeight="1">
      <c r="A166" s="198">
        <v>160</v>
      </c>
      <c r="B166" s="144" t="s">
        <v>678</v>
      </c>
      <c r="C166" s="144">
        <v>290.91712453544005</v>
      </c>
      <c r="D166" s="144">
        <v>876.27620122612996</v>
      </c>
      <c r="E166" s="144">
        <v>1912.3396321696898</v>
      </c>
      <c r="F166" s="144" t="s">
        <v>1110</v>
      </c>
      <c r="G166" s="144">
        <v>509.83310483998002</v>
      </c>
      <c r="H166" s="144" t="s">
        <v>1110</v>
      </c>
      <c r="I166" s="144" t="s">
        <v>1110</v>
      </c>
      <c r="J166" s="144">
        <v>434.67434396998999</v>
      </c>
      <c r="K166" s="144" t="s">
        <v>1110</v>
      </c>
      <c r="L166" s="144" t="s">
        <v>1110</v>
      </c>
      <c r="M166" s="144" t="s">
        <v>1110</v>
      </c>
      <c r="N166" s="144">
        <v>4024.0404067412301</v>
      </c>
    </row>
    <row r="167" spans="1:14" ht="15" customHeight="1">
      <c r="A167" s="197">
        <v>161</v>
      </c>
      <c r="B167" s="125" t="s">
        <v>480</v>
      </c>
      <c r="C167" s="125">
        <v>45.483407619999994</v>
      </c>
      <c r="D167" s="125" t="s">
        <v>1110</v>
      </c>
      <c r="E167" s="125">
        <v>17.549280270000001</v>
      </c>
      <c r="F167" s="125" t="s">
        <v>1110</v>
      </c>
      <c r="G167" s="125" t="s">
        <v>1110</v>
      </c>
      <c r="H167" s="125" t="s">
        <v>1110</v>
      </c>
      <c r="I167" s="125" t="s">
        <v>1110</v>
      </c>
      <c r="J167" s="125">
        <v>3624.1255946199999</v>
      </c>
      <c r="K167" s="125" t="s">
        <v>1110</v>
      </c>
      <c r="L167" s="125">
        <v>290.98039817</v>
      </c>
      <c r="M167" s="125" t="s">
        <v>1110</v>
      </c>
      <c r="N167" s="125">
        <v>3978.1386806800001</v>
      </c>
    </row>
    <row r="168" spans="1:14" s="66" customFormat="1" ht="15" customHeight="1">
      <c r="A168" s="198">
        <v>162</v>
      </c>
      <c r="B168" s="144" t="s">
        <v>389</v>
      </c>
      <c r="C168" s="144" t="s">
        <v>1110</v>
      </c>
      <c r="D168" s="144" t="s">
        <v>1110</v>
      </c>
      <c r="E168" s="144">
        <v>972.35988882000004</v>
      </c>
      <c r="F168" s="144" t="s">
        <v>1110</v>
      </c>
      <c r="G168" s="144" t="s">
        <v>1110</v>
      </c>
      <c r="H168" s="144" t="s">
        <v>1110</v>
      </c>
      <c r="I168" s="144">
        <v>1683.2371252600001</v>
      </c>
      <c r="J168" s="144">
        <v>1193.8313881700001</v>
      </c>
      <c r="K168" s="144" t="s">
        <v>1110</v>
      </c>
      <c r="L168" s="144">
        <v>127.1993296</v>
      </c>
      <c r="M168" s="144" t="s">
        <v>1110</v>
      </c>
      <c r="N168" s="144">
        <v>3976.6277318500001</v>
      </c>
    </row>
    <row r="169" spans="1:14" ht="15" customHeight="1">
      <c r="A169" s="197">
        <v>163</v>
      </c>
      <c r="B169" s="125" t="s">
        <v>153</v>
      </c>
      <c r="C169" s="125">
        <v>2327.9680786599997</v>
      </c>
      <c r="D169" s="125" t="s">
        <v>1110</v>
      </c>
      <c r="E169" s="125">
        <v>1432.8648781400002</v>
      </c>
      <c r="F169" s="125" t="s">
        <v>1110</v>
      </c>
      <c r="G169" s="125">
        <v>40.153142330000001</v>
      </c>
      <c r="H169" s="125" t="s">
        <v>1110</v>
      </c>
      <c r="I169" s="125">
        <v>159.93014177000001</v>
      </c>
      <c r="J169" s="125" t="s">
        <v>1110</v>
      </c>
      <c r="K169" s="125" t="s">
        <v>1110</v>
      </c>
      <c r="L169" s="125" t="s">
        <v>1110</v>
      </c>
      <c r="M169" s="125" t="s">
        <v>1110</v>
      </c>
      <c r="N169" s="125">
        <v>3960.9162408999996</v>
      </c>
    </row>
    <row r="170" spans="1:14" s="66" customFormat="1" ht="15" customHeight="1">
      <c r="A170" s="198">
        <v>164</v>
      </c>
      <c r="B170" s="144" t="s">
        <v>311</v>
      </c>
      <c r="C170" s="144">
        <v>3910.14542063</v>
      </c>
      <c r="D170" s="144" t="s">
        <v>1110</v>
      </c>
      <c r="E170" s="144">
        <v>20.974230769999998</v>
      </c>
      <c r="F170" s="144" t="s">
        <v>1110</v>
      </c>
      <c r="G170" s="144" t="s">
        <v>1110</v>
      </c>
      <c r="H170" s="144" t="s">
        <v>1110</v>
      </c>
      <c r="I170" s="144">
        <v>29.181971799999999</v>
      </c>
      <c r="J170" s="144" t="s">
        <v>1110</v>
      </c>
      <c r="K170" s="144" t="s">
        <v>1110</v>
      </c>
      <c r="L170" s="144" t="s">
        <v>1110</v>
      </c>
      <c r="M170" s="144" t="s">
        <v>1110</v>
      </c>
      <c r="N170" s="144">
        <v>3960.3016232</v>
      </c>
    </row>
    <row r="171" spans="1:14" ht="15" customHeight="1">
      <c r="A171" s="197">
        <v>165</v>
      </c>
      <c r="B171" s="125" t="s">
        <v>572</v>
      </c>
      <c r="C171" s="125" t="s">
        <v>1110</v>
      </c>
      <c r="D171" s="125">
        <v>3689.0389709190504</v>
      </c>
      <c r="E171" s="125">
        <v>46.50718226</v>
      </c>
      <c r="F171" s="125" t="s">
        <v>1110</v>
      </c>
      <c r="G171" s="125" t="s">
        <v>1110</v>
      </c>
      <c r="H171" s="125" t="s">
        <v>1110</v>
      </c>
      <c r="I171" s="125" t="s">
        <v>1110</v>
      </c>
      <c r="J171" s="125">
        <v>75.706999659999994</v>
      </c>
      <c r="K171" s="125" t="s">
        <v>1110</v>
      </c>
      <c r="L171" s="125" t="s">
        <v>1110</v>
      </c>
      <c r="M171" s="125" t="s">
        <v>1110</v>
      </c>
      <c r="N171" s="125">
        <v>3811.25315283905</v>
      </c>
    </row>
    <row r="172" spans="1:14" s="66" customFormat="1" ht="15" customHeight="1">
      <c r="A172" s="198">
        <v>166</v>
      </c>
      <c r="B172" s="144" t="s">
        <v>817</v>
      </c>
      <c r="C172" s="144">
        <v>23.866277780000001</v>
      </c>
      <c r="D172" s="144">
        <v>6.3130469699999994</v>
      </c>
      <c r="E172" s="144">
        <v>989.40338458000008</v>
      </c>
      <c r="F172" s="144" t="s">
        <v>1110</v>
      </c>
      <c r="G172" s="144" t="s">
        <v>1110</v>
      </c>
      <c r="H172" s="144" t="s">
        <v>1110</v>
      </c>
      <c r="I172" s="144">
        <v>1547.7120363699999</v>
      </c>
      <c r="J172" s="144">
        <v>1141.0959824400002</v>
      </c>
      <c r="K172" s="144" t="s">
        <v>1110</v>
      </c>
      <c r="L172" s="144">
        <v>68.603385400000008</v>
      </c>
      <c r="M172" s="144" t="s">
        <v>1110</v>
      </c>
      <c r="N172" s="144">
        <v>3776.9941135400004</v>
      </c>
    </row>
    <row r="173" spans="1:14" ht="15" customHeight="1">
      <c r="A173" s="197">
        <v>167</v>
      </c>
      <c r="B173" s="125" t="s">
        <v>454</v>
      </c>
      <c r="C173" s="125" t="s">
        <v>1110</v>
      </c>
      <c r="D173" s="125" t="s">
        <v>1110</v>
      </c>
      <c r="E173" s="125">
        <v>415.14633832999999</v>
      </c>
      <c r="F173" s="125" t="s">
        <v>1110</v>
      </c>
      <c r="G173" s="125">
        <v>50.054336679999999</v>
      </c>
      <c r="H173" s="125" t="s">
        <v>1110</v>
      </c>
      <c r="I173" s="125">
        <v>975.01466590999996</v>
      </c>
      <c r="J173" s="125" t="s">
        <v>1110</v>
      </c>
      <c r="K173" s="125" t="s">
        <v>1110</v>
      </c>
      <c r="L173" s="125">
        <v>2324.5997265799997</v>
      </c>
      <c r="M173" s="125" t="s">
        <v>1110</v>
      </c>
      <c r="N173" s="125">
        <v>3764.8150674999997</v>
      </c>
    </row>
    <row r="174" spans="1:14" s="66" customFormat="1" ht="15" customHeight="1">
      <c r="A174" s="198">
        <v>168</v>
      </c>
      <c r="B174" s="144" t="s">
        <v>461</v>
      </c>
      <c r="C174" s="144" t="s">
        <v>1110</v>
      </c>
      <c r="D174" s="144" t="s">
        <v>1110</v>
      </c>
      <c r="E174" s="144">
        <v>1084.03254272</v>
      </c>
      <c r="F174" s="144" t="s">
        <v>1110</v>
      </c>
      <c r="G174" s="144" t="s">
        <v>1110</v>
      </c>
      <c r="H174" s="144" t="s">
        <v>1110</v>
      </c>
      <c r="I174" s="144">
        <v>2661.1391557600004</v>
      </c>
      <c r="J174" s="144" t="s">
        <v>1110</v>
      </c>
      <c r="K174" s="144" t="s">
        <v>1110</v>
      </c>
      <c r="L174" s="144" t="s">
        <v>1110</v>
      </c>
      <c r="M174" s="144" t="s">
        <v>1110</v>
      </c>
      <c r="N174" s="144">
        <v>3745.1716984800005</v>
      </c>
    </row>
    <row r="175" spans="1:14" ht="15" customHeight="1">
      <c r="A175" s="197">
        <v>169</v>
      </c>
      <c r="B175" s="125" t="s">
        <v>1024</v>
      </c>
      <c r="C175" s="125">
        <v>20.353453120000001</v>
      </c>
      <c r="D175" s="125">
        <v>2627.5374153800003</v>
      </c>
      <c r="E175" s="125">
        <v>569.77364522000005</v>
      </c>
      <c r="F175" s="125" t="s">
        <v>1110</v>
      </c>
      <c r="G175" s="125">
        <v>46.858592549999997</v>
      </c>
      <c r="H175" s="125" t="s">
        <v>1110</v>
      </c>
      <c r="I175" s="125" t="s">
        <v>1110</v>
      </c>
      <c r="J175" s="125" t="s">
        <v>1110</v>
      </c>
      <c r="K175" s="125" t="s">
        <v>1110</v>
      </c>
      <c r="L175" s="125">
        <v>480.64741506000001</v>
      </c>
      <c r="M175" s="125" t="s">
        <v>1110</v>
      </c>
      <c r="N175" s="125">
        <v>3745.1705213300006</v>
      </c>
    </row>
    <row r="176" spans="1:14" s="66" customFormat="1" ht="15" customHeight="1">
      <c r="A176" s="198">
        <v>170</v>
      </c>
      <c r="B176" s="144" t="s">
        <v>849</v>
      </c>
      <c r="C176" s="144">
        <v>18.066494760000001</v>
      </c>
      <c r="D176" s="144" t="s">
        <v>1110</v>
      </c>
      <c r="E176" s="144" t="s">
        <v>1110</v>
      </c>
      <c r="F176" s="144" t="s">
        <v>1110</v>
      </c>
      <c r="G176" s="144" t="s">
        <v>1110</v>
      </c>
      <c r="H176" s="144" t="s">
        <v>1110</v>
      </c>
      <c r="I176" s="144">
        <v>3718.4169425999999</v>
      </c>
      <c r="J176" s="144" t="s">
        <v>1110</v>
      </c>
      <c r="K176" s="144" t="s">
        <v>1110</v>
      </c>
      <c r="L176" s="144" t="s">
        <v>1110</v>
      </c>
      <c r="M176" s="144" t="s">
        <v>1110</v>
      </c>
      <c r="N176" s="144">
        <v>3736.4834373599997</v>
      </c>
    </row>
    <row r="177" spans="1:14" ht="15" customHeight="1">
      <c r="A177" s="197">
        <v>171</v>
      </c>
      <c r="B177" s="125" t="s">
        <v>1062</v>
      </c>
      <c r="C177" s="125">
        <v>1191.7897910299698</v>
      </c>
      <c r="D177" s="125">
        <v>57.564994699229999</v>
      </c>
      <c r="E177" s="125">
        <v>1126.1520888636001</v>
      </c>
      <c r="F177" s="125" t="s">
        <v>1110</v>
      </c>
      <c r="G177" s="125">
        <v>1320.32476703874</v>
      </c>
      <c r="H177" s="125" t="s">
        <v>1110</v>
      </c>
      <c r="I177" s="125" t="s">
        <v>1110</v>
      </c>
      <c r="J177" s="125" t="s">
        <v>1110</v>
      </c>
      <c r="K177" s="125" t="s">
        <v>1110</v>
      </c>
      <c r="L177" s="125" t="s">
        <v>1110</v>
      </c>
      <c r="M177" s="125" t="s">
        <v>1110</v>
      </c>
      <c r="N177" s="125">
        <v>3695.8316416315402</v>
      </c>
    </row>
    <row r="178" spans="1:14" s="66" customFormat="1" ht="15" customHeight="1">
      <c r="A178" s="198">
        <v>172</v>
      </c>
      <c r="B178" s="144" t="s">
        <v>900</v>
      </c>
      <c r="C178" s="144">
        <v>43.584249790000001</v>
      </c>
      <c r="D178" s="144" t="s">
        <v>1110</v>
      </c>
      <c r="E178" s="144">
        <v>82.422397110000006</v>
      </c>
      <c r="F178" s="144" t="s">
        <v>1110</v>
      </c>
      <c r="G178" s="144" t="s">
        <v>1110</v>
      </c>
      <c r="H178" s="144" t="s">
        <v>1110</v>
      </c>
      <c r="I178" s="144">
        <v>641.63777588000005</v>
      </c>
      <c r="J178" s="144">
        <v>2859.2918129999998</v>
      </c>
      <c r="K178" s="144" t="s">
        <v>1110</v>
      </c>
      <c r="L178" s="144">
        <v>42.081980469999998</v>
      </c>
      <c r="M178" s="144" t="s">
        <v>1110</v>
      </c>
      <c r="N178" s="144">
        <v>3669.01821625</v>
      </c>
    </row>
    <row r="179" spans="1:14" ht="15" customHeight="1">
      <c r="A179" s="197">
        <v>173</v>
      </c>
      <c r="B179" s="125" t="s">
        <v>549</v>
      </c>
      <c r="C179" s="125">
        <v>19.446715210000001</v>
      </c>
      <c r="D179" s="125" t="s">
        <v>1110</v>
      </c>
      <c r="E179" s="125">
        <v>193.8075992</v>
      </c>
      <c r="F179" s="125" t="s">
        <v>1110</v>
      </c>
      <c r="G179" s="125" t="s">
        <v>1110</v>
      </c>
      <c r="H179" s="125" t="s">
        <v>1110</v>
      </c>
      <c r="I179" s="125">
        <v>2688.2486208999999</v>
      </c>
      <c r="J179" s="125">
        <v>762.98690849000002</v>
      </c>
      <c r="K179" s="125" t="s">
        <v>1110</v>
      </c>
      <c r="L179" s="125" t="s">
        <v>1110</v>
      </c>
      <c r="M179" s="125" t="s">
        <v>1110</v>
      </c>
      <c r="N179" s="125">
        <v>3664.4898438</v>
      </c>
    </row>
    <row r="180" spans="1:14" s="66" customFormat="1" ht="15" customHeight="1">
      <c r="A180" s="198">
        <v>174</v>
      </c>
      <c r="B180" s="144" t="s">
        <v>50</v>
      </c>
      <c r="C180" s="144" t="s">
        <v>1110</v>
      </c>
      <c r="D180" s="144">
        <v>3529.5166094000001</v>
      </c>
      <c r="E180" s="144" t="s">
        <v>1110</v>
      </c>
      <c r="F180" s="144" t="s">
        <v>1110</v>
      </c>
      <c r="G180" s="144">
        <v>54.690923329999997</v>
      </c>
      <c r="H180" s="144" t="s">
        <v>1110</v>
      </c>
      <c r="I180" s="144" t="s">
        <v>1110</v>
      </c>
      <c r="J180" s="144" t="s">
        <v>1110</v>
      </c>
      <c r="K180" s="144" t="s">
        <v>1110</v>
      </c>
      <c r="L180" s="144" t="s">
        <v>1110</v>
      </c>
      <c r="M180" s="144" t="s">
        <v>1110</v>
      </c>
      <c r="N180" s="144">
        <v>3584.2075327299999</v>
      </c>
    </row>
    <row r="181" spans="1:14" ht="15" customHeight="1">
      <c r="A181" s="197">
        <v>175</v>
      </c>
      <c r="B181" s="125" t="s">
        <v>132</v>
      </c>
      <c r="C181" s="125">
        <v>1509.1729433901301</v>
      </c>
      <c r="D181" s="125" t="s">
        <v>1110</v>
      </c>
      <c r="E181" s="125">
        <v>509.45078907004</v>
      </c>
      <c r="F181" s="125" t="s">
        <v>1110</v>
      </c>
      <c r="G181" s="125">
        <v>383.17455772000005</v>
      </c>
      <c r="H181" s="125" t="s">
        <v>1110</v>
      </c>
      <c r="I181" s="125">
        <v>1010.5366064900001</v>
      </c>
      <c r="J181" s="125" t="s">
        <v>1110</v>
      </c>
      <c r="K181" s="125" t="s">
        <v>1110</v>
      </c>
      <c r="L181" s="125">
        <v>166.67855932000001</v>
      </c>
      <c r="M181" s="125" t="s">
        <v>1110</v>
      </c>
      <c r="N181" s="125">
        <v>3579.0134559901703</v>
      </c>
    </row>
    <row r="182" spans="1:14" s="66" customFormat="1" ht="15" customHeight="1">
      <c r="A182" s="198">
        <v>176</v>
      </c>
      <c r="B182" s="144" t="s">
        <v>1014</v>
      </c>
      <c r="C182" s="144" t="s">
        <v>1110</v>
      </c>
      <c r="D182" s="144">
        <v>1028.6268129012199</v>
      </c>
      <c r="E182" s="144">
        <v>2261.3543877637803</v>
      </c>
      <c r="F182" s="144" t="s">
        <v>1110</v>
      </c>
      <c r="G182" s="144">
        <v>186.41137769999997</v>
      </c>
      <c r="H182" s="144" t="s">
        <v>1110</v>
      </c>
      <c r="I182" s="144" t="s">
        <v>1110</v>
      </c>
      <c r="J182" s="144" t="s">
        <v>1110</v>
      </c>
      <c r="K182" s="144" t="s">
        <v>1110</v>
      </c>
      <c r="L182" s="144">
        <v>87.841624030000006</v>
      </c>
      <c r="M182" s="144" t="s">
        <v>1110</v>
      </c>
      <c r="N182" s="144">
        <v>3564.2342023949996</v>
      </c>
    </row>
    <row r="183" spans="1:14" ht="15" customHeight="1">
      <c r="A183" s="197">
        <v>177</v>
      </c>
      <c r="B183" s="125" t="s">
        <v>174</v>
      </c>
      <c r="C183" s="125" t="s">
        <v>1110</v>
      </c>
      <c r="D183" s="125" t="s">
        <v>1110</v>
      </c>
      <c r="E183" s="125" t="s">
        <v>1110</v>
      </c>
      <c r="F183" s="125" t="s">
        <v>1110</v>
      </c>
      <c r="G183" s="125" t="s">
        <v>1110</v>
      </c>
      <c r="H183" s="125" t="s">
        <v>1110</v>
      </c>
      <c r="I183" s="125" t="s">
        <v>1110</v>
      </c>
      <c r="J183" s="125">
        <v>316.85254724000004</v>
      </c>
      <c r="K183" s="125" t="s">
        <v>1110</v>
      </c>
      <c r="L183" s="125">
        <v>3192.3027843099999</v>
      </c>
      <c r="M183" s="125" t="s">
        <v>1110</v>
      </c>
      <c r="N183" s="125">
        <v>3509.15533155</v>
      </c>
    </row>
    <row r="184" spans="1:14" s="66" customFormat="1" ht="15" customHeight="1">
      <c r="A184" s="198">
        <v>178</v>
      </c>
      <c r="B184" s="144" t="s">
        <v>519</v>
      </c>
      <c r="C184" s="144" t="s">
        <v>1110</v>
      </c>
      <c r="D184" s="144" t="s">
        <v>1110</v>
      </c>
      <c r="E184" s="144">
        <v>142.92151644999998</v>
      </c>
      <c r="F184" s="144" t="s">
        <v>1110</v>
      </c>
      <c r="G184" s="144" t="s">
        <v>1110</v>
      </c>
      <c r="H184" s="144" t="s">
        <v>1110</v>
      </c>
      <c r="I184" s="144">
        <v>782.02335267000001</v>
      </c>
      <c r="J184" s="144">
        <v>1823.4179139</v>
      </c>
      <c r="K184" s="144" t="s">
        <v>1110</v>
      </c>
      <c r="L184" s="144">
        <v>758.49183990999995</v>
      </c>
      <c r="M184" s="144" t="s">
        <v>1110</v>
      </c>
      <c r="N184" s="144">
        <v>3506.85462293</v>
      </c>
    </row>
    <row r="185" spans="1:14" ht="15" customHeight="1">
      <c r="A185" s="197">
        <v>179</v>
      </c>
      <c r="B185" s="125" t="s">
        <v>635</v>
      </c>
      <c r="C185" s="125" t="s">
        <v>1110</v>
      </c>
      <c r="D185" s="125" t="s">
        <v>1110</v>
      </c>
      <c r="E185" s="125">
        <v>375.25719535000002</v>
      </c>
      <c r="F185" s="125" t="s">
        <v>1110</v>
      </c>
      <c r="G185" s="125" t="s">
        <v>1110</v>
      </c>
      <c r="H185" s="125" t="s">
        <v>1110</v>
      </c>
      <c r="I185" s="125">
        <v>3023.7893859400001</v>
      </c>
      <c r="J185" s="125" t="s">
        <v>1110</v>
      </c>
      <c r="K185" s="125">
        <v>50.52519659</v>
      </c>
      <c r="L185" s="125" t="s">
        <v>1110</v>
      </c>
      <c r="M185" s="125" t="s">
        <v>1110</v>
      </c>
      <c r="N185" s="125">
        <v>3449.5717778800004</v>
      </c>
    </row>
    <row r="186" spans="1:14" s="66" customFormat="1" ht="15" customHeight="1">
      <c r="A186" s="198">
        <v>180</v>
      </c>
      <c r="B186" s="144" t="s">
        <v>245</v>
      </c>
      <c r="C186" s="144">
        <v>31.606861440000003</v>
      </c>
      <c r="D186" s="144" t="s">
        <v>1110</v>
      </c>
      <c r="E186" s="144">
        <v>69.643681349999994</v>
      </c>
      <c r="F186" s="144" t="s">
        <v>1110</v>
      </c>
      <c r="G186" s="144" t="s">
        <v>1110</v>
      </c>
      <c r="H186" s="144" t="s">
        <v>1110</v>
      </c>
      <c r="I186" s="144">
        <v>2970.55691927</v>
      </c>
      <c r="J186" s="144">
        <v>344.32131543999998</v>
      </c>
      <c r="K186" s="144" t="s">
        <v>1110</v>
      </c>
      <c r="L186" s="144" t="s">
        <v>1110</v>
      </c>
      <c r="M186" s="144" t="s">
        <v>1110</v>
      </c>
      <c r="N186" s="144">
        <v>3416.1287775000001</v>
      </c>
    </row>
    <row r="187" spans="1:14" ht="15" customHeight="1">
      <c r="A187" s="197">
        <v>181</v>
      </c>
      <c r="B187" s="125" t="s">
        <v>415</v>
      </c>
      <c r="C187" s="125" t="s">
        <v>1110</v>
      </c>
      <c r="D187" s="125">
        <v>659.26899351999998</v>
      </c>
      <c r="E187" s="125">
        <v>2705.53707063</v>
      </c>
      <c r="F187" s="125" t="s">
        <v>1110</v>
      </c>
      <c r="G187" s="125" t="s">
        <v>1110</v>
      </c>
      <c r="H187" s="125" t="s">
        <v>1110</v>
      </c>
      <c r="I187" s="125">
        <v>33.599561009999995</v>
      </c>
      <c r="J187" s="125" t="s">
        <v>1110</v>
      </c>
      <c r="K187" s="125" t="s">
        <v>1110</v>
      </c>
      <c r="L187" s="125" t="s">
        <v>1110</v>
      </c>
      <c r="M187" s="125" t="s">
        <v>1110</v>
      </c>
      <c r="N187" s="125">
        <v>3398.40562516</v>
      </c>
    </row>
    <row r="188" spans="1:14" s="66" customFormat="1" ht="15" customHeight="1">
      <c r="A188" s="198">
        <v>182</v>
      </c>
      <c r="B188" s="144" t="s">
        <v>417</v>
      </c>
      <c r="C188" s="144" t="s">
        <v>1110</v>
      </c>
      <c r="D188" s="144" t="s">
        <v>1110</v>
      </c>
      <c r="E188" s="144" t="s">
        <v>1110</v>
      </c>
      <c r="F188" s="144" t="s">
        <v>1110</v>
      </c>
      <c r="G188" s="144" t="s">
        <v>1110</v>
      </c>
      <c r="H188" s="144" t="s">
        <v>1110</v>
      </c>
      <c r="I188" s="144">
        <v>3366.00401758</v>
      </c>
      <c r="J188" s="144" t="s">
        <v>1110</v>
      </c>
      <c r="K188" s="144" t="s">
        <v>1110</v>
      </c>
      <c r="L188" s="144" t="s">
        <v>1110</v>
      </c>
      <c r="M188" s="144" t="s">
        <v>1110</v>
      </c>
      <c r="N188" s="144">
        <v>3366.00401758</v>
      </c>
    </row>
    <row r="189" spans="1:14" ht="15" customHeight="1">
      <c r="A189" s="197">
        <v>183</v>
      </c>
      <c r="B189" s="125" t="s">
        <v>844</v>
      </c>
      <c r="C189" s="125" t="s">
        <v>1110</v>
      </c>
      <c r="D189" s="125" t="s">
        <v>1110</v>
      </c>
      <c r="E189" s="125" t="s">
        <v>1110</v>
      </c>
      <c r="F189" s="125" t="s">
        <v>1110</v>
      </c>
      <c r="G189" s="125" t="s">
        <v>1110</v>
      </c>
      <c r="H189" s="125" t="s">
        <v>1110</v>
      </c>
      <c r="I189" s="125" t="s">
        <v>1110</v>
      </c>
      <c r="J189" s="125">
        <v>3352.74368641</v>
      </c>
      <c r="K189" s="125" t="s">
        <v>1110</v>
      </c>
      <c r="L189" s="125" t="s">
        <v>1110</v>
      </c>
      <c r="M189" s="125" t="s">
        <v>1110</v>
      </c>
      <c r="N189" s="125">
        <v>3352.74368641</v>
      </c>
    </row>
    <row r="190" spans="1:14" s="66" customFormat="1" ht="15" customHeight="1">
      <c r="A190" s="198">
        <v>184</v>
      </c>
      <c r="B190" s="144" t="s">
        <v>441</v>
      </c>
      <c r="C190" s="144" t="s">
        <v>1110</v>
      </c>
      <c r="D190" s="144" t="s">
        <v>1110</v>
      </c>
      <c r="E190" s="144">
        <v>3287.6211886599999</v>
      </c>
      <c r="F190" s="144" t="s">
        <v>1110</v>
      </c>
      <c r="G190" s="144" t="s">
        <v>1110</v>
      </c>
      <c r="H190" s="144" t="s">
        <v>1110</v>
      </c>
      <c r="I190" s="144" t="s">
        <v>1110</v>
      </c>
      <c r="J190" s="144" t="s">
        <v>1110</v>
      </c>
      <c r="K190" s="144" t="s">
        <v>1110</v>
      </c>
      <c r="L190" s="144" t="s">
        <v>1110</v>
      </c>
      <c r="M190" s="144" t="s">
        <v>1110</v>
      </c>
      <c r="N190" s="144">
        <v>3287.6211886599999</v>
      </c>
    </row>
    <row r="191" spans="1:14" ht="15" customHeight="1">
      <c r="A191" s="197">
        <v>185</v>
      </c>
      <c r="B191" s="125" t="s">
        <v>794</v>
      </c>
      <c r="C191" s="125" t="s">
        <v>1110</v>
      </c>
      <c r="D191" s="125">
        <v>3049.4845506674001</v>
      </c>
      <c r="E191" s="125">
        <v>226.54274025999001</v>
      </c>
      <c r="F191" s="125" t="s">
        <v>1110</v>
      </c>
      <c r="G191" s="125">
        <v>9.5958640800000001</v>
      </c>
      <c r="H191" s="125" t="s">
        <v>1110</v>
      </c>
      <c r="I191" s="125" t="s">
        <v>1110</v>
      </c>
      <c r="J191" s="125" t="s">
        <v>1110</v>
      </c>
      <c r="K191" s="125" t="s">
        <v>1110</v>
      </c>
      <c r="L191" s="125" t="s">
        <v>1110</v>
      </c>
      <c r="M191" s="125" t="s">
        <v>1110</v>
      </c>
      <c r="N191" s="125">
        <v>3285.6231550073899</v>
      </c>
    </row>
    <row r="192" spans="1:14" s="66" customFormat="1" ht="15" customHeight="1">
      <c r="A192" s="198">
        <v>186</v>
      </c>
      <c r="B192" s="144" t="s">
        <v>84</v>
      </c>
      <c r="C192" s="144" t="s">
        <v>1110</v>
      </c>
      <c r="D192" s="144" t="s">
        <v>1110</v>
      </c>
      <c r="E192" s="144">
        <v>566.79755862000002</v>
      </c>
      <c r="F192" s="144" t="s">
        <v>1110</v>
      </c>
      <c r="G192" s="144" t="s">
        <v>1110</v>
      </c>
      <c r="H192" s="144" t="s">
        <v>1110</v>
      </c>
      <c r="I192" s="144">
        <v>2463.3782774699998</v>
      </c>
      <c r="J192" s="144">
        <v>253.12222069999999</v>
      </c>
      <c r="K192" s="144" t="s">
        <v>1110</v>
      </c>
      <c r="L192" s="144" t="s">
        <v>1110</v>
      </c>
      <c r="M192" s="144" t="s">
        <v>1110</v>
      </c>
      <c r="N192" s="144">
        <v>3283.2980567899999</v>
      </c>
    </row>
    <row r="193" spans="1:14" ht="15" customHeight="1">
      <c r="A193" s="197">
        <v>187</v>
      </c>
      <c r="B193" s="125" t="s">
        <v>576</v>
      </c>
      <c r="C193" s="125" t="s">
        <v>1110</v>
      </c>
      <c r="D193" s="125">
        <v>13.805901179999999</v>
      </c>
      <c r="E193" s="125">
        <v>1099.25897029</v>
      </c>
      <c r="F193" s="125" t="s">
        <v>1110</v>
      </c>
      <c r="G193" s="125" t="s">
        <v>1110</v>
      </c>
      <c r="H193" s="125" t="s">
        <v>1110</v>
      </c>
      <c r="I193" s="125">
        <v>1520.2197294800001</v>
      </c>
      <c r="J193" s="125">
        <v>529.76149025999996</v>
      </c>
      <c r="K193" s="125" t="s">
        <v>1110</v>
      </c>
      <c r="L193" s="125" t="s">
        <v>1110</v>
      </c>
      <c r="M193" s="125" t="s">
        <v>1110</v>
      </c>
      <c r="N193" s="125">
        <v>3163.0460912099998</v>
      </c>
    </row>
    <row r="194" spans="1:14" s="66" customFormat="1" ht="15" customHeight="1">
      <c r="A194" s="198">
        <v>188</v>
      </c>
      <c r="B194" s="144" t="s">
        <v>220</v>
      </c>
      <c r="C194" s="144">
        <v>699.63276143239</v>
      </c>
      <c r="D194" s="144">
        <v>7.7709253199999999</v>
      </c>
      <c r="E194" s="144">
        <v>14.90871325</v>
      </c>
      <c r="F194" s="144" t="s">
        <v>1110</v>
      </c>
      <c r="G194" s="144" t="s">
        <v>1110</v>
      </c>
      <c r="H194" s="144" t="s">
        <v>1110</v>
      </c>
      <c r="I194" s="144">
        <v>907.2341126</v>
      </c>
      <c r="J194" s="144">
        <v>1527.2639340000001</v>
      </c>
      <c r="K194" s="144" t="s">
        <v>1110</v>
      </c>
      <c r="L194" s="144" t="s">
        <v>1110</v>
      </c>
      <c r="M194" s="144" t="s">
        <v>1110</v>
      </c>
      <c r="N194" s="144">
        <v>3156.8104466023901</v>
      </c>
    </row>
    <row r="195" spans="1:14" ht="15" customHeight="1">
      <c r="A195" s="197">
        <v>189</v>
      </c>
      <c r="B195" s="125" t="s">
        <v>490</v>
      </c>
      <c r="C195" s="125">
        <v>168.50709791</v>
      </c>
      <c r="D195" s="125">
        <v>159.56996609000001</v>
      </c>
      <c r="E195" s="125">
        <v>700.38947957000005</v>
      </c>
      <c r="F195" s="125" t="s">
        <v>1110</v>
      </c>
      <c r="G195" s="125" t="s">
        <v>1110</v>
      </c>
      <c r="H195" s="125" t="s">
        <v>1110</v>
      </c>
      <c r="I195" s="125">
        <v>1325.22191376</v>
      </c>
      <c r="J195" s="125">
        <v>366.19152879000001</v>
      </c>
      <c r="K195" s="125" t="s">
        <v>1110</v>
      </c>
      <c r="L195" s="125">
        <v>384.71012623000001</v>
      </c>
      <c r="M195" s="125" t="s">
        <v>1110</v>
      </c>
      <c r="N195" s="125">
        <v>3104.5901123500007</v>
      </c>
    </row>
    <row r="196" spans="1:14" s="66" customFormat="1" ht="15" customHeight="1">
      <c r="A196" s="198">
        <v>190</v>
      </c>
      <c r="B196" s="144" t="s">
        <v>916</v>
      </c>
      <c r="C196" s="144">
        <v>1972.5593446967</v>
      </c>
      <c r="D196" s="144">
        <v>60.284723700000001</v>
      </c>
      <c r="E196" s="144">
        <v>259.15713921000003</v>
      </c>
      <c r="F196" s="144" t="s">
        <v>1110</v>
      </c>
      <c r="G196" s="144">
        <v>778.71051114670001</v>
      </c>
      <c r="H196" s="144" t="s">
        <v>1110</v>
      </c>
      <c r="I196" s="144" t="s">
        <v>1110</v>
      </c>
      <c r="J196" s="144" t="s">
        <v>1110</v>
      </c>
      <c r="K196" s="144" t="s">
        <v>1110</v>
      </c>
      <c r="L196" s="144" t="s">
        <v>1110</v>
      </c>
      <c r="M196" s="144" t="s">
        <v>1110</v>
      </c>
      <c r="N196" s="144">
        <v>3070.7117187534</v>
      </c>
    </row>
    <row r="197" spans="1:14" ht="15" customHeight="1">
      <c r="A197" s="197">
        <v>191</v>
      </c>
      <c r="B197" s="125" t="s">
        <v>893</v>
      </c>
      <c r="C197" s="125" t="s">
        <v>1110</v>
      </c>
      <c r="D197" s="125">
        <v>3059.3811374699999</v>
      </c>
      <c r="E197" s="125" t="s">
        <v>1110</v>
      </c>
      <c r="F197" s="125" t="s">
        <v>1110</v>
      </c>
      <c r="G197" s="125" t="s">
        <v>1110</v>
      </c>
      <c r="H197" s="125" t="s">
        <v>1110</v>
      </c>
      <c r="I197" s="125" t="s">
        <v>1110</v>
      </c>
      <c r="J197" s="125" t="s">
        <v>1110</v>
      </c>
      <c r="K197" s="125" t="s">
        <v>1110</v>
      </c>
      <c r="L197" s="125" t="s">
        <v>1110</v>
      </c>
      <c r="M197" s="125" t="s">
        <v>1110</v>
      </c>
      <c r="N197" s="125">
        <v>3059.3811374699999</v>
      </c>
    </row>
    <row r="198" spans="1:14" s="66" customFormat="1" ht="15" customHeight="1">
      <c r="A198" s="198">
        <v>192</v>
      </c>
      <c r="B198" s="144" t="s">
        <v>346</v>
      </c>
      <c r="C198" s="144">
        <v>1338.52008789</v>
      </c>
      <c r="D198" s="144">
        <v>17.885787799999999</v>
      </c>
      <c r="E198" s="144">
        <v>514.41459693000002</v>
      </c>
      <c r="F198" s="144" t="s">
        <v>1110</v>
      </c>
      <c r="G198" s="144">
        <v>382.36225591000004</v>
      </c>
      <c r="H198" s="144" t="s">
        <v>1110</v>
      </c>
      <c r="I198" s="144">
        <v>460.66770717999998</v>
      </c>
      <c r="J198" s="144">
        <v>148.73919579</v>
      </c>
      <c r="K198" s="144" t="s">
        <v>1110</v>
      </c>
      <c r="L198" s="144">
        <v>188.4906752</v>
      </c>
      <c r="M198" s="144" t="s">
        <v>1110</v>
      </c>
      <c r="N198" s="144">
        <v>3051.0803067000002</v>
      </c>
    </row>
    <row r="199" spans="1:14" ht="15" customHeight="1">
      <c r="A199" s="197">
        <v>193</v>
      </c>
      <c r="B199" s="125" t="s">
        <v>262</v>
      </c>
      <c r="C199" s="125">
        <v>2622.5242622600003</v>
      </c>
      <c r="D199" s="125">
        <v>18.816592510000003</v>
      </c>
      <c r="E199" s="125">
        <v>278.97807877991005</v>
      </c>
      <c r="F199" s="125" t="s">
        <v>1110</v>
      </c>
      <c r="G199" s="125">
        <v>22.303040199999998</v>
      </c>
      <c r="H199" s="125" t="s">
        <v>1110</v>
      </c>
      <c r="I199" s="125">
        <v>91.523436629999992</v>
      </c>
      <c r="J199" s="125" t="s">
        <v>1110</v>
      </c>
      <c r="K199" s="125" t="s">
        <v>1110</v>
      </c>
      <c r="L199" s="125" t="s">
        <v>1110</v>
      </c>
      <c r="M199" s="125" t="s">
        <v>1110</v>
      </c>
      <c r="N199" s="125">
        <v>3034.1454103799106</v>
      </c>
    </row>
    <row r="200" spans="1:14" s="66" customFormat="1" ht="15" customHeight="1">
      <c r="A200" s="198">
        <v>194</v>
      </c>
      <c r="B200" s="144" t="s">
        <v>42</v>
      </c>
      <c r="C200" s="144">
        <v>510.77972900999998</v>
      </c>
      <c r="D200" s="144">
        <v>1194.53947595</v>
      </c>
      <c r="E200" s="144">
        <v>438.16705815</v>
      </c>
      <c r="F200" s="144" t="s">
        <v>1110</v>
      </c>
      <c r="G200" s="144">
        <v>95.261223889999997</v>
      </c>
      <c r="H200" s="144" t="s">
        <v>1110</v>
      </c>
      <c r="I200" s="144" t="s">
        <v>1110</v>
      </c>
      <c r="J200" s="144">
        <v>743.86864832000003</v>
      </c>
      <c r="K200" s="144" t="s">
        <v>1110</v>
      </c>
      <c r="L200" s="144" t="s">
        <v>1110</v>
      </c>
      <c r="M200" s="144" t="s">
        <v>1110</v>
      </c>
      <c r="N200" s="144">
        <v>2982.61613532</v>
      </c>
    </row>
    <row r="201" spans="1:14" ht="15" customHeight="1">
      <c r="A201" s="197">
        <v>195</v>
      </c>
      <c r="B201" s="125" t="s">
        <v>802</v>
      </c>
      <c r="C201" s="125">
        <v>1091.0479163099999</v>
      </c>
      <c r="D201" s="125" t="s">
        <v>1110</v>
      </c>
      <c r="E201" s="125" t="s">
        <v>1110</v>
      </c>
      <c r="F201" s="125" t="s">
        <v>1110</v>
      </c>
      <c r="G201" s="125" t="s">
        <v>1110</v>
      </c>
      <c r="H201" s="125" t="s">
        <v>1110</v>
      </c>
      <c r="I201" s="125">
        <v>1013.6430051599999</v>
      </c>
      <c r="J201" s="125" t="s">
        <v>1110</v>
      </c>
      <c r="K201" s="125" t="s">
        <v>1110</v>
      </c>
      <c r="L201" s="125">
        <v>833.33672510000008</v>
      </c>
      <c r="M201" s="125" t="s">
        <v>1110</v>
      </c>
      <c r="N201" s="125">
        <v>2938.0276465699999</v>
      </c>
    </row>
    <row r="202" spans="1:14" s="66" customFormat="1" ht="15" customHeight="1">
      <c r="A202" s="198">
        <v>196</v>
      </c>
      <c r="B202" s="144" t="s">
        <v>295</v>
      </c>
      <c r="C202" s="144" t="s">
        <v>1110</v>
      </c>
      <c r="D202" s="144">
        <v>8.9417214900000008</v>
      </c>
      <c r="E202" s="144" t="s">
        <v>1110</v>
      </c>
      <c r="F202" s="144" t="s">
        <v>1110</v>
      </c>
      <c r="G202" s="144" t="s">
        <v>1110</v>
      </c>
      <c r="H202" s="144" t="s">
        <v>1110</v>
      </c>
      <c r="I202" s="144">
        <v>2895.6722829299997</v>
      </c>
      <c r="J202" s="144">
        <v>22.263621219999997</v>
      </c>
      <c r="K202" s="144" t="s">
        <v>1110</v>
      </c>
      <c r="L202" s="144" t="s">
        <v>1110</v>
      </c>
      <c r="M202" s="144" t="s">
        <v>1110</v>
      </c>
      <c r="N202" s="144">
        <v>2926.8776256399997</v>
      </c>
    </row>
    <row r="203" spans="1:14" ht="15" customHeight="1">
      <c r="A203" s="197">
        <v>197</v>
      </c>
      <c r="B203" s="125" t="s">
        <v>56</v>
      </c>
      <c r="C203" s="125">
        <v>23.174421809999998</v>
      </c>
      <c r="D203" s="125" t="s">
        <v>1110</v>
      </c>
      <c r="E203" s="125">
        <v>1164.0373644897102</v>
      </c>
      <c r="F203" s="125" t="s">
        <v>1110</v>
      </c>
      <c r="G203" s="125">
        <v>1729.5003642474699</v>
      </c>
      <c r="H203" s="125" t="s">
        <v>1110</v>
      </c>
      <c r="I203" s="125" t="s">
        <v>1110</v>
      </c>
      <c r="J203" s="125" t="s">
        <v>1110</v>
      </c>
      <c r="K203" s="125" t="s">
        <v>1110</v>
      </c>
      <c r="L203" s="125" t="s">
        <v>1110</v>
      </c>
      <c r="M203" s="125" t="s">
        <v>1110</v>
      </c>
      <c r="N203" s="125">
        <v>2916.71215054718</v>
      </c>
    </row>
    <row r="204" spans="1:14" s="66" customFormat="1" ht="15" customHeight="1">
      <c r="A204" s="198">
        <v>198</v>
      </c>
      <c r="B204" s="144" t="s">
        <v>993</v>
      </c>
      <c r="C204" s="144" t="s">
        <v>1110</v>
      </c>
      <c r="D204" s="144">
        <v>692.37651173999996</v>
      </c>
      <c r="E204" s="144" t="s">
        <v>1110</v>
      </c>
      <c r="F204" s="144" t="s">
        <v>1110</v>
      </c>
      <c r="G204" s="144">
        <v>95.233795049999998</v>
      </c>
      <c r="H204" s="144" t="s">
        <v>1110</v>
      </c>
      <c r="I204" s="144" t="s">
        <v>1110</v>
      </c>
      <c r="J204" s="144" t="s">
        <v>1110</v>
      </c>
      <c r="K204" s="144" t="s">
        <v>1110</v>
      </c>
      <c r="L204" s="144" t="s">
        <v>1110</v>
      </c>
      <c r="M204" s="144">
        <v>2123.7156424647001</v>
      </c>
      <c r="N204" s="144">
        <v>2911.3259492546999</v>
      </c>
    </row>
    <row r="205" spans="1:14" ht="15" customHeight="1">
      <c r="A205" s="197">
        <v>199</v>
      </c>
      <c r="B205" s="125" t="s">
        <v>202</v>
      </c>
      <c r="C205" s="125">
        <v>396.13010575999999</v>
      </c>
      <c r="D205" s="125">
        <v>14.034297859999999</v>
      </c>
      <c r="E205" s="125">
        <v>1988.0962951099998</v>
      </c>
      <c r="F205" s="125" t="s">
        <v>1110</v>
      </c>
      <c r="G205" s="125">
        <v>48.925554770000005</v>
      </c>
      <c r="H205" s="125" t="s">
        <v>1110</v>
      </c>
      <c r="I205" s="125" t="s">
        <v>1110</v>
      </c>
      <c r="J205" s="125">
        <v>447.00309125000001</v>
      </c>
      <c r="K205" s="125" t="s">
        <v>1110</v>
      </c>
      <c r="L205" s="125" t="s">
        <v>1110</v>
      </c>
      <c r="M205" s="125" t="s">
        <v>1110</v>
      </c>
      <c r="N205" s="125">
        <v>2894.1893447499997</v>
      </c>
    </row>
    <row r="206" spans="1:14" s="66" customFormat="1" ht="15" customHeight="1">
      <c r="A206" s="198">
        <v>200</v>
      </c>
      <c r="B206" s="144" t="s">
        <v>102</v>
      </c>
      <c r="C206" s="144" t="s">
        <v>1110</v>
      </c>
      <c r="D206" s="144">
        <v>401.20366379000001</v>
      </c>
      <c r="E206" s="144">
        <v>1153.6494894693799</v>
      </c>
      <c r="F206" s="144" t="s">
        <v>1110</v>
      </c>
      <c r="G206" s="144" t="s">
        <v>1110</v>
      </c>
      <c r="H206" s="144" t="s">
        <v>1110</v>
      </c>
      <c r="I206" s="144">
        <v>509.08520283999997</v>
      </c>
      <c r="J206" s="144">
        <v>381.95954748000003</v>
      </c>
      <c r="K206" s="144" t="s">
        <v>1110</v>
      </c>
      <c r="L206" s="144">
        <v>437.08094485000004</v>
      </c>
      <c r="M206" s="144" t="s">
        <v>1110</v>
      </c>
      <c r="N206" s="144">
        <v>2882.9788484293799</v>
      </c>
    </row>
    <row r="207" spans="1:14" ht="15" customHeight="1">
      <c r="A207" s="197">
        <v>201</v>
      </c>
      <c r="B207" s="125" t="s">
        <v>673</v>
      </c>
      <c r="C207" s="125" t="s">
        <v>1110</v>
      </c>
      <c r="D207" s="125">
        <v>2037.5699664464501</v>
      </c>
      <c r="E207" s="125">
        <v>819.21072875999994</v>
      </c>
      <c r="F207" s="125" t="s">
        <v>1110</v>
      </c>
      <c r="G207" s="125" t="s">
        <v>1110</v>
      </c>
      <c r="H207" s="125" t="s">
        <v>1110</v>
      </c>
      <c r="I207" s="125" t="s">
        <v>1110</v>
      </c>
      <c r="J207" s="125" t="s">
        <v>1110</v>
      </c>
      <c r="K207" s="125" t="s">
        <v>1110</v>
      </c>
      <c r="L207" s="125" t="s">
        <v>1110</v>
      </c>
      <c r="M207" s="125" t="s">
        <v>1110</v>
      </c>
      <c r="N207" s="125">
        <v>2856.7806952064502</v>
      </c>
    </row>
    <row r="208" spans="1:14" s="66" customFormat="1" ht="15" customHeight="1">
      <c r="A208" s="198">
        <v>202</v>
      </c>
      <c r="B208" s="144" t="s">
        <v>845</v>
      </c>
      <c r="C208" s="144">
        <v>2176.3280267800001</v>
      </c>
      <c r="D208" s="144">
        <v>333.13996881999998</v>
      </c>
      <c r="E208" s="144">
        <v>330.41631324000002</v>
      </c>
      <c r="F208" s="144" t="s">
        <v>1110</v>
      </c>
      <c r="G208" s="144" t="s">
        <v>1110</v>
      </c>
      <c r="H208" s="144" t="s">
        <v>1110</v>
      </c>
      <c r="I208" s="144" t="s">
        <v>1110</v>
      </c>
      <c r="J208" s="144" t="s">
        <v>1110</v>
      </c>
      <c r="K208" s="144" t="s">
        <v>1110</v>
      </c>
      <c r="L208" s="144" t="s">
        <v>1110</v>
      </c>
      <c r="M208" s="144" t="s">
        <v>1110</v>
      </c>
      <c r="N208" s="144">
        <v>2839.8843088399999</v>
      </c>
    </row>
    <row r="209" spans="1:14" ht="15" customHeight="1">
      <c r="A209" s="197">
        <v>203</v>
      </c>
      <c r="B209" s="125" t="s">
        <v>213</v>
      </c>
      <c r="C209" s="125" t="s">
        <v>1110</v>
      </c>
      <c r="D209" s="125" t="s">
        <v>1110</v>
      </c>
      <c r="E209" s="125" t="s">
        <v>1110</v>
      </c>
      <c r="F209" s="125" t="s">
        <v>1110</v>
      </c>
      <c r="G209" s="125" t="s">
        <v>1110</v>
      </c>
      <c r="H209" s="125" t="s">
        <v>1110</v>
      </c>
      <c r="I209" s="125" t="s">
        <v>1110</v>
      </c>
      <c r="J209" s="125" t="s">
        <v>1110</v>
      </c>
      <c r="K209" s="125" t="s">
        <v>1110</v>
      </c>
      <c r="L209" s="125">
        <v>2822.5671860900002</v>
      </c>
      <c r="M209" s="125" t="s">
        <v>1110</v>
      </c>
      <c r="N209" s="125">
        <v>2822.5671860900002</v>
      </c>
    </row>
    <row r="210" spans="1:14" s="66" customFormat="1" ht="15" customHeight="1">
      <c r="A210" s="198">
        <v>204</v>
      </c>
      <c r="B210" s="144" t="s">
        <v>745</v>
      </c>
      <c r="C210" s="144">
        <v>2048.3763497200002</v>
      </c>
      <c r="D210" s="144">
        <v>6.7707071799999996</v>
      </c>
      <c r="E210" s="144">
        <v>169.31785830000001</v>
      </c>
      <c r="F210" s="144" t="s">
        <v>1110</v>
      </c>
      <c r="G210" s="144">
        <v>576.87340411000002</v>
      </c>
      <c r="H210" s="144" t="s">
        <v>1110</v>
      </c>
      <c r="I210" s="144" t="s">
        <v>1110</v>
      </c>
      <c r="J210" s="144" t="s">
        <v>1110</v>
      </c>
      <c r="K210" s="144" t="s">
        <v>1110</v>
      </c>
      <c r="L210" s="144" t="s">
        <v>1110</v>
      </c>
      <c r="M210" s="144" t="s">
        <v>1110</v>
      </c>
      <c r="N210" s="144">
        <v>2801.3383193100003</v>
      </c>
    </row>
    <row r="211" spans="1:14" ht="15" customHeight="1">
      <c r="A211" s="197">
        <v>205</v>
      </c>
      <c r="B211" s="125" t="s">
        <v>675</v>
      </c>
      <c r="C211" s="125">
        <v>9.417995470000001</v>
      </c>
      <c r="D211" s="125">
        <v>1565.90562</v>
      </c>
      <c r="E211" s="125">
        <v>305.21641682999996</v>
      </c>
      <c r="F211" s="125" t="s">
        <v>1110</v>
      </c>
      <c r="G211" s="125">
        <v>38.606285740000004</v>
      </c>
      <c r="H211" s="125" t="s">
        <v>1110</v>
      </c>
      <c r="I211" s="125" t="s">
        <v>1110</v>
      </c>
      <c r="J211" s="125">
        <v>221.21594338</v>
      </c>
      <c r="K211" s="125" t="s">
        <v>1110</v>
      </c>
      <c r="L211" s="125">
        <v>591.95938547000003</v>
      </c>
      <c r="M211" s="125" t="s">
        <v>1110</v>
      </c>
      <c r="N211" s="125">
        <v>2732.32164689</v>
      </c>
    </row>
    <row r="212" spans="1:14" s="66" customFormat="1" ht="15" customHeight="1">
      <c r="A212" s="198">
        <v>206</v>
      </c>
      <c r="B212" s="144" t="s">
        <v>224</v>
      </c>
      <c r="C212" s="144" t="s">
        <v>1110</v>
      </c>
      <c r="D212" s="144" t="s">
        <v>1110</v>
      </c>
      <c r="E212" s="144">
        <v>419.06284411000001</v>
      </c>
      <c r="F212" s="144" t="s">
        <v>1110</v>
      </c>
      <c r="G212" s="144" t="s">
        <v>1110</v>
      </c>
      <c r="H212" s="144" t="s">
        <v>1110</v>
      </c>
      <c r="I212" s="144">
        <v>2218.94083572</v>
      </c>
      <c r="J212" s="144">
        <v>72.585506349999989</v>
      </c>
      <c r="K212" s="144" t="s">
        <v>1110</v>
      </c>
      <c r="L212" s="144">
        <v>8.1064462600000002</v>
      </c>
      <c r="M212" s="144" t="s">
        <v>1110</v>
      </c>
      <c r="N212" s="144">
        <v>2718.6956324399998</v>
      </c>
    </row>
    <row r="213" spans="1:14" ht="15" customHeight="1">
      <c r="A213" s="197">
        <v>207</v>
      </c>
      <c r="B213" s="125" t="s">
        <v>505</v>
      </c>
      <c r="C213" s="125" t="s">
        <v>1110</v>
      </c>
      <c r="D213" s="125" t="s">
        <v>1110</v>
      </c>
      <c r="E213" s="125">
        <v>741.56680912000002</v>
      </c>
      <c r="F213" s="125" t="s">
        <v>1110</v>
      </c>
      <c r="G213" s="125" t="s">
        <v>1110</v>
      </c>
      <c r="H213" s="125" t="s">
        <v>1110</v>
      </c>
      <c r="I213" s="125">
        <v>1838.6638506900001</v>
      </c>
      <c r="J213" s="125" t="s">
        <v>1110</v>
      </c>
      <c r="K213" s="125" t="s">
        <v>1110</v>
      </c>
      <c r="L213" s="125">
        <v>99.946513390000007</v>
      </c>
      <c r="M213" s="125" t="s">
        <v>1110</v>
      </c>
      <c r="N213" s="125">
        <v>2680.1771732000002</v>
      </c>
    </row>
    <row r="214" spans="1:14" s="66" customFormat="1" ht="15" customHeight="1">
      <c r="A214" s="198">
        <v>208</v>
      </c>
      <c r="B214" s="144" t="s">
        <v>767</v>
      </c>
      <c r="C214" s="144">
        <v>386.75213983999998</v>
      </c>
      <c r="D214" s="144" t="s">
        <v>1110</v>
      </c>
      <c r="E214" s="144">
        <v>2122.5747511600002</v>
      </c>
      <c r="F214" s="144" t="s">
        <v>1110</v>
      </c>
      <c r="G214" s="144">
        <v>119.02909149</v>
      </c>
      <c r="H214" s="144" t="s">
        <v>1110</v>
      </c>
      <c r="I214" s="144">
        <v>35.523033950000006</v>
      </c>
      <c r="J214" s="144" t="s">
        <v>1110</v>
      </c>
      <c r="K214" s="144" t="s">
        <v>1110</v>
      </c>
      <c r="L214" s="144" t="s">
        <v>1110</v>
      </c>
      <c r="M214" s="144" t="s">
        <v>1110</v>
      </c>
      <c r="N214" s="144">
        <v>2663.8790164400002</v>
      </c>
    </row>
    <row r="215" spans="1:14" ht="15" customHeight="1">
      <c r="A215" s="197">
        <v>209</v>
      </c>
      <c r="B215" s="125" t="s">
        <v>638</v>
      </c>
      <c r="C215" s="125" t="s">
        <v>1110</v>
      </c>
      <c r="D215" s="125" t="s">
        <v>1110</v>
      </c>
      <c r="E215" s="125" t="s">
        <v>1110</v>
      </c>
      <c r="F215" s="125" t="s">
        <v>1110</v>
      </c>
      <c r="G215" s="125" t="s">
        <v>1110</v>
      </c>
      <c r="H215" s="125" t="s">
        <v>1110</v>
      </c>
      <c r="I215" s="125" t="s">
        <v>1110</v>
      </c>
      <c r="J215" s="125">
        <v>2648.0640056300003</v>
      </c>
      <c r="K215" s="125" t="s">
        <v>1110</v>
      </c>
      <c r="L215" s="125" t="s">
        <v>1110</v>
      </c>
      <c r="M215" s="125" t="s">
        <v>1110</v>
      </c>
      <c r="N215" s="125">
        <v>2648.0640056300003</v>
      </c>
    </row>
    <row r="216" spans="1:14" s="66" customFormat="1" ht="15" customHeight="1">
      <c r="A216" s="198">
        <v>210</v>
      </c>
      <c r="B216" s="144" t="s">
        <v>752</v>
      </c>
      <c r="C216" s="144" t="s">
        <v>1110</v>
      </c>
      <c r="D216" s="144" t="s">
        <v>1110</v>
      </c>
      <c r="E216" s="144">
        <v>2644.08260974</v>
      </c>
      <c r="F216" s="144" t="s">
        <v>1110</v>
      </c>
      <c r="G216" s="144" t="s">
        <v>1110</v>
      </c>
      <c r="H216" s="144" t="s">
        <v>1110</v>
      </c>
      <c r="I216" s="144" t="s">
        <v>1110</v>
      </c>
      <c r="J216" s="144" t="s">
        <v>1110</v>
      </c>
      <c r="K216" s="144" t="s">
        <v>1110</v>
      </c>
      <c r="L216" s="144" t="s">
        <v>1110</v>
      </c>
      <c r="M216" s="144" t="s">
        <v>1110</v>
      </c>
      <c r="N216" s="144">
        <v>2644.08260974</v>
      </c>
    </row>
    <row r="217" spans="1:14" ht="15" customHeight="1">
      <c r="A217" s="197">
        <v>211</v>
      </c>
      <c r="B217" s="125" t="s">
        <v>314</v>
      </c>
      <c r="C217" s="125" t="s">
        <v>1110</v>
      </c>
      <c r="D217" s="125" t="s">
        <v>1110</v>
      </c>
      <c r="E217" s="125" t="s">
        <v>1110</v>
      </c>
      <c r="F217" s="125" t="s">
        <v>1110</v>
      </c>
      <c r="G217" s="125" t="s">
        <v>1110</v>
      </c>
      <c r="H217" s="125" t="s">
        <v>1110</v>
      </c>
      <c r="I217" s="125" t="s">
        <v>1110</v>
      </c>
      <c r="J217" s="125">
        <v>2636.4566881399996</v>
      </c>
      <c r="K217" s="125" t="s">
        <v>1110</v>
      </c>
      <c r="L217" s="125" t="s">
        <v>1110</v>
      </c>
      <c r="M217" s="125" t="s">
        <v>1110</v>
      </c>
      <c r="N217" s="125">
        <v>2636.4566881399996</v>
      </c>
    </row>
    <row r="218" spans="1:14" s="66" customFormat="1" ht="15" customHeight="1">
      <c r="A218" s="198">
        <v>212</v>
      </c>
      <c r="B218" s="144" t="s">
        <v>511</v>
      </c>
      <c r="C218" s="144" t="s">
        <v>1110</v>
      </c>
      <c r="D218" s="144">
        <v>16.631275339999998</v>
      </c>
      <c r="E218" s="144">
        <v>2.5433326300000001</v>
      </c>
      <c r="F218" s="144" t="s">
        <v>1110</v>
      </c>
      <c r="G218" s="144" t="s">
        <v>1110</v>
      </c>
      <c r="H218" s="144">
        <v>2585.5624091700001</v>
      </c>
      <c r="I218" s="144" t="s">
        <v>1110</v>
      </c>
      <c r="J218" s="144" t="s">
        <v>1110</v>
      </c>
      <c r="K218" s="144" t="s">
        <v>1110</v>
      </c>
      <c r="L218" s="144" t="s">
        <v>1110</v>
      </c>
      <c r="M218" s="144" t="s">
        <v>1110</v>
      </c>
      <c r="N218" s="144">
        <v>2604.7370171400003</v>
      </c>
    </row>
    <row r="219" spans="1:14" ht="15" customHeight="1">
      <c r="A219" s="197">
        <v>213</v>
      </c>
      <c r="B219" s="125" t="s">
        <v>51</v>
      </c>
      <c r="C219" s="125">
        <v>380.54837591</v>
      </c>
      <c r="D219" s="125">
        <v>54.601458060000006</v>
      </c>
      <c r="E219" s="125">
        <v>1351.3388841860599</v>
      </c>
      <c r="F219" s="125" t="s">
        <v>1110</v>
      </c>
      <c r="G219" s="125">
        <v>817.21855554999991</v>
      </c>
      <c r="H219" s="125" t="s">
        <v>1110</v>
      </c>
      <c r="I219" s="125" t="s">
        <v>1110</v>
      </c>
      <c r="J219" s="125" t="s">
        <v>1110</v>
      </c>
      <c r="K219" s="125" t="s">
        <v>1110</v>
      </c>
      <c r="L219" s="125" t="s">
        <v>1110</v>
      </c>
      <c r="M219" s="125" t="s">
        <v>1110</v>
      </c>
      <c r="N219" s="125">
        <v>2603.7072737060598</v>
      </c>
    </row>
    <row r="220" spans="1:14" s="66" customFormat="1" ht="15" customHeight="1">
      <c r="A220" s="198">
        <v>214</v>
      </c>
      <c r="B220" s="144" t="s">
        <v>554</v>
      </c>
      <c r="C220" s="144">
        <v>1164.58863576812</v>
      </c>
      <c r="D220" s="144" t="s">
        <v>1110</v>
      </c>
      <c r="E220" s="144">
        <v>297.19872835999001</v>
      </c>
      <c r="F220" s="144" t="s">
        <v>1110</v>
      </c>
      <c r="G220" s="144">
        <v>478.43615839</v>
      </c>
      <c r="H220" s="144" t="s">
        <v>1110</v>
      </c>
      <c r="I220" s="144" t="s">
        <v>1110</v>
      </c>
      <c r="J220" s="144">
        <v>103.20866454999999</v>
      </c>
      <c r="K220" s="144" t="s">
        <v>1110</v>
      </c>
      <c r="L220" s="144">
        <v>547.89141611000002</v>
      </c>
      <c r="M220" s="144" t="s">
        <v>1110</v>
      </c>
      <c r="N220" s="144">
        <v>2591.3236031781098</v>
      </c>
    </row>
    <row r="221" spans="1:14" ht="15" customHeight="1">
      <c r="A221" s="197">
        <v>215</v>
      </c>
      <c r="B221" s="125" t="s">
        <v>362</v>
      </c>
      <c r="C221" s="125" t="s">
        <v>1110</v>
      </c>
      <c r="D221" s="125">
        <v>1016.13417412997</v>
      </c>
      <c r="E221" s="125">
        <v>1061.5145438801499</v>
      </c>
      <c r="F221" s="125" t="s">
        <v>1110</v>
      </c>
      <c r="G221" s="125" t="s">
        <v>1110</v>
      </c>
      <c r="H221" s="125" t="s">
        <v>1110</v>
      </c>
      <c r="I221" s="125">
        <v>218.89134113999998</v>
      </c>
      <c r="J221" s="125">
        <v>268.10255202000002</v>
      </c>
      <c r="K221" s="125" t="s">
        <v>1110</v>
      </c>
      <c r="L221" s="125" t="s">
        <v>1110</v>
      </c>
      <c r="M221" s="125" t="s">
        <v>1110</v>
      </c>
      <c r="N221" s="125">
        <v>2564.6426111701198</v>
      </c>
    </row>
    <row r="222" spans="1:14" s="66" customFormat="1" ht="15" customHeight="1">
      <c r="A222" s="198">
        <v>216</v>
      </c>
      <c r="B222" s="144" t="s">
        <v>954</v>
      </c>
      <c r="C222" s="144">
        <v>161.66546323</v>
      </c>
      <c r="D222" s="144">
        <v>1871.3117651500002</v>
      </c>
      <c r="E222" s="144" t="s">
        <v>1110</v>
      </c>
      <c r="F222" s="144" t="s">
        <v>1110</v>
      </c>
      <c r="G222" s="144">
        <v>507.61485149000004</v>
      </c>
      <c r="H222" s="144">
        <v>22.638719100000003</v>
      </c>
      <c r="I222" s="144" t="s">
        <v>1110</v>
      </c>
      <c r="J222" s="144" t="s">
        <v>1110</v>
      </c>
      <c r="K222" s="144" t="s">
        <v>1110</v>
      </c>
      <c r="L222" s="144" t="s">
        <v>1110</v>
      </c>
      <c r="M222" s="144" t="s">
        <v>1110</v>
      </c>
      <c r="N222" s="144">
        <v>2563.2307989700003</v>
      </c>
    </row>
    <row r="223" spans="1:14" ht="15" customHeight="1">
      <c r="A223" s="197">
        <v>217</v>
      </c>
      <c r="B223" s="125" t="s">
        <v>468</v>
      </c>
      <c r="C223" s="125" t="s">
        <v>1110</v>
      </c>
      <c r="D223" s="125" t="s">
        <v>1110</v>
      </c>
      <c r="E223" s="125" t="s">
        <v>1110</v>
      </c>
      <c r="F223" s="125" t="s">
        <v>1110</v>
      </c>
      <c r="G223" s="125" t="s">
        <v>1110</v>
      </c>
      <c r="H223" s="125" t="s">
        <v>1110</v>
      </c>
      <c r="I223" s="125">
        <v>51.510224729999997</v>
      </c>
      <c r="J223" s="125">
        <v>8.2887818800000002</v>
      </c>
      <c r="K223" s="125" t="s">
        <v>1110</v>
      </c>
      <c r="L223" s="125">
        <v>2428.5504853899997</v>
      </c>
      <c r="M223" s="125" t="s">
        <v>1110</v>
      </c>
      <c r="N223" s="125">
        <v>2488.3494919999998</v>
      </c>
    </row>
    <row r="224" spans="1:14" s="66" customFormat="1" ht="15" customHeight="1">
      <c r="A224" s="198">
        <v>218</v>
      </c>
      <c r="B224" s="144" t="s">
        <v>575</v>
      </c>
      <c r="C224" s="144" t="s">
        <v>1110</v>
      </c>
      <c r="D224" s="144" t="s">
        <v>1110</v>
      </c>
      <c r="E224" s="144" t="s">
        <v>1110</v>
      </c>
      <c r="F224" s="144" t="s">
        <v>1110</v>
      </c>
      <c r="G224" s="144" t="s">
        <v>1110</v>
      </c>
      <c r="H224" s="144" t="s">
        <v>1110</v>
      </c>
      <c r="I224" s="144">
        <v>2487.64714809</v>
      </c>
      <c r="J224" s="144" t="s">
        <v>1110</v>
      </c>
      <c r="K224" s="144" t="s">
        <v>1110</v>
      </c>
      <c r="L224" s="144" t="s">
        <v>1110</v>
      </c>
      <c r="M224" s="144" t="s">
        <v>1110</v>
      </c>
      <c r="N224" s="144">
        <v>2487.64714809</v>
      </c>
    </row>
    <row r="225" spans="1:14" ht="15" customHeight="1">
      <c r="A225" s="197">
        <v>219</v>
      </c>
      <c r="B225" s="125" t="s">
        <v>515</v>
      </c>
      <c r="C225" s="125" t="s">
        <v>1110</v>
      </c>
      <c r="D225" s="125">
        <v>2233.6089539699997</v>
      </c>
      <c r="E225" s="125">
        <v>65.644296920000002</v>
      </c>
      <c r="F225" s="125" t="s">
        <v>1110</v>
      </c>
      <c r="G225" s="125">
        <v>171.70517477999999</v>
      </c>
      <c r="H225" s="125" t="s">
        <v>1110</v>
      </c>
      <c r="I225" s="125" t="s">
        <v>1110</v>
      </c>
      <c r="J225" s="125" t="s">
        <v>1110</v>
      </c>
      <c r="K225" s="125" t="s">
        <v>1110</v>
      </c>
      <c r="L225" s="125" t="s">
        <v>1110</v>
      </c>
      <c r="M225" s="125" t="s">
        <v>1110</v>
      </c>
      <c r="N225" s="125">
        <v>2470.95842567</v>
      </c>
    </row>
    <row r="226" spans="1:14" s="66" customFormat="1" ht="15" customHeight="1">
      <c r="A226" s="198">
        <v>220</v>
      </c>
      <c r="B226" s="144" t="s">
        <v>431</v>
      </c>
      <c r="C226" s="144" t="s">
        <v>1110</v>
      </c>
      <c r="D226" s="144">
        <v>308.07242427</v>
      </c>
      <c r="E226" s="144">
        <v>2155.1951826700001</v>
      </c>
      <c r="F226" s="144" t="s">
        <v>1110</v>
      </c>
      <c r="G226" s="144" t="s">
        <v>1110</v>
      </c>
      <c r="H226" s="144" t="s">
        <v>1110</v>
      </c>
      <c r="I226" s="144" t="s">
        <v>1110</v>
      </c>
      <c r="J226" s="144" t="s">
        <v>1110</v>
      </c>
      <c r="K226" s="144" t="s">
        <v>1110</v>
      </c>
      <c r="L226" s="144" t="s">
        <v>1110</v>
      </c>
      <c r="M226" s="144" t="s">
        <v>1110</v>
      </c>
      <c r="N226" s="144">
        <v>2463.26760694</v>
      </c>
    </row>
    <row r="227" spans="1:14" ht="15" customHeight="1">
      <c r="A227" s="197">
        <v>221</v>
      </c>
      <c r="B227" s="125" t="s">
        <v>961</v>
      </c>
      <c r="C227" s="125" t="s">
        <v>1110</v>
      </c>
      <c r="D227" s="125" t="s">
        <v>1110</v>
      </c>
      <c r="E227" s="125" t="s">
        <v>1110</v>
      </c>
      <c r="F227" s="125" t="s">
        <v>1110</v>
      </c>
      <c r="G227" s="125" t="s">
        <v>1110</v>
      </c>
      <c r="H227" s="125" t="s">
        <v>1110</v>
      </c>
      <c r="I227" s="125" t="s">
        <v>1110</v>
      </c>
      <c r="J227" s="125" t="s">
        <v>1110</v>
      </c>
      <c r="K227" s="125" t="s">
        <v>1110</v>
      </c>
      <c r="L227" s="125">
        <v>2416.2786523200002</v>
      </c>
      <c r="M227" s="125" t="s">
        <v>1110</v>
      </c>
      <c r="N227" s="125">
        <v>2416.2786523200002</v>
      </c>
    </row>
    <row r="228" spans="1:14" s="66" customFormat="1" ht="15" customHeight="1">
      <c r="A228" s="198">
        <v>222</v>
      </c>
      <c r="B228" s="144" t="s">
        <v>290</v>
      </c>
      <c r="C228" s="144" t="s">
        <v>1110</v>
      </c>
      <c r="D228" s="144" t="s">
        <v>1110</v>
      </c>
      <c r="E228" s="144" t="s">
        <v>1110</v>
      </c>
      <c r="F228" s="144" t="s">
        <v>1110</v>
      </c>
      <c r="G228" s="144" t="s">
        <v>1110</v>
      </c>
      <c r="H228" s="144" t="s">
        <v>1110</v>
      </c>
      <c r="I228" s="144" t="s">
        <v>1110</v>
      </c>
      <c r="J228" s="144">
        <v>2409.4687890199998</v>
      </c>
      <c r="K228" s="144" t="s">
        <v>1110</v>
      </c>
      <c r="L228" s="144" t="s">
        <v>1110</v>
      </c>
      <c r="M228" s="144" t="s">
        <v>1110</v>
      </c>
      <c r="N228" s="144">
        <v>2409.4687890199998</v>
      </c>
    </row>
    <row r="229" spans="1:14" ht="15" customHeight="1">
      <c r="A229" s="197">
        <v>223</v>
      </c>
      <c r="B229" s="125" t="s">
        <v>208</v>
      </c>
      <c r="C229" s="125" t="s">
        <v>1110</v>
      </c>
      <c r="D229" s="125" t="s">
        <v>1110</v>
      </c>
      <c r="E229" s="125" t="s">
        <v>1110</v>
      </c>
      <c r="F229" s="125" t="s">
        <v>1110</v>
      </c>
      <c r="G229" s="125" t="s">
        <v>1110</v>
      </c>
      <c r="H229" s="125" t="s">
        <v>1110</v>
      </c>
      <c r="I229" s="125" t="s">
        <v>1110</v>
      </c>
      <c r="J229" s="125">
        <v>2406.6004072300002</v>
      </c>
      <c r="K229" s="125" t="s">
        <v>1110</v>
      </c>
      <c r="L229" s="125" t="s">
        <v>1110</v>
      </c>
      <c r="M229" s="125" t="s">
        <v>1110</v>
      </c>
      <c r="N229" s="125">
        <v>2406.6004072300002</v>
      </c>
    </row>
    <row r="230" spans="1:14" s="66" customFormat="1" ht="15" customHeight="1">
      <c r="A230" s="198">
        <v>224</v>
      </c>
      <c r="B230" s="144" t="s">
        <v>0</v>
      </c>
      <c r="C230" s="144" t="s">
        <v>1110</v>
      </c>
      <c r="D230" s="144" t="s">
        <v>1110</v>
      </c>
      <c r="E230" s="144">
        <v>523.29056418000005</v>
      </c>
      <c r="F230" s="144" t="s">
        <v>1110</v>
      </c>
      <c r="G230" s="144" t="s">
        <v>1110</v>
      </c>
      <c r="H230" s="144" t="s">
        <v>1110</v>
      </c>
      <c r="I230" s="144">
        <v>523.96857362000003</v>
      </c>
      <c r="J230" s="144">
        <v>1358.0331940899998</v>
      </c>
      <c r="K230" s="144" t="s">
        <v>1110</v>
      </c>
      <c r="L230" s="144" t="s">
        <v>1110</v>
      </c>
      <c r="M230" s="144" t="s">
        <v>1110</v>
      </c>
      <c r="N230" s="144">
        <v>2405.2923318900002</v>
      </c>
    </row>
    <row r="231" spans="1:14" ht="15" customHeight="1">
      <c r="A231" s="197">
        <v>225</v>
      </c>
      <c r="B231" s="125" t="s">
        <v>1470</v>
      </c>
      <c r="C231" s="125" t="s">
        <v>1110</v>
      </c>
      <c r="D231" s="125" t="s">
        <v>1110</v>
      </c>
      <c r="E231" s="125" t="s">
        <v>1110</v>
      </c>
      <c r="F231" s="125" t="s">
        <v>1110</v>
      </c>
      <c r="G231" s="125" t="s">
        <v>1110</v>
      </c>
      <c r="H231" s="125" t="s">
        <v>1110</v>
      </c>
      <c r="I231" s="125" t="s">
        <v>1110</v>
      </c>
      <c r="J231" s="125">
        <v>2395.0402814200002</v>
      </c>
      <c r="K231" s="125" t="s">
        <v>1110</v>
      </c>
      <c r="L231" s="125" t="s">
        <v>1110</v>
      </c>
      <c r="M231" s="125" t="s">
        <v>1110</v>
      </c>
      <c r="N231" s="125">
        <v>2395.0402814200002</v>
      </c>
    </row>
    <row r="232" spans="1:14" s="66" customFormat="1" ht="15" customHeight="1">
      <c r="A232" s="198">
        <v>226</v>
      </c>
      <c r="B232" s="144" t="s">
        <v>247</v>
      </c>
      <c r="C232" s="144" t="s">
        <v>1110</v>
      </c>
      <c r="D232" s="144">
        <v>987.85665588999996</v>
      </c>
      <c r="E232" s="144">
        <v>608.90643666999995</v>
      </c>
      <c r="F232" s="144" t="s">
        <v>1110</v>
      </c>
      <c r="G232" s="144">
        <v>256.21437049999997</v>
      </c>
      <c r="H232" s="144" t="s">
        <v>1110</v>
      </c>
      <c r="I232" s="144">
        <v>319.91262361000003</v>
      </c>
      <c r="J232" s="144">
        <v>182.13252571000001</v>
      </c>
      <c r="K232" s="144" t="s">
        <v>1110</v>
      </c>
      <c r="L232" s="144" t="s">
        <v>1110</v>
      </c>
      <c r="M232" s="144" t="s">
        <v>1110</v>
      </c>
      <c r="N232" s="144">
        <v>2355.0226123800003</v>
      </c>
    </row>
    <row r="233" spans="1:14" ht="15" customHeight="1">
      <c r="A233" s="197">
        <v>227</v>
      </c>
      <c r="B233" s="125" t="s">
        <v>998</v>
      </c>
      <c r="C233" s="125">
        <v>171.90696313999999</v>
      </c>
      <c r="D233" s="125" t="s">
        <v>1110</v>
      </c>
      <c r="E233" s="125">
        <v>460.59240305999998</v>
      </c>
      <c r="F233" s="125" t="s">
        <v>1110</v>
      </c>
      <c r="G233" s="125" t="s">
        <v>1110</v>
      </c>
      <c r="H233" s="125" t="s">
        <v>1110</v>
      </c>
      <c r="I233" s="125">
        <v>1577.8605117499999</v>
      </c>
      <c r="J233" s="125" t="s">
        <v>1110</v>
      </c>
      <c r="K233" s="125" t="s">
        <v>1110</v>
      </c>
      <c r="L233" s="125">
        <v>121.84828990000001</v>
      </c>
      <c r="M233" s="125" t="s">
        <v>1110</v>
      </c>
      <c r="N233" s="125">
        <v>2332.2081678499999</v>
      </c>
    </row>
    <row r="234" spans="1:14" s="66" customFormat="1" ht="15" customHeight="1">
      <c r="A234" s="198">
        <v>228</v>
      </c>
      <c r="B234" s="144" t="s">
        <v>257</v>
      </c>
      <c r="C234" s="144" t="s">
        <v>1110</v>
      </c>
      <c r="D234" s="144" t="s">
        <v>1110</v>
      </c>
      <c r="E234" s="144">
        <v>942.57410845000004</v>
      </c>
      <c r="F234" s="144" t="s">
        <v>1110</v>
      </c>
      <c r="G234" s="144" t="s">
        <v>1110</v>
      </c>
      <c r="H234" s="144" t="s">
        <v>1110</v>
      </c>
      <c r="I234" s="144">
        <v>1191.5868121199999</v>
      </c>
      <c r="J234" s="144" t="s">
        <v>1110</v>
      </c>
      <c r="K234" s="144" t="s">
        <v>1110</v>
      </c>
      <c r="L234" s="144">
        <v>169.64971366</v>
      </c>
      <c r="M234" s="144" t="s">
        <v>1110</v>
      </c>
      <c r="N234" s="144">
        <v>2303.8106342299998</v>
      </c>
    </row>
    <row r="235" spans="1:14" ht="15" customHeight="1">
      <c r="A235" s="197">
        <v>229</v>
      </c>
      <c r="B235" s="125" t="s">
        <v>793</v>
      </c>
      <c r="C235" s="125">
        <v>546.85256865999997</v>
      </c>
      <c r="D235" s="125" t="s">
        <v>1110</v>
      </c>
      <c r="E235" s="125">
        <v>186.45733774000001</v>
      </c>
      <c r="F235" s="125" t="s">
        <v>1110</v>
      </c>
      <c r="G235" s="125" t="s">
        <v>1110</v>
      </c>
      <c r="H235" s="125" t="s">
        <v>1110</v>
      </c>
      <c r="I235" s="125">
        <v>1564.8155186400002</v>
      </c>
      <c r="J235" s="125" t="s">
        <v>1110</v>
      </c>
      <c r="K235" s="125" t="s">
        <v>1110</v>
      </c>
      <c r="L235" s="125" t="s">
        <v>1110</v>
      </c>
      <c r="M235" s="125" t="s">
        <v>1110</v>
      </c>
      <c r="N235" s="125">
        <v>2298.1254250400002</v>
      </c>
    </row>
    <row r="236" spans="1:14" s="66" customFormat="1" ht="15" customHeight="1">
      <c r="A236" s="198">
        <v>230</v>
      </c>
      <c r="B236" s="144" t="s">
        <v>268</v>
      </c>
      <c r="C236" s="144">
        <v>66.743745320000002</v>
      </c>
      <c r="D236" s="144" t="s">
        <v>1110</v>
      </c>
      <c r="E236" s="144">
        <v>1868.13373654</v>
      </c>
      <c r="F236" s="144" t="s">
        <v>1110</v>
      </c>
      <c r="G236" s="144">
        <v>150.60255771000001</v>
      </c>
      <c r="H236" s="144" t="s">
        <v>1110</v>
      </c>
      <c r="I236" s="144">
        <v>98.03814890999999</v>
      </c>
      <c r="J236" s="144">
        <v>113.01420869</v>
      </c>
      <c r="K236" s="144" t="s">
        <v>1110</v>
      </c>
      <c r="L236" s="144" t="s">
        <v>1110</v>
      </c>
      <c r="M236" s="144" t="s">
        <v>1110</v>
      </c>
      <c r="N236" s="144">
        <v>2296.53239717</v>
      </c>
    </row>
    <row r="237" spans="1:14" ht="15" customHeight="1">
      <c r="A237" s="197">
        <v>231</v>
      </c>
      <c r="B237" s="125" t="s">
        <v>666</v>
      </c>
      <c r="C237" s="125" t="s">
        <v>1110</v>
      </c>
      <c r="D237" s="125" t="s">
        <v>1110</v>
      </c>
      <c r="E237" s="125" t="s">
        <v>1110</v>
      </c>
      <c r="F237" s="125" t="s">
        <v>1110</v>
      </c>
      <c r="G237" s="125" t="s">
        <v>1110</v>
      </c>
      <c r="H237" s="125" t="s">
        <v>1110</v>
      </c>
      <c r="I237" s="125">
        <v>2282.2197505599997</v>
      </c>
      <c r="J237" s="125" t="s">
        <v>1110</v>
      </c>
      <c r="K237" s="125" t="s">
        <v>1110</v>
      </c>
      <c r="L237" s="125" t="s">
        <v>1110</v>
      </c>
      <c r="M237" s="125" t="s">
        <v>1110</v>
      </c>
      <c r="N237" s="125">
        <v>2282.2197505599997</v>
      </c>
    </row>
    <row r="238" spans="1:14" s="66" customFormat="1" ht="15" customHeight="1">
      <c r="A238" s="198">
        <v>232</v>
      </c>
      <c r="B238" s="144" t="s">
        <v>591</v>
      </c>
      <c r="C238" s="144" t="s">
        <v>1110</v>
      </c>
      <c r="D238" s="144" t="s">
        <v>1110</v>
      </c>
      <c r="E238" s="144" t="s">
        <v>1110</v>
      </c>
      <c r="F238" s="144" t="s">
        <v>1110</v>
      </c>
      <c r="G238" s="144" t="s">
        <v>1110</v>
      </c>
      <c r="H238" s="144" t="s">
        <v>1110</v>
      </c>
      <c r="I238" s="144" t="s">
        <v>1110</v>
      </c>
      <c r="J238" s="144">
        <v>2225.2659853099999</v>
      </c>
      <c r="K238" s="144" t="s">
        <v>1110</v>
      </c>
      <c r="L238" s="144" t="s">
        <v>1110</v>
      </c>
      <c r="M238" s="144" t="s">
        <v>1110</v>
      </c>
      <c r="N238" s="144">
        <v>2225.2659853099999</v>
      </c>
    </row>
    <row r="239" spans="1:14" ht="15" customHeight="1">
      <c r="A239" s="197">
        <v>233</v>
      </c>
      <c r="B239" s="125" t="s">
        <v>309</v>
      </c>
      <c r="C239" s="125" t="s">
        <v>1110</v>
      </c>
      <c r="D239" s="125">
        <v>1428.9945458599998</v>
      </c>
      <c r="E239" s="125">
        <v>787.66182739999999</v>
      </c>
      <c r="F239" s="125" t="s">
        <v>1110</v>
      </c>
      <c r="G239" s="125" t="s">
        <v>1110</v>
      </c>
      <c r="H239" s="125" t="s">
        <v>1110</v>
      </c>
      <c r="I239" s="125" t="s">
        <v>1110</v>
      </c>
      <c r="J239" s="125" t="s">
        <v>1110</v>
      </c>
      <c r="K239" s="125" t="s">
        <v>1110</v>
      </c>
      <c r="L239" s="125" t="s">
        <v>1110</v>
      </c>
      <c r="M239" s="125" t="s">
        <v>1110</v>
      </c>
      <c r="N239" s="125">
        <v>2216.6563732599998</v>
      </c>
    </row>
    <row r="240" spans="1:14" s="66" customFormat="1" ht="15" customHeight="1">
      <c r="A240" s="198">
        <v>234</v>
      </c>
      <c r="B240" s="144" t="s">
        <v>701</v>
      </c>
      <c r="C240" s="144" t="s">
        <v>1110</v>
      </c>
      <c r="D240" s="144">
        <v>1505.6993770899999</v>
      </c>
      <c r="E240" s="144">
        <v>481.67000130000002</v>
      </c>
      <c r="F240" s="144" t="s">
        <v>1110</v>
      </c>
      <c r="G240" s="144" t="s">
        <v>1110</v>
      </c>
      <c r="H240" s="144" t="s">
        <v>1110</v>
      </c>
      <c r="I240" s="144" t="s">
        <v>1110</v>
      </c>
      <c r="J240" s="144">
        <v>215.62797384999999</v>
      </c>
      <c r="K240" s="144" t="s">
        <v>1110</v>
      </c>
      <c r="L240" s="144" t="s">
        <v>1110</v>
      </c>
      <c r="M240" s="144" t="s">
        <v>1110</v>
      </c>
      <c r="N240" s="144">
        <v>2202.9973522399996</v>
      </c>
    </row>
    <row r="241" spans="1:14" ht="15" customHeight="1">
      <c r="A241" s="197">
        <v>235</v>
      </c>
      <c r="B241" s="125" t="s">
        <v>947</v>
      </c>
      <c r="C241" s="125">
        <v>139.15394656000001</v>
      </c>
      <c r="D241" s="125">
        <v>155.29266502000002</v>
      </c>
      <c r="E241" s="125">
        <v>1685.66319363</v>
      </c>
      <c r="F241" s="125" t="s">
        <v>1110</v>
      </c>
      <c r="G241" s="125">
        <v>133.00458685999999</v>
      </c>
      <c r="H241" s="125" t="s">
        <v>1110</v>
      </c>
      <c r="I241" s="125" t="s">
        <v>1110</v>
      </c>
      <c r="J241" s="125">
        <v>84.049920420000007</v>
      </c>
      <c r="K241" s="125" t="s">
        <v>1110</v>
      </c>
      <c r="L241" s="125" t="s">
        <v>1110</v>
      </c>
      <c r="M241" s="125" t="s">
        <v>1110</v>
      </c>
      <c r="N241" s="125">
        <v>2197.1643124900002</v>
      </c>
    </row>
    <row r="242" spans="1:14" s="66" customFormat="1" ht="15" customHeight="1">
      <c r="A242" s="198">
        <v>236</v>
      </c>
      <c r="B242" s="144" t="s">
        <v>718</v>
      </c>
      <c r="C242" s="144" t="s">
        <v>1110</v>
      </c>
      <c r="D242" s="144">
        <v>374.08130649999998</v>
      </c>
      <c r="E242" s="144">
        <v>1820.5478693180301</v>
      </c>
      <c r="F242" s="144" t="s">
        <v>1110</v>
      </c>
      <c r="G242" s="144" t="s">
        <v>1110</v>
      </c>
      <c r="H242" s="144" t="s">
        <v>1110</v>
      </c>
      <c r="I242" s="144" t="s">
        <v>1110</v>
      </c>
      <c r="J242" s="144" t="s">
        <v>1110</v>
      </c>
      <c r="K242" s="144" t="s">
        <v>1110</v>
      </c>
      <c r="L242" s="144" t="s">
        <v>1110</v>
      </c>
      <c r="M242" s="144" t="s">
        <v>1110</v>
      </c>
      <c r="N242" s="144">
        <v>2194.62917581803</v>
      </c>
    </row>
    <row r="243" spans="1:14" ht="15" customHeight="1">
      <c r="A243" s="197">
        <v>237</v>
      </c>
      <c r="B243" s="125" t="s">
        <v>1019</v>
      </c>
      <c r="C243" s="125" t="s">
        <v>1110</v>
      </c>
      <c r="D243" s="125" t="s">
        <v>1110</v>
      </c>
      <c r="E243" s="125" t="s">
        <v>1110</v>
      </c>
      <c r="F243" s="125" t="s">
        <v>1110</v>
      </c>
      <c r="G243" s="125" t="s">
        <v>1110</v>
      </c>
      <c r="H243" s="125" t="s">
        <v>1110</v>
      </c>
      <c r="I243" s="125" t="s">
        <v>1110</v>
      </c>
      <c r="J243" s="125" t="s">
        <v>1110</v>
      </c>
      <c r="K243" s="125" t="s">
        <v>1110</v>
      </c>
      <c r="L243" s="125">
        <v>2161.9702349200002</v>
      </c>
      <c r="M243" s="125" t="s">
        <v>1110</v>
      </c>
      <c r="N243" s="125">
        <v>2161.9702349200002</v>
      </c>
    </row>
    <row r="244" spans="1:14" s="66" customFormat="1" ht="15" customHeight="1">
      <c r="A244" s="198">
        <v>238</v>
      </c>
      <c r="B244" s="144" t="s">
        <v>989</v>
      </c>
      <c r="C244" s="144" t="s">
        <v>1110</v>
      </c>
      <c r="D244" s="144" t="s">
        <v>1110</v>
      </c>
      <c r="E244" s="144">
        <v>0.46394444000000001</v>
      </c>
      <c r="F244" s="144" t="s">
        <v>1110</v>
      </c>
      <c r="G244" s="144" t="s">
        <v>1110</v>
      </c>
      <c r="H244" s="144" t="s">
        <v>1110</v>
      </c>
      <c r="I244" s="144">
        <v>51.699817850000002</v>
      </c>
      <c r="J244" s="144" t="s">
        <v>1110</v>
      </c>
      <c r="K244" s="144" t="s">
        <v>1110</v>
      </c>
      <c r="L244" s="144">
        <v>2108.1331799100003</v>
      </c>
      <c r="M244" s="144" t="s">
        <v>1110</v>
      </c>
      <c r="N244" s="144">
        <v>2160.2969422000001</v>
      </c>
    </row>
    <row r="245" spans="1:14" ht="15" customHeight="1">
      <c r="A245" s="197">
        <v>239</v>
      </c>
      <c r="B245" s="125" t="s">
        <v>284</v>
      </c>
      <c r="C245" s="125" t="s">
        <v>1110</v>
      </c>
      <c r="D245" s="125" t="s">
        <v>1110</v>
      </c>
      <c r="E245" s="125" t="s">
        <v>1110</v>
      </c>
      <c r="F245" s="125" t="s">
        <v>1110</v>
      </c>
      <c r="G245" s="125" t="s">
        <v>1110</v>
      </c>
      <c r="H245" s="125" t="s">
        <v>1110</v>
      </c>
      <c r="I245" s="125" t="s">
        <v>1110</v>
      </c>
      <c r="J245" s="125">
        <v>2139.4618947499998</v>
      </c>
      <c r="K245" s="125" t="s">
        <v>1110</v>
      </c>
      <c r="L245" s="125" t="s">
        <v>1110</v>
      </c>
      <c r="M245" s="125" t="s">
        <v>1110</v>
      </c>
      <c r="N245" s="125">
        <v>2139.4618947499998</v>
      </c>
    </row>
    <row r="246" spans="1:14" s="66" customFormat="1" ht="15" customHeight="1">
      <c r="A246" s="198">
        <v>240</v>
      </c>
      <c r="B246" s="144" t="s">
        <v>34</v>
      </c>
      <c r="C246" s="144" t="s">
        <v>1110</v>
      </c>
      <c r="D246" s="144">
        <v>297.92796062000002</v>
      </c>
      <c r="E246" s="144" t="s">
        <v>1110</v>
      </c>
      <c r="F246" s="144" t="s">
        <v>1110</v>
      </c>
      <c r="G246" s="144" t="s">
        <v>1110</v>
      </c>
      <c r="H246" s="144" t="s">
        <v>1110</v>
      </c>
      <c r="I246" s="144" t="s">
        <v>1110</v>
      </c>
      <c r="J246" s="144">
        <v>1828.3536747999999</v>
      </c>
      <c r="K246" s="144" t="s">
        <v>1110</v>
      </c>
      <c r="L246" s="144" t="s">
        <v>1110</v>
      </c>
      <c r="M246" s="144" t="s">
        <v>1110</v>
      </c>
      <c r="N246" s="144">
        <v>2126.2816354199999</v>
      </c>
    </row>
    <row r="247" spans="1:14" ht="15" customHeight="1">
      <c r="A247" s="197">
        <v>241</v>
      </c>
      <c r="B247" s="125" t="s">
        <v>724</v>
      </c>
      <c r="C247" s="125">
        <v>215.1846118</v>
      </c>
      <c r="D247" s="125">
        <v>73.265975680000011</v>
      </c>
      <c r="E247" s="125">
        <v>980.37544375009998</v>
      </c>
      <c r="F247" s="125" t="s">
        <v>1110</v>
      </c>
      <c r="G247" s="125">
        <v>145.48489530000001</v>
      </c>
      <c r="H247" s="125" t="s">
        <v>1110</v>
      </c>
      <c r="I247" s="125">
        <v>337.21754622000003</v>
      </c>
      <c r="J247" s="125" t="s">
        <v>1110</v>
      </c>
      <c r="K247" s="125" t="s">
        <v>1110</v>
      </c>
      <c r="L247" s="125">
        <v>361.55320705000003</v>
      </c>
      <c r="M247" s="125" t="s">
        <v>1110</v>
      </c>
      <c r="N247" s="125">
        <v>2113.0816798001001</v>
      </c>
    </row>
    <row r="248" spans="1:14" s="66" customFormat="1" ht="15" customHeight="1">
      <c r="A248" s="198">
        <v>242</v>
      </c>
      <c r="B248" s="144" t="s">
        <v>895</v>
      </c>
      <c r="C248" s="144" t="s">
        <v>1110</v>
      </c>
      <c r="D248" s="144" t="s">
        <v>1110</v>
      </c>
      <c r="E248" s="144">
        <v>20.15749898</v>
      </c>
      <c r="F248" s="144" t="s">
        <v>1110</v>
      </c>
      <c r="G248" s="144" t="s">
        <v>1110</v>
      </c>
      <c r="H248" s="144" t="s">
        <v>1110</v>
      </c>
      <c r="I248" s="144" t="s">
        <v>1110</v>
      </c>
      <c r="J248" s="144">
        <v>2082.7777655599998</v>
      </c>
      <c r="K248" s="144" t="s">
        <v>1110</v>
      </c>
      <c r="L248" s="144" t="s">
        <v>1110</v>
      </c>
      <c r="M248" s="144" t="s">
        <v>1110</v>
      </c>
      <c r="N248" s="144">
        <v>2102.9352645399999</v>
      </c>
    </row>
    <row r="249" spans="1:14" ht="15" customHeight="1">
      <c r="A249" s="197">
        <v>243</v>
      </c>
      <c r="B249" s="125" t="s">
        <v>630</v>
      </c>
      <c r="C249" s="125">
        <v>124.88125894</v>
      </c>
      <c r="D249" s="125">
        <v>372.25607232999999</v>
      </c>
      <c r="E249" s="125">
        <v>1542.4907213299998</v>
      </c>
      <c r="F249" s="125" t="s">
        <v>1110</v>
      </c>
      <c r="G249" s="125">
        <v>1.66910505</v>
      </c>
      <c r="H249" s="125" t="s">
        <v>1110</v>
      </c>
      <c r="I249" s="125" t="s">
        <v>1110</v>
      </c>
      <c r="J249" s="125">
        <v>50.867710330000001</v>
      </c>
      <c r="K249" s="125" t="s">
        <v>1110</v>
      </c>
      <c r="L249" s="125" t="s">
        <v>1110</v>
      </c>
      <c r="M249" s="125" t="s">
        <v>1110</v>
      </c>
      <c r="N249" s="125">
        <v>2092.1648679800001</v>
      </c>
    </row>
    <row r="250" spans="1:14" s="66" customFormat="1" ht="15" customHeight="1">
      <c r="A250" s="198">
        <v>244</v>
      </c>
      <c r="B250" s="144" t="s">
        <v>178</v>
      </c>
      <c r="C250" s="144" t="s">
        <v>1110</v>
      </c>
      <c r="D250" s="144">
        <v>1721.0562536300001</v>
      </c>
      <c r="E250" s="144" t="s">
        <v>1110</v>
      </c>
      <c r="F250" s="144" t="s">
        <v>1110</v>
      </c>
      <c r="G250" s="144">
        <v>370.27590273790997</v>
      </c>
      <c r="H250" s="144" t="s">
        <v>1110</v>
      </c>
      <c r="I250" s="144" t="s">
        <v>1110</v>
      </c>
      <c r="J250" s="144" t="s">
        <v>1110</v>
      </c>
      <c r="K250" s="144" t="s">
        <v>1110</v>
      </c>
      <c r="L250" s="144" t="s">
        <v>1110</v>
      </c>
      <c r="M250" s="144" t="s">
        <v>1110</v>
      </c>
      <c r="N250" s="144">
        <v>2091.3321563679101</v>
      </c>
    </row>
    <row r="251" spans="1:14" ht="15" customHeight="1">
      <c r="A251" s="197">
        <v>245</v>
      </c>
      <c r="B251" s="125" t="s">
        <v>58</v>
      </c>
      <c r="C251" s="125">
        <v>1300.0248344000101</v>
      </c>
      <c r="D251" s="125">
        <v>57.677342159999995</v>
      </c>
      <c r="E251" s="125">
        <v>673.27919583988</v>
      </c>
      <c r="F251" s="125" t="s">
        <v>1110</v>
      </c>
      <c r="G251" s="125">
        <v>5.3084002699999999</v>
      </c>
      <c r="H251" s="125" t="s">
        <v>1110</v>
      </c>
      <c r="I251" s="125">
        <v>10.74596274</v>
      </c>
      <c r="J251" s="125">
        <v>41.81048371</v>
      </c>
      <c r="K251" s="125" t="s">
        <v>1110</v>
      </c>
      <c r="L251" s="125" t="s">
        <v>1110</v>
      </c>
      <c r="M251" s="125" t="s">
        <v>1110</v>
      </c>
      <c r="N251" s="125">
        <v>2088.8462191198905</v>
      </c>
    </row>
    <row r="252" spans="1:14" s="66" customFormat="1" ht="15" customHeight="1">
      <c r="A252" s="198">
        <v>246</v>
      </c>
      <c r="B252" s="144" t="s">
        <v>302</v>
      </c>
      <c r="C252" s="144" t="s">
        <v>1110</v>
      </c>
      <c r="D252" s="144">
        <v>219.41597143000001</v>
      </c>
      <c r="E252" s="144">
        <v>1443.6756577900001</v>
      </c>
      <c r="F252" s="144" t="s">
        <v>1110</v>
      </c>
      <c r="G252" s="144">
        <v>422.49721638005002</v>
      </c>
      <c r="H252" s="144" t="s">
        <v>1110</v>
      </c>
      <c r="I252" s="144" t="s">
        <v>1110</v>
      </c>
      <c r="J252" s="144" t="s">
        <v>1110</v>
      </c>
      <c r="K252" s="144" t="s">
        <v>1110</v>
      </c>
      <c r="L252" s="144" t="s">
        <v>1110</v>
      </c>
      <c r="M252" s="144" t="s">
        <v>1110</v>
      </c>
      <c r="N252" s="144">
        <v>2085.5888456000498</v>
      </c>
    </row>
    <row r="253" spans="1:14" ht="15" customHeight="1">
      <c r="A253" s="197">
        <v>247</v>
      </c>
      <c r="B253" s="125" t="s">
        <v>366</v>
      </c>
      <c r="C253" s="125" t="s">
        <v>1110</v>
      </c>
      <c r="D253" s="125" t="s">
        <v>1110</v>
      </c>
      <c r="E253" s="125">
        <v>2.8734754800000002</v>
      </c>
      <c r="F253" s="125" t="s">
        <v>1110</v>
      </c>
      <c r="G253" s="125" t="s">
        <v>1110</v>
      </c>
      <c r="H253" s="125" t="s">
        <v>1110</v>
      </c>
      <c r="I253" s="125">
        <v>2060.9162677499999</v>
      </c>
      <c r="J253" s="125" t="s">
        <v>1110</v>
      </c>
      <c r="K253" s="125" t="s">
        <v>1110</v>
      </c>
      <c r="L253" s="125" t="s">
        <v>1110</v>
      </c>
      <c r="M253" s="125" t="s">
        <v>1110</v>
      </c>
      <c r="N253" s="125">
        <v>2063.7897432299997</v>
      </c>
    </row>
    <row r="254" spans="1:14" s="66" customFormat="1" ht="15" customHeight="1">
      <c r="A254" s="198">
        <v>248</v>
      </c>
      <c r="B254" s="144" t="s">
        <v>914</v>
      </c>
      <c r="C254" s="144">
        <v>73.276461819999994</v>
      </c>
      <c r="D254" s="144">
        <v>124.34486833</v>
      </c>
      <c r="E254" s="144" t="s">
        <v>1110</v>
      </c>
      <c r="F254" s="144" t="s">
        <v>1110</v>
      </c>
      <c r="G254" s="144">
        <v>17.13008864</v>
      </c>
      <c r="H254" s="144" t="s">
        <v>1110</v>
      </c>
      <c r="I254" s="144">
        <v>28.19261595</v>
      </c>
      <c r="J254" s="144" t="s">
        <v>1110</v>
      </c>
      <c r="K254" s="144" t="s">
        <v>1110</v>
      </c>
      <c r="L254" s="144">
        <v>1808.0286200200001</v>
      </c>
      <c r="M254" s="144" t="s">
        <v>1110</v>
      </c>
      <c r="N254" s="144">
        <v>2050.9726547600003</v>
      </c>
    </row>
    <row r="255" spans="1:14" ht="15" customHeight="1">
      <c r="A255" s="197">
        <v>249</v>
      </c>
      <c r="B255" s="125" t="s">
        <v>715</v>
      </c>
      <c r="C255" s="125" t="s">
        <v>1110</v>
      </c>
      <c r="D255" s="125" t="s">
        <v>1110</v>
      </c>
      <c r="E255" s="125" t="s">
        <v>1110</v>
      </c>
      <c r="F255" s="125" t="s">
        <v>1110</v>
      </c>
      <c r="G255" s="125" t="s">
        <v>1110</v>
      </c>
      <c r="H255" s="125" t="s">
        <v>1110</v>
      </c>
      <c r="I255" s="125">
        <v>2035.7008686300001</v>
      </c>
      <c r="J255" s="125" t="s">
        <v>1110</v>
      </c>
      <c r="K255" s="125" t="s">
        <v>1110</v>
      </c>
      <c r="L255" s="125" t="s">
        <v>1110</v>
      </c>
      <c r="M255" s="125" t="s">
        <v>1110</v>
      </c>
      <c r="N255" s="125">
        <v>2035.7008686300001</v>
      </c>
    </row>
    <row r="256" spans="1:14" s="66" customFormat="1" ht="15" customHeight="1">
      <c r="A256" s="198">
        <v>250</v>
      </c>
      <c r="B256" s="144" t="s">
        <v>619</v>
      </c>
      <c r="C256" s="144" t="s">
        <v>1110</v>
      </c>
      <c r="D256" s="144" t="s">
        <v>1110</v>
      </c>
      <c r="E256" s="144">
        <v>1840.43973149</v>
      </c>
      <c r="F256" s="144" t="s">
        <v>1110</v>
      </c>
      <c r="G256" s="144">
        <v>185.45707834999999</v>
      </c>
      <c r="H256" s="144" t="s">
        <v>1110</v>
      </c>
      <c r="I256" s="144" t="s">
        <v>1110</v>
      </c>
      <c r="J256" s="144" t="s">
        <v>1110</v>
      </c>
      <c r="K256" s="144" t="s">
        <v>1110</v>
      </c>
      <c r="L256" s="144" t="s">
        <v>1110</v>
      </c>
      <c r="M256" s="144" t="s">
        <v>1110</v>
      </c>
      <c r="N256" s="144">
        <v>2025.8968098400001</v>
      </c>
    </row>
    <row r="257" spans="1:14" ht="15" customHeight="1">
      <c r="A257" s="197">
        <v>251</v>
      </c>
      <c r="B257" s="125" t="s">
        <v>103</v>
      </c>
      <c r="C257" s="125">
        <v>588.28668841000001</v>
      </c>
      <c r="D257" s="125">
        <v>5.7894744000000005</v>
      </c>
      <c r="E257" s="125">
        <v>32.458722600000002</v>
      </c>
      <c r="F257" s="125" t="s">
        <v>1110</v>
      </c>
      <c r="G257" s="125" t="s">
        <v>1110</v>
      </c>
      <c r="H257" s="125" t="s">
        <v>1110</v>
      </c>
      <c r="I257" s="125" t="s">
        <v>1110</v>
      </c>
      <c r="J257" s="125">
        <v>1397.81568769</v>
      </c>
      <c r="K257" s="125" t="s">
        <v>1110</v>
      </c>
      <c r="L257" s="125" t="s">
        <v>1110</v>
      </c>
      <c r="M257" s="125" t="s">
        <v>1110</v>
      </c>
      <c r="N257" s="125">
        <v>2024.3505731</v>
      </c>
    </row>
    <row r="258" spans="1:14" s="66" customFormat="1" ht="15" customHeight="1">
      <c r="A258" s="198">
        <v>252</v>
      </c>
      <c r="B258" s="144" t="s">
        <v>929</v>
      </c>
      <c r="C258" s="144" t="s">
        <v>1110</v>
      </c>
      <c r="D258" s="144">
        <v>2001.75141579</v>
      </c>
      <c r="E258" s="144" t="s">
        <v>1110</v>
      </c>
      <c r="F258" s="144" t="s">
        <v>1110</v>
      </c>
      <c r="G258" s="144" t="s">
        <v>1110</v>
      </c>
      <c r="H258" s="144" t="s">
        <v>1110</v>
      </c>
      <c r="I258" s="144" t="s">
        <v>1110</v>
      </c>
      <c r="J258" s="144" t="s">
        <v>1110</v>
      </c>
      <c r="K258" s="144" t="s">
        <v>1110</v>
      </c>
      <c r="L258" s="144" t="s">
        <v>1110</v>
      </c>
      <c r="M258" s="144" t="s">
        <v>1110</v>
      </c>
      <c r="N258" s="144">
        <v>2001.75141579</v>
      </c>
    </row>
    <row r="259" spans="1:14" ht="15" customHeight="1">
      <c r="A259" s="197">
        <v>253</v>
      </c>
      <c r="B259" s="125" t="s">
        <v>75</v>
      </c>
      <c r="C259" s="125" t="s">
        <v>1110</v>
      </c>
      <c r="D259" s="125" t="s">
        <v>1110</v>
      </c>
      <c r="E259" s="125">
        <v>37.72826748</v>
      </c>
      <c r="F259" s="125" t="s">
        <v>1110</v>
      </c>
      <c r="G259" s="125" t="s">
        <v>1110</v>
      </c>
      <c r="H259" s="125" t="s">
        <v>1110</v>
      </c>
      <c r="I259" s="125" t="s">
        <v>1110</v>
      </c>
      <c r="J259" s="125" t="s">
        <v>1110</v>
      </c>
      <c r="K259" s="125" t="s">
        <v>1110</v>
      </c>
      <c r="L259" s="125">
        <v>1944.6417169200001</v>
      </c>
      <c r="M259" s="125" t="s">
        <v>1110</v>
      </c>
      <c r="N259" s="125">
        <v>1982.3699844000002</v>
      </c>
    </row>
    <row r="260" spans="1:14" s="66" customFormat="1" ht="15" customHeight="1">
      <c r="A260" s="198">
        <v>254</v>
      </c>
      <c r="B260" s="144" t="s">
        <v>278</v>
      </c>
      <c r="C260" s="144">
        <v>17.51623635</v>
      </c>
      <c r="D260" s="144">
        <v>706.34360727000001</v>
      </c>
      <c r="E260" s="144">
        <v>1225.1727570799999</v>
      </c>
      <c r="F260" s="144" t="s">
        <v>1110</v>
      </c>
      <c r="G260" s="144">
        <v>27.86609138</v>
      </c>
      <c r="H260" s="144" t="s">
        <v>1110</v>
      </c>
      <c r="I260" s="144" t="s">
        <v>1110</v>
      </c>
      <c r="J260" s="144" t="s">
        <v>1110</v>
      </c>
      <c r="K260" s="144" t="s">
        <v>1110</v>
      </c>
      <c r="L260" s="144" t="s">
        <v>1110</v>
      </c>
      <c r="M260" s="144" t="s">
        <v>1110</v>
      </c>
      <c r="N260" s="144">
        <v>1976.8986920799998</v>
      </c>
    </row>
    <row r="261" spans="1:14" ht="15" customHeight="1">
      <c r="A261" s="197">
        <v>255</v>
      </c>
      <c r="B261" s="125" t="s">
        <v>1017</v>
      </c>
      <c r="C261" s="125" t="s">
        <v>1110</v>
      </c>
      <c r="D261" s="125" t="s">
        <v>1110</v>
      </c>
      <c r="E261" s="125">
        <v>795.30398855999999</v>
      </c>
      <c r="F261" s="125" t="s">
        <v>1110</v>
      </c>
      <c r="G261" s="125" t="s">
        <v>1110</v>
      </c>
      <c r="H261" s="125" t="s">
        <v>1110</v>
      </c>
      <c r="I261" s="125">
        <v>357.1665117</v>
      </c>
      <c r="J261" s="125">
        <v>100.60808039</v>
      </c>
      <c r="K261" s="125" t="s">
        <v>1110</v>
      </c>
      <c r="L261" s="125">
        <v>720.17331122000007</v>
      </c>
      <c r="M261" s="125" t="s">
        <v>1110</v>
      </c>
      <c r="N261" s="125">
        <v>1973.2518918699998</v>
      </c>
    </row>
    <row r="262" spans="1:14" s="66" customFormat="1" ht="15" customHeight="1">
      <c r="A262" s="198">
        <v>256</v>
      </c>
      <c r="B262" s="144" t="s">
        <v>579</v>
      </c>
      <c r="C262" s="144" t="s">
        <v>1110</v>
      </c>
      <c r="D262" s="144" t="s">
        <v>1110</v>
      </c>
      <c r="E262" s="144" t="s">
        <v>1110</v>
      </c>
      <c r="F262" s="144" t="s">
        <v>1110</v>
      </c>
      <c r="G262" s="144" t="s">
        <v>1110</v>
      </c>
      <c r="H262" s="144" t="s">
        <v>1110</v>
      </c>
      <c r="I262" s="144" t="s">
        <v>1110</v>
      </c>
      <c r="J262" s="144">
        <v>1523.5109260199999</v>
      </c>
      <c r="K262" s="144" t="s">
        <v>1110</v>
      </c>
      <c r="L262" s="144">
        <v>448.10320745999996</v>
      </c>
      <c r="M262" s="144" t="s">
        <v>1110</v>
      </c>
      <c r="N262" s="144">
        <v>1971.61413348</v>
      </c>
    </row>
    <row r="263" spans="1:14" ht="15" customHeight="1">
      <c r="A263" s="197">
        <v>257</v>
      </c>
      <c r="B263" s="125" t="s">
        <v>1001</v>
      </c>
      <c r="C263" s="125" t="s">
        <v>1110</v>
      </c>
      <c r="D263" s="125" t="s">
        <v>1110</v>
      </c>
      <c r="E263" s="125" t="s">
        <v>1110</v>
      </c>
      <c r="F263" s="125" t="s">
        <v>1110</v>
      </c>
      <c r="G263" s="125" t="s">
        <v>1110</v>
      </c>
      <c r="H263" s="125" t="s">
        <v>1110</v>
      </c>
      <c r="I263" s="125">
        <v>1964.30193747</v>
      </c>
      <c r="J263" s="125" t="s">
        <v>1110</v>
      </c>
      <c r="K263" s="125" t="s">
        <v>1110</v>
      </c>
      <c r="L263" s="125" t="s">
        <v>1110</v>
      </c>
      <c r="M263" s="125" t="s">
        <v>1110</v>
      </c>
      <c r="N263" s="125">
        <v>1964.30193747</v>
      </c>
    </row>
    <row r="264" spans="1:14" s="66" customFormat="1" ht="15" customHeight="1">
      <c r="A264" s="198">
        <v>258</v>
      </c>
      <c r="B264" s="144" t="s">
        <v>700</v>
      </c>
      <c r="C264" s="144" t="s">
        <v>1110</v>
      </c>
      <c r="D264" s="144">
        <v>1925.1874760000001</v>
      </c>
      <c r="E264" s="144" t="s">
        <v>1110</v>
      </c>
      <c r="F264" s="144" t="s">
        <v>1110</v>
      </c>
      <c r="G264" s="144">
        <v>29.88062386</v>
      </c>
      <c r="H264" s="144" t="s">
        <v>1110</v>
      </c>
      <c r="I264" s="144" t="s">
        <v>1110</v>
      </c>
      <c r="J264" s="144" t="s">
        <v>1110</v>
      </c>
      <c r="K264" s="144" t="s">
        <v>1110</v>
      </c>
      <c r="L264" s="144" t="s">
        <v>1110</v>
      </c>
      <c r="M264" s="144" t="s">
        <v>1110</v>
      </c>
      <c r="N264" s="144">
        <v>1955.0680998600001</v>
      </c>
    </row>
    <row r="265" spans="1:14" ht="15" customHeight="1">
      <c r="A265" s="197">
        <v>259</v>
      </c>
      <c r="B265" s="125" t="s">
        <v>901</v>
      </c>
      <c r="C265" s="125" t="s">
        <v>1110</v>
      </c>
      <c r="D265" s="125" t="s">
        <v>1110</v>
      </c>
      <c r="E265" s="125">
        <v>1759.69556630998</v>
      </c>
      <c r="F265" s="125" t="s">
        <v>1110</v>
      </c>
      <c r="G265" s="125">
        <v>187.63423972999999</v>
      </c>
      <c r="H265" s="125" t="s">
        <v>1110</v>
      </c>
      <c r="I265" s="125" t="s">
        <v>1110</v>
      </c>
      <c r="J265" s="125" t="s">
        <v>1110</v>
      </c>
      <c r="K265" s="125" t="s">
        <v>1110</v>
      </c>
      <c r="L265" s="125" t="s">
        <v>1110</v>
      </c>
      <c r="M265" s="125" t="s">
        <v>1110</v>
      </c>
      <c r="N265" s="125">
        <v>1947.32980603998</v>
      </c>
    </row>
    <row r="266" spans="1:14" s="66" customFormat="1" ht="15" customHeight="1">
      <c r="A266" s="198">
        <v>260</v>
      </c>
      <c r="B266" s="144" t="s">
        <v>474</v>
      </c>
      <c r="C266" s="144" t="s">
        <v>1110</v>
      </c>
      <c r="D266" s="144">
        <v>1222.7435508800002</v>
      </c>
      <c r="E266" s="144" t="s">
        <v>1110</v>
      </c>
      <c r="F266" s="144" t="s">
        <v>1110</v>
      </c>
      <c r="G266" s="144">
        <v>97.662797790000013</v>
      </c>
      <c r="H266" s="144" t="s">
        <v>1110</v>
      </c>
      <c r="I266" s="144" t="s">
        <v>1110</v>
      </c>
      <c r="J266" s="144">
        <v>553.57271037999999</v>
      </c>
      <c r="K266" s="144" t="s">
        <v>1110</v>
      </c>
      <c r="L266" s="144">
        <v>60.317351869999996</v>
      </c>
      <c r="M266" s="144" t="s">
        <v>1110</v>
      </c>
      <c r="N266" s="144">
        <v>1934.2964109200002</v>
      </c>
    </row>
    <row r="267" spans="1:14" ht="15" customHeight="1">
      <c r="A267" s="197">
        <v>261</v>
      </c>
      <c r="B267" s="125" t="s">
        <v>698</v>
      </c>
      <c r="C267" s="125">
        <v>1369.98237438</v>
      </c>
      <c r="D267" s="125">
        <v>5.5544675199999993</v>
      </c>
      <c r="E267" s="125">
        <v>442.91418239000001</v>
      </c>
      <c r="F267" s="125" t="s">
        <v>1110</v>
      </c>
      <c r="G267" s="125">
        <v>103.4901965965</v>
      </c>
      <c r="H267" s="125" t="s">
        <v>1110</v>
      </c>
      <c r="I267" s="125" t="s">
        <v>1110</v>
      </c>
      <c r="J267" s="125" t="s">
        <v>1110</v>
      </c>
      <c r="K267" s="125" t="s">
        <v>1110</v>
      </c>
      <c r="L267" s="125">
        <v>3.44184124</v>
      </c>
      <c r="M267" s="125" t="s">
        <v>1110</v>
      </c>
      <c r="N267" s="125">
        <v>1925.3830621264999</v>
      </c>
    </row>
    <row r="268" spans="1:14" s="66" customFormat="1" ht="15" customHeight="1">
      <c r="A268" s="198">
        <v>262</v>
      </c>
      <c r="B268" s="144" t="s">
        <v>838</v>
      </c>
      <c r="C268" s="144" t="s">
        <v>1110</v>
      </c>
      <c r="D268" s="144">
        <v>84.945811109999994</v>
      </c>
      <c r="E268" s="144">
        <v>981.59124312000006</v>
      </c>
      <c r="F268" s="144" t="s">
        <v>1110</v>
      </c>
      <c r="G268" s="144" t="s">
        <v>1110</v>
      </c>
      <c r="H268" s="144" t="s">
        <v>1110</v>
      </c>
      <c r="I268" s="144">
        <v>854.02978871000005</v>
      </c>
      <c r="J268" s="144">
        <v>0.26351986999999999</v>
      </c>
      <c r="K268" s="144" t="s">
        <v>1110</v>
      </c>
      <c r="L268" s="144" t="s">
        <v>1110</v>
      </c>
      <c r="M268" s="144" t="s">
        <v>1110</v>
      </c>
      <c r="N268" s="144">
        <v>1920.83036281</v>
      </c>
    </row>
    <row r="269" spans="1:14" ht="15" customHeight="1">
      <c r="A269" s="197">
        <v>263</v>
      </c>
      <c r="B269" s="125" t="s">
        <v>533</v>
      </c>
      <c r="C269" s="125" t="s">
        <v>1110</v>
      </c>
      <c r="D269" s="125">
        <v>46.167491659999996</v>
      </c>
      <c r="E269" s="125">
        <v>386.99076417000003</v>
      </c>
      <c r="F269" s="125" t="s">
        <v>1110</v>
      </c>
      <c r="G269" s="125" t="s">
        <v>1110</v>
      </c>
      <c r="H269" s="125" t="s">
        <v>1110</v>
      </c>
      <c r="I269" s="125">
        <v>1428.0676094200001</v>
      </c>
      <c r="J269" s="125" t="s">
        <v>1110</v>
      </c>
      <c r="K269" s="125" t="s">
        <v>1110</v>
      </c>
      <c r="L269" s="125">
        <v>58.530998679999996</v>
      </c>
      <c r="M269" s="125" t="s">
        <v>1110</v>
      </c>
      <c r="N269" s="125">
        <v>1919.75686393</v>
      </c>
    </row>
    <row r="270" spans="1:14" s="66" customFormat="1" ht="15" customHeight="1">
      <c r="A270" s="198">
        <v>264</v>
      </c>
      <c r="B270" s="144" t="s">
        <v>905</v>
      </c>
      <c r="C270" s="144" t="s">
        <v>1110</v>
      </c>
      <c r="D270" s="144" t="s">
        <v>1110</v>
      </c>
      <c r="E270" s="144">
        <v>476.85589117000001</v>
      </c>
      <c r="F270" s="144" t="s">
        <v>1110</v>
      </c>
      <c r="G270" s="144" t="s">
        <v>1110</v>
      </c>
      <c r="H270" s="144" t="s">
        <v>1110</v>
      </c>
      <c r="I270" s="144">
        <v>1364.30754215</v>
      </c>
      <c r="J270" s="144">
        <v>76.198272119999999</v>
      </c>
      <c r="K270" s="144" t="s">
        <v>1110</v>
      </c>
      <c r="L270" s="144" t="s">
        <v>1110</v>
      </c>
      <c r="M270" s="144" t="s">
        <v>1110</v>
      </c>
      <c r="N270" s="144">
        <v>1917.3617054399999</v>
      </c>
    </row>
    <row r="271" spans="1:14" ht="15" customHeight="1">
      <c r="A271" s="197">
        <v>265</v>
      </c>
      <c r="B271" s="125" t="s">
        <v>799</v>
      </c>
      <c r="C271" s="125" t="s">
        <v>1110</v>
      </c>
      <c r="D271" s="125">
        <v>1915.4700866600001</v>
      </c>
      <c r="E271" s="125" t="s">
        <v>1110</v>
      </c>
      <c r="F271" s="125" t="s">
        <v>1110</v>
      </c>
      <c r="G271" s="125" t="s">
        <v>1110</v>
      </c>
      <c r="H271" s="125" t="s">
        <v>1110</v>
      </c>
      <c r="I271" s="125" t="s">
        <v>1110</v>
      </c>
      <c r="J271" s="125" t="s">
        <v>1110</v>
      </c>
      <c r="K271" s="125" t="s">
        <v>1110</v>
      </c>
      <c r="L271" s="125" t="s">
        <v>1110</v>
      </c>
      <c r="M271" s="125" t="s">
        <v>1110</v>
      </c>
      <c r="N271" s="125">
        <v>1915.4700866600001</v>
      </c>
    </row>
    <row r="272" spans="1:14" s="66" customFormat="1" ht="15" customHeight="1">
      <c r="A272" s="198">
        <v>266</v>
      </c>
      <c r="B272" s="144" t="s">
        <v>808</v>
      </c>
      <c r="C272" s="144">
        <v>162.03536941999999</v>
      </c>
      <c r="D272" s="144">
        <v>426.34978378</v>
      </c>
      <c r="E272" s="144">
        <v>1303.20221029</v>
      </c>
      <c r="F272" s="144" t="s">
        <v>1110</v>
      </c>
      <c r="G272" s="144">
        <v>6.4451199699999995</v>
      </c>
      <c r="H272" s="144" t="s">
        <v>1110</v>
      </c>
      <c r="I272" s="144" t="s">
        <v>1110</v>
      </c>
      <c r="J272" s="144" t="s">
        <v>1110</v>
      </c>
      <c r="K272" s="144" t="s">
        <v>1110</v>
      </c>
      <c r="L272" s="144" t="s">
        <v>1110</v>
      </c>
      <c r="M272" s="144" t="s">
        <v>1110</v>
      </c>
      <c r="N272" s="144">
        <v>1898.0324834599999</v>
      </c>
    </row>
    <row r="273" spans="1:14" ht="15" customHeight="1">
      <c r="A273" s="197">
        <v>267</v>
      </c>
      <c r="B273" s="125" t="s">
        <v>780</v>
      </c>
      <c r="C273" s="125" t="s">
        <v>1110</v>
      </c>
      <c r="D273" s="125">
        <v>531.50045111999998</v>
      </c>
      <c r="E273" s="125">
        <v>1365.71235099</v>
      </c>
      <c r="F273" s="125" t="s">
        <v>1110</v>
      </c>
      <c r="G273" s="125" t="s">
        <v>1110</v>
      </c>
      <c r="H273" s="125" t="s">
        <v>1110</v>
      </c>
      <c r="I273" s="125" t="s">
        <v>1110</v>
      </c>
      <c r="J273" s="125" t="s">
        <v>1110</v>
      </c>
      <c r="K273" s="125" t="s">
        <v>1110</v>
      </c>
      <c r="L273" s="125" t="s">
        <v>1110</v>
      </c>
      <c r="M273" s="125" t="s">
        <v>1110</v>
      </c>
      <c r="N273" s="125">
        <v>1897.21280211</v>
      </c>
    </row>
    <row r="274" spans="1:14" s="66" customFormat="1" ht="15" customHeight="1">
      <c r="A274" s="198">
        <v>268</v>
      </c>
      <c r="B274" s="144" t="s">
        <v>692</v>
      </c>
      <c r="C274" s="144" t="s">
        <v>1110</v>
      </c>
      <c r="D274" s="144" t="s">
        <v>1110</v>
      </c>
      <c r="E274" s="144" t="s">
        <v>1110</v>
      </c>
      <c r="F274" s="144" t="s">
        <v>1110</v>
      </c>
      <c r="G274" s="144" t="s">
        <v>1110</v>
      </c>
      <c r="H274" s="144" t="s">
        <v>1110</v>
      </c>
      <c r="I274" s="144" t="s">
        <v>1110</v>
      </c>
      <c r="J274" s="144">
        <v>1895.80485806</v>
      </c>
      <c r="K274" s="144" t="s">
        <v>1110</v>
      </c>
      <c r="L274" s="144" t="s">
        <v>1110</v>
      </c>
      <c r="M274" s="144" t="s">
        <v>1110</v>
      </c>
      <c r="N274" s="144">
        <v>1895.80485806</v>
      </c>
    </row>
    <row r="275" spans="1:14" ht="15" customHeight="1">
      <c r="A275" s="197">
        <v>269</v>
      </c>
      <c r="B275" s="125" t="s">
        <v>271</v>
      </c>
      <c r="C275" s="125">
        <v>99.26231306999999</v>
      </c>
      <c r="D275" s="125" t="s">
        <v>1110</v>
      </c>
      <c r="E275" s="125">
        <v>852.2616391900001</v>
      </c>
      <c r="F275" s="125" t="s">
        <v>1110</v>
      </c>
      <c r="G275" s="125">
        <v>195.2095908</v>
      </c>
      <c r="H275" s="125" t="s">
        <v>1110</v>
      </c>
      <c r="I275" s="125">
        <v>241.25734743000001</v>
      </c>
      <c r="J275" s="125">
        <v>27.063469449999999</v>
      </c>
      <c r="K275" s="125" t="s">
        <v>1110</v>
      </c>
      <c r="L275" s="125">
        <v>424.73993633999999</v>
      </c>
      <c r="M275" s="125" t="s">
        <v>1110</v>
      </c>
      <c r="N275" s="125">
        <v>1839.79429628</v>
      </c>
    </row>
    <row r="276" spans="1:14" s="66" customFormat="1" ht="15" customHeight="1">
      <c r="A276" s="198">
        <v>270</v>
      </c>
      <c r="B276" s="144" t="s">
        <v>207</v>
      </c>
      <c r="C276" s="144">
        <v>26.116378440000002</v>
      </c>
      <c r="D276" s="144" t="s">
        <v>1110</v>
      </c>
      <c r="E276" s="144">
        <v>418.83049170999999</v>
      </c>
      <c r="F276" s="144" t="s">
        <v>1110</v>
      </c>
      <c r="G276" s="144">
        <v>306.71420080000001</v>
      </c>
      <c r="H276" s="144" t="s">
        <v>1110</v>
      </c>
      <c r="I276" s="144">
        <v>1080.90367051</v>
      </c>
      <c r="J276" s="144" t="s">
        <v>1110</v>
      </c>
      <c r="K276" s="144" t="s">
        <v>1110</v>
      </c>
      <c r="L276" s="144" t="s">
        <v>1110</v>
      </c>
      <c r="M276" s="144" t="s">
        <v>1110</v>
      </c>
      <c r="N276" s="144">
        <v>1832.5647414600001</v>
      </c>
    </row>
    <row r="277" spans="1:14" ht="15" customHeight="1">
      <c r="A277" s="197">
        <v>271</v>
      </c>
      <c r="B277" s="125" t="s">
        <v>432</v>
      </c>
      <c r="C277" s="125" t="s">
        <v>1110</v>
      </c>
      <c r="D277" s="125" t="s">
        <v>1110</v>
      </c>
      <c r="E277" s="125">
        <v>79.920712359999996</v>
      </c>
      <c r="F277" s="125" t="s">
        <v>1110</v>
      </c>
      <c r="G277" s="125" t="s">
        <v>1110</v>
      </c>
      <c r="H277" s="125" t="s">
        <v>1110</v>
      </c>
      <c r="I277" s="125">
        <v>791.90880505999996</v>
      </c>
      <c r="J277" s="125">
        <v>880.79233569000007</v>
      </c>
      <c r="K277" s="125" t="s">
        <v>1110</v>
      </c>
      <c r="L277" s="125">
        <v>78.623564599999995</v>
      </c>
      <c r="M277" s="125" t="s">
        <v>1110</v>
      </c>
      <c r="N277" s="125">
        <v>1831.2454177100001</v>
      </c>
    </row>
    <row r="278" spans="1:14" s="66" customFormat="1" ht="15" customHeight="1">
      <c r="A278" s="198">
        <v>272</v>
      </c>
      <c r="B278" s="144" t="s">
        <v>1006</v>
      </c>
      <c r="C278" s="144" t="s">
        <v>1110</v>
      </c>
      <c r="D278" s="144" t="s">
        <v>1110</v>
      </c>
      <c r="E278" s="144">
        <v>1095.0239158900001</v>
      </c>
      <c r="F278" s="144" t="s">
        <v>1110</v>
      </c>
      <c r="G278" s="144" t="s">
        <v>1110</v>
      </c>
      <c r="H278" s="144" t="s">
        <v>1110</v>
      </c>
      <c r="I278" s="144">
        <v>397.92533583999995</v>
      </c>
      <c r="J278" s="144">
        <v>148.01820977</v>
      </c>
      <c r="K278" s="144" t="s">
        <v>1110</v>
      </c>
      <c r="L278" s="144">
        <v>175.43673380000001</v>
      </c>
      <c r="M278" s="144" t="s">
        <v>1110</v>
      </c>
      <c r="N278" s="144">
        <v>1816.4041952999999</v>
      </c>
    </row>
    <row r="279" spans="1:14" ht="15" customHeight="1">
      <c r="A279" s="197">
        <v>273</v>
      </c>
      <c r="B279" s="125" t="s">
        <v>960</v>
      </c>
      <c r="C279" s="125" t="s">
        <v>1110</v>
      </c>
      <c r="D279" s="125">
        <v>1049.24001931924</v>
      </c>
      <c r="E279" s="125">
        <v>522.46408974999997</v>
      </c>
      <c r="F279" s="125" t="s">
        <v>1110</v>
      </c>
      <c r="G279" s="125">
        <v>228.90242288947999</v>
      </c>
      <c r="H279" s="125" t="s">
        <v>1110</v>
      </c>
      <c r="I279" s="125" t="s">
        <v>1110</v>
      </c>
      <c r="J279" s="125" t="s">
        <v>1110</v>
      </c>
      <c r="K279" s="125" t="s">
        <v>1110</v>
      </c>
      <c r="L279" s="125" t="s">
        <v>1110</v>
      </c>
      <c r="M279" s="125" t="s">
        <v>1110</v>
      </c>
      <c r="N279" s="125">
        <v>1800.6065319587201</v>
      </c>
    </row>
    <row r="280" spans="1:14" s="66" customFormat="1" ht="15" customHeight="1">
      <c r="A280" s="198">
        <v>274</v>
      </c>
      <c r="B280" s="144" t="s">
        <v>584</v>
      </c>
      <c r="C280" s="144" t="s">
        <v>1110</v>
      </c>
      <c r="D280" s="144">
        <v>72.495398159999993</v>
      </c>
      <c r="E280" s="144">
        <v>623.37115811000001</v>
      </c>
      <c r="F280" s="144" t="s">
        <v>1110</v>
      </c>
      <c r="G280" s="144" t="s">
        <v>1110</v>
      </c>
      <c r="H280" s="144" t="s">
        <v>1110</v>
      </c>
      <c r="I280" s="144">
        <v>51.885416939999999</v>
      </c>
      <c r="J280" s="144">
        <v>170.89229469</v>
      </c>
      <c r="K280" s="144" t="s">
        <v>1110</v>
      </c>
      <c r="L280" s="144">
        <v>876.16002719000005</v>
      </c>
      <c r="M280" s="144" t="s">
        <v>1110</v>
      </c>
      <c r="N280" s="144">
        <v>1794.8042950900001</v>
      </c>
    </row>
    <row r="281" spans="1:14" ht="15" customHeight="1">
      <c r="A281" s="197">
        <v>275</v>
      </c>
      <c r="B281" s="125" t="s">
        <v>1038</v>
      </c>
      <c r="C281" s="125" t="s">
        <v>1110</v>
      </c>
      <c r="D281" s="125">
        <v>41.673475189999998</v>
      </c>
      <c r="E281" s="125">
        <v>106.33255251999999</v>
      </c>
      <c r="F281" s="125" t="s">
        <v>1110</v>
      </c>
      <c r="G281" s="125" t="s">
        <v>1110</v>
      </c>
      <c r="H281" s="125" t="s">
        <v>1110</v>
      </c>
      <c r="I281" s="125" t="s">
        <v>1110</v>
      </c>
      <c r="J281" s="125" t="s">
        <v>1110</v>
      </c>
      <c r="K281" s="125" t="s">
        <v>1110</v>
      </c>
      <c r="L281" s="125">
        <v>1634.3449853</v>
      </c>
      <c r="M281" s="125" t="s">
        <v>1110</v>
      </c>
      <c r="N281" s="125">
        <v>1782.3510130099999</v>
      </c>
    </row>
    <row r="282" spans="1:14" s="66" customFormat="1" ht="15" customHeight="1">
      <c r="A282" s="198">
        <v>276</v>
      </c>
      <c r="B282" s="144" t="s">
        <v>655</v>
      </c>
      <c r="C282" s="144" t="s">
        <v>1110</v>
      </c>
      <c r="D282" s="144" t="s">
        <v>1110</v>
      </c>
      <c r="E282" s="144" t="s">
        <v>1110</v>
      </c>
      <c r="F282" s="144" t="s">
        <v>1110</v>
      </c>
      <c r="G282" s="144" t="s">
        <v>1110</v>
      </c>
      <c r="H282" s="144" t="s">
        <v>1110</v>
      </c>
      <c r="I282" s="144" t="s">
        <v>1110</v>
      </c>
      <c r="J282" s="144">
        <v>1774.4398396300001</v>
      </c>
      <c r="K282" s="144" t="s">
        <v>1110</v>
      </c>
      <c r="L282" s="144" t="s">
        <v>1110</v>
      </c>
      <c r="M282" s="144" t="s">
        <v>1110</v>
      </c>
      <c r="N282" s="144">
        <v>1774.4398396300001</v>
      </c>
    </row>
    <row r="283" spans="1:14" ht="15" customHeight="1">
      <c r="A283" s="197">
        <v>277</v>
      </c>
      <c r="B283" s="125" t="s">
        <v>800</v>
      </c>
      <c r="C283" s="125">
        <v>494.09786129000003</v>
      </c>
      <c r="D283" s="125">
        <v>436.93395563000001</v>
      </c>
      <c r="E283" s="125">
        <v>808.86115587000006</v>
      </c>
      <c r="F283" s="125" t="s">
        <v>1110</v>
      </c>
      <c r="G283" s="125">
        <v>22.381511789999998</v>
      </c>
      <c r="H283" s="125" t="s">
        <v>1110</v>
      </c>
      <c r="I283" s="125" t="s">
        <v>1110</v>
      </c>
      <c r="J283" s="125" t="s">
        <v>1110</v>
      </c>
      <c r="K283" s="125" t="s">
        <v>1110</v>
      </c>
      <c r="L283" s="125" t="s">
        <v>1110</v>
      </c>
      <c r="M283" s="125" t="s">
        <v>1110</v>
      </c>
      <c r="N283" s="125">
        <v>1762.27448458</v>
      </c>
    </row>
    <row r="284" spans="1:14" s="66" customFormat="1" ht="15" customHeight="1">
      <c r="A284" s="198">
        <v>278</v>
      </c>
      <c r="B284" s="144" t="s">
        <v>88</v>
      </c>
      <c r="C284" s="144">
        <v>80.422648290000012</v>
      </c>
      <c r="D284" s="144">
        <v>573.14430109649004</v>
      </c>
      <c r="E284" s="144">
        <v>1073.12871076639</v>
      </c>
      <c r="F284" s="144" t="s">
        <v>1110</v>
      </c>
      <c r="G284" s="144">
        <v>33.775510909999994</v>
      </c>
      <c r="H284" s="144" t="s">
        <v>1110</v>
      </c>
      <c r="I284" s="144" t="s">
        <v>1110</v>
      </c>
      <c r="J284" s="144" t="s">
        <v>1110</v>
      </c>
      <c r="K284" s="144" t="s">
        <v>1110</v>
      </c>
      <c r="L284" s="144" t="s">
        <v>1110</v>
      </c>
      <c r="M284" s="144" t="s">
        <v>1110</v>
      </c>
      <c r="N284" s="144">
        <v>1760.4711710628801</v>
      </c>
    </row>
    <row r="285" spans="1:14" ht="15" customHeight="1">
      <c r="A285" s="197">
        <v>279</v>
      </c>
      <c r="B285" s="125" t="s">
        <v>280</v>
      </c>
      <c r="C285" s="125" t="s">
        <v>1110</v>
      </c>
      <c r="D285" s="125">
        <v>1485.05611411</v>
      </c>
      <c r="E285" s="125">
        <v>253.43415625999998</v>
      </c>
      <c r="F285" s="125" t="s">
        <v>1110</v>
      </c>
      <c r="G285" s="125">
        <v>2.92858471</v>
      </c>
      <c r="H285" s="125" t="s">
        <v>1110</v>
      </c>
      <c r="I285" s="125" t="s">
        <v>1110</v>
      </c>
      <c r="J285" s="125" t="s">
        <v>1110</v>
      </c>
      <c r="K285" s="125" t="s">
        <v>1110</v>
      </c>
      <c r="L285" s="125" t="s">
        <v>1110</v>
      </c>
      <c r="M285" s="125" t="s">
        <v>1110</v>
      </c>
      <c r="N285" s="125">
        <v>1741.41885508</v>
      </c>
    </row>
    <row r="286" spans="1:14" s="66" customFormat="1" ht="15" customHeight="1">
      <c r="A286" s="198">
        <v>280</v>
      </c>
      <c r="B286" s="144" t="s">
        <v>532</v>
      </c>
      <c r="C286" s="144" t="s">
        <v>1110</v>
      </c>
      <c r="D286" s="144" t="s">
        <v>1110</v>
      </c>
      <c r="E286" s="144" t="s">
        <v>1110</v>
      </c>
      <c r="F286" s="144" t="s">
        <v>1110</v>
      </c>
      <c r="G286" s="144" t="s">
        <v>1110</v>
      </c>
      <c r="H286" s="144" t="s">
        <v>1110</v>
      </c>
      <c r="I286" s="144" t="s">
        <v>1110</v>
      </c>
      <c r="J286" s="144" t="s">
        <v>1110</v>
      </c>
      <c r="K286" s="144" t="s">
        <v>1110</v>
      </c>
      <c r="L286" s="144">
        <v>1716.6542467500001</v>
      </c>
      <c r="M286" s="144" t="s">
        <v>1110</v>
      </c>
      <c r="N286" s="144">
        <v>1716.6542467500001</v>
      </c>
    </row>
    <row r="287" spans="1:14" ht="15" customHeight="1">
      <c r="A287" s="197">
        <v>281</v>
      </c>
      <c r="B287" s="125" t="s">
        <v>932</v>
      </c>
      <c r="C287" s="125">
        <v>47.788935209999998</v>
      </c>
      <c r="D287" s="125">
        <v>26.31348753</v>
      </c>
      <c r="E287" s="125">
        <v>1195.2997560097101</v>
      </c>
      <c r="F287" s="125" t="s">
        <v>1110</v>
      </c>
      <c r="G287" s="125">
        <v>110.91358286000001</v>
      </c>
      <c r="H287" s="125" t="s">
        <v>1110</v>
      </c>
      <c r="I287" s="125">
        <v>330.2274342</v>
      </c>
      <c r="J287" s="125" t="s">
        <v>1110</v>
      </c>
      <c r="K287" s="125" t="s">
        <v>1110</v>
      </c>
      <c r="L287" s="125" t="s">
        <v>1110</v>
      </c>
      <c r="M287" s="125" t="s">
        <v>1110</v>
      </c>
      <c r="N287" s="125">
        <v>1710.5431958097101</v>
      </c>
    </row>
    <row r="288" spans="1:14" s="66" customFormat="1" ht="15" customHeight="1">
      <c r="A288" s="198">
        <v>282</v>
      </c>
      <c r="B288" s="144" t="s">
        <v>665</v>
      </c>
      <c r="C288" s="144" t="s">
        <v>1110</v>
      </c>
      <c r="D288" s="144" t="s">
        <v>1110</v>
      </c>
      <c r="E288" s="144">
        <v>1703.84555</v>
      </c>
      <c r="F288" s="144" t="s">
        <v>1110</v>
      </c>
      <c r="G288" s="144" t="s">
        <v>1110</v>
      </c>
      <c r="H288" s="144" t="s">
        <v>1110</v>
      </c>
      <c r="I288" s="144" t="s">
        <v>1110</v>
      </c>
      <c r="J288" s="144" t="s">
        <v>1110</v>
      </c>
      <c r="K288" s="144" t="s">
        <v>1110</v>
      </c>
      <c r="L288" s="144" t="s">
        <v>1110</v>
      </c>
      <c r="M288" s="144" t="s">
        <v>1110</v>
      </c>
      <c r="N288" s="144">
        <v>1703.84555</v>
      </c>
    </row>
    <row r="289" spans="1:14" ht="15" customHeight="1">
      <c r="A289" s="197">
        <v>283</v>
      </c>
      <c r="B289" s="125" t="s">
        <v>87</v>
      </c>
      <c r="C289" s="125">
        <v>391.14557422000001</v>
      </c>
      <c r="D289" s="125">
        <v>49.963963640000003</v>
      </c>
      <c r="E289" s="125">
        <v>702.78350821000004</v>
      </c>
      <c r="F289" s="125" t="s">
        <v>1110</v>
      </c>
      <c r="G289" s="125">
        <v>548.10509186000002</v>
      </c>
      <c r="H289" s="125" t="s">
        <v>1110</v>
      </c>
      <c r="I289" s="125" t="s">
        <v>1110</v>
      </c>
      <c r="J289" s="125" t="s">
        <v>1110</v>
      </c>
      <c r="K289" s="125" t="s">
        <v>1110</v>
      </c>
      <c r="L289" s="125" t="s">
        <v>1110</v>
      </c>
      <c r="M289" s="125" t="s">
        <v>1110</v>
      </c>
      <c r="N289" s="125">
        <v>1691.9981379300002</v>
      </c>
    </row>
    <row r="290" spans="1:14" s="66" customFormat="1" ht="15" customHeight="1">
      <c r="A290" s="198">
        <v>284</v>
      </c>
      <c r="B290" s="144" t="s">
        <v>508</v>
      </c>
      <c r="C290" s="144">
        <v>889.51297333390994</v>
      </c>
      <c r="D290" s="144" t="s">
        <v>1110</v>
      </c>
      <c r="E290" s="144">
        <v>295.84151243999997</v>
      </c>
      <c r="F290" s="144" t="s">
        <v>1110</v>
      </c>
      <c r="G290" s="144" t="s">
        <v>1110</v>
      </c>
      <c r="H290" s="144" t="s">
        <v>1110</v>
      </c>
      <c r="I290" s="144">
        <v>2.0140016799999998</v>
      </c>
      <c r="J290" s="144" t="s">
        <v>1110</v>
      </c>
      <c r="K290" s="144" t="s">
        <v>1110</v>
      </c>
      <c r="L290" s="144">
        <v>496.17914477999994</v>
      </c>
      <c r="M290" s="144" t="s">
        <v>1110</v>
      </c>
      <c r="N290" s="144">
        <v>1683.5476322339098</v>
      </c>
    </row>
    <row r="291" spans="1:14" ht="15" customHeight="1">
      <c r="A291" s="197">
        <v>285</v>
      </c>
      <c r="B291" s="125" t="s">
        <v>1018</v>
      </c>
      <c r="C291" s="125" t="s">
        <v>1110</v>
      </c>
      <c r="D291" s="125">
        <v>1425.7972330999999</v>
      </c>
      <c r="E291" s="125">
        <v>213.83855331999999</v>
      </c>
      <c r="F291" s="125" t="s">
        <v>1110</v>
      </c>
      <c r="G291" s="125">
        <v>10.469753949999999</v>
      </c>
      <c r="H291" s="125" t="s">
        <v>1110</v>
      </c>
      <c r="I291" s="125" t="s">
        <v>1110</v>
      </c>
      <c r="J291" s="125" t="s">
        <v>1110</v>
      </c>
      <c r="K291" s="125" t="s">
        <v>1110</v>
      </c>
      <c r="L291" s="125" t="s">
        <v>1110</v>
      </c>
      <c r="M291" s="125" t="s">
        <v>1110</v>
      </c>
      <c r="N291" s="125">
        <v>1650.10554037</v>
      </c>
    </row>
    <row r="292" spans="1:14" s="66" customFormat="1" ht="15" customHeight="1">
      <c r="A292" s="198">
        <v>286</v>
      </c>
      <c r="B292" s="144" t="s">
        <v>358</v>
      </c>
      <c r="C292" s="144">
        <v>472.07712276999996</v>
      </c>
      <c r="D292" s="144">
        <v>255.80366741999998</v>
      </c>
      <c r="E292" s="144">
        <v>894.37446213999999</v>
      </c>
      <c r="F292" s="144" t="s">
        <v>1110</v>
      </c>
      <c r="G292" s="144" t="s">
        <v>1110</v>
      </c>
      <c r="H292" s="144" t="s">
        <v>1110</v>
      </c>
      <c r="I292" s="144" t="s">
        <v>1110</v>
      </c>
      <c r="J292" s="144" t="s">
        <v>1110</v>
      </c>
      <c r="K292" s="144" t="s">
        <v>1110</v>
      </c>
      <c r="L292" s="144" t="s">
        <v>1110</v>
      </c>
      <c r="M292" s="144" t="s">
        <v>1110</v>
      </c>
      <c r="N292" s="144">
        <v>1622.2552523300001</v>
      </c>
    </row>
    <row r="293" spans="1:14" ht="15" customHeight="1">
      <c r="A293" s="197">
        <v>287</v>
      </c>
      <c r="B293" s="125" t="s">
        <v>307</v>
      </c>
      <c r="C293" s="125">
        <v>36.030278920000001</v>
      </c>
      <c r="D293" s="125" t="s">
        <v>1110</v>
      </c>
      <c r="E293" s="125" t="s">
        <v>1110</v>
      </c>
      <c r="F293" s="125" t="s">
        <v>1110</v>
      </c>
      <c r="G293" s="125" t="s">
        <v>1110</v>
      </c>
      <c r="H293" s="125" t="s">
        <v>1110</v>
      </c>
      <c r="I293" s="125" t="s">
        <v>1110</v>
      </c>
      <c r="J293" s="125" t="s">
        <v>1110</v>
      </c>
      <c r="K293" s="125" t="s">
        <v>1110</v>
      </c>
      <c r="L293" s="125">
        <v>1567.9559455899998</v>
      </c>
      <c r="M293" s="125" t="s">
        <v>1110</v>
      </c>
      <c r="N293" s="125">
        <v>1603.9862245099998</v>
      </c>
    </row>
    <row r="294" spans="1:14" s="66" customFormat="1" ht="15" customHeight="1">
      <c r="A294" s="198">
        <v>288</v>
      </c>
      <c r="B294" s="144" t="s">
        <v>590</v>
      </c>
      <c r="C294" s="144" t="s">
        <v>1110</v>
      </c>
      <c r="D294" s="144" t="s">
        <v>1110</v>
      </c>
      <c r="E294" s="144">
        <v>376.75206673000002</v>
      </c>
      <c r="F294" s="144" t="s">
        <v>1110</v>
      </c>
      <c r="G294" s="144" t="s">
        <v>1110</v>
      </c>
      <c r="H294" s="144" t="s">
        <v>1110</v>
      </c>
      <c r="I294" s="144">
        <v>1181.41057353</v>
      </c>
      <c r="J294" s="144">
        <v>19.933416140000002</v>
      </c>
      <c r="K294" s="144" t="s">
        <v>1110</v>
      </c>
      <c r="L294" s="144" t="s">
        <v>1110</v>
      </c>
      <c r="M294" s="144" t="s">
        <v>1110</v>
      </c>
      <c r="N294" s="144">
        <v>1578.0960564</v>
      </c>
    </row>
    <row r="295" spans="1:14" ht="15" customHeight="1">
      <c r="A295" s="197">
        <v>289</v>
      </c>
      <c r="B295" s="125" t="s">
        <v>1011</v>
      </c>
      <c r="C295" s="125" t="s">
        <v>1110</v>
      </c>
      <c r="D295" s="125" t="s">
        <v>1110</v>
      </c>
      <c r="E295" s="125">
        <v>1526.2595465100001</v>
      </c>
      <c r="F295" s="125" t="s">
        <v>1110</v>
      </c>
      <c r="G295" s="125">
        <v>43.769577299999995</v>
      </c>
      <c r="H295" s="125" t="s">
        <v>1110</v>
      </c>
      <c r="I295" s="125" t="s">
        <v>1110</v>
      </c>
      <c r="J295" s="125" t="s">
        <v>1110</v>
      </c>
      <c r="K295" s="125" t="s">
        <v>1110</v>
      </c>
      <c r="L295" s="125" t="s">
        <v>1110</v>
      </c>
      <c r="M295" s="125" t="s">
        <v>1110</v>
      </c>
      <c r="N295" s="125">
        <v>1570.0291238100001</v>
      </c>
    </row>
    <row r="296" spans="1:14" s="66" customFormat="1" ht="15" customHeight="1">
      <c r="A296" s="198">
        <v>290</v>
      </c>
      <c r="B296" s="144" t="s">
        <v>546</v>
      </c>
      <c r="C296" s="144">
        <v>322.12196542000004</v>
      </c>
      <c r="D296" s="144">
        <v>359.11140304000003</v>
      </c>
      <c r="E296" s="144">
        <v>365.78264680000001</v>
      </c>
      <c r="F296" s="144" t="s">
        <v>1110</v>
      </c>
      <c r="G296" s="144">
        <v>518.71623231568003</v>
      </c>
      <c r="H296" s="144" t="s">
        <v>1110</v>
      </c>
      <c r="I296" s="144" t="s">
        <v>1110</v>
      </c>
      <c r="J296" s="144" t="s">
        <v>1110</v>
      </c>
      <c r="K296" s="144" t="s">
        <v>1110</v>
      </c>
      <c r="L296" s="144" t="s">
        <v>1110</v>
      </c>
      <c r="M296" s="144" t="s">
        <v>1110</v>
      </c>
      <c r="N296" s="144">
        <v>1565.73224757568</v>
      </c>
    </row>
    <row r="297" spans="1:14" ht="15" customHeight="1">
      <c r="A297" s="197">
        <v>291</v>
      </c>
      <c r="B297" s="125" t="s">
        <v>568</v>
      </c>
      <c r="C297" s="125" t="s">
        <v>1110</v>
      </c>
      <c r="D297" s="125" t="s">
        <v>1110</v>
      </c>
      <c r="E297" s="125" t="s">
        <v>1110</v>
      </c>
      <c r="F297" s="125" t="s">
        <v>1110</v>
      </c>
      <c r="G297" s="125" t="s">
        <v>1110</v>
      </c>
      <c r="H297" s="125" t="s">
        <v>1110</v>
      </c>
      <c r="I297" s="125" t="s">
        <v>1110</v>
      </c>
      <c r="J297" s="125">
        <v>1548.28644072</v>
      </c>
      <c r="K297" s="125" t="s">
        <v>1110</v>
      </c>
      <c r="L297" s="125" t="s">
        <v>1110</v>
      </c>
      <c r="M297" s="125" t="s">
        <v>1110</v>
      </c>
      <c r="N297" s="125">
        <v>1548.28644072</v>
      </c>
    </row>
    <row r="298" spans="1:14" s="66" customFormat="1" ht="15" customHeight="1">
      <c r="A298" s="198">
        <v>292</v>
      </c>
      <c r="B298" s="144" t="s">
        <v>925</v>
      </c>
      <c r="C298" s="144" t="s">
        <v>1110</v>
      </c>
      <c r="D298" s="144">
        <v>1340.4817011300001</v>
      </c>
      <c r="E298" s="144">
        <v>148.76691558000002</v>
      </c>
      <c r="F298" s="144" t="s">
        <v>1110</v>
      </c>
      <c r="G298" s="144">
        <v>44.601932369179998</v>
      </c>
      <c r="H298" s="144" t="s">
        <v>1110</v>
      </c>
      <c r="I298" s="144" t="s">
        <v>1110</v>
      </c>
      <c r="J298" s="144" t="s">
        <v>1110</v>
      </c>
      <c r="K298" s="144" t="s">
        <v>1110</v>
      </c>
      <c r="L298" s="144" t="s">
        <v>1110</v>
      </c>
      <c r="M298" s="144" t="s">
        <v>1110</v>
      </c>
      <c r="N298" s="144">
        <v>1533.8505490791802</v>
      </c>
    </row>
    <row r="299" spans="1:14" ht="15" customHeight="1">
      <c r="A299" s="197">
        <v>293</v>
      </c>
      <c r="B299" s="125" t="s">
        <v>506</v>
      </c>
      <c r="C299" s="125">
        <v>300.40025308999998</v>
      </c>
      <c r="D299" s="125" t="s">
        <v>1110</v>
      </c>
      <c r="E299" s="125">
        <v>324.88458570999995</v>
      </c>
      <c r="F299" s="125" t="s">
        <v>1110</v>
      </c>
      <c r="G299" s="125" t="s">
        <v>1110</v>
      </c>
      <c r="H299" s="125" t="s">
        <v>1110</v>
      </c>
      <c r="I299" s="125">
        <v>185.37356046000002</v>
      </c>
      <c r="J299" s="125">
        <v>333.92801610000004</v>
      </c>
      <c r="K299" s="125" t="s">
        <v>1110</v>
      </c>
      <c r="L299" s="125">
        <v>379.11751106999998</v>
      </c>
      <c r="M299" s="125" t="s">
        <v>1110</v>
      </c>
      <c r="N299" s="125">
        <v>1523.7039264300001</v>
      </c>
    </row>
    <row r="300" spans="1:14" s="66" customFormat="1" ht="15" customHeight="1">
      <c r="A300" s="198">
        <v>294</v>
      </c>
      <c r="B300" s="144" t="s">
        <v>337</v>
      </c>
      <c r="C300" s="144" t="s">
        <v>1110</v>
      </c>
      <c r="D300" s="144">
        <v>1100.95994855</v>
      </c>
      <c r="E300" s="144">
        <v>315.43566936000002</v>
      </c>
      <c r="F300" s="144" t="s">
        <v>1110</v>
      </c>
      <c r="G300" s="144" t="s">
        <v>1110</v>
      </c>
      <c r="H300" s="144" t="s">
        <v>1110</v>
      </c>
      <c r="I300" s="144" t="s">
        <v>1110</v>
      </c>
      <c r="J300" s="144">
        <v>93.661813629999997</v>
      </c>
      <c r="K300" s="144" t="s">
        <v>1110</v>
      </c>
      <c r="L300" s="144" t="s">
        <v>1110</v>
      </c>
      <c r="M300" s="144" t="s">
        <v>1110</v>
      </c>
      <c r="N300" s="144">
        <v>1510.0574315400002</v>
      </c>
    </row>
    <row r="301" spans="1:14" ht="15" customHeight="1">
      <c r="A301" s="197">
        <v>295</v>
      </c>
      <c r="B301" s="125" t="s">
        <v>733</v>
      </c>
      <c r="C301" s="125">
        <v>844.47008239500997</v>
      </c>
      <c r="D301" s="125" t="s">
        <v>1110</v>
      </c>
      <c r="E301" s="125">
        <v>324.12415907999997</v>
      </c>
      <c r="F301" s="125" t="s">
        <v>1110</v>
      </c>
      <c r="G301" s="125">
        <v>175.63412672000001</v>
      </c>
      <c r="H301" s="125" t="s">
        <v>1110</v>
      </c>
      <c r="I301" s="125">
        <v>20.521303030000002</v>
      </c>
      <c r="J301" s="125" t="s">
        <v>1110</v>
      </c>
      <c r="K301" s="125" t="s">
        <v>1110</v>
      </c>
      <c r="L301" s="125">
        <v>137.64629153000001</v>
      </c>
      <c r="M301" s="125" t="s">
        <v>1110</v>
      </c>
      <c r="N301" s="125">
        <v>1502.39596275501</v>
      </c>
    </row>
    <row r="302" spans="1:14" s="66" customFormat="1" ht="15" customHeight="1">
      <c r="A302" s="198">
        <v>296</v>
      </c>
      <c r="B302" s="144" t="s">
        <v>688</v>
      </c>
      <c r="C302" s="144" t="s">
        <v>1110</v>
      </c>
      <c r="D302" s="144" t="s">
        <v>1110</v>
      </c>
      <c r="E302" s="144" t="s">
        <v>1110</v>
      </c>
      <c r="F302" s="144" t="s">
        <v>1110</v>
      </c>
      <c r="G302" s="144" t="s">
        <v>1110</v>
      </c>
      <c r="H302" s="144" t="s">
        <v>1110</v>
      </c>
      <c r="I302" s="144" t="s">
        <v>1110</v>
      </c>
      <c r="J302" s="144">
        <v>1501.85989445</v>
      </c>
      <c r="K302" s="144" t="s">
        <v>1110</v>
      </c>
      <c r="L302" s="144" t="s">
        <v>1110</v>
      </c>
      <c r="M302" s="144" t="s">
        <v>1110</v>
      </c>
      <c r="N302" s="144">
        <v>1501.85989445</v>
      </c>
    </row>
    <row r="303" spans="1:14" ht="15" customHeight="1">
      <c r="A303" s="197">
        <v>297</v>
      </c>
      <c r="B303" s="125" t="s">
        <v>879</v>
      </c>
      <c r="C303" s="125" t="s">
        <v>1110</v>
      </c>
      <c r="D303" s="125" t="s">
        <v>1110</v>
      </c>
      <c r="E303" s="125">
        <v>1155.08512509</v>
      </c>
      <c r="F303" s="125" t="s">
        <v>1110</v>
      </c>
      <c r="G303" s="125" t="s">
        <v>1110</v>
      </c>
      <c r="H303" s="125" t="s">
        <v>1110</v>
      </c>
      <c r="I303" s="125">
        <v>59.007133899999999</v>
      </c>
      <c r="J303" s="125">
        <v>66.262852379999998</v>
      </c>
      <c r="K303" s="125" t="s">
        <v>1110</v>
      </c>
      <c r="L303" s="125">
        <v>219.04742186000001</v>
      </c>
      <c r="M303" s="125" t="s">
        <v>1110</v>
      </c>
      <c r="N303" s="125">
        <v>1499.40253323</v>
      </c>
    </row>
    <row r="304" spans="1:14" s="66" customFormat="1" ht="15" customHeight="1">
      <c r="A304" s="198">
        <v>298</v>
      </c>
      <c r="B304" s="144" t="s">
        <v>735</v>
      </c>
      <c r="C304" s="144" t="s">
        <v>1110</v>
      </c>
      <c r="D304" s="144" t="s">
        <v>1110</v>
      </c>
      <c r="E304" s="144">
        <v>764.58263992999991</v>
      </c>
      <c r="F304" s="144" t="s">
        <v>1110</v>
      </c>
      <c r="G304" s="144" t="s">
        <v>1110</v>
      </c>
      <c r="H304" s="144" t="s">
        <v>1110</v>
      </c>
      <c r="I304" s="144">
        <v>82.825040659999999</v>
      </c>
      <c r="J304" s="144">
        <v>215.99551084999999</v>
      </c>
      <c r="K304" s="144" t="s">
        <v>1110</v>
      </c>
      <c r="L304" s="144">
        <v>432.67610386000001</v>
      </c>
      <c r="M304" s="144" t="s">
        <v>1110</v>
      </c>
      <c r="N304" s="144">
        <v>1496.0792953</v>
      </c>
    </row>
    <row r="305" spans="1:14" ht="15" customHeight="1">
      <c r="A305" s="197">
        <v>299</v>
      </c>
      <c r="B305" s="125" t="s">
        <v>528</v>
      </c>
      <c r="C305" s="125" t="s">
        <v>1110</v>
      </c>
      <c r="D305" s="125">
        <v>278.74859807999997</v>
      </c>
      <c r="E305" s="125">
        <v>1167.7533354500001</v>
      </c>
      <c r="F305" s="125" t="s">
        <v>1110</v>
      </c>
      <c r="G305" s="125" t="s">
        <v>1110</v>
      </c>
      <c r="H305" s="125" t="s">
        <v>1110</v>
      </c>
      <c r="I305" s="125" t="s">
        <v>1110</v>
      </c>
      <c r="J305" s="125">
        <v>23.674436839999998</v>
      </c>
      <c r="K305" s="125" t="s">
        <v>1110</v>
      </c>
      <c r="L305" s="125">
        <v>11.470202460000001</v>
      </c>
      <c r="M305" s="125" t="s">
        <v>1110</v>
      </c>
      <c r="N305" s="125">
        <v>1481.6465728300002</v>
      </c>
    </row>
    <row r="306" spans="1:14" s="66" customFormat="1" ht="15" customHeight="1">
      <c r="A306" s="198">
        <v>300</v>
      </c>
      <c r="B306" s="144" t="s">
        <v>425</v>
      </c>
      <c r="C306" s="144" t="s">
        <v>1110</v>
      </c>
      <c r="D306" s="144" t="s">
        <v>1110</v>
      </c>
      <c r="E306" s="144">
        <v>492.00552386000004</v>
      </c>
      <c r="F306" s="144" t="s">
        <v>1110</v>
      </c>
      <c r="G306" s="144" t="s">
        <v>1110</v>
      </c>
      <c r="H306" s="144" t="s">
        <v>1110</v>
      </c>
      <c r="I306" s="144" t="s">
        <v>1110</v>
      </c>
      <c r="J306" s="144" t="s">
        <v>1110</v>
      </c>
      <c r="K306" s="144" t="s">
        <v>1110</v>
      </c>
      <c r="L306" s="144">
        <v>936.08770102999995</v>
      </c>
      <c r="M306" s="144" t="s">
        <v>1110</v>
      </c>
      <c r="N306" s="144">
        <v>1428.0932248899999</v>
      </c>
    </row>
    <row r="307" spans="1:14" ht="15" customHeight="1">
      <c r="A307" s="197">
        <v>301</v>
      </c>
      <c r="B307" s="125" t="s">
        <v>1051</v>
      </c>
      <c r="C307" s="125" t="s">
        <v>1110</v>
      </c>
      <c r="D307" s="125" t="s">
        <v>1110</v>
      </c>
      <c r="E307" s="125" t="s">
        <v>1110</v>
      </c>
      <c r="F307" s="125" t="s">
        <v>1110</v>
      </c>
      <c r="G307" s="125" t="s">
        <v>1110</v>
      </c>
      <c r="H307" s="125" t="s">
        <v>1110</v>
      </c>
      <c r="I307" s="125" t="s">
        <v>1110</v>
      </c>
      <c r="J307" s="125" t="s">
        <v>1110</v>
      </c>
      <c r="K307" s="125" t="s">
        <v>1110</v>
      </c>
      <c r="L307" s="125">
        <v>1425.55702075</v>
      </c>
      <c r="M307" s="125" t="s">
        <v>1110</v>
      </c>
      <c r="N307" s="125">
        <v>1425.55702075</v>
      </c>
    </row>
    <row r="308" spans="1:14" s="66" customFormat="1" ht="15" customHeight="1">
      <c r="A308" s="198">
        <v>302</v>
      </c>
      <c r="B308" s="144" t="s">
        <v>1072</v>
      </c>
      <c r="C308" s="144" t="s">
        <v>1110</v>
      </c>
      <c r="D308" s="144" t="s">
        <v>1110</v>
      </c>
      <c r="E308" s="144">
        <v>1425.0255191900001</v>
      </c>
      <c r="F308" s="144" t="s">
        <v>1110</v>
      </c>
      <c r="G308" s="144" t="s">
        <v>1110</v>
      </c>
      <c r="H308" s="144" t="s">
        <v>1110</v>
      </c>
      <c r="I308" s="144" t="s">
        <v>1110</v>
      </c>
      <c r="J308" s="144" t="s">
        <v>1110</v>
      </c>
      <c r="K308" s="144" t="s">
        <v>1110</v>
      </c>
      <c r="L308" s="144" t="s">
        <v>1110</v>
      </c>
      <c r="M308" s="144" t="s">
        <v>1110</v>
      </c>
      <c r="N308" s="144">
        <v>1425.0255191900001</v>
      </c>
    </row>
    <row r="309" spans="1:14" ht="15" customHeight="1">
      <c r="A309" s="197">
        <v>303</v>
      </c>
      <c r="B309" s="125" t="s">
        <v>107</v>
      </c>
      <c r="C309" s="125" t="s">
        <v>1110</v>
      </c>
      <c r="D309" s="125" t="s">
        <v>1110</v>
      </c>
      <c r="E309" s="125">
        <v>1246.5803808000001</v>
      </c>
      <c r="F309" s="125" t="s">
        <v>1110</v>
      </c>
      <c r="G309" s="125">
        <v>176.54579712999998</v>
      </c>
      <c r="H309" s="125" t="s">
        <v>1110</v>
      </c>
      <c r="I309" s="125" t="s">
        <v>1110</v>
      </c>
      <c r="J309" s="125" t="s">
        <v>1110</v>
      </c>
      <c r="K309" s="125" t="s">
        <v>1110</v>
      </c>
      <c r="L309" s="125" t="s">
        <v>1110</v>
      </c>
      <c r="M309" s="125" t="s">
        <v>1110</v>
      </c>
      <c r="N309" s="125">
        <v>1423.12617793</v>
      </c>
    </row>
    <row r="310" spans="1:14" s="66" customFormat="1" ht="15" customHeight="1">
      <c r="A310" s="198">
        <v>304</v>
      </c>
      <c r="B310" s="144" t="s">
        <v>816</v>
      </c>
      <c r="C310" s="144" t="s">
        <v>1110</v>
      </c>
      <c r="D310" s="144" t="s">
        <v>1110</v>
      </c>
      <c r="E310" s="144" t="s">
        <v>1110</v>
      </c>
      <c r="F310" s="144" t="s">
        <v>1110</v>
      </c>
      <c r="G310" s="144" t="s">
        <v>1110</v>
      </c>
      <c r="H310" s="144" t="s">
        <v>1110</v>
      </c>
      <c r="I310" s="144" t="s">
        <v>1110</v>
      </c>
      <c r="J310" s="144">
        <v>1414.0036717799999</v>
      </c>
      <c r="K310" s="144" t="s">
        <v>1110</v>
      </c>
      <c r="L310" s="144" t="s">
        <v>1110</v>
      </c>
      <c r="M310" s="144" t="s">
        <v>1110</v>
      </c>
      <c r="N310" s="144">
        <v>1414.0036717799999</v>
      </c>
    </row>
    <row r="311" spans="1:14" ht="15" customHeight="1">
      <c r="A311" s="197">
        <v>305</v>
      </c>
      <c r="B311" s="125" t="s">
        <v>446</v>
      </c>
      <c r="C311" s="125" t="s">
        <v>1110</v>
      </c>
      <c r="D311" s="125" t="s">
        <v>1110</v>
      </c>
      <c r="E311" s="125" t="s">
        <v>1110</v>
      </c>
      <c r="F311" s="125" t="s">
        <v>1110</v>
      </c>
      <c r="G311" s="125">
        <v>1406.0792701800001</v>
      </c>
      <c r="H311" s="125" t="s">
        <v>1110</v>
      </c>
      <c r="I311" s="125" t="s">
        <v>1110</v>
      </c>
      <c r="J311" s="125" t="s">
        <v>1110</v>
      </c>
      <c r="K311" s="125" t="s">
        <v>1110</v>
      </c>
      <c r="L311" s="125" t="s">
        <v>1110</v>
      </c>
      <c r="M311" s="125" t="s">
        <v>1110</v>
      </c>
      <c r="N311" s="125">
        <v>1406.0792701800001</v>
      </c>
    </row>
    <row r="312" spans="1:14" s="66" customFormat="1" ht="15" customHeight="1">
      <c r="A312" s="198">
        <v>306</v>
      </c>
      <c r="B312" s="144" t="s">
        <v>633</v>
      </c>
      <c r="C312" s="144" t="s">
        <v>1110</v>
      </c>
      <c r="D312" s="144">
        <v>35.472286350000005</v>
      </c>
      <c r="E312" s="144">
        <v>845.69423924</v>
      </c>
      <c r="F312" s="144" t="s">
        <v>1110</v>
      </c>
      <c r="G312" s="144">
        <v>307.02179181999998</v>
      </c>
      <c r="H312" s="144" t="s">
        <v>1110</v>
      </c>
      <c r="I312" s="144">
        <v>209.08241712999998</v>
      </c>
      <c r="J312" s="144" t="s">
        <v>1110</v>
      </c>
      <c r="K312" s="144" t="s">
        <v>1110</v>
      </c>
      <c r="L312" s="144" t="s">
        <v>1110</v>
      </c>
      <c r="M312" s="144" t="s">
        <v>1110</v>
      </c>
      <c r="N312" s="144">
        <v>1397.2707345399999</v>
      </c>
    </row>
    <row r="313" spans="1:14" ht="15" customHeight="1">
      <c r="A313" s="197">
        <v>307</v>
      </c>
      <c r="B313" s="125" t="s">
        <v>769</v>
      </c>
      <c r="C313" s="125" t="s">
        <v>1110</v>
      </c>
      <c r="D313" s="125" t="s">
        <v>1110</v>
      </c>
      <c r="E313" s="125" t="s">
        <v>1110</v>
      </c>
      <c r="F313" s="125" t="s">
        <v>1110</v>
      </c>
      <c r="G313" s="125" t="s">
        <v>1110</v>
      </c>
      <c r="H313" s="125" t="s">
        <v>1110</v>
      </c>
      <c r="I313" s="125">
        <v>1393.20842206</v>
      </c>
      <c r="J313" s="125" t="s">
        <v>1110</v>
      </c>
      <c r="K313" s="125" t="s">
        <v>1110</v>
      </c>
      <c r="L313" s="125" t="s">
        <v>1110</v>
      </c>
      <c r="M313" s="125" t="s">
        <v>1110</v>
      </c>
      <c r="N313" s="125">
        <v>1393.20842206</v>
      </c>
    </row>
    <row r="314" spans="1:14" s="66" customFormat="1" ht="15" customHeight="1">
      <c r="A314" s="198">
        <v>308</v>
      </c>
      <c r="B314" s="144" t="s">
        <v>203</v>
      </c>
      <c r="C314" s="144" t="s">
        <v>1110</v>
      </c>
      <c r="D314" s="144">
        <v>527.60654153999997</v>
      </c>
      <c r="E314" s="144">
        <v>39.209561829999998</v>
      </c>
      <c r="F314" s="144" t="s">
        <v>1110</v>
      </c>
      <c r="G314" s="144">
        <v>823.70265844000005</v>
      </c>
      <c r="H314" s="144" t="s">
        <v>1110</v>
      </c>
      <c r="I314" s="144" t="s">
        <v>1110</v>
      </c>
      <c r="J314" s="144" t="s">
        <v>1110</v>
      </c>
      <c r="K314" s="144" t="s">
        <v>1110</v>
      </c>
      <c r="L314" s="144" t="s">
        <v>1110</v>
      </c>
      <c r="M314" s="144" t="s">
        <v>1110</v>
      </c>
      <c r="N314" s="144">
        <v>1390.5187618099999</v>
      </c>
    </row>
    <row r="315" spans="1:14" ht="15" customHeight="1">
      <c r="A315" s="197">
        <v>309</v>
      </c>
      <c r="B315" s="125" t="s">
        <v>973</v>
      </c>
      <c r="C315" s="125" t="s">
        <v>1110</v>
      </c>
      <c r="D315" s="125">
        <v>1373.9991376400001</v>
      </c>
      <c r="E315" s="125" t="s">
        <v>1110</v>
      </c>
      <c r="F315" s="125" t="s">
        <v>1110</v>
      </c>
      <c r="G315" s="125" t="s">
        <v>1110</v>
      </c>
      <c r="H315" s="125" t="s">
        <v>1110</v>
      </c>
      <c r="I315" s="125" t="s">
        <v>1110</v>
      </c>
      <c r="J315" s="125" t="s">
        <v>1110</v>
      </c>
      <c r="K315" s="125" t="s">
        <v>1110</v>
      </c>
      <c r="L315" s="125" t="s">
        <v>1110</v>
      </c>
      <c r="M315" s="125" t="s">
        <v>1110</v>
      </c>
      <c r="N315" s="125">
        <v>1373.9991376400001</v>
      </c>
    </row>
    <row r="316" spans="1:14" s="66" customFormat="1" ht="15" customHeight="1">
      <c r="A316" s="198">
        <v>310</v>
      </c>
      <c r="B316" s="144" t="s">
        <v>815</v>
      </c>
      <c r="C316" s="144" t="s">
        <v>1110</v>
      </c>
      <c r="D316" s="144" t="s">
        <v>1110</v>
      </c>
      <c r="E316" s="144" t="s">
        <v>1110</v>
      </c>
      <c r="F316" s="144" t="s">
        <v>1110</v>
      </c>
      <c r="G316" s="144" t="s">
        <v>1110</v>
      </c>
      <c r="H316" s="144" t="s">
        <v>1110</v>
      </c>
      <c r="I316" s="144">
        <v>1348.34828657</v>
      </c>
      <c r="J316" s="144">
        <v>7.6986740000000012E-2</v>
      </c>
      <c r="K316" s="144" t="s">
        <v>1110</v>
      </c>
      <c r="L316" s="144" t="s">
        <v>1110</v>
      </c>
      <c r="M316" s="144" t="s">
        <v>1110</v>
      </c>
      <c r="N316" s="144">
        <v>1348.42527331</v>
      </c>
    </row>
    <row r="317" spans="1:14" ht="15" customHeight="1">
      <c r="A317" s="197">
        <v>311</v>
      </c>
      <c r="B317" s="125" t="s">
        <v>737</v>
      </c>
      <c r="C317" s="125">
        <v>49.947177840000002</v>
      </c>
      <c r="D317" s="125">
        <v>24.859724660000001</v>
      </c>
      <c r="E317" s="125">
        <v>706.27125532000002</v>
      </c>
      <c r="F317" s="125" t="s">
        <v>1110</v>
      </c>
      <c r="G317" s="125">
        <v>97.803710219999999</v>
      </c>
      <c r="H317" s="125" t="s">
        <v>1110</v>
      </c>
      <c r="I317" s="125">
        <v>452.27664823999999</v>
      </c>
      <c r="J317" s="125" t="s">
        <v>1110</v>
      </c>
      <c r="K317" s="125" t="s">
        <v>1110</v>
      </c>
      <c r="L317" s="125" t="s">
        <v>1110</v>
      </c>
      <c r="M317" s="125" t="s">
        <v>1110</v>
      </c>
      <c r="N317" s="125">
        <v>1331.15851628</v>
      </c>
    </row>
    <row r="318" spans="1:14" s="66" customFormat="1" ht="15" customHeight="1">
      <c r="A318" s="198">
        <v>312</v>
      </c>
      <c r="B318" s="144" t="s">
        <v>304</v>
      </c>
      <c r="C318" s="144" t="s">
        <v>1110</v>
      </c>
      <c r="D318" s="144" t="s">
        <v>1110</v>
      </c>
      <c r="E318" s="144">
        <v>990.37135755999998</v>
      </c>
      <c r="F318" s="144" t="s">
        <v>1110</v>
      </c>
      <c r="G318" s="144" t="s">
        <v>1110</v>
      </c>
      <c r="H318" s="144" t="s">
        <v>1110</v>
      </c>
      <c r="I318" s="144" t="s">
        <v>1110</v>
      </c>
      <c r="J318" s="144">
        <v>335.88716292999999</v>
      </c>
      <c r="K318" s="144" t="s">
        <v>1110</v>
      </c>
      <c r="L318" s="144" t="s">
        <v>1110</v>
      </c>
      <c r="M318" s="144" t="s">
        <v>1110</v>
      </c>
      <c r="N318" s="144">
        <v>1326.2585204899999</v>
      </c>
    </row>
    <row r="319" spans="1:14" ht="15" customHeight="1">
      <c r="A319" s="197">
        <v>313</v>
      </c>
      <c r="B319" s="125" t="s">
        <v>199</v>
      </c>
      <c r="C319" s="125" t="s">
        <v>1110</v>
      </c>
      <c r="D319" s="125">
        <v>1099.52841311</v>
      </c>
      <c r="E319" s="125" t="s">
        <v>1110</v>
      </c>
      <c r="F319" s="125" t="s">
        <v>1110</v>
      </c>
      <c r="G319" s="125">
        <v>146.27480797999999</v>
      </c>
      <c r="H319" s="125" t="s">
        <v>1110</v>
      </c>
      <c r="I319" s="125" t="s">
        <v>1110</v>
      </c>
      <c r="J319" s="125">
        <v>68.074658870000007</v>
      </c>
      <c r="K319" s="125" t="s">
        <v>1110</v>
      </c>
      <c r="L319" s="125" t="s">
        <v>1110</v>
      </c>
      <c r="M319" s="125" t="s">
        <v>1110</v>
      </c>
      <c r="N319" s="125">
        <v>1313.87787996</v>
      </c>
    </row>
    <row r="320" spans="1:14" s="66" customFormat="1" ht="15" customHeight="1">
      <c r="A320" s="198">
        <v>314</v>
      </c>
      <c r="B320" s="144" t="s">
        <v>741</v>
      </c>
      <c r="C320" s="144" t="s">
        <v>1110</v>
      </c>
      <c r="D320" s="144">
        <v>1158.6069423599999</v>
      </c>
      <c r="E320" s="144">
        <v>152.37974881</v>
      </c>
      <c r="F320" s="144" t="s">
        <v>1110</v>
      </c>
      <c r="G320" s="144" t="s">
        <v>1110</v>
      </c>
      <c r="H320" s="144" t="s">
        <v>1110</v>
      </c>
      <c r="I320" s="144" t="s">
        <v>1110</v>
      </c>
      <c r="J320" s="144" t="s">
        <v>1110</v>
      </c>
      <c r="K320" s="144" t="s">
        <v>1110</v>
      </c>
      <c r="L320" s="144" t="s">
        <v>1110</v>
      </c>
      <c r="M320" s="144" t="s">
        <v>1110</v>
      </c>
      <c r="N320" s="144">
        <v>1310.9866911699999</v>
      </c>
    </row>
    <row r="321" spans="1:14" ht="15" customHeight="1">
      <c r="A321" s="197">
        <v>315</v>
      </c>
      <c r="B321" s="125" t="s">
        <v>457</v>
      </c>
      <c r="C321" s="125">
        <v>96.688210339999998</v>
      </c>
      <c r="D321" s="125">
        <v>235.89465743301002</v>
      </c>
      <c r="E321" s="125">
        <v>735.72470384999997</v>
      </c>
      <c r="F321" s="125" t="s">
        <v>1110</v>
      </c>
      <c r="G321" s="125" t="s">
        <v>1110</v>
      </c>
      <c r="H321" s="125" t="s">
        <v>1110</v>
      </c>
      <c r="I321" s="125">
        <v>221.49647056999999</v>
      </c>
      <c r="J321" s="125" t="s">
        <v>1110</v>
      </c>
      <c r="K321" s="125" t="s">
        <v>1110</v>
      </c>
      <c r="L321" s="125" t="s">
        <v>1110</v>
      </c>
      <c r="M321" s="125" t="s">
        <v>1110</v>
      </c>
      <c r="N321" s="125">
        <v>1289.80404219301</v>
      </c>
    </row>
    <row r="322" spans="1:14" s="66" customFormat="1" ht="15" customHeight="1">
      <c r="A322" s="198">
        <v>316</v>
      </c>
      <c r="B322" s="144" t="s">
        <v>708</v>
      </c>
      <c r="C322" s="144" t="s">
        <v>1110</v>
      </c>
      <c r="D322" s="144">
        <v>166.26483340999999</v>
      </c>
      <c r="E322" s="144">
        <v>924.78174739918995</v>
      </c>
      <c r="F322" s="144" t="s">
        <v>1110</v>
      </c>
      <c r="G322" s="144">
        <v>75.31291056069</v>
      </c>
      <c r="H322" s="144" t="s">
        <v>1110</v>
      </c>
      <c r="I322" s="144">
        <v>118.39648028000001</v>
      </c>
      <c r="J322" s="144" t="s">
        <v>1110</v>
      </c>
      <c r="K322" s="144" t="s">
        <v>1110</v>
      </c>
      <c r="L322" s="144" t="s">
        <v>1110</v>
      </c>
      <c r="M322" s="144" t="s">
        <v>1110</v>
      </c>
      <c r="N322" s="144">
        <v>1284.7559716498799</v>
      </c>
    </row>
    <row r="323" spans="1:14" ht="15" customHeight="1">
      <c r="A323" s="197">
        <v>317</v>
      </c>
      <c r="B323" s="125" t="s">
        <v>43</v>
      </c>
      <c r="C323" s="125" t="s">
        <v>1110</v>
      </c>
      <c r="D323" s="125">
        <v>1275.79603294</v>
      </c>
      <c r="E323" s="125" t="s">
        <v>1110</v>
      </c>
      <c r="F323" s="125" t="s">
        <v>1110</v>
      </c>
      <c r="G323" s="125" t="s">
        <v>1110</v>
      </c>
      <c r="H323" s="125" t="s">
        <v>1110</v>
      </c>
      <c r="I323" s="125" t="s">
        <v>1110</v>
      </c>
      <c r="J323" s="125" t="s">
        <v>1110</v>
      </c>
      <c r="K323" s="125" t="s">
        <v>1110</v>
      </c>
      <c r="L323" s="125" t="s">
        <v>1110</v>
      </c>
      <c r="M323" s="125" t="s">
        <v>1110</v>
      </c>
      <c r="N323" s="125">
        <v>1275.79603294</v>
      </c>
    </row>
    <row r="324" spans="1:14" s="66" customFormat="1" ht="15" customHeight="1">
      <c r="A324" s="198">
        <v>318</v>
      </c>
      <c r="B324" s="144" t="s">
        <v>950</v>
      </c>
      <c r="C324" s="144" t="s">
        <v>1110</v>
      </c>
      <c r="D324" s="144" t="s">
        <v>1110</v>
      </c>
      <c r="E324" s="144" t="s">
        <v>1110</v>
      </c>
      <c r="F324" s="144" t="s">
        <v>1110</v>
      </c>
      <c r="G324" s="144" t="s">
        <v>1110</v>
      </c>
      <c r="H324" s="144" t="s">
        <v>1110</v>
      </c>
      <c r="I324" s="144" t="s">
        <v>1110</v>
      </c>
      <c r="J324" s="144">
        <v>1243.52395032</v>
      </c>
      <c r="K324" s="144" t="s">
        <v>1110</v>
      </c>
      <c r="L324" s="144">
        <v>29.960088719999998</v>
      </c>
      <c r="M324" s="144" t="s">
        <v>1110</v>
      </c>
      <c r="N324" s="144">
        <v>1273.48403904</v>
      </c>
    </row>
    <row r="325" spans="1:14" ht="15" customHeight="1">
      <c r="A325" s="197">
        <v>319</v>
      </c>
      <c r="B325" s="125" t="s">
        <v>995</v>
      </c>
      <c r="C325" s="125" t="s">
        <v>1110</v>
      </c>
      <c r="D325" s="125">
        <v>275.21092354788999</v>
      </c>
      <c r="E325" s="125">
        <v>851.11263149999002</v>
      </c>
      <c r="F325" s="125" t="s">
        <v>1110</v>
      </c>
      <c r="G325" s="125">
        <v>143.94251733000002</v>
      </c>
      <c r="H325" s="125" t="s">
        <v>1110</v>
      </c>
      <c r="I325" s="125" t="s">
        <v>1110</v>
      </c>
      <c r="J325" s="125" t="s">
        <v>1110</v>
      </c>
      <c r="K325" s="125" t="s">
        <v>1110</v>
      </c>
      <c r="L325" s="125" t="s">
        <v>1110</v>
      </c>
      <c r="M325" s="125" t="s">
        <v>1110</v>
      </c>
      <c r="N325" s="125">
        <v>1270.2660723778802</v>
      </c>
    </row>
    <row r="326" spans="1:14" s="66" customFormat="1" ht="15" customHeight="1">
      <c r="A326" s="198">
        <v>320</v>
      </c>
      <c r="B326" s="144" t="s">
        <v>696</v>
      </c>
      <c r="C326" s="144" t="s">
        <v>1110</v>
      </c>
      <c r="D326" s="144">
        <v>240.07600847999998</v>
      </c>
      <c r="E326" s="144">
        <v>533.74620100000004</v>
      </c>
      <c r="F326" s="144" t="s">
        <v>1110</v>
      </c>
      <c r="G326" s="144" t="s">
        <v>1110</v>
      </c>
      <c r="H326" s="144" t="s">
        <v>1110</v>
      </c>
      <c r="I326" s="144" t="s">
        <v>1110</v>
      </c>
      <c r="J326" s="144">
        <v>263.00984771999998</v>
      </c>
      <c r="K326" s="144" t="s">
        <v>1110</v>
      </c>
      <c r="L326" s="144">
        <v>209.24751755</v>
      </c>
      <c r="M326" s="144" t="s">
        <v>1110</v>
      </c>
      <c r="N326" s="144">
        <v>1246.0795747500001</v>
      </c>
    </row>
    <row r="327" spans="1:14" ht="15" customHeight="1">
      <c r="A327" s="197">
        <v>321</v>
      </c>
      <c r="B327" s="125" t="s">
        <v>503</v>
      </c>
      <c r="C327" s="125" t="s">
        <v>1110</v>
      </c>
      <c r="D327" s="125" t="s">
        <v>1110</v>
      </c>
      <c r="E327" s="125" t="s">
        <v>1110</v>
      </c>
      <c r="F327" s="125" t="s">
        <v>1110</v>
      </c>
      <c r="G327" s="125" t="s">
        <v>1110</v>
      </c>
      <c r="H327" s="125" t="s">
        <v>1110</v>
      </c>
      <c r="I327" s="125" t="s">
        <v>1110</v>
      </c>
      <c r="J327" s="125" t="s">
        <v>1110</v>
      </c>
      <c r="K327" s="125" t="s">
        <v>1110</v>
      </c>
      <c r="L327" s="125">
        <v>1244.8568948900001</v>
      </c>
      <c r="M327" s="125" t="s">
        <v>1110</v>
      </c>
      <c r="N327" s="125">
        <v>1244.8568948900001</v>
      </c>
    </row>
    <row r="328" spans="1:14" s="66" customFormat="1" ht="15" customHeight="1">
      <c r="A328" s="198">
        <v>322</v>
      </c>
      <c r="B328" s="144" t="s">
        <v>1047</v>
      </c>
      <c r="C328" s="144">
        <v>93.903590430000008</v>
      </c>
      <c r="D328" s="144" t="s">
        <v>1110</v>
      </c>
      <c r="E328" s="144">
        <v>493.42975580000001</v>
      </c>
      <c r="F328" s="144" t="s">
        <v>1110</v>
      </c>
      <c r="G328" s="144" t="s">
        <v>1110</v>
      </c>
      <c r="H328" s="144" t="s">
        <v>1110</v>
      </c>
      <c r="I328" s="144">
        <v>14.598037339999999</v>
      </c>
      <c r="J328" s="144">
        <v>627.17220024000005</v>
      </c>
      <c r="K328" s="144" t="s">
        <v>1110</v>
      </c>
      <c r="L328" s="144">
        <v>12.143335480000001</v>
      </c>
      <c r="M328" s="144" t="s">
        <v>1110</v>
      </c>
      <c r="N328" s="144">
        <v>1241.2469192900001</v>
      </c>
    </row>
    <row r="329" spans="1:14" ht="15" customHeight="1">
      <c r="A329" s="197">
        <v>323</v>
      </c>
      <c r="B329" s="125" t="s">
        <v>95</v>
      </c>
      <c r="C329" s="125" t="s">
        <v>1110</v>
      </c>
      <c r="D329" s="125">
        <v>1230.41117657</v>
      </c>
      <c r="E329" s="125" t="s">
        <v>1110</v>
      </c>
      <c r="F329" s="125" t="s">
        <v>1110</v>
      </c>
      <c r="G329" s="125" t="s">
        <v>1110</v>
      </c>
      <c r="H329" s="125" t="s">
        <v>1110</v>
      </c>
      <c r="I329" s="125" t="s">
        <v>1110</v>
      </c>
      <c r="J329" s="125" t="s">
        <v>1110</v>
      </c>
      <c r="K329" s="125" t="s">
        <v>1110</v>
      </c>
      <c r="L329" s="125" t="s">
        <v>1110</v>
      </c>
      <c r="M329" s="125" t="s">
        <v>1110</v>
      </c>
      <c r="N329" s="125">
        <v>1230.41117657</v>
      </c>
    </row>
    <row r="330" spans="1:14" s="66" customFormat="1" ht="15" customHeight="1">
      <c r="A330" s="198">
        <v>324</v>
      </c>
      <c r="B330" s="144" t="s">
        <v>272</v>
      </c>
      <c r="C330" s="144" t="s">
        <v>1110</v>
      </c>
      <c r="D330" s="144" t="s">
        <v>1110</v>
      </c>
      <c r="E330" s="144">
        <v>1184.4437936996101</v>
      </c>
      <c r="F330" s="144" t="s">
        <v>1110</v>
      </c>
      <c r="G330" s="144">
        <v>44.56422268</v>
      </c>
      <c r="H330" s="144" t="s">
        <v>1110</v>
      </c>
      <c r="I330" s="144" t="s">
        <v>1110</v>
      </c>
      <c r="J330" s="144" t="s">
        <v>1110</v>
      </c>
      <c r="K330" s="144" t="s">
        <v>1110</v>
      </c>
      <c r="L330" s="144" t="s">
        <v>1110</v>
      </c>
      <c r="M330" s="144" t="s">
        <v>1110</v>
      </c>
      <c r="N330" s="144">
        <v>1229.0080163796101</v>
      </c>
    </row>
    <row r="331" spans="1:14" ht="15" customHeight="1">
      <c r="A331" s="197">
        <v>325</v>
      </c>
      <c r="B331" s="125" t="s">
        <v>740</v>
      </c>
      <c r="C331" s="125" t="s">
        <v>1110</v>
      </c>
      <c r="D331" s="125" t="s">
        <v>1110</v>
      </c>
      <c r="E331" s="125">
        <v>1218.63283744</v>
      </c>
      <c r="F331" s="125" t="s">
        <v>1110</v>
      </c>
      <c r="G331" s="125" t="s">
        <v>1110</v>
      </c>
      <c r="H331" s="125" t="s">
        <v>1110</v>
      </c>
      <c r="I331" s="125" t="s">
        <v>1110</v>
      </c>
      <c r="J331" s="125" t="s">
        <v>1110</v>
      </c>
      <c r="K331" s="125" t="s">
        <v>1110</v>
      </c>
      <c r="L331" s="125" t="s">
        <v>1110</v>
      </c>
      <c r="M331" s="125" t="s">
        <v>1110</v>
      </c>
      <c r="N331" s="125">
        <v>1218.63283744</v>
      </c>
    </row>
    <row r="332" spans="1:14" s="66" customFormat="1" ht="15" customHeight="1">
      <c r="A332" s="198">
        <v>326</v>
      </c>
      <c r="B332" s="144" t="s">
        <v>977</v>
      </c>
      <c r="C332" s="144" t="s">
        <v>1110</v>
      </c>
      <c r="D332" s="144" t="s">
        <v>1110</v>
      </c>
      <c r="E332" s="144" t="s">
        <v>1110</v>
      </c>
      <c r="F332" s="144" t="s">
        <v>1110</v>
      </c>
      <c r="G332" s="144" t="s">
        <v>1110</v>
      </c>
      <c r="H332" s="144" t="s">
        <v>1110</v>
      </c>
      <c r="I332" s="144" t="s">
        <v>1110</v>
      </c>
      <c r="J332" s="144" t="s">
        <v>1110</v>
      </c>
      <c r="K332" s="144" t="s">
        <v>1110</v>
      </c>
      <c r="L332" s="144">
        <v>1189.85894618</v>
      </c>
      <c r="M332" s="144" t="s">
        <v>1110</v>
      </c>
      <c r="N332" s="144">
        <v>1189.85894618</v>
      </c>
    </row>
    <row r="333" spans="1:14" ht="15" customHeight="1">
      <c r="A333" s="197">
        <v>327</v>
      </c>
      <c r="B333" s="125" t="s">
        <v>970</v>
      </c>
      <c r="C333" s="125" t="s">
        <v>1110</v>
      </c>
      <c r="D333" s="125">
        <v>791.27466152</v>
      </c>
      <c r="E333" s="125">
        <v>366.64387998000001</v>
      </c>
      <c r="F333" s="125" t="s">
        <v>1110</v>
      </c>
      <c r="G333" s="125" t="s">
        <v>1110</v>
      </c>
      <c r="H333" s="125" t="s">
        <v>1110</v>
      </c>
      <c r="I333" s="125">
        <v>12.878091810000001</v>
      </c>
      <c r="J333" s="125" t="s">
        <v>1110</v>
      </c>
      <c r="K333" s="125" t="s">
        <v>1110</v>
      </c>
      <c r="L333" s="125">
        <v>8.4402997499999994</v>
      </c>
      <c r="M333" s="125" t="s">
        <v>1110</v>
      </c>
      <c r="N333" s="125">
        <v>1179.2369330599997</v>
      </c>
    </row>
    <row r="334" spans="1:14" s="66" customFormat="1" ht="15" customHeight="1">
      <c r="A334" s="198">
        <v>328</v>
      </c>
      <c r="B334" s="144" t="s">
        <v>73</v>
      </c>
      <c r="C334" s="144" t="s">
        <v>1110</v>
      </c>
      <c r="D334" s="144" t="s">
        <v>1110</v>
      </c>
      <c r="E334" s="144" t="s">
        <v>1110</v>
      </c>
      <c r="F334" s="144" t="s">
        <v>1110</v>
      </c>
      <c r="G334" s="144" t="s">
        <v>1110</v>
      </c>
      <c r="H334" s="144" t="s">
        <v>1110</v>
      </c>
      <c r="I334" s="144">
        <v>1178.7008437899999</v>
      </c>
      <c r="J334" s="144" t="s">
        <v>1110</v>
      </c>
      <c r="K334" s="144" t="s">
        <v>1110</v>
      </c>
      <c r="L334" s="144" t="s">
        <v>1110</v>
      </c>
      <c r="M334" s="144" t="s">
        <v>1110</v>
      </c>
      <c r="N334" s="144">
        <v>1178.7008437899999</v>
      </c>
    </row>
    <row r="335" spans="1:14" ht="15" customHeight="1">
      <c r="A335" s="197">
        <v>329</v>
      </c>
      <c r="B335" s="125" t="s">
        <v>994</v>
      </c>
      <c r="C335" s="125">
        <v>221.40077894000001</v>
      </c>
      <c r="D335" s="125">
        <v>149.62858322</v>
      </c>
      <c r="E335" s="125">
        <v>603.38912908999998</v>
      </c>
      <c r="F335" s="125" t="s">
        <v>1110</v>
      </c>
      <c r="G335" s="125">
        <v>190.81842846000001</v>
      </c>
      <c r="H335" s="125" t="s">
        <v>1110</v>
      </c>
      <c r="I335" s="125" t="s">
        <v>1110</v>
      </c>
      <c r="J335" s="125" t="s">
        <v>1110</v>
      </c>
      <c r="K335" s="125" t="s">
        <v>1110</v>
      </c>
      <c r="L335" s="125" t="s">
        <v>1110</v>
      </c>
      <c r="M335" s="125" t="s">
        <v>1110</v>
      </c>
      <c r="N335" s="125">
        <v>1165.2369197099999</v>
      </c>
    </row>
    <row r="336" spans="1:14" s="66" customFormat="1" ht="15" customHeight="1">
      <c r="A336" s="198">
        <v>330</v>
      </c>
      <c r="B336" s="144" t="s">
        <v>1010</v>
      </c>
      <c r="C336" s="144" t="s">
        <v>1110</v>
      </c>
      <c r="D336" s="144" t="s">
        <v>1110</v>
      </c>
      <c r="E336" s="144" t="s">
        <v>1110</v>
      </c>
      <c r="F336" s="144" t="s">
        <v>1110</v>
      </c>
      <c r="G336" s="144" t="s">
        <v>1110</v>
      </c>
      <c r="H336" s="144" t="s">
        <v>1110</v>
      </c>
      <c r="I336" s="144">
        <v>1161.74900736</v>
      </c>
      <c r="J336" s="144" t="s">
        <v>1110</v>
      </c>
      <c r="K336" s="144" t="s">
        <v>1110</v>
      </c>
      <c r="L336" s="144" t="s">
        <v>1110</v>
      </c>
      <c r="M336" s="144" t="s">
        <v>1110</v>
      </c>
      <c r="N336" s="144">
        <v>1161.74900736</v>
      </c>
    </row>
    <row r="337" spans="1:14" ht="15" customHeight="1">
      <c r="A337" s="197">
        <v>331</v>
      </c>
      <c r="B337" s="125" t="s">
        <v>215</v>
      </c>
      <c r="C337" s="125" t="s">
        <v>1110</v>
      </c>
      <c r="D337" s="125" t="s">
        <v>1110</v>
      </c>
      <c r="E337" s="125">
        <v>461.84380038</v>
      </c>
      <c r="F337" s="125" t="s">
        <v>1110</v>
      </c>
      <c r="G337" s="125" t="s">
        <v>1110</v>
      </c>
      <c r="H337" s="125" t="s">
        <v>1110</v>
      </c>
      <c r="I337" s="125" t="s">
        <v>1110</v>
      </c>
      <c r="J337" s="125" t="s">
        <v>1110</v>
      </c>
      <c r="K337" s="125" t="s">
        <v>1110</v>
      </c>
      <c r="L337" s="125">
        <v>698.59479766999993</v>
      </c>
      <c r="M337" s="125" t="s">
        <v>1110</v>
      </c>
      <c r="N337" s="125">
        <v>1160.4385980499999</v>
      </c>
    </row>
    <row r="338" spans="1:14" s="66" customFormat="1" ht="15" customHeight="1">
      <c r="A338" s="198">
        <v>332</v>
      </c>
      <c r="B338" s="144" t="s">
        <v>820</v>
      </c>
      <c r="C338" s="144" t="s">
        <v>1110</v>
      </c>
      <c r="D338" s="144" t="s">
        <v>1110</v>
      </c>
      <c r="E338" s="144">
        <v>302.78280660000001</v>
      </c>
      <c r="F338" s="144" t="s">
        <v>1110</v>
      </c>
      <c r="G338" s="144" t="s">
        <v>1110</v>
      </c>
      <c r="H338" s="144" t="s">
        <v>1110</v>
      </c>
      <c r="I338" s="144">
        <v>717.01436013</v>
      </c>
      <c r="J338" s="144" t="s">
        <v>1110</v>
      </c>
      <c r="K338" s="144" t="s">
        <v>1110</v>
      </c>
      <c r="L338" s="144">
        <v>133.63088691999999</v>
      </c>
      <c r="M338" s="144" t="s">
        <v>1110</v>
      </c>
      <c r="N338" s="144">
        <v>1153.42805365</v>
      </c>
    </row>
    <row r="339" spans="1:14" ht="15" customHeight="1">
      <c r="A339" s="197">
        <v>333</v>
      </c>
      <c r="B339" s="125" t="s">
        <v>378</v>
      </c>
      <c r="C339" s="125">
        <v>148.24102458000002</v>
      </c>
      <c r="D339" s="125">
        <v>516.21383879999996</v>
      </c>
      <c r="E339" s="125">
        <v>181.36763802000002</v>
      </c>
      <c r="F339" s="125" t="s">
        <v>1110</v>
      </c>
      <c r="G339" s="125">
        <v>101.95077747000001</v>
      </c>
      <c r="H339" s="125" t="s">
        <v>1110</v>
      </c>
      <c r="I339" s="125" t="s">
        <v>1110</v>
      </c>
      <c r="J339" s="125">
        <v>200.10249679</v>
      </c>
      <c r="K339" s="125" t="s">
        <v>1110</v>
      </c>
      <c r="L339" s="125" t="s">
        <v>1110</v>
      </c>
      <c r="M339" s="125" t="s">
        <v>1110</v>
      </c>
      <c r="N339" s="125">
        <v>1147.87577566</v>
      </c>
    </row>
    <row r="340" spans="1:14" s="66" customFormat="1" ht="15" customHeight="1">
      <c r="A340" s="198">
        <v>334</v>
      </c>
      <c r="B340" s="144" t="s">
        <v>373</v>
      </c>
      <c r="C340" s="144" t="s">
        <v>1110</v>
      </c>
      <c r="D340" s="144" t="s">
        <v>1110</v>
      </c>
      <c r="E340" s="144">
        <v>125.62363194</v>
      </c>
      <c r="F340" s="144" t="s">
        <v>1110</v>
      </c>
      <c r="G340" s="144" t="s">
        <v>1110</v>
      </c>
      <c r="H340" s="144" t="s">
        <v>1110</v>
      </c>
      <c r="I340" s="144">
        <v>227.72231371000001</v>
      </c>
      <c r="J340" s="144">
        <v>787.86165155999993</v>
      </c>
      <c r="K340" s="144" t="s">
        <v>1110</v>
      </c>
      <c r="L340" s="144" t="s">
        <v>1110</v>
      </c>
      <c r="M340" s="144" t="s">
        <v>1110</v>
      </c>
      <c r="N340" s="144">
        <v>1141.2075972099999</v>
      </c>
    </row>
    <row r="341" spans="1:14" ht="15" customHeight="1">
      <c r="A341" s="197">
        <v>335</v>
      </c>
      <c r="B341" s="125" t="s">
        <v>783</v>
      </c>
      <c r="C341" s="125" t="s">
        <v>1110</v>
      </c>
      <c r="D341" s="125" t="s">
        <v>1110</v>
      </c>
      <c r="E341" s="125">
        <v>28.447023789999999</v>
      </c>
      <c r="F341" s="125" t="s">
        <v>1110</v>
      </c>
      <c r="G341" s="125" t="s">
        <v>1110</v>
      </c>
      <c r="H341" s="125">
        <v>1106.4153247300001</v>
      </c>
      <c r="I341" s="125">
        <v>1.6274384499999999</v>
      </c>
      <c r="J341" s="125" t="s">
        <v>1110</v>
      </c>
      <c r="K341" s="125" t="s">
        <v>1110</v>
      </c>
      <c r="L341" s="125" t="s">
        <v>1110</v>
      </c>
      <c r="M341" s="125" t="s">
        <v>1110</v>
      </c>
      <c r="N341" s="125">
        <v>1136.4897869700001</v>
      </c>
    </row>
    <row r="342" spans="1:14" s="66" customFormat="1" ht="15" customHeight="1">
      <c r="A342" s="198">
        <v>336</v>
      </c>
      <c r="B342" s="144" t="s">
        <v>281</v>
      </c>
      <c r="C342" s="144" t="s">
        <v>1110</v>
      </c>
      <c r="D342" s="144">
        <v>980.84595667999997</v>
      </c>
      <c r="E342" s="144">
        <v>16.270842810000001</v>
      </c>
      <c r="F342" s="144" t="s">
        <v>1110</v>
      </c>
      <c r="G342" s="144">
        <v>137.46881399</v>
      </c>
      <c r="H342" s="144" t="s">
        <v>1110</v>
      </c>
      <c r="I342" s="144" t="s">
        <v>1110</v>
      </c>
      <c r="J342" s="144" t="s">
        <v>1110</v>
      </c>
      <c r="K342" s="144" t="s">
        <v>1110</v>
      </c>
      <c r="L342" s="144" t="s">
        <v>1110</v>
      </c>
      <c r="M342" s="144" t="s">
        <v>1110</v>
      </c>
      <c r="N342" s="144">
        <v>1134.5856134799999</v>
      </c>
    </row>
    <row r="343" spans="1:14" ht="15" customHeight="1">
      <c r="A343" s="197">
        <v>337</v>
      </c>
      <c r="B343" s="125" t="s">
        <v>424</v>
      </c>
      <c r="C343" s="125" t="s">
        <v>1110</v>
      </c>
      <c r="D343" s="125" t="s">
        <v>1110</v>
      </c>
      <c r="E343" s="125" t="s">
        <v>1110</v>
      </c>
      <c r="F343" s="125" t="s">
        <v>1110</v>
      </c>
      <c r="G343" s="125" t="s">
        <v>1110</v>
      </c>
      <c r="H343" s="125" t="s">
        <v>1110</v>
      </c>
      <c r="I343" s="125" t="s">
        <v>1110</v>
      </c>
      <c r="J343" s="125">
        <v>1133.7235856</v>
      </c>
      <c r="K343" s="125" t="s">
        <v>1110</v>
      </c>
      <c r="L343" s="125" t="s">
        <v>1110</v>
      </c>
      <c r="M343" s="125" t="s">
        <v>1110</v>
      </c>
      <c r="N343" s="125">
        <v>1133.7235856</v>
      </c>
    </row>
    <row r="344" spans="1:14" s="66" customFormat="1" ht="15" customHeight="1">
      <c r="A344" s="198">
        <v>338</v>
      </c>
      <c r="B344" s="144" t="s">
        <v>704</v>
      </c>
      <c r="C344" s="144">
        <v>541.09438692841991</v>
      </c>
      <c r="D344" s="144">
        <v>10.70522573</v>
      </c>
      <c r="E344" s="144">
        <v>290.97494347000003</v>
      </c>
      <c r="F344" s="144" t="s">
        <v>1110</v>
      </c>
      <c r="G344" s="144">
        <v>283.61727030999998</v>
      </c>
      <c r="H344" s="144" t="s">
        <v>1110</v>
      </c>
      <c r="I344" s="144" t="s">
        <v>1110</v>
      </c>
      <c r="J344" s="144" t="s">
        <v>1110</v>
      </c>
      <c r="K344" s="144" t="s">
        <v>1110</v>
      </c>
      <c r="L344" s="144" t="s">
        <v>1110</v>
      </c>
      <c r="M344" s="144" t="s">
        <v>1110</v>
      </c>
      <c r="N344" s="144">
        <v>1126.3918264384201</v>
      </c>
    </row>
    <row r="345" spans="1:14" ht="15" customHeight="1">
      <c r="A345" s="197">
        <v>339</v>
      </c>
      <c r="B345" s="125" t="s">
        <v>188</v>
      </c>
      <c r="C345" s="125" t="s">
        <v>1110</v>
      </c>
      <c r="D345" s="125" t="s">
        <v>1110</v>
      </c>
      <c r="E345" s="125">
        <v>89.066639620000004</v>
      </c>
      <c r="F345" s="125" t="s">
        <v>1110</v>
      </c>
      <c r="G345" s="125" t="s">
        <v>1110</v>
      </c>
      <c r="H345" s="125" t="s">
        <v>1110</v>
      </c>
      <c r="I345" s="125">
        <v>1034.8308025199999</v>
      </c>
      <c r="J345" s="125" t="s">
        <v>1110</v>
      </c>
      <c r="K345" s="125" t="s">
        <v>1110</v>
      </c>
      <c r="L345" s="125" t="s">
        <v>1110</v>
      </c>
      <c r="M345" s="125" t="s">
        <v>1110</v>
      </c>
      <c r="N345" s="125">
        <v>1123.8974421399998</v>
      </c>
    </row>
    <row r="346" spans="1:14" s="66" customFormat="1" ht="15" customHeight="1">
      <c r="A346" s="198">
        <v>340</v>
      </c>
      <c r="B346" s="144" t="s">
        <v>212</v>
      </c>
      <c r="C346" s="144" t="s">
        <v>1110</v>
      </c>
      <c r="D346" s="144" t="s">
        <v>1110</v>
      </c>
      <c r="E346" s="144" t="s">
        <v>1110</v>
      </c>
      <c r="F346" s="144" t="s">
        <v>1110</v>
      </c>
      <c r="G346" s="144" t="s">
        <v>1110</v>
      </c>
      <c r="H346" s="144" t="s">
        <v>1110</v>
      </c>
      <c r="I346" s="144" t="s">
        <v>1110</v>
      </c>
      <c r="J346" s="144" t="s">
        <v>1110</v>
      </c>
      <c r="K346" s="144" t="s">
        <v>1110</v>
      </c>
      <c r="L346" s="144">
        <v>1120.0687400100001</v>
      </c>
      <c r="M346" s="144" t="s">
        <v>1110</v>
      </c>
      <c r="N346" s="144">
        <v>1120.0687400100001</v>
      </c>
    </row>
    <row r="347" spans="1:14" ht="15" customHeight="1">
      <c r="A347" s="197">
        <v>341</v>
      </c>
      <c r="B347" s="125" t="s">
        <v>556</v>
      </c>
      <c r="C347" s="125" t="s">
        <v>1110</v>
      </c>
      <c r="D347" s="125">
        <v>331.88157949999999</v>
      </c>
      <c r="E347" s="125">
        <v>765.42649288999996</v>
      </c>
      <c r="F347" s="125" t="s">
        <v>1110</v>
      </c>
      <c r="G347" s="125">
        <v>17.591947859999998</v>
      </c>
      <c r="H347" s="125" t="s">
        <v>1110</v>
      </c>
      <c r="I347" s="125" t="s">
        <v>1110</v>
      </c>
      <c r="J347" s="125" t="s">
        <v>1110</v>
      </c>
      <c r="K347" s="125" t="s">
        <v>1110</v>
      </c>
      <c r="L347" s="125" t="s">
        <v>1110</v>
      </c>
      <c r="M347" s="125" t="s">
        <v>1110</v>
      </c>
      <c r="N347" s="125">
        <v>1114.9000202499999</v>
      </c>
    </row>
    <row r="348" spans="1:14" s="66" customFormat="1" ht="15" customHeight="1">
      <c r="A348" s="198">
        <v>342</v>
      </c>
      <c r="B348" s="144" t="s">
        <v>225</v>
      </c>
      <c r="C348" s="144">
        <v>397.17104949000003</v>
      </c>
      <c r="D348" s="144">
        <v>178.84328353000001</v>
      </c>
      <c r="E348" s="144">
        <v>89.396696419999998</v>
      </c>
      <c r="F348" s="144" t="s">
        <v>1110</v>
      </c>
      <c r="G348" s="144">
        <v>445.00941549000004</v>
      </c>
      <c r="H348" s="144" t="s">
        <v>1110</v>
      </c>
      <c r="I348" s="144" t="s">
        <v>1110</v>
      </c>
      <c r="J348" s="144" t="s">
        <v>1110</v>
      </c>
      <c r="K348" s="144" t="s">
        <v>1110</v>
      </c>
      <c r="L348" s="144" t="s">
        <v>1110</v>
      </c>
      <c r="M348" s="144" t="s">
        <v>1110</v>
      </c>
      <c r="N348" s="144">
        <v>1110.42044493</v>
      </c>
    </row>
    <row r="349" spans="1:14" ht="15" customHeight="1">
      <c r="A349" s="197">
        <v>343</v>
      </c>
      <c r="B349" s="125" t="s">
        <v>498</v>
      </c>
      <c r="C349" s="125" t="s">
        <v>1110</v>
      </c>
      <c r="D349" s="125" t="s">
        <v>1110</v>
      </c>
      <c r="E349" s="125" t="s">
        <v>1110</v>
      </c>
      <c r="F349" s="125" t="s">
        <v>1110</v>
      </c>
      <c r="G349" s="125" t="s">
        <v>1110</v>
      </c>
      <c r="H349" s="125" t="s">
        <v>1110</v>
      </c>
      <c r="I349" s="125" t="s">
        <v>1110</v>
      </c>
      <c r="J349" s="125">
        <v>1025.4928770199999</v>
      </c>
      <c r="K349" s="125" t="s">
        <v>1110</v>
      </c>
      <c r="L349" s="125">
        <v>72.914978750000003</v>
      </c>
      <c r="M349" s="125" t="s">
        <v>1110</v>
      </c>
      <c r="N349" s="125">
        <v>1098.40785577</v>
      </c>
    </row>
    <row r="350" spans="1:14" s="66" customFormat="1" ht="15" customHeight="1">
      <c r="A350" s="198">
        <v>344</v>
      </c>
      <c r="B350" s="144" t="s">
        <v>743</v>
      </c>
      <c r="C350" s="144" t="s">
        <v>1110</v>
      </c>
      <c r="D350" s="144">
        <v>1084.1101276099998</v>
      </c>
      <c r="E350" s="144" t="s">
        <v>1110</v>
      </c>
      <c r="F350" s="144" t="s">
        <v>1110</v>
      </c>
      <c r="G350" s="144" t="s">
        <v>1110</v>
      </c>
      <c r="H350" s="144" t="s">
        <v>1110</v>
      </c>
      <c r="I350" s="144" t="s">
        <v>1110</v>
      </c>
      <c r="J350" s="144" t="s">
        <v>1110</v>
      </c>
      <c r="K350" s="144" t="s">
        <v>1110</v>
      </c>
      <c r="L350" s="144" t="s">
        <v>1110</v>
      </c>
      <c r="M350" s="144" t="s">
        <v>1110</v>
      </c>
      <c r="N350" s="144">
        <v>1084.1101276099998</v>
      </c>
    </row>
    <row r="351" spans="1:14" ht="15" customHeight="1">
      <c r="A351" s="197">
        <v>345</v>
      </c>
      <c r="B351" s="125" t="s">
        <v>121</v>
      </c>
      <c r="C351" s="125" t="s">
        <v>1110</v>
      </c>
      <c r="D351" s="125" t="s">
        <v>1110</v>
      </c>
      <c r="E351" s="125" t="s">
        <v>1110</v>
      </c>
      <c r="F351" s="125" t="s">
        <v>1110</v>
      </c>
      <c r="G351" s="125" t="s">
        <v>1110</v>
      </c>
      <c r="H351" s="125" t="s">
        <v>1110</v>
      </c>
      <c r="I351" s="125" t="s">
        <v>1110</v>
      </c>
      <c r="J351" s="125">
        <v>1068.8352836900001</v>
      </c>
      <c r="K351" s="125" t="s">
        <v>1110</v>
      </c>
      <c r="L351" s="125" t="s">
        <v>1110</v>
      </c>
      <c r="M351" s="125" t="s">
        <v>1110</v>
      </c>
      <c r="N351" s="125">
        <v>1068.8352836900001</v>
      </c>
    </row>
    <row r="352" spans="1:14" s="66" customFormat="1" ht="15" customHeight="1">
      <c r="A352" s="198">
        <v>346</v>
      </c>
      <c r="B352" s="144" t="s">
        <v>589</v>
      </c>
      <c r="C352" s="144">
        <v>174.84398801</v>
      </c>
      <c r="D352" s="144">
        <v>5.8201137899999997</v>
      </c>
      <c r="E352" s="144">
        <v>406.00112564</v>
      </c>
      <c r="F352" s="144" t="s">
        <v>1110</v>
      </c>
      <c r="G352" s="144">
        <v>475.19023654</v>
      </c>
      <c r="H352" s="144" t="s">
        <v>1110</v>
      </c>
      <c r="I352" s="144" t="s">
        <v>1110</v>
      </c>
      <c r="J352" s="144">
        <v>6.4869761700000002</v>
      </c>
      <c r="K352" s="144" t="s">
        <v>1110</v>
      </c>
      <c r="L352" s="144" t="s">
        <v>1110</v>
      </c>
      <c r="M352" s="144" t="s">
        <v>1110</v>
      </c>
      <c r="N352" s="144">
        <v>1068.3424401499999</v>
      </c>
    </row>
    <row r="353" spans="1:14" ht="15" customHeight="1">
      <c r="A353" s="197">
        <v>347</v>
      </c>
      <c r="B353" s="125" t="s">
        <v>697</v>
      </c>
      <c r="C353" s="125" t="s">
        <v>1110</v>
      </c>
      <c r="D353" s="125">
        <v>10.048955699999999</v>
      </c>
      <c r="E353" s="125">
        <v>25.528403449999999</v>
      </c>
      <c r="F353" s="125" t="s">
        <v>1110</v>
      </c>
      <c r="G353" s="125" t="s">
        <v>1110</v>
      </c>
      <c r="H353" s="125" t="s">
        <v>1110</v>
      </c>
      <c r="I353" s="125">
        <v>1031.93836293</v>
      </c>
      <c r="J353" s="125" t="s">
        <v>1110</v>
      </c>
      <c r="K353" s="125" t="s">
        <v>1110</v>
      </c>
      <c r="L353" s="125" t="s">
        <v>1110</v>
      </c>
      <c r="M353" s="125" t="s">
        <v>1110</v>
      </c>
      <c r="N353" s="125">
        <v>1067.5157220799999</v>
      </c>
    </row>
    <row r="354" spans="1:14" s="66" customFormat="1" ht="15" customHeight="1">
      <c r="A354" s="198">
        <v>348</v>
      </c>
      <c r="B354" s="144" t="s">
        <v>250</v>
      </c>
      <c r="C354" s="144">
        <v>557.04754321000007</v>
      </c>
      <c r="D354" s="144" t="s">
        <v>1110</v>
      </c>
      <c r="E354" s="144">
        <v>507.48096432</v>
      </c>
      <c r="F354" s="144" t="s">
        <v>1110</v>
      </c>
      <c r="G354" s="144" t="s">
        <v>1110</v>
      </c>
      <c r="H354" s="144" t="s">
        <v>1110</v>
      </c>
      <c r="I354" s="144" t="s">
        <v>1110</v>
      </c>
      <c r="J354" s="144" t="s">
        <v>1110</v>
      </c>
      <c r="K354" s="144" t="s">
        <v>1110</v>
      </c>
      <c r="L354" s="144" t="s">
        <v>1110</v>
      </c>
      <c r="M354" s="144" t="s">
        <v>1110</v>
      </c>
      <c r="N354" s="144">
        <v>1064.5285075300001</v>
      </c>
    </row>
    <row r="355" spans="1:14" ht="15" customHeight="1">
      <c r="A355" s="197">
        <v>349</v>
      </c>
      <c r="B355" s="125" t="s">
        <v>353</v>
      </c>
      <c r="C355" s="125">
        <v>74.123235269999995</v>
      </c>
      <c r="D355" s="125" t="s">
        <v>1110</v>
      </c>
      <c r="E355" s="125">
        <v>11.279788630000001</v>
      </c>
      <c r="F355" s="125" t="s">
        <v>1110</v>
      </c>
      <c r="G355" s="125">
        <v>140.15397805000001</v>
      </c>
      <c r="H355" s="125" t="s">
        <v>1110</v>
      </c>
      <c r="I355" s="125">
        <v>494.40205767000003</v>
      </c>
      <c r="J355" s="125">
        <v>64.807801220000002</v>
      </c>
      <c r="K355" s="125" t="s">
        <v>1110</v>
      </c>
      <c r="L355" s="125">
        <v>275.99587366000003</v>
      </c>
      <c r="M355" s="125" t="s">
        <v>1110</v>
      </c>
      <c r="N355" s="125">
        <v>1060.7627345000001</v>
      </c>
    </row>
    <row r="356" spans="1:14" s="66" customFormat="1" ht="15" customHeight="1">
      <c r="A356" s="198">
        <v>350</v>
      </c>
      <c r="B356" s="144" t="s">
        <v>90</v>
      </c>
      <c r="C356" s="144" t="s">
        <v>1110</v>
      </c>
      <c r="D356" s="144" t="s">
        <v>1110</v>
      </c>
      <c r="E356" s="144" t="s">
        <v>1110</v>
      </c>
      <c r="F356" s="144" t="s">
        <v>1110</v>
      </c>
      <c r="G356" s="144" t="s">
        <v>1110</v>
      </c>
      <c r="H356" s="144" t="s">
        <v>1110</v>
      </c>
      <c r="I356" s="144" t="s">
        <v>1110</v>
      </c>
      <c r="J356" s="144">
        <v>1056.8803827199999</v>
      </c>
      <c r="K356" s="144" t="s">
        <v>1110</v>
      </c>
      <c r="L356" s="144" t="s">
        <v>1110</v>
      </c>
      <c r="M356" s="144" t="s">
        <v>1110</v>
      </c>
      <c r="N356" s="144">
        <v>1056.8803827199999</v>
      </c>
    </row>
    <row r="357" spans="1:14" ht="15" customHeight="1">
      <c r="A357" s="197">
        <v>351</v>
      </c>
      <c r="B357" s="125" t="s">
        <v>198</v>
      </c>
      <c r="C357" s="125">
        <v>660.78874816999996</v>
      </c>
      <c r="D357" s="125" t="s">
        <v>1110</v>
      </c>
      <c r="E357" s="125">
        <v>51.406600879999999</v>
      </c>
      <c r="F357" s="125" t="s">
        <v>1110</v>
      </c>
      <c r="G357" s="125" t="s">
        <v>1110</v>
      </c>
      <c r="H357" s="125" t="s">
        <v>1110</v>
      </c>
      <c r="I357" s="125">
        <v>190.36814115999999</v>
      </c>
      <c r="J357" s="125">
        <v>128.29701172</v>
      </c>
      <c r="K357" s="125" t="s">
        <v>1110</v>
      </c>
      <c r="L357" s="125" t="s">
        <v>1110</v>
      </c>
      <c r="M357" s="125" t="s">
        <v>1110</v>
      </c>
      <c r="N357" s="125">
        <v>1030.8605019300001</v>
      </c>
    </row>
    <row r="358" spans="1:14" s="66" customFormat="1" ht="15" customHeight="1">
      <c r="A358" s="198">
        <v>352</v>
      </c>
      <c r="B358" s="144" t="s">
        <v>956</v>
      </c>
      <c r="C358" s="144" t="s">
        <v>1110</v>
      </c>
      <c r="D358" s="144" t="s">
        <v>1110</v>
      </c>
      <c r="E358" s="144">
        <v>274.38563561000001</v>
      </c>
      <c r="F358" s="144" t="s">
        <v>1110</v>
      </c>
      <c r="G358" s="144" t="s">
        <v>1110</v>
      </c>
      <c r="H358" s="144" t="s">
        <v>1110</v>
      </c>
      <c r="I358" s="144">
        <v>571.49537415999998</v>
      </c>
      <c r="J358" s="144">
        <v>183.32071468999999</v>
      </c>
      <c r="K358" s="144" t="s">
        <v>1110</v>
      </c>
      <c r="L358" s="144" t="s">
        <v>1110</v>
      </c>
      <c r="M358" s="144" t="s">
        <v>1110</v>
      </c>
      <c r="N358" s="144">
        <v>1029.2017244599999</v>
      </c>
    </row>
    <row r="359" spans="1:14" ht="15" customHeight="1">
      <c r="A359" s="197">
        <v>353</v>
      </c>
      <c r="B359" s="125" t="s">
        <v>755</v>
      </c>
      <c r="C359" s="125">
        <v>192.3283342</v>
      </c>
      <c r="D359" s="125" t="s">
        <v>1110</v>
      </c>
      <c r="E359" s="125">
        <v>111.07792099</v>
      </c>
      <c r="F359" s="125" t="s">
        <v>1110</v>
      </c>
      <c r="G359" s="125" t="s">
        <v>1110</v>
      </c>
      <c r="H359" s="125" t="s">
        <v>1110</v>
      </c>
      <c r="I359" s="125">
        <v>470.34114344</v>
      </c>
      <c r="J359" s="125">
        <v>64.435250940000003</v>
      </c>
      <c r="K359" s="125" t="s">
        <v>1110</v>
      </c>
      <c r="L359" s="125">
        <v>188.68964228999999</v>
      </c>
      <c r="M359" s="125" t="s">
        <v>1110</v>
      </c>
      <c r="N359" s="125">
        <v>1026.8722918599999</v>
      </c>
    </row>
    <row r="360" spans="1:14" s="66" customFormat="1" ht="15" customHeight="1">
      <c r="A360" s="198">
        <v>354</v>
      </c>
      <c r="B360" s="144" t="s">
        <v>146</v>
      </c>
      <c r="C360" s="144">
        <v>22.829702269999999</v>
      </c>
      <c r="D360" s="144">
        <v>156.60898154</v>
      </c>
      <c r="E360" s="144">
        <v>345.2446228</v>
      </c>
      <c r="F360" s="144" t="s">
        <v>1110</v>
      </c>
      <c r="G360" s="144" t="s">
        <v>1110</v>
      </c>
      <c r="H360" s="144" t="s">
        <v>1110</v>
      </c>
      <c r="I360" s="144">
        <v>104.25948624</v>
      </c>
      <c r="J360" s="144">
        <v>386.41403941000004</v>
      </c>
      <c r="K360" s="144" t="s">
        <v>1110</v>
      </c>
      <c r="L360" s="144">
        <v>8.2293565799999993</v>
      </c>
      <c r="M360" s="144" t="s">
        <v>1110</v>
      </c>
      <c r="N360" s="144">
        <v>1023.5861888400001</v>
      </c>
    </row>
    <row r="361" spans="1:14" ht="15" customHeight="1">
      <c r="A361" s="197">
        <v>355</v>
      </c>
      <c r="B361" s="125" t="s">
        <v>1022</v>
      </c>
      <c r="C361" s="125" t="s">
        <v>1110</v>
      </c>
      <c r="D361" s="125" t="s">
        <v>1110</v>
      </c>
      <c r="E361" s="125">
        <v>339.63376566000005</v>
      </c>
      <c r="F361" s="125" t="s">
        <v>1110</v>
      </c>
      <c r="G361" s="125">
        <v>635.69495086999996</v>
      </c>
      <c r="H361" s="125" t="s">
        <v>1110</v>
      </c>
      <c r="I361" s="125" t="s">
        <v>1110</v>
      </c>
      <c r="J361" s="125">
        <v>21.919068329999998</v>
      </c>
      <c r="K361" s="125" t="s">
        <v>1110</v>
      </c>
      <c r="L361" s="125">
        <v>19.903231989999998</v>
      </c>
      <c r="M361" s="125" t="s">
        <v>1110</v>
      </c>
      <c r="N361" s="125">
        <v>1017.15101685</v>
      </c>
    </row>
    <row r="362" spans="1:14" s="66" customFormat="1" ht="15" customHeight="1">
      <c r="A362" s="198">
        <v>356</v>
      </c>
      <c r="B362" s="144" t="s">
        <v>644</v>
      </c>
      <c r="C362" s="144" t="s">
        <v>1110</v>
      </c>
      <c r="D362" s="144">
        <v>537.37915211999996</v>
      </c>
      <c r="E362" s="144">
        <v>405.34851276999996</v>
      </c>
      <c r="F362" s="144" t="s">
        <v>1110</v>
      </c>
      <c r="G362" s="144">
        <v>68.646485849999991</v>
      </c>
      <c r="H362" s="144" t="s">
        <v>1110</v>
      </c>
      <c r="I362" s="144" t="s">
        <v>1110</v>
      </c>
      <c r="J362" s="144" t="s">
        <v>1110</v>
      </c>
      <c r="K362" s="144" t="s">
        <v>1110</v>
      </c>
      <c r="L362" s="144" t="s">
        <v>1110</v>
      </c>
      <c r="M362" s="144" t="s">
        <v>1110</v>
      </c>
      <c r="N362" s="144">
        <v>1011.3741507399999</v>
      </c>
    </row>
    <row r="363" spans="1:14" ht="15" customHeight="1">
      <c r="A363" s="197">
        <v>357</v>
      </c>
      <c r="B363" s="125" t="s">
        <v>182</v>
      </c>
      <c r="C363" s="125" t="s">
        <v>1110</v>
      </c>
      <c r="D363" s="125">
        <v>159.36010497000001</v>
      </c>
      <c r="E363" s="125" t="s">
        <v>1110</v>
      </c>
      <c r="F363" s="125" t="s">
        <v>1110</v>
      </c>
      <c r="G363" s="125" t="s">
        <v>1110</v>
      </c>
      <c r="H363" s="125" t="s">
        <v>1110</v>
      </c>
      <c r="I363" s="125" t="s">
        <v>1110</v>
      </c>
      <c r="J363" s="125">
        <v>847.85491275999993</v>
      </c>
      <c r="K363" s="125" t="s">
        <v>1110</v>
      </c>
      <c r="L363" s="125" t="s">
        <v>1110</v>
      </c>
      <c r="M363" s="125" t="s">
        <v>1110</v>
      </c>
      <c r="N363" s="125">
        <v>1007.21501773</v>
      </c>
    </row>
    <row r="364" spans="1:14" s="66" customFormat="1" ht="15" customHeight="1">
      <c r="A364" s="198">
        <v>358</v>
      </c>
      <c r="B364" s="144" t="s">
        <v>351</v>
      </c>
      <c r="C364" s="144">
        <v>102.1654330658</v>
      </c>
      <c r="D364" s="144" t="s">
        <v>1110</v>
      </c>
      <c r="E364" s="144" t="s">
        <v>1110</v>
      </c>
      <c r="F364" s="144" t="s">
        <v>1110</v>
      </c>
      <c r="G364" s="144" t="s">
        <v>1110</v>
      </c>
      <c r="H364" s="144" t="s">
        <v>1110</v>
      </c>
      <c r="I364" s="144">
        <v>26.432150270000001</v>
      </c>
      <c r="J364" s="144">
        <v>60.52957001</v>
      </c>
      <c r="K364" s="144" t="s">
        <v>1110</v>
      </c>
      <c r="L364" s="144">
        <v>799.01131757000007</v>
      </c>
      <c r="M364" s="144" t="s">
        <v>1110</v>
      </c>
      <c r="N364" s="144">
        <v>988.1384709158001</v>
      </c>
    </row>
    <row r="365" spans="1:14" ht="15" customHeight="1">
      <c r="A365" s="197">
        <v>359</v>
      </c>
      <c r="B365" s="125" t="s">
        <v>689</v>
      </c>
      <c r="C365" s="125">
        <v>833.57863262000001</v>
      </c>
      <c r="D365" s="125">
        <v>8.7493287300000002</v>
      </c>
      <c r="E365" s="125">
        <v>136.10515536000003</v>
      </c>
      <c r="F365" s="125" t="s">
        <v>1110</v>
      </c>
      <c r="G365" s="125" t="s">
        <v>1110</v>
      </c>
      <c r="H365" s="125" t="s">
        <v>1110</v>
      </c>
      <c r="I365" s="125" t="s">
        <v>1110</v>
      </c>
      <c r="J365" s="125" t="s">
        <v>1110</v>
      </c>
      <c r="K365" s="125" t="s">
        <v>1110</v>
      </c>
      <c r="L365" s="125" t="s">
        <v>1110</v>
      </c>
      <c r="M365" s="125" t="s">
        <v>1110</v>
      </c>
      <c r="N365" s="125">
        <v>978.43311671000004</v>
      </c>
    </row>
    <row r="366" spans="1:14" s="66" customFormat="1" ht="15" customHeight="1">
      <c r="A366" s="198">
        <v>360</v>
      </c>
      <c r="B366" s="144" t="s">
        <v>561</v>
      </c>
      <c r="C366" s="144" t="s">
        <v>1110</v>
      </c>
      <c r="D366" s="144">
        <v>74.746057769999993</v>
      </c>
      <c r="E366" s="144" t="s">
        <v>1110</v>
      </c>
      <c r="F366" s="144" t="s">
        <v>1110</v>
      </c>
      <c r="G366" s="144" t="s">
        <v>1110</v>
      </c>
      <c r="H366" s="144" t="s">
        <v>1110</v>
      </c>
      <c r="I366" s="144">
        <v>898.39299294000011</v>
      </c>
      <c r="J366" s="144" t="s">
        <v>1110</v>
      </c>
      <c r="K366" s="144" t="s">
        <v>1110</v>
      </c>
      <c r="L366" s="144" t="s">
        <v>1110</v>
      </c>
      <c r="M366" s="144" t="s">
        <v>1110</v>
      </c>
      <c r="N366" s="144">
        <v>973.13905071000011</v>
      </c>
    </row>
    <row r="367" spans="1:14" ht="15" customHeight="1">
      <c r="A367" s="197">
        <v>361</v>
      </c>
      <c r="B367" s="125" t="s">
        <v>920</v>
      </c>
      <c r="C367" s="125" t="s">
        <v>1110</v>
      </c>
      <c r="D367" s="125" t="s">
        <v>1110</v>
      </c>
      <c r="E367" s="125">
        <v>965.39940403000003</v>
      </c>
      <c r="F367" s="125" t="s">
        <v>1110</v>
      </c>
      <c r="G367" s="125" t="s">
        <v>1110</v>
      </c>
      <c r="H367" s="125" t="s">
        <v>1110</v>
      </c>
      <c r="I367" s="125" t="s">
        <v>1110</v>
      </c>
      <c r="J367" s="125" t="s">
        <v>1110</v>
      </c>
      <c r="K367" s="125" t="s">
        <v>1110</v>
      </c>
      <c r="L367" s="125" t="s">
        <v>1110</v>
      </c>
      <c r="M367" s="125" t="s">
        <v>1110</v>
      </c>
      <c r="N367" s="125">
        <v>965.39940403000003</v>
      </c>
    </row>
    <row r="368" spans="1:14" s="66" customFormat="1" ht="15" customHeight="1">
      <c r="A368" s="198">
        <v>362</v>
      </c>
      <c r="B368" s="144" t="s">
        <v>1463</v>
      </c>
      <c r="C368" s="144" t="s">
        <v>1110</v>
      </c>
      <c r="D368" s="144" t="s">
        <v>1110</v>
      </c>
      <c r="E368" s="144">
        <v>323.33425636000004</v>
      </c>
      <c r="F368" s="144" t="s">
        <v>1110</v>
      </c>
      <c r="G368" s="144" t="s">
        <v>1110</v>
      </c>
      <c r="H368" s="144" t="s">
        <v>1110</v>
      </c>
      <c r="I368" s="144" t="s">
        <v>1110</v>
      </c>
      <c r="J368" s="144">
        <v>634.03082484000004</v>
      </c>
      <c r="K368" s="144" t="s">
        <v>1110</v>
      </c>
      <c r="L368" s="144" t="s">
        <v>1110</v>
      </c>
      <c r="M368" s="144" t="s">
        <v>1110</v>
      </c>
      <c r="N368" s="144">
        <v>957.36508120000008</v>
      </c>
    </row>
    <row r="369" spans="1:14" ht="15" customHeight="1">
      <c r="A369" s="197">
        <v>363</v>
      </c>
      <c r="B369" s="125" t="s">
        <v>782</v>
      </c>
      <c r="C369" s="125" t="s">
        <v>1110</v>
      </c>
      <c r="D369" s="125" t="s">
        <v>1110</v>
      </c>
      <c r="E369" s="125">
        <v>33.182718860000001</v>
      </c>
      <c r="F369" s="125" t="s">
        <v>1110</v>
      </c>
      <c r="G369" s="125" t="s">
        <v>1110</v>
      </c>
      <c r="H369" s="125" t="s">
        <v>1110</v>
      </c>
      <c r="I369" s="125">
        <v>917.05732849000003</v>
      </c>
      <c r="J369" s="125" t="s">
        <v>1110</v>
      </c>
      <c r="K369" s="125" t="s">
        <v>1110</v>
      </c>
      <c r="L369" s="125" t="s">
        <v>1110</v>
      </c>
      <c r="M369" s="125" t="s">
        <v>1110</v>
      </c>
      <c r="N369" s="125">
        <v>950.24004735000005</v>
      </c>
    </row>
    <row r="370" spans="1:14" s="66" customFormat="1" ht="15" customHeight="1">
      <c r="A370" s="198">
        <v>364</v>
      </c>
      <c r="B370" s="144" t="s">
        <v>927</v>
      </c>
      <c r="C370" s="144" t="s">
        <v>1110</v>
      </c>
      <c r="D370" s="144" t="s">
        <v>1110</v>
      </c>
      <c r="E370" s="144">
        <v>215.33103448</v>
      </c>
      <c r="F370" s="144" t="s">
        <v>1110</v>
      </c>
      <c r="G370" s="144" t="s">
        <v>1110</v>
      </c>
      <c r="H370" s="144" t="s">
        <v>1110</v>
      </c>
      <c r="I370" s="144" t="s">
        <v>1110</v>
      </c>
      <c r="J370" s="144">
        <v>57.738479720000001</v>
      </c>
      <c r="K370" s="144" t="s">
        <v>1110</v>
      </c>
      <c r="L370" s="144">
        <v>673.46116258000006</v>
      </c>
      <c r="M370" s="144" t="s">
        <v>1110</v>
      </c>
      <c r="N370" s="144">
        <v>946.53067678000002</v>
      </c>
    </row>
    <row r="371" spans="1:14" ht="15" customHeight="1">
      <c r="A371" s="197">
        <v>365</v>
      </c>
      <c r="B371" s="125" t="s">
        <v>560</v>
      </c>
      <c r="C371" s="125" t="s">
        <v>1110</v>
      </c>
      <c r="D371" s="125" t="s">
        <v>1110</v>
      </c>
      <c r="E371" s="125">
        <v>946.35711849000006</v>
      </c>
      <c r="F371" s="125" t="s">
        <v>1110</v>
      </c>
      <c r="G371" s="125" t="s">
        <v>1110</v>
      </c>
      <c r="H371" s="125" t="s">
        <v>1110</v>
      </c>
      <c r="I371" s="125" t="s">
        <v>1110</v>
      </c>
      <c r="J371" s="125" t="s">
        <v>1110</v>
      </c>
      <c r="K371" s="125" t="s">
        <v>1110</v>
      </c>
      <c r="L371" s="125" t="s">
        <v>1110</v>
      </c>
      <c r="M371" s="125" t="s">
        <v>1110</v>
      </c>
      <c r="N371" s="125">
        <v>946.35711849000006</v>
      </c>
    </row>
    <row r="372" spans="1:14" s="66" customFormat="1" ht="15" customHeight="1">
      <c r="A372" s="198">
        <v>366</v>
      </c>
      <c r="B372" s="144" t="s">
        <v>296</v>
      </c>
      <c r="C372" s="144" t="s">
        <v>1110</v>
      </c>
      <c r="D372" s="144" t="s">
        <v>1110</v>
      </c>
      <c r="E372" s="144">
        <v>111.3419463</v>
      </c>
      <c r="F372" s="144" t="s">
        <v>1110</v>
      </c>
      <c r="G372" s="144" t="s">
        <v>1110</v>
      </c>
      <c r="H372" s="144" t="s">
        <v>1110</v>
      </c>
      <c r="I372" s="144">
        <v>675.22215941000002</v>
      </c>
      <c r="J372" s="144">
        <v>20.499152219999999</v>
      </c>
      <c r="K372" s="144" t="s">
        <v>1110</v>
      </c>
      <c r="L372" s="144">
        <v>134.78814965999999</v>
      </c>
      <c r="M372" s="144" t="s">
        <v>1110</v>
      </c>
      <c r="N372" s="144">
        <v>941.85140759000001</v>
      </c>
    </row>
    <row r="373" spans="1:14" ht="15" customHeight="1">
      <c r="A373" s="197">
        <v>367</v>
      </c>
      <c r="B373" s="125" t="s">
        <v>856</v>
      </c>
      <c r="C373" s="125">
        <v>5.4298466400000001</v>
      </c>
      <c r="D373" s="125">
        <v>37.260043170000003</v>
      </c>
      <c r="E373" s="125">
        <v>29.18928146</v>
      </c>
      <c r="F373" s="125" t="s">
        <v>1110</v>
      </c>
      <c r="G373" s="125" t="s">
        <v>1110</v>
      </c>
      <c r="H373" s="125" t="s">
        <v>1110</v>
      </c>
      <c r="I373" s="125">
        <v>840.96769651</v>
      </c>
      <c r="J373" s="125" t="s">
        <v>1110</v>
      </c>
      <c r="K373" s="125" t="s">
        <v>1110</v>
      </c>
      <c r="L373" s="125">
        <v>20.113735890000001</v>
      </c>
      <c r="M373" s="125" t="s">
        <v>1110</v>
      </c>
      <c r="N373" s="125">
        <v>932.96060367000007</v>
      </c>
    </row>
    <row r="374" spans="1:14" s="66" customFormat="1" ht="15" customHeight="1">
      <c r="A374" s="198">
        <v>368</v>
      </c>
      <c r="B374" s="144" t="s">
        <v>887</v>
      </c>
      <c r="C374" s="144" t="s">
        <v>1110</v>
      </c>
      <c r="D374" s="144">
        <v>323.17760699000002</v>
      </c>
      <c r="E374" s="144">
        <v>274.88017504000004</v>
      </c>
      <c r="F374" s="144" t="s">
        <v>1110</v>
      </c>
      <c r="G374" s="144" t="s">
        <v>1110</v>
      </c>
      <c r="H374" s="144" t="s">
        <v>1110</v>
      </c>
      <c r="I374" s="144" t="s">
        <v>1110</v>
      </c>
      <c r="J374" s="144">
        <v>85.312724430000003</v>
      </c>
      <c r="K374" s="144" t="s">
        <v>1110</v>
      </c>
      <c r="L374" s="144">
        <v>248.94847327000002</v>
      </c>
      <c r="M374" s="144" t="s">
        <v>1110</v>
      </c>
      <c r="N374" s="144">
        <v>932.31897973000002</v>
      </c>
    </row>
    <row r="375" spans="1:14" ht="15" customHeight="1">
      <c r="A375" s="197">
        <v>369</v>
      </c>
      <c r="B375" s="125" t="s">
        <v>774</v>
      </c>
      <c r="C375" s="125" t="s">
        <v>1110</v>
      </c>
      <c r="D375" s="125" t="s">
        <v>1110</v>
      </c>
      <c r="E375" s="125" t="s">
        <v>1110</v>
      </c>
      <c r="F375" s="125" t="s">
        <v>1110</v>
      </c>
      <c r="G375" s="125" t="s">
        <v>1110</v>
      </c>
      <c r="H375" s="125" t="s">
        <v>1110</v>
      </c>
      <c r="I375" s="125">
        <v>919.22848728999998</v>
      </c>
      <c r="J375" s="125" t="s">
        <v>1110</v>
      </c>
      <c r="K375" s="125" t="s">
        <v>1110</v>
      </c>
      <c r="L375" s="125" t="s">
        <v>1110</v>
      </c>
      <c r="M375" s="125" t="s">
        <v>1110</v>
      </c>
      <c r="N375" s="125">
        <v>919.22848728999998</v>
      </c>
    </row>
    <row r="376" spans="1:14" s="66" customFormat="1" ht="15" customHeight="1">
      <c r="A376" s="198">
        <v>370</v>
      </c>
      <c r="B376" s="144" t="s">
        <v>494</v>
      </c>
      <c r="C376" s="144" t="s">
        <v>1110</v>
      </c>
      <c r="D376" s="144">
        <v>24.747820960000002</v>
      </c>
      <c r="E376" s="144">
        <v>110.70332033000001</v>
      </c>
      <c r="F376" s="144" t="s">
        <v>1110</v>
      </c>
      <c r="G376" s="144">
        <v>5.6210244200000004</v>
      </c>
      <c r="H376" s="144" t="s">
        <v>1110</v>
      </c>
      <c r="I376" s="144">
        <v>738.59291359000008</v>
      </c>
      <c r="J376" s="144">
        <v>22.89538263</v>
      </c>
      <c r="K376" s="144" t="s">
        <v>1110</v>
      </c>
      <c r="L376" s="144">
        <v>9.7879524700000005</v>
      </c>
      <c r="M376" s="144" t="s">
        <v>1110</v>
      </c>
      <c r="N376" s="144">
        <v>912.34841440000014</v>
      </c>
    </row>
    <row r="377" spans="1:14" ht="15" customHeight="1">
      <c r="A377" s="197">
        <v>371</v>
      </c>
      <c r="B377" s="125" t="s">
        <v>888</v>
      </c>
      <c r="C377" s="125" t="s">
        <v>1110</v>
      </c>
      <c r="D377" s="125" t="s">
        <v>1110</v>
      </c>
      <c r="E377" s="125">
        <v>25.608575769999998</v>
      </c>
      <c r="F377" s="125" t="s">
        <v>1110</v>
      </c>
      <c r="G377" s="125" t="s">
        <v>1110</v>
      </c>
      <c r="H377" s="125" t="s">
        <v>1110</v>
      </c>
      <c r="I377" s="125">
        <v>879.71898792999991</v>
      </c>
      <c r="J377" s="125" t="s">
        <v>1110</v>
      </c>
      <c r="K377" s="125" t="s">
        <v>1110</v>
      </c>
      <c r="L377" s="125" t="s">
        <v>1110</v>
      </c>
      <c r="M377" s="125" t="s">
        <v>1110</v>
      </c>
      <c r="N377" s="125">
        <v>905.32756369999993</v>
      </c>
    </row>
    <row r="378" spans="1:14" s="66" customFormat="1" ht="15" customHeight="1">
      <c r="A378" s="198">
        <v>372</v>
      </c>
      <c r="B378" s="144" t="s">
        <v>836</v>
      </c>
      <c r="C378" s="144" t="s">
        <v>1110</v>
      </c>
      <c r="D378" s="144" t="s">
        <v>1110</v>
      </c>
      <c r="E378" s="144" t="s">
        <v>1110</v>
      </c>
      <c r="F378" s="144" t="s">
        <v>1110</v>
      </c>
      <c r="G378" s="144" t="s">
        <v>1110</v>
      </c>
      <c r="H378" s="144" t="s">
        <v>1110</v>
      </c>
      <c r="I378" s="144" t="s">
        <v>1110</v>
      </c>
      <c r="J378" s="144">
        <v>900.80251562000001</v>
      </c>
      <c r="K378" s="144" t="s">
        <v>1110</v>
      </c>
      <c r="L378" s="144" t="s">
        <v>1110</v>
      </c>
      <c r="M378" s="144" t="s">
        <v>1110</v>
      </c>
      <c r="N378" s="144">
        <v>900.80251562000001</v>
      </c>
    </row>
    <row r="379" spans="1:14" ht="15" customHeight="1">
      <c r="A379" s="197">
        <v>373</v>
      </c>
      <c r="B379" s="125" t="s">
        <v>670</v>
      </c>
      <c r="C379" s="125" t="s">
        <v>1110</v>
      </c>
      <c r="D379" s="125" t="s">
        <v>1110</v>
      </c>
      <c r="E379" s="125">
        <v>109.85491619</v>
      </c>
      <c r="F379" s="125" t="s">
        <v>1110</v>
      </c>
      <c r="G379" s="125" t="s">
        <v>1110</v>
      </c>
      <c r="H379" s="125" t="s">
        <v>1110</v>
      </c>
      <c r="I379" s="125" t="s">
        <v>1110</v>
      </c>
      <c r="J379" s="125">
        <v>137.25469227000002</v>
      </c>
      <c r="K379" s="125" t="s">
        <v>1110</v>
      </c>
      <c r="L379" s="125">
        <v>653.26363414000002</v>
      </c>
      <c r="M379" s="125" t="s">
        <v>1110</v>
      </c>
      <c r="N379" s="125">
        <v>900.37324260000003</v>
      </c>
    </row>
    <row r="380" spans="1:14" s="66" customFormat="1" ht="15" customHeight="1">
      <c r="A380" s="198">
        <v>374</v>
      </c>
      <c r="B380" s="144" t="s">
        <v>663</v>
      </c>
      <c r="C380" s="144">
        <v>1.87062453</v>
      </c>
      <c r="D380" s="144">
        <v>7.1140854100000004</v>
      </c>
      <c r="E380" s="144">
        <v>441.83593664999995</v>
      </c>
      <c r="F380" s="144" t="s">
        <v>1110</v>
      </c>
      <c r="G380" s="144" t="s">
        <v>1110</v>
      </c>
      <c r="H380" s="144" t="s">
        <v>1110</v>
      </c>
      <c r="I380" s="144">
        <v>197.26582477000002</v>
      </c>
      <c r="J380" s="144">
        <v>248.48696416999999</v>
      </c>
      <c r="K380" s="144" t="s">
        <v>1110</v>
      </c>
      <c r="L380" s="144" t="s">
        <v>1110</v>
      </c>
      <c r="M380" s="144" t="s">
        <v>1110</v>
      </c>
      <c r="N380" s="144">
        <v>896.57343552999998</v>
      </c>
    </row>
    <row r="381" spans="1:14" ht="15" customHeight="1">
      <c r="A381" s="197">
        <v>375</v>
      </c>
      <c r="B381" s="125" t="s">
        <v>124</v>
      </c>
      <c r="C381" s="125">
        <v>567.98710059000007</v>
      </c>
      <c r="D381" s="125">
        <v>3.7547960299999996</v>
      </c>
      <c r="E381" s="125" t="s">
        <v>1110</v>
      </c>
      <c r="F381" s="125" t="s">
        <v>1110</v>
      </c>
      <c r="G381" s="125">
        <v>322.78560020999998</v>
      </c>
      <c r="H381" s="125" t="s">
        <v>1110</v>
      </c>
      <c r="I381" s="125" t="s">
        <v>1110</v>
      </c>
      <c r="J381" s="125" t="s">
        <v>1110</v>
      </c>
      <c r="K381" s="125" t="s">
        <v>1110</v>
      </c>
      <c r="L381" s="125" t="s">
        <v>1110</v>
      </c>
      <c r="M381" s="125" t="s">
        <v>1110</v>
      </c>
      <c r="N381" s="125">
        <v>894.52749683000002</v>
      </c>
    </row>
    <row r="382" spans="1:14" s="66" customFormat="1" ht="15" customHeight="1">
      <c r="A382" s="198">
        <v>376</v>
      </c>
      <c r="B382" s="144" t="s">
        <v>819</v>
      </c>
      <c r="C382" s="144">
        <v>200.93432413999997</v>
      </c>
      <c r="D382" s="144">
        <v>7.3791611799999997</v>
      </c>
      <c r="E382" s="144">
        <v>667.65285208</v>
      </c>
      <c r="F382" s="144" t="s">
        <v>1110</v>
      </c>
      <c r="G382" s="144" t="s">
        <v>1110</v>
      </c>
      <c r="H382" s="144" t="s">
        <v>1110</v>
      </c>
      <c r="I382" s="144" t="s">
        <v>1110</v>
      </c>
      <c r="J382" s="144">
        <v>15.76442158</v>
      </c>
      <c r="K382" s="144" t="s">
        <v>1110</v>
      </c>
      <c r="L382" s="144" t="s">
        <v>1110</v>
      </c>
      <c r="M382" s="144" t="s">
        <v>1110</v>
      </c>
      <c r="N382" s="144">
        <v>891.73075897999991</v>
      </c>
    </row>
    <row r="383" spans="1:14" ht="15" customHeight="1">
      <c r="A383" s="197">
        <v>377</v>
      </c>
      <c r="B383" s="125" t="s">
        <v>558</v>
      </c>
      <c r="C383" s="125" t="s">
        <v>1110</v>
      </c>
      <c r="D383" s="125" t="s">
        <v>1110</v>
      </c>
      <c r="E383" s="125" t="s">
        <v>1110</v>
      </c>
      <c r="F383" s="125" t="s">
        <v>1110</v>
      </c>
      <c r="G383" s="125" t="s">
        <v>1110</v>
      </c>
      <c r="H383" s="125" t="s">
        <v>1110</v>
      </c>
      <c r="I383" s="125">
        <v>891.20148986000004</v>
      </c>
      <c r="J383" s="125" t="s">
        <v>1110</v>
      </c>
      <c r="K383" s="125" t="s">
        <v>1110</v>
      </c>
      <c r="L383" s="125" t="s">
        <v>1110</v>
      </c>
      <c r="M383" s="125" t="s">
        <v>1110</v>
      </c>
      <c r="N383" s="125">
        <v>891.20148986000004</v>
      </c>
    </row>
    <row r="384" spans="1:14" s="66" customFormat="1" ht="15" customHeight="1">
      <c r="A384" s="198">
        <v>378</v>
      </c>
      <c r="B384" s="144" t="s">
        <v>4</v>
      </c>
      <c r="C384" s="144" t="s">
        <v>1110</v>
      </c>
      <c r="D384" s="144" t="s">
        <v>1110</v>
      </c>
      <c r="E384" s="144" t="s">
        <v>1110</v>
      </c>
      <c r="F384" s="144" t="s">
        <v>1110</v>
      </c>
      <c r="G384" s="144" t="s">
        <v>1110</v>
      </c>
      <c r="H384" s="144" t="s">
        <v>1110</v>
      </c>
      <c r="I384" s="144">
        <v>884.58145262999994</v>
      </c>
      <c r="J384" s="144" t="s">
        <v>1110</v>
      </c>
      <c r="K384" s="144" t="s">
        <v>1110</v>
      </c>
      <c r="L384" s="144" t="s">
        <v>1110</v>
      </c>
      <c r="M384" s="144" t="s">
        <v>1110</v>
      </c>
      <c r="N384" s="144">
        <v>884.58145262999994</v>
      </c>
    </row>
    <row r="385" spans="1:14" ht="15" customHeight="1">
      <c r="A385" s="197">
        <v>379</v>
      </c>
      <c r="B385" s="125" t="s">
        <v>437</v>
      </c>
      <c r="C385" s="125" t="s">
        <v>1110</v>
      </c>
      <c r="D385" s="125" t="s">
        <v>1110</v>
      </c>
      <c r="E385" s="125">
        <v>331.48215898000001</v>
      </c>
      <c r="F385" s="125" t="s">
        <v>1110</v>
      </c>
      <c r="G385" s="125" t="s">
        <v>1110</v>
      </c>
      <c r="H385" s="125" t="s">
        <v>1110</v>
      </c>
      <c r="I385" s="125">
        <v>533.37217263000002</v>
      </c>
      <c r="J385" s="125">
        <v>11.773204740000001</v>
      </c>
      <c r="K385" s="125" t="s">
        <v>1110</v>
      </c>
      <c r="L385" s="125" t="s">
        <v>1110</v>
      </c>
      <c r="M385" s="125" t="s">
        <v>1110</v>
      </c>
      <c r="N385" s="125">
        <v>876.62753635000001</v>
      </c>
    </row>
    <row r="386" spans="1:14" s="66" customFormat="1" ht="15" customHeight="1">
      <c r="A386" s="198">
        <v>380</v>
      </c>
      <c r="B386" s="144" t="s">
        <v>539</v>
      </c>
      <c r="C386" s="144" t="s">
        <v>1110</v>
      </c>
      <c r="D386" s="144">
        <v>349.77897238999998</v>
      </c>
      <c r="E386" s="144">
        <v>518.72440938</v>
      </c>
      <c r="F386" s="144" t="s">
        <v>1110</v>
      </c>
      <c r="G386" s="144" t="s">
        <v>1110</v>
      </c>
      <c r="H386" s="144" t="s">
        <v>1110</v>
      </c>
      <c r="I386" s="144" t="s">
        <v>1110</v>
      </c>
      <c r="J386" s="144" t="s">
        <v>1110</v>
      </c>
      <c r="K386" s="144" t="s">
        <v>1110</v>
      </c>
      <c r="L386" s="144" t="s">
        <v>1110</v>
      </c>
      <c r="M386" s="144" t="s">
        <v>1110</v>
      </c>
      <c r="N386" s="144">
        <v>868.50338177000003</v>
      </c>
    </row>
    <row r="387" spans="1:14" ht="15" customHeight="1">
      <c r="A387" s="197">
        <v>381</v>
      </c>
      <c r="B387" s="125" t="s">
        <v>907</v>
      </c>
      <c r="C387" s="125" t="s">
        <v>1110</v>
      </c>
      <c r="D387" s="125" t="s">
        <v>1110</v>
      </c>
      <c r="E387" s="125">
        <v>382.90848849992</v>
      </c>
      <c r="F387" s="125" t="s">
        <v>1110</v>
      </c>
      <c r="G387" s="125" t="s">
        <v>1110</v>
      </c>
      <c r="H387" s="125" t="s">
        <v>1110</v>
      </c>
      <c r="I387" s="125">
        <v>100.38379624</v>
      </c>
      <c r="J387" s="125">
        <v>380.76766032999996</v>
      </c>
      <c r="K387" s="125" t="s">
        <v>1110</v>
      </c>
      <c r="L387" s="125" t="s">
        <v>1110</v>
      </c>
      <c r="M387" s="125" t="s">
        <v>1110</v>
      </c>
      <c r="N387" s="125">
        <v>864.05994506991988</v>
      </c>
    </row>
    <row r="388" spans="1:14" s="66" customFormat="1" ht="15" customHeight="1">
      <c r="A388" s="198">
        <v>382</v>
      </c>
      <c r="B388" s="144" t="s">
        <v>282</v>
      </c>
      <c r="C388" s="144" t="s">
        <v>1110</v>
      </c>
      <c r="D388" s="144" t="s">
        <v>1110</v>
      </c>
      <c r="E388" s="144">
        <v>96.430245260000007</v>
      </c>
      <c r="F388" s="144" t="s">
        <v>1110</v>
      </c>
      <c r="G388" s="144" t="s">
        <v>1110</v>
      </c>
      <c r="H388" s="144" t="s">
        <v>1110</v>
      </c>
      <c r="I388" s="144">
        <v>760.84157748999996</v>
      </c>
      <c r="J388" s="144" t="s">
        <v>1110</v>
      </c>
      <c r="K388" s="144" t="s">
        <v>1110</v>
      </c>
      <c r="L388" s="144" t="s">
        <v>1110</v>
      </c>
      <c r="M388" s="144" t="s">
        <v>1110</v>
      </c>
      <c r="N388" s="144">
        <v>857.27182274999996</v>
      </c>
    </row>
    <row r="389" spans="1:14" ht="15" customHeight="1">
      <c r="A389" s="197">
        <v>383</v>
      </c>
      <c r="B389" s="125" t="s">
        <v>930</v>
      </c>
      <c r="C389" s="125">
        <v>191.25652866633001</v>
      </c>
      <c r="D389" s="125">
        <v>248.37498373</v>
      </c>
      <c r="E389" s="125">
        <v>400.11506699</v>
      </c>
      <c r="F389" s="125" t="s">
        <v>1110</v>
      </c>
      <c r="G389" s="125">
        <v>11.44567606</v>
      </c>
      <c r="H389" s="125" t="s">
        <v>1110</v>
      </c>
      <c r="I389" s="125" t="s">
        <v>1110</v>
      </c>
      <c r="J389" s="125" t="s">
        <v>1110</v>
      </c>
      <c r="K389" s="125" t="s">
        <v>1110</v>
      </c>
      <c r="L389" s="125" t="s">
        <v>1110</v>
      </c>
      <c r="M389" s="125" t="s">
        <v>1110</v>
      </c>
      <c r="N389" s="125">
        <v>851.19225544633002</v>
      </c>
    </row>
    <row r="390" spans="1:14" s="66" customFormat="1" ht="15" customHeight="1">
      <c r="A390" s="198">
        <v>384</v>
      </c>
      <c r="B390" s="144" t="s">
        <v>465</v>
      </c>
      <c r="C390" s="144" t="s">
        <v>1110</v>
      </c>
      <c r="D390" s="144">
        <v>9.7213005600000013</v>
      </c>
      <c r="E390" s="144">
        <v>120.84502917</v>
      </c>
      <c r="F390" s="144" t="s">
        <v>1110</v>
      </c>
      <c r="G390" s="144">
        <v>9.8643237700000004</v>
      </c>
      <c r="H390" s="144" t="s">
        <v>1110</v>
      </c>
      <c r="I390" s="144">
        <v>710.27694713999995</v>
      </c>
      <c r="J390" s="144" t="s">
        <v>1110</v>
      </c>
      <c r="K390" s="144" t="s">
        <v>1110</v>
      </c>
      <c r="L390" s="144" t="s">
        <v>1110</v>
      </c>
      <c r="M390" s="144" t="s">
        <v>1110</v>
      </c>
      <c r="N390" s="144">
        <v>850.70760064000001</v>
      </c>
    </row>
    <row r="391" spans="1:14" ht="15" customHeight="1">
      <c r="A391" s="197">
        <v>385</v>
      </c>
      <c r="B391" s="125" t="s">
        <v>598</v>
      </c>
      <c r="C391" s="125" t="s">
        <v>1110</v>
      </c>
      <c r="D391" s="125">
        <v>104.70159795503</v>
      </c>
      <c r="E391" s="125">
        <v>744.64473849223009</v>
      </c>
      <c r="F391" s="125" t="s">
        <v>1110</v>
      </c>
      <c r="G391" s="125" t="s">
        <v>1110</v>
      </c>
      <c r="H391" s="125" t="s">
        <v>1110</v>
      </c>
      <c r="I391" s="125" t="s">
        <v>1110</v>
      </c>
      <c r="J391" s="125" t="s">
        <v>1110</v>
      </c>
      <c r="K391" s="125" t="s">
        <v>1110</v>
      </c>
      <c r="L391" s="125" t="s">
        <v>1110</v>
      </c>
      <c r="M391" s="125" t="s">
        <v>1110</v>
      </c>
      <c r="N391" s="125">
        <v>849.34633644726011</v>
      </c>
    </row>
    <row r="392" spans="1:14" s="66" customFormat="1" ht="15" customHeight="1">
      <c r="A392" s="198">
        <v>386</v>
      </c>
      <c r="B392" s="144" t="s">
        <v>580</v>
      </c>
      <c r="C392" s="144" t="s">
        <v>1110</v>
      </c>
      <c r="D392" s="144">
        <v>361.75094668999998</v>
      </c>
      <c r="E392" s="144">
        <v>63.38392314</v>
      </c>
      <c r="F392" s="144" t="s">
        <v>1110</v>
      </c>
      <c r="G392" s="144">
        <v>391.95368658000001</v>
      </c>
      <c r="H392" s="144" t="s">
        <v>1110</v>
      </c>
      <c r="I392" s="144" t="s">
        <v>1110</v>
      </c>
      <c r="J392" s="144" t="s">
        <v>1110</v>
      </c>
      <c r="K392" s="144" t="s">
        <v>1110</v>
      </c>
      <c r="L392" s="144">
        <v>30.496990690000001</v>
      </c>
      <c r="M392" s="144" t="s">
        <v>1110</v>
      </c>
      <c r="N392" s="144">
        <v>847.58554709999987</v>
      </c>
    </row>
    <row r="393" spans="1:14" ht="15" customHeight="1">
      <c r="A393" s="197">
        <v>387</v>
      </c>
      <c r="B393" s="125" t="s">
        <v>232</v>
      </c>
      <c r="C393" s="125" t="s">
        <v>1110</v>
      </c>
      <c r="D393" s="125">
        <v>77.127458169999997</v>
      </c>
      <c r="E393" s="125" t="s">
        <v>1110</v>
      </c>
      <c r="F393" s="125" t="s">
        <v>1110</v>
      </c>
      <c r="G393" s="125" t="s">
        <v>1110</v>
      </c>
      <c r="H393" s="125" t="s">
        <v>1110</v>
      </c>
      <c r="I393" s="125" t="s">
        <v>1110</v>
      </c>
      <c r="J393" s="125" t="s">
        <v>1110</v>
      </c>
      <c r="K393" s="125" t="s">
        <v>1110</v>
      </c>
      <c r="L393" s="125">
        <v>765.75476280999999</v>
      </c>
      <c r="M393" s="125" t="s">
        <v>1110</v>
      </c>
      <c r="N393" s="125">
        <v>842.88222097999994</v>
      </c>
    </row>
    <row r="394" spans="1:14" s="66" customFormat="1" ht="15" customHeight="1">
      <c r="A394" s="198">
        <v>388</v>
      </c>
      <c r="B394" s="144" t="s">
        <v>135</v>
      </c>
      <c r="C394" s="144" t="s">
        <v>1110</v>
      </c>
      <c r="D394" s="144" t="s">
        <v>1110</v>
      </c>
      <c r="E394" s="144" t="s">
        <v>1110</v>
      </c>
      <c r="F394" s="144" t="s">
        <v>1110</v>
      </c>
      <c r="G394" s="144" t="s">
        <v>1110</v>
      </c>
      <c r="H394" s="144" t="s">
        <v>1110</v>
      </c>
      <c r="I394" s="144" t="s">
        <v>1110</v>
      </c>
      <c r="J394" s="144">
        <v>830.39543869000011</v>
      </c>
      <c r="K394" s="144" t="s">
        <v>1110</v>
      </c>
      <c r="L394" s="144" t="s">
        <v>1110</v>
      </c>
      <c r="M394" s="144" t="s">
        <v>1110</v>
      </c>
      <c r="N394" s="144">
        <v>830.39543869000011</v>
      </c>
    </row>
    <row r="395" spans="1:14" ht="15" customHeight="1">
      <c r="A395" s="197">
        <v>389</v>
      </c>
      <c r="B395" s="125" t="s">
        <v>20</v>
      </c>
      <c r="C395" s="125" t="s">
        <v>1110</v>
      </c>
      <c r="D395" s="125" t="s">
        <v>1110</v>
      </c>
      <c r="E395" s="125" t="s">
        <v>1110</v>
      </c>
      <c r="F395" s="125" t="s">
        <v>1110</v>
      </c>
      <c r="G395" s="125" t="s">
        <v>1110</v>
      </c>
      <c r="H395" s="125" t="s">
        <v>1110</v>
      </c>
      <c r="I395" s="125">
        <v>827.95003602999998</v>
      </c>
      <c r="J395" s="125" t="s">
        <v>1110</v>
      </c>
      <c r="K395" s="125" t="s">
        <v>1110</v>
      </c>
      <c r="L395" s="125">
        <v>0.70940943999999995</v>
      </c>
      <c r="M395" s="125" t="s">
        <v>1110</v>
      </c>
      <c r="N395" s="125">
        <v>828.65944546999992</v>
      </c>
    </row>
    <row r="396" spans="1:14" s="66" customFormat="1" ht="15" customHeight="1">
      <c r="A396" s="198">
        <v>390</v>
      </c>
      <c r="B396" s="144" t="s">
        <v>379</v>
      </c>
      <c r="C396" s="144" t="s">
        <v>1110</v>
      </c>
      <c r="D396" s="144" t="s">
        <v>1110</v>
      </c>
      <c r="E396" s="144">
        <v>67.981311989999995</v>
      </c>
      <c r="F396" s="144" t="s">
        <v>1110</v>
      </c>
      <c r="G396" s="144" t="s">
        <v>1110</v>
      </c>
      <c r="H396" s="144" t="s">
        <v>1110</v>
      </c>
      <c r="I396" s="144" t="s">
        <v>1110</v>
      </c>
      <c r="J396" s="144">
        <v>757.30199327000003</v>
      </c>
      <c r="K396" s="144" t="s">
        <v>1110</v>
      </c>
      <c r="L396" s="144" t="s">
        <v>1110</v>
      </c>
      <c r="M396" s="144" t="s">
        <v>1110</v>
      </c>
      <c r="N396" s="144">
        <v>825.28330526000002</v>
      </c>
    </row>
    <row r="397" spans="1:14" ht="15" customHeight="1">
      <c r="A397" s="197">
        <v>391</v>
      </c>
      <c r="B397" s="125" t="s">
        <v>243</v>
      </c>
      <c r="C397" s="125" t="s">
        <v>1110</v>
      </c>
      <c r="D397" s="125">
        <v>29.34147591</v>
      </c>
      <c r="E397" s="125">
        <v>144.99718614</v>
      </c>
      <c r="F397" s="125" t="s">
        <v>1110</v>
      </c>
      <c r="G397" s="125" t="s">
        <v>1110</v>
      </c>
      <c r="H397" s="125" t="s">
        <v>1110</v>
      </c>
      <c r="I397" s="125" t="s">
        <v>1110</v>
      </c>
      <c r="J397" s="125">
        <v>150.33507498</v>
      </c>
      <c r="K397" s="125" t="s">
        <v>1110</v>
      </c>
      <c r="L397" s="125">
        <v>485.26313120999998</v>
      </c>
      <c r="M397" s="125" t="s">
        <v>1110</v>
      </c>
      <c r="N397" s="125">
        <v>809.93686823999997</v>
      </c>
    </row>
    <row r="398" spans="1:14" s="66" customFormat="1" ht="15" customHeight="1">
      <c r="A398" s="198">
        <v>392</v>
      </c>
      <c r="B398" s="144" t="s">
        <v>269</v>
      </c>
      <c r="C398" s="144" t="s">
        <v>1110</v>
      </c>
      <c r="D398" s="144" t="s">
        <v>1110</v>
      </c>
      <c r="E398" s="144">
        <v>8.4630890900000004</v>
      </c>
      <c r="F398" s="144" t="s">
        <v>1110</v>
      </c>
      <c r="G398" s="144" t="s">
        <v>1110</v>
      </c>
      <c r="H398" s="144" t="s">
        <v>1110</v>
      </c>
      <c r="I398" s="144" t="s">
        <v>1110</v>
      </c>
      <c r="J398" s="144">
        <v>127.37633915000001</v>
      </c>
      <c r="K398" s="144" t="s">
        <v>1110</v>
      </c>
      <c r="L398" s="144">
        <v>665.42154439000001</v>
      </c>
      <c r="M398" s="144" t="s">
        <v>1110</v>
      </c>
      <c r="N398" s="144">
        <v>801.26097262999997</v>
      </c>
    </row>
    <row r="399" spans="1:14" ht="15" customHeight="1">
      <c r="A399" s="197">
        <v>393</v>
      </c>
      <c r="B399" s="125" t="s">
        <v>824</v>
      </c>
      <c r="C399" s="125" t="s">
        <v>1110</v>
      </c>
      <c r="D399" s="125">
        <v>175.33146463</v>
      </c>
      <c r="E399" s="125">
        <v>376.45093273000003</v>
      </c>
      <c r="F399" s="125" t="s">
        <v>1110</v>
      </c>
      <c r="G399" s="125" t="s">
        <v>1110</v>
      </c>
      <c r="H399" s="125" t="s">
        <v>1110</v>
      </c>
      <c r="I399" s="125">
        <v>178.37549786000002</v>
      </c>
      <c r="J399" s="125" t="s">
        <v>1110</v>
      </c>
      <c r="K399" s="125" t="s">
        <v>1110</v>
      </c>
      <c r="L399" s="125">
        <v>66.164647529999996</v>
      </c>
      <c r="M399" s="125" t="s">
        <v>1110</v>
      </c>
      <c r="N399" s="125">
        <v>796.32254275000003</v>
      </c>
    </row>
    <row r="400" spans="1:14" s="66" customFormat="1" ht="15" customHeight="1">
      <c r="A400" s="198">
        <v>394</v>
      </c>
      <c r="B400" s="144" t="s">
        <v>482</v>
      </c>
      <c r="C400" s="144" t="s">
        <v>1110</v>
      </c>
      <c r="D400" s="144" t="s">
        <v>1110</v>
      </c>
      <c r="E400" s="144">
        <v>654.36744591999991</v>
      </c>
      <c r="F400" s="144" t="s">
        <v>1110</v>
      </c>
      <c r="G400" s="144" t="s">
        <v>1110</v>
      </c>
      <c r="H400" s="144" t="s">
        <v>1110</v>
      </c>
      <c r="I400" s="144" t="s">
        <v>1110</v>
      </c>
      <c r="J400" s="144">
        <v>140.90022037</v>
      </c>
      <c r="K400" s="144" t="s">
        <v>1110</v>
      </c>
      <c r="L400" s="144" t="s">
        <v>1110</v>
      </c>
      <c r="M400" s="144" t="s">
        <v>1110</v>
      </c>
      <c r="N400" s="144">
        <v>795.26766628999985</v>
      </c>
    </row>
    <row r="401" spans="1:14" ht="15" customHeight="1">
      <c r="A401" s="197">
        <v>395</v>
      </c>
      <c r="B401" s="125" t="s">
        <v>297</v>
      </c>
      <c r="C401" s="125" t="s">
        <v>1110</v>
      </c>
      <c r="D401" s="125" t="s">
        <v>1110</v>
      </c>
      <c r="E401" s="125" t="s">
        <v>1110</v>
      </c>
      <c r="F401" s="125" t="s">
        <v>1110</v>
      </c>
      <c r="G401" s="125" t="s">
        <v>1110</v>
      </c>
      <c r="H401" s="125" t="s">
        <v>1110</v>
      </c>
      <c r="I401" s="125" t="s">
        <v>1110</v>
      </c>
      <c r="J401" s="125">
        <v>50.180974929999998</v>
      </c>
      <c r="K401" s="125" t="s">
        <v>1110</v>
      </c>
      <c r="L401" s="125">
        <v>739.28663620000009</v>
      </c>
      <c r="M401" s="125" t="s">
        <v>1110</v>
      </c>
      <c r="N401" s="125">
        <v>789.46761113000014</v>
      </c>
    </row>
    <row r="402" spans="1:14" s="66" customFormat="1" ht="15" customHeight="1">
      <c r="A402" s="198">
        <v>396</v>
      </c>
      <c r="B402" s="144" t="s">
        <v>319</v>
      </c>
      <c r="C402" s="144">
        <v>362.69491664999998</v>
      </c>
      <c r="D402" s="144">
        <v>371.66393987999999</v>
      </c>
      <c r="E402" s="144">
        <v>38.369085249999998</v>
      </c>
      <c r="F402" s="144" t="s">
        <v>1110</v>
      </c>
      <c r="G402" s="144">
        <v>13.0331154</v>
      </c>
      <c r="H402" s="144" t="s">
        <v>1110</v>
      </c>
      <c r="I402" s="144" t="s">
        <v>1110</v>
      </c>
      <c r="J402" s="144" t="s">
        <v>1110</v>
      </c>
      <c r="K402" s="144" t="s">
        <v>1110</v>
      </c>
      <c r="L402" s="144" t="s">
        <v>1110</v>
      </c>
      <c r="M402" s="144" t="s">
        <v>1110</v>
      </c>
      <c r="N402" s="144">
        <v>785.76105717999997</v>
      </c>
    </row>
    <row r="403" spans="1:14" ht="15" customHeight="1">
      <c r="A403" s="197">
        <v>397</v>
      </c>
      <c r="B403" s="125" t="s">
        <v>410</v>
      </c>
      <c r="C403" s="125" t="s">
        <v>1110</v>
      </c>
      <c r="D403" s="125">
        <v>53.65469547</v>
      </c>
      <c r="E403" s="125">
        <v>678.48685610999996</v>
      </c>
      <c r="F403" s="125" t="s">
        <v>1110</v>
      </c>
      <c r="G403" s="125">
        <v>43.970156029999998</v>
      </c>
      <c r="H403" s="125" t="s">
        <v>1110</v>
      </c>
      <c r="I403" s="125" t="s">
        <v>1110</v>
      </c>
      <c r="J403" s="125" t="s">
        <v>1110</v>
      </c>
      <c r="K403" s="125" t="s">
        <v>1110</v>
      </c>
      <c r="L403" s="125" t="s">
        <v>1110</v>
      </c>
      <c r="M403" s="125" t="s">
        <v>1110</v>
      </c>
      <c r="N403" s="125">
        <v>776.11170760999994</v>
      </c>
    </row>
    <row r="404" spans="1:14" s="66" customFormat="1" ht="15" customHeight="1">
      <c r="A404" s="198">
        <v>398</v>
      </c>
      <c r="B404" s="144" t="s">
        <v>955</v>
      </c>
      <c r="C404" s="144" t="s">
        <v>1110</v>
      </c>
      <c r="D404" s="144">
        <v>774.49848070000007</v>
      </c>
      <c r="E404" s="144" t="s">
        <v>1110</v>
      </c>
      <c r="F404" s="144" t="s">
        <v>1110</v>
      </c>
      <c r="G404" s="144" t="s">
        <v>1110</v>
      </c>
      <c r="H404" s="144" t="s">
        <v>1110</v>
      </c>
      <c r="I404" s="144" t="s">
        <v>1110</v>
      </c>
      <c r="J404" s="144" t="s">
        <v>1110</v>
      </c>
      <c r="K404" s="144" t="s">
        <v>1110</v>
      </c>
      <c r="L404" s="144" t="s">
        <v>1110</v>
      </c>
      <c r="M404" s="144" t="s">
        <v>1110</v>
      </c>
      <c r="N404" s="144">
        <v>774.49848070000007</v>
      </c>
    </row>
    <row r="405" spans="1:14" ht="15" customHeight="1">
      <c r="A405" s="197">
        <v>399</v>
      </c>
      <c r="B405" s="125" t="s">
        <v>855</v>
      </c>
      <c r="C405" s="125" t="s">
        <v>1110</v>
      </c>
      <c r="D405" s="125">
        <v>297.65929486998999</v>
      </c>
      <c r="E405" s="125">
        <v>365.71732991715999</v>
      </c>
      <c r="F405" s="125" t="s">
        <v>1110</v>
      </c>
      <c r="G405" s="125">
        <v>105.39543363</v>
      </c>
      <c r="H405" s="125" t="s">
        <v>1110</v>
      </c>
      <c r="I405" s="125" t="s">
        <v>1110</v>
      </c>
      <c r="J405" s="125" t="s">
        <v>1110</v>
      </c>
      <c r="K405" s="125" t="s">
        <v>1110</v>
      </c>
      <c r="L405" s="125" t="s">
        <v>1110</v>
      </c>
      <c r="M405" s="125" t="s">
        <v>1110</v>
      </c>
      <c r="N405" s="125">
        <v>768.77205841714988</v>
      </c>
    </row>
    <row r="406" spans="1:14" s="66" customFormat="1" ht="15" customHeight="1">
      <c r="A406" s="198">
        <v>400</v>
      </c>
      <c r="B406" s="144" t="s">
        <v>462</v>
      </c>
      <c r="C406" s="144" t="s">
        <v>1110</v>
      </c>
      <c r="D406" s="144" t="s">
        <v>1110</v>
      </c>
      <c r="E406" s="144" t="s">
        <v>1110</v>
      </c>
      <c r="F406" s="144" t="s">
        <v>1110</v>
      </c>
      <c r="G406" s="144" t="s">
        <v>1110</v>
      </c>
      <c r="H406" s="144" t="s">
        <v>1110</v>
      </c>
      <c r="I406" s="144" t="s">
        <v>1110</v>
      </c>
      <c r="J406" s="144" t="s">
        <v>1110</v>
      </c>
      <c r="K406" s="144" t="s">
        <v>1110</v>
      </c>
      <c r="L406" s="144">
        <v>768.01420469000004</v>
      </c>
      <c r="M406" s="144" t="s">
        <v>1110</v>
      </c>
      <c r="N406" s="144">
        <v>768.01420469000004</v>
      </c>
    </row>
    <row r="407" spans="1:14" ht="15" customHeight="1">
      <c r="A407" s="197">
        <v>401</v>
      </c>
      <c r="B407" s="125" t="s">
        <v>766</v>
      </c>
      <c r="C407" s="125">
        <v>0.25777727</v>
      </c>
      <c r="D407" s="125" t="s">
        <v>1110</v>
      </c>
      <c r="E407" s="125">
        <v>158.98281915999999</v>
      </c>
      <c r="F407" s="125" t="s">
        <v>1110</v>
      </c>
      <c r="G407" s="125" t="s">
        <v>1110</v>
      </c>
      <c r="H407" s="125" t="s">
        <v>1110</v>
      </c>
      <c r="I407" s="125">
        <v>170.63298325</v>
      </c>
      <c r="J407" s="125">
        <v>391.30704791000005</v>
      </c>
      <c r="K407" s="125" t="s">
        <v>1110</v>
      </c>
      <c r="L407" s="125">
        <v>34.985911630000004</v>
      </c>
      <c r="M407" s="125" t="s">
        <v>1110</v>
      </c>
      <c r="N407" s="125">
        <v>756.16653922000012</v>
      </c>
    </row>
    <row r="408" spans="1:14" s="66" customFormat="1" ht="15" customHeight="1">
      <c r="A408" s="198">
        <v>402</v>
      </c>
      <c r="B408" s="144" t="s">
        <v>119</v>
      </c>
      <c r="C408" s="144" t="s">
        <v>1110</v>
      </c>
      <c r="D408" s="144" t="s">
        <v>1110</v>
      </c>
      <c r="E408" s="144">
        <v>42.572740759999995</v>
      </c>
      <c r="F408" s="144" t="s">
        <v>1110</v>
      </c>
      <c r="G408" s="144" t="s">
        <v>1110</v>
      </c>
      <c r="H408" s="144" t="s">
        <v>1110</v>
      </c>
      <c r="I408" s="144">
        <v>654.32412326999997</v>
      </c>
      <c r="J408" s="144">
        <v>17.219551210000002</v>
      </c>
      <c r="K408" s="144" t="s">
        <v>1110</v>
      </c>
      <c r="L408" s="144">
        <v>40.247654079999997</v>
      </c>
      <c r="M408" s="144" t="s">
        <v>1110</v>
      </c>
      <c r="N408" s="144">
        <v>754.36406931999989</v>
      </c>
    </row>
    <row r="409" spans="1:14" ht="15" customHeight="1">
      <c r="A409" s="197">
        <v>403</v>
      </c>
      <c r="B409" s="125" t="s">
        <v>987</v>
      </c>
      <c r="C409" s="125" t="s">
        <v>1110</v>
      </c>
      <c r="D409" s="125" t="s">
        <v>1110</v>
      </c>
      <c r="E409" s="125">
        <v>233.61108452000002</v>
      </c>
      <c r="F409" s="125" t="s">
        <v>1110</v>
      </c>
      <c r="G409" s="125" t="s">
        <v>1110</v>
      </c>
      <c r="H409" s="125" t="s">
        <v>1110</v>
      </c>
      <c r="I409" s="125" t="s">
        <v>1110</v>
      </c>
      <c r="J409" s="125" t="s">
        <v>1110</v>
      </c>
      <c r="K409" s="125" t="s">
        <v>1110</v>
      </c>
      <c r="L409" s="125">
        <v>517.29323107999994</v>
      </c>
      <c r="M409" s="125" t="s">
        <v>1110</v>
      </c>
      <c r="N409" s="125">
        <v>750.90431560000002</v>
      </c>
    </row>
    <row r="410" spans="1:14" s="66" customFormat="1" ht="15" customHeight="1">
      <c r="A410" s="198">
        <v>404</v>
      </c>
      <c r="B410" s="144" t="s">
        <v>1045</v>
      </c>
      <c r="C410" s="144" t="s">
        <v>1110</v>
      </c>
      <c r="D410" s="144" t="s">
        <v>1110</v>
      </c>
      <c r="E410" s="144">
        <v>5.7882279900000002</v>
      </c>
      <c r="F410" s="144" t="s">
        <v>1110</v>
      </c>
      <c r="G410" s="144" t="s">
        <v>1110</v>
      </c>
      <c r="H410" s="144" t="s">
        <v>1110</v>
      </c>
      <c r="I410" s="144">
        <v>0.18545151000000001</v>
      </c>
      <c r="J410" s="144">
        <v>305.04819555</v>
      </c>
      <c r="K410" s="144" t="s">
        <v>1110</v>
      </c>
      <c r="L410" s="144">
        <v>438.69415017</v>
      </c>
      <c r="M410" s="144" t="s">
        <v>1110</v>
      </c>
      <c r="N410" s="144">
        <v>749.71602522000001</v>
      </c>
    </row>
    <row r="411" spans="1:14" ht="15" customHeight="1">
      <c r="A411" s="197">
        <v>405</v>
      </c>
      <c r="B411" s="125" t="s">
        <v>1020</v>
      </c>
      <c r="C411" s="125">
        <v>75.025446420000009</v>
      </c>
      <c r="D411" s="125" t="s">
        <v>1110</v>
      </c>
      <c r="E411" s="125">
        <v>65.680552340000006</v>
      </c>
      <c r="F411" s="125" t="s">
        <v>1110</v>
      </c>
      <c r="G411" s="125" t="s">
        <v>1110</v>
      </c>
      <c r="H411" s="125" t="s">
        <v>1110</v>
      </c>
      <c r="I411" s="125" t="s">
        <v>1110</v>
      </c>
      <c r="J411" s="125">
        <v>601.10273447999998</v>
      </c>
      <c r="K411" s="125" t="s">
        <v>1110</v>
      </c>
      <c r="L411" s="125" t="s">
        <v>1110</v>
      </c>
      <c r="M411" s="125" t="s">
        <v>1110</v>
      </c>
      <c r="N411" s="125">
        <v>741.80873324000004</v>
      </c>
    </row>
    <row r="412" spans="1:14" s="66" customFormat="1" ht="15" customHeight="1">
      <c r="A412" s="198">
        <v>406</v>
      </c>
      <c r="B412" s="144" t="s">
        <v>328</v>
      </c>
      <c r="C412" s="144" t="s">
        <v>1110</v>
      </c>
      <c r="D412" s="144" t="s">
        <v>1110</v>
      </c>
      <c r="E412" s="144">
        <v>210.31374679048</v>
      </c>
      <c r="F412" s="144" t="s">
        <v>1110</v>
      </c>
      <c r="G412" s="144">
        <v>530.53871340000001</v>
      </c>
      <c r="H412" s="144" t="s">
        <v>1110</v>
      </c>
      <c r="I412" s="144" t="s">
        <v>1110</v>
      </c>
      <c r="J412" s="144" t="s">
        <v>1110</v>
      </c>
      <c r="K412" s="144" t="s">
        <v>1110</v>
      </c>
      <c r="L412" s="144" t="s">
        <v>1110</v>
      </c>
      <c r="M412" s="144" t="s">
        <v>1110</v>
      </c>
      <c r="N412" s="144">
        <v>740.85246019047997</v>
      </c>
    </row>
    <row r="413" spans="1:14" ht="15" customHeight="1">
      <c r="A413" s="197">
        <v>407</v>
      </c>
      <c r="B413" s="125" t="s">
        <v>173</v>
      </c>
      <c r="C413" s="125" t="s">
        <v>1110</v>
      </c>
      <c r="D413" s="125" t="s">
        <v>1110</v>
      </c>
      <c r="E413" s="125" t="s">
        <v>1110</v>
      </c>
      <c r="F413" s="125" t="s">
        <v>1110</v>
      </c>
      <c r="G413" s="125" t="s">
        <v>1110</v>
      </c>
      <c r="H413" s="125" t="s">
        <v>1110</v>
      </c>
      <c r="I413" s="125" t="s">
        <v>1110</v>
      </c>
      <c r="J413" s="125">
        <v>739.39087400999995</v>
      </c>
      <c r="K413" s="125" t="s">
        <v>1110</v>
      </c>
      <c r="L413" s="125" t="s">
        <v>1110</v>
      </c>
      <c r="M413" s="125" t="s">
        <v>1110</v>
      </c>
      <c r="N413" s="125">
        <v>739.39087400999995</v>
      </c>
    </row>
    <row r="414" spans="1:14" s="66" customFormat="1" ht="15" customHeight="1">
      <c r="A414" s="198">
        <v>408</v>
      </c>
      <c r="B414" s="144" t="s">
        <v>723</v>
      </c>
      <c r="C414" s="144" t="s">
        <v>1110</v>
      </c>
      <c r="D414" s="144" t="s">
        <v>1110</v>
      </c>
      <c r="E414" s="144" t="s">
        <v>1110</v>
      </c>
      <c r="F414" s="144" t="s">
        <v>1110</v>
      </c>
      <c r="G414" s="144" t="s">
        <v>1110</v>
      </c>
      <c r="H414" s="144" t="s">
        <v>1110</v>
      </c>
      <c r="I414" s="144" t="s">
        <v>1110</v>
      </c>
      <c r="J414" s="144">
        <v>737.57057908000002</v>
      </c>
      <c r="K414" s="144" t="s">
        <v>1110</v>
      </c>
      <c r="L414" s="144" t="s">
        <v>1110</v>
      </c>
      <c r="M414" s="144" t="s">
        <v>1110</v>
      </c>
      <c r="N414" s="144">
        <v>737.57057908000002</v>
      </c>
    </row>
    <row r="415" spans="1:14" ht="15" customHeight="1">
      <c r="A415" s="197">
        <v>409</v>
      </c>
      <c r="B415" s="125" t="s">
        <v>537</v>
      </c>
      <c r="C415" s="125">
        <v>557.24973500999999</v>
      </c>
      <c r="D415" s="125">
        <v>7.50562708</v>
      </c>
      <c r="E415" s="125">
        <v>88.882404440000002</v>
      </c>
      <c r="F415" s="125" t="s">
        <v>1110</v>
      </c>
      <c r="G415" s="125" t="s">
        <v>1110</v>
      </c>
      <c r="H415" s="125" t="s">
        <v>1110</v>
      </c>
      <c r="I415" s="125">
        <v>80.992685760000001</v>
      </c>
      <c r="J415" s="125" t="s">
        <v>1110</v>
      </c>
      <c r="K415" s="125" t="s">
        <v>1110</v>
      </c>
      <c r="L415" s="125" t="s">
        <v>1110</v>
      </c>
      <c r="M415" s="125" t="s">
        <v>1110</v>
      </c>
      <c r="N415" s="125">
        <v>734.63045228999988</v>
      </c>
    </row>
    <row r="416" spans="1:14" s="66" customFormat="1" ht="15" customHeight="1">
      <c r="A416" s="198">
        <v>410</v>
      </c>
      <c r="B416" s="144" t="s">
        <v>341</v>
      </c>
      <c r="C416" s="144" t="s">
        <v>1110</v>
      </c>
      <c r="D416" s="144">
        <v>21.69223092</v>
      </c>
      <c r="E416" s="144">
        <v>647.06088880986999</v>
      </c>
      <c r="F416" s="144" t="s">
        <v>1110</v>
      </c>
      <c r="G416" s="144" t="s">
        <v>1110</v>
      </c>
      <c r="H416" s="144" t="s">
        <v>1110</v>
      </c>
      <c r="I416" s="144" t="s">
        <v>1110</v>
      </c>
      <c r="J416" s="144">
        <v>62.551847409999993</v>
      </c>
      <c r="K416" s="144" t="s">
        <v>1110</v>
      </c>
      <c r="L416" s="144" t="s">
        <v>1110</v>
      </c>
      <c r="M416" s="144" t="s">
        <v>1110</v>
      </c>
      <c r="N416" s="144">
        <v>731.30496713987009</v>
      </c>
    </row>
    <row r="417" spans="1:14" ht="15" customHeight="1">
      <c r="A417" s="197">
        <v>411</v>
      </c>
      <c r="B417" s="125" t="s">
        <v>237</v>
      </c>
      <c r="C417" s="125" t="s">
        <v>1110</v>
      </c>
      <c r="D417" s="125" t="s">
        <v>1110</v>
      </c>
      <c r="E417" s="125">
        <v>330.21757231999999</v>
      </c>
      <c r="F417" s="125" t="s">
        <v>1110</v>
      </c>
      <c r="G417" s="125">
        <v>49.585455609999997</v>
      </c>
      <c r="H417" s="125" t="s">
        <v>1110</v>
      </c>
      <c r="I417" s="125">
        <v>349.21202018999998</v>
      </c>
      <c r="J417" s="125" t="s">
        <v>1110</v>
      </c>
      <c r="K417" s="125" t="s">
        <v>1110</v>
      </c>
      <c r="L417" s="125" t="s">
        <v>1110</v>
      </c>
      <c r="M417" s="125" t="s">
        <v>1110</v>
      </c>
      <c r="N417" s="125">
        <v>729.01504811999996</v>
      </c>
    </row>
    <row r="418" spans="1:14" s="66" customFormat="1" ht="15" customHeight="1">
      <c r="A418" s="198">
        <v>412</v>
      </c>
      <c r="B418" s="144" t="s">
        <v>979</v>
      </c>
      <c r="C418" s="144" t="s">
        <v>1110</v>
      </c>
      <c r="D418" s="144" t="s">
        <v>1110</v>
      </c>
      <c r="E418" s="144">
        <v>125.09026145</v>
      </c>
      <c r="F418" s="144" t="s">
        <v>1110</v>
      </c>
      <c r="G418" s="144" t="s">
        <v>1110</v>
      </c>
      <c r="H418" s="144" t="s">
        <v>1110</v>
      </c>
      <c r="I418" s="144" t="s">
        <v>1110</v>
      </c>
      <c r="J418" s="144" t="s">
        <v>1110</v>
      </c>
      <c r="K418" s="144" t="s">
        <v>1110</v>
      </c>
      <c r="L418" s="144">
        <v>602.13141794000001</v>
      </c>
      <c r="M418" s="144" t="s">
        <v>1110</v>
      </c>
      <c r="N418" s="144">
        <v>727.22167938999996</v>
      </c>
    </row>
    <row r="419" spans="1:14" ht="15" customHeight="1">
      <c r="A419" s="197">
        <v>413</v>
      </c>
      <c r="B419" s="125" t="s">
        <v>497</v>
      </c>
      <c r="C419" s="125" t="s">
        <v>1110</v>
      </c>
      <c r="D419" s="125">
        <v>581.82285338999998</v>
      </c>
      <c r="E419" s="125" t="s">
        <v>1110</v>
      </c>
      <c r="F419" s="125" t="s">
        <v>1110</v>
      </c>
      <c r="G419" s="125">
        <v>54.103497539999999</v>
      </c>
      <c r="H419" s="125" t="s">
        <v>1110</v>
      </c>
      <c r="I419" s="125">
        <v>90.261524519999995</v>
      </c>
      <c r="J419" s="125" t="s">
        <v>1110</v>
      </c>
      <c r="K419" s="125" t="s">
        <v>1110</v>
      </c>
      <c r="L419" s="125" t="s">
        <v>1110</v>
      </c>
      <c r="M419" s="125" t="s">
        <v>1110</v>
      </c>
      <c r="N419" s="125">
        <v>726.18787544999998</v>
      </c>
    </row>
    <row r="420" spans="1:14" s="66" customFormat="1" ht="15" customHeight="1">
      <c r="A420" s="198">
        <v>414</v>
      </c>
      <c r="B420" s="144" t="s">
        <v>430</v>
      </c>
      <c r="C420" s="144" t="s">
        <v>1110</v>
      </c>
      <c r="D420" s="144" t="s">
        <v>1110</v>
      </c>
      <c r="E420" s="144" t="s">
        <v>1110</v>
      </c>
      <c r="F420" s="144" t="s">
        <v>1110</v>
      </c>
      <c r="G420" s="144" t="s">
        <v>1110</v>
      </c>
      <c r="H420" s="144" t="s">
        <v>1110</v>
      </c>
      <c r="I420" s="144">
        <v>255.90625234000001</v>
      </c>
      <c r="J420" s="144">
        <v>467.24448806999999</v>
      </c>
      <c r="K420" s="144" t="s">
        <v>1110</v>
      </c>
      <c r="L420" s="144" t="s">
        <v>1110</v>
      </c>
      <c r="M420" s="144" t="s">
        <v>1110</v>
      </c>
      <c r="N420" s="144">
        <v>723.15074041000003</v>
      </c>
    </row>
    <row r="421" spans="1:14" ht="15" customHeight="1">
      <c r="A421" s="197">
        <v>415</v>
      </c>
      <c r="B421" s="125" t="s">
        <v>380</v>
      </c>
      <c r="C421" s="125" t="s">
        <v>1110</v>
      </c>
      <c r="D421" s="125" t="s">
        <v>1110</v>
      </c>
      <c r="E421" s="125" t="s">
        <v>1110</v>
      </c>
      <c r="F421" s="125" t="s">
        <v>1110</v>
      </c>
      <c r="G421" s="125" t="s">
        <v>1110</v>
      </c>
      <c r="H421" s="125" t="s">
        <v>1110</v>
      </c>
      <c r="I421" s="125" t="s">
        <v>1110</v>
      </c>
      <c r="J421" s="125">
        <v>719.74752132000003</v>
      </c>
      <c r="K421" s="125" t="s">
        <v>1110</v>
      </c>
      <c r="L421" s="125" t="s">
        <v>1110</v>
      </c>
      <c r="M421" s="125" t="s">
        <v>1110</v>
      </c>
      <c r="N421" s="125">
        <v>719.74752132000003</v>
      </c>
    </row>
    <row r="422" spans="1:14" s="66" customFormat="1" ht="15" customHeight="1">
      <c r="A422" s="198">
        <v>416</v>
      </c>
      <c r="B422" s="144" t="s">
        <v>492</v>
      </c>
      <c r="C422" s="144" t="s">
        <v>1110</v>
      </c>
      <c r="D422" s="144" t="s">
        <v>1110</v>
      </c>
      <c r="E422" s="144" t="s">
        <v>1110</v>
      </c>
      <c r="F422" s="144" t="s">
        <v>1110</v>
      </c>
      <c r="G422" s="144" t="s">
        <v>1110</v>
      </c>
      <c r="H422" s="144" t="s">
        <v>1110</v>
      </c>
      <c r="I422" s="144" t="s">
        <v>1110</v>
      </c>
      <c r="J422" s="144">
        <v>717.80301926000004</v>
      </c>
      <c r="K422" s="144" t="s">
        <v>1110</v>
      </c>
      <c r="L422" s="144" t="s">
        <v>1110</v>
      </c>
      <c r="M422" s="144" t="s">
        <v>1110</v>
      </c>
      <c r="N422" s="144">
        <v>717.80301926000004</v>
      </c>
    </row>
    <row r="423" spans="1:14" ht="15" customHeight="1">
      <c r="A423" s="197">
        <v>417</v>
      </c>
      <c r="B423" s="125" t="s">
        <v>641</v>
      </c>
      <c r="C423" s="125">
        <v>351.54080356999998</v>
      </c>
      <c r="D423" s="125" t="s">
        <v>1110</v>
      </c>
      <c r="E423" s="125">
        <v>350.28354035000001</v>
      </c>
      <c r="F423" s="125" t="s">
        <v>1110</v>
      </c>
      <c r="G423" s="125">
        <v>14.670496050000001</v>
      </c>
      <c r="H423" s="125" t="s">
        <v>1110</v>
      </c>
      <c r="I423" s="125" t="s">
        <v>1110</v>
      </c>
      <c r="J423" s="125" t="s">
        <v>1110</v>
      </c>
      <c r="K423" s="125" t="s">
        <v>1110</v>
      </c>
      <c r="L423" s="125" t="s">
        <v>1110</v>
      </c>
      <c r="M423" s="125" t="s">
        <v>1110</v>
      </c>
      <c r="N423" s="125">
        <v>716.49483997000004</v>
      </c>
    </row>
    <row r="424" spans="1:14" s="66" customFormat="1" ht="15" customHeight="1">
      <c r="A424" s="198">
        <v>418</v>
      </c>
      <c r="B424" s="144" t="s">
        <v>419</v>
      </c>
      <c r="C424" s="144">
        <v>61.556150270000003</v>
      </c>
      <c r="D424" s="144" t="s">
        <v>1110</v>
      </c>
      <c r="E424" s="144">
        <v>468.03371688042</v>
      </c>
      <c r="F424" s="144" t="s">
        <v>1110</v>
      </c>
      <c r="G424" s="144">
        <v>186.51759146230998</v>
      </c>
      <c r="H424" s="144" t="s">
        <v>1110</v>
      </c>
      <c r="I424" s="144" t="s">
        <v>1110</v>
      </c>
      <c r="J424" s="144" t="s">
        <v>1110</v>
      </c>
      <c r="K424" s="144" t="s">
        <v>1110</v>
      </c>
      <c r="L424" s="144" t="s">
        <v>1110</v>
      </c>
      <c r="M424" s="144" t="s">
        <v>1110</v>
      </c>
      <c r="N424" s="144">
        <v>716.10745861272994</v>
      </c>
    </row>
    <row r="425" spans="1:14" ht="15" customHeight="1">
      <c r="A425" s="197">
        <v>419</v>
      </c>
      <c r="B425" s="125" t="s">
        <v>390</v>
      </c>
      <c r="C425" s="125" t="s">
        <v>1110</v>
      </c>
      <c r="D425" s="125" t="s">
        <v>1110</v>
      </c>
      <c r="E425" s="125" t="s">
        <v>1110</v>
      </c>
      <c r="F425" s="125" t="s">
        <v>1110</v>
      </c>
      <c r="G425" s="125" t="s">
        <v>1110</v>
      </c>
      <c r="H425" s="125" t="s">
        <v>1110</v>
      </c>
      <c r="I425" s="125" t="s">
        <v>1110</v>
      </c>
      <c r="J425" s="125">
        <v>712.28166295000005</v>
      </c>
      <c r="K425" s="125" t="s">
        <v>1110</v>
      </c>
      <c r="L425" s="125" t="s">
        <v>1110</v>
      </c>
      <c r="M425" s="125" t="s">
        <v>1110</v>
      </c>
      <c r="N425" s="125">
        <v>712.28166295000005</v>
      </c>
    </row>
    <row r="426" spans="1:14" s="66" customFormat="1" ht="15" customHeight="1">
      <c r="A426" s="198">
        <v>420</v>
      </c>
      <c r="B426" s="144" t="s">
        <v>1041</v>
      </c>
      <c r="C426" s="144" t="s">
        <v>1110</v>
      </c>
      <c r="D426" s="144" t="s">
        <v>1110</v>
      </c>
      <c r="E426" s="144">
        <v>709.88484845000005</v>
      </c>
      <c r="F426" s="144" t="s">
        <v>1110</v>
      </c>
      <c r="G426" s="144" t="s">
        <v>1110</v>
      </c>
      <c r="H426" s="144" t="s">
        <v>1110</v>
      </c>
      <c r="I426" s="144" t="s">
        <v>1110</v>
      </c>
      <c r="J426" s="144" t="s">
        <v>1110</v>
      </c>
      <c r="K426" s="144" t="s">
        <v>1110</v>
      </c>
      <c r="L426" s="144" t="s">
        <v>1110</v>
      </c>
      <c r="M426" s="144" t="s">
        <v>1110</v>
      </c>
      <c r="N426" s="144">
        <v>709.88484845000005</v>
      </c>
    </row>
    <row r="427" spans="1:14" ht="15" customHeight="1">
      <c r="A427" s="197">
        <v>421</v>
      </c>
      <c r="B427" s="125" t="s">
        <v>388</v>
      </c>
      <c r="C427" s="125" t="s">
        <v>1110</v>
      </c>
      <c r="D427" s="125">
        <v>709.34134778999999</v>
      </c>
      <c r="E427" s="125" t="s">
        <v>1110</v>
      </c>
      <c r="F427" s="125" t="s">
        <v>1110</v>
      </c>
      <c r="G427" s="125" t="s">
        <v>1110</v>
      </c>
      <c r="H427" s="125" t="s">
        <v>1110</v>
      </c>
      <c r="I427" s="125" t="s">
        <v>1110</v>
      </c>
      <c r="J427" s="125" t="s">
        <v>1110</v>
      </c>
      <c r="K427" s="125" t="s">
        <v>1110</v>
      </c>
      <c r="L427" s="125" t="s">
        <v>1110</v>
      </c>
      <c r="M427" s="125" t="s">
        <v>1110</v>
      </c>
      <c r="N427" s="125">
        <v>709.34134778999999</v>
      </c>
    </row>
    <row r="428" spans="1:14" s="66" customFormat="1" ht="15" customHeight="1">
      <c r="A428" s="198">
        <v>422</v>
      </c>
      <c r="B428" s="144" t="s">
        <v>300</v>
      </c>
      <c r="C428" s="144" t="s">
        <v>1110</v>
      </c>
      <c r="D428" s="144" t="s">
        <v>1110</v>
      </c>
      <c r="E428" s="144">
        <v>320.13337855000003</v>
      </c>
      <c r="F428" s="144" t="s">
        <v>1110</v>
      </c>
      <c r="G428" s="144" t="s">
        <v>1110</v>
      </c>
      <c r="H428" s="144" t="s">
        <v>1110</v>
      </c>
      <c r="I428" s="144">
        <v>52.240841250000003</v>
      </c>
      <c r="J428" s="144">
        <v>159.24787287000001</v>
      </c>
      <c r="K428" s="144" t="s">
        <v>1110</v>
      </c>
      <c r="L428" s="144">
        <v>172.05476418000001</v>
      </c>
      <c r="M428" s="144" t="s">
        <v>1110</v>
      </c>
      <c r="N428" s="144">
        <v>703.67685685000004</v>
      </c>
    </row>
    <row r="429" spans="1:14" ht="15" customHeight="1">
      <c r="A429" s="197">
        <v>423</v>
      </c>
      <c r="B429" s="125" t="s">
        <v>553</v>
      </c>
      <c r="C429" s="125" t="s">
        <v>1110</v>
      </c>
      <c r="D429" s="125" t="s">
        <v>1110</v>
      </c>
      <c r="E429" s="125" t="s">
        <v>1110</v>
      </c>
      <c r="F429" s="125" t="s">
        <v>1110</v>
      </c>
      <c r="G429" s="125" t="s">
        <v>1110</v>
      </c>
      <c r="H429" s="125" t="s">
        <v>1110</v>
      </c>
      <c r="I429" s="125" t="s">
        <v>1110</v>
      </c>
      <c r="J429" s="125" t="s">
        <v>1110</v>
      </c>
      <c r="K429" s="125" t="s">
        <v>1110</v>
      </c>
      <c r="L429" s="125">
        <v>703.27624623999998</v>
      </c>
      <c r="M429" s="125" t="s">
        <v>1110</v>
      </c>
      <c r="N429" s="125">
        <v>703.27624623999998</v>
      </c>
    </row>
    <row r="430" spans="1:14" s="66" customFormat="1" ht="15" customHeight="1">
      <c r="A430" s="198">
        <v>424</v>
      </c>
      <c r="B430" s="144" t="s">
        <v>507</v>
      </c>
      <c r="C430" s="144" t="s">
        <v>1110</v>
      </c>
      <c r="D430" s="144" t="s">
        <v>1110</v>
      </c>
      <c r="E430" s="144" t="s">
        <v>1110</v>
      </c>
      <c r="F430" s="144" t="s">
        <v>1110</v>
      </c>
      <c r="G430" s="144" t="s">
        <v>1110</v>
      </c>
      <c r="H430" s="144" t="s">
        <v>1110</v>
      </c>
      <c r="I430" s="144" t="s">
        <v>1110</v>
      </c>
      <c r="J430" s="144">
        <v>699.19053136000002</v>
      </c>
      <c r="K430" s="144" t="s">
        <v>1110</v>
      </c>
      <c r="L430" s="144" t="s">
        <v>1110</v>
      </c>
      <c r="M430" s="144" t="s">
        <v>1110</v>
      </c>
      <c r="N430" s="144">
        <v>699.19053136000002</v>
      </c>
    </row>
    <row r="431" spans="1:14" ht="15" customHeight="1">
      <c r="A431" s="197">
        <v>425</v>
      </c>
      <c r="B431" s="125" t="s">
        <v>867</v>
      </c>
      <c r="C431" s="125" t="s">
        <v>1110</v>
      </c>
      <c r="D431" s="125" t="s">
        <v>1110</v>
      </c>
      <c r="E431" s="125" t="s">
        <v>1110</v>
      </c>
      <c r="F431" s="125" t="s">
        <v>1110</v>
      </c>
      <c r="G431" s="125" t="s">
        <v>1110</v>
      </c>
      <c r="H431" s="125" t="s">
        <v>1110</v>
      </c>
      <c r="I431" s="125">
        <v>28.971019469999998</v>
      </c>
      <c r="J431" s="125">
        <v>667.59569719000001</v>
      </c>
      <c r="K431" s="125" t="s">
        <v>1110</v>
      </c>
      <c r="L431" s="125" t="s">
        <v>1110</v>
      </c>
      <c r="M431" s="125" t="s">
        <v>1110</v>
      </c>
      <c r="N431" s="125">
        <v>696.56671666</v>
      </c>
    </row>
    <row r="432" spans="1:14" s="66" customFormat="1" ht="15" customHeight="1">
      <c r="A432" s="198">
        <v>426</v>
      </c>
      <c r="B432" s="144" t="s">
        <v>179</v>
      </c>
      <c r="C432" s="144">
        <v>167.60360918000001</v>
      </c>
      <c r="D432" s="144" t="s">
        <v>1110</v>
      </c>
      <c r="E432" s="144">
        <v>39.124458880000006</v>
      </c>
      <c r="F432" s="144" t="s">
        <v>1110</v>
      </c>
      <c r="G432" s="144" t="s">
        <v>1110</v>
      </c>
      <c r="H432" s="144" t="s">
        <v>1110</v>
      </c>
      <c r="I432" s="144">
        <v>454.01465473000002</v>
      </c>
      <c r="J432" s="144">
        <v>33.84021843</v>
      </c>
      <c r="K432" s="144" t="s">
        <v>1110</v>
      </c>
      <c r="L432" s="144" t="s">
        <v>1110</v>
      </c>
      <c r="M432" s="144" t="s">
        <v>1110</v>
      </c>
      <c r="N432" s="144">
        <v>694.58294122000007</v>
      </c>
    </row>
    <row r="433" spans="1:14" ht="15" customHeight="1">
      <c r="A433" s="197">
        <v>427</v>
      </c>
      <c r="B433" s="125" t="s">
        <v>897</v>
      </c>
      <c r="C433" s="125" t="s">
        <v>1110</v>
      </c>
      <c r="D433" s="125" t="s">
        <v>1110</v>
      </c>
      <c r="E433" s="125" t="s">
        <v>1110</v>
      </c>
      <c r="F433" s="125" t="s">
        <v>1110</v>
      </c>
      <c r="G433" s="125" t="s">
        <v>1110</v>
      </c>
      <c r="H433" s="125" t="s">
        <v>1110</v>
      </c>
      <c r="I433" s="125" t="s">
        <v>1110</v>
      </c>
      <c r="J433" s="125">
        <v>337.09070412</v>
      </c>
      <c r="K433" s="125" t="s">
        <v>1110</v>
      </c>
      <c r="L433" s="125">
        <v>356.29956242999998</v>
      </c>
      <c r="M433" s="125" t="s">
        <v>1110</v>
      </c>
      <c r="N433" s="125">
        <v>693.39026654999998</v>
      </c>
    </row>
    <row r="434" spans="1:14" s="66" customFormat="1" ht="15" customHeight="1">
      <c r="A434" s="198">
        <v>428</v>
      </c>
      <c r="B434" s="144" t="s">
        <v>44</v>
      </c>
      <c r="C434" s="144" t="s">
        <v>1110</v>
      </c>
      <c r="D434" s="144" t="s">
        <v>1110</v>
      </c>
      <c r="E434" s="144">
        <v>693.38281727000003</v>
      </c>
      <c r="F434" s="144" t="s">
        <v>1110</v>
      </c>
      <c r="G434" s="144" t="s">
        <v>1110</v>
      </c>
      <c r="H434" s="144" t="s">
        <v>1110</v>
      </c>
      <c r="I434" s="144" t="s">
        <v>1110</v>
      </c>
      <c r="J434" s="144" t="s">
        <v>1110</v>
      </c>
      <c r="K434" s="144" t="s">
        <v>1110</v>
      </c>
      <c r="L434" s="144" t="s">
        <v>1110</v>
      </c>
      <c r="M434" s="144" t="s">
        <v>1110</v>
      </c>
      <c r="N434" s="144">
        <v>693.38281727000003</v>
      </c>
    </row>
    <row r="435" spans="1:14" ht="15" customHeight="1">
      <c r="A435" s="197">
        <v>429</v>
      </c>
      <c r="B435" s="125" t="s">
        <v>924</v>
      </c>
      <c r="C435" s="125" t="s">
        <v>1110</v>
      </c>
      <c r="D435" s="125">
        <v>109.34905822</v>
      </c>
      <c r="E435" s="125">
        <v>556.51087569000003</v>
      </c>
      <c r="F435" s="125" t="s">
        <v>1110</v>
      </c>
      <c r="G435" s="125">
        <v>20.873114670000003</v>
      </c>
      <c r="H435" s="125" t="s">
        <v>1110</v>
      </c>
      <c r="I435" s="125" t="s">
        <v>1110</v>
      </c>
      <c r="J435" s="125" t="s">
        <v>1110</v>
      </c>
      <c r="K435" s="125" t="s">
        <v>1110</v>
      </c>
      <c r="L435" s="125" t="s">
        <v>1110</v>
      </c>
      <c r="M435" s="125" t="s">
        <v>1110</v>
      </c>
      <c r="N435" s="125">
        <v>686.73304857999995</v>
      </c>
    </row>
    <row r="436" spans="1:14" s="66" customFormat="1" ht="15" customHeight="1">
      <c r="A436" s="198">
        <v>430</v>
      </c>
      <c r="B436" s="144" t="s">
        <v>429</v>
      </c>
      <c r="C436" s="144" t="s">
        <v>1110</v>
      </c>
      <c r="D436" s="144" t="s">
        <v>1110</v>
      </c>
      <c r="E436" s="144" t="s">
        <v>1110</v>
      </c>
      <c r="F436" s="144" t="s">
        <v>1110</v>
      </c>
      <c r="G436" s="144" t="s">
        <v>1110</v>
      </c>
      <c r="H436" s="144" t="s">
        <v>1110</v>
      </c>
      <c r="I436" s="144" t="s">
        <v>1110</v>
      </c>
      <c r="J436" s="144">
        <v>684.49623727999995</v>
      </c>
      <c r="K436" s="144" t="s">
        <v>1110</v>
      </c>
      <c r="L436" s="144" t="s">
        <v>1110</v>
      </c>
      <c r="M436" s="144" t="s">
        <v>1110</v>
      </c>
      <c r="N436" s="144">
        <v>684.49623727999995</v>
      </c>
    </row>
    <row r="437" spans="1:14" ht="15" customHeight="1">
      <c r="A437" s="197">
        <v>431</v>
      </c>
      <c r="B437" s="125" t="s">
        <v>443</v>
      </c>
      <c r="C437" s="125" t="s">
        <v>1110</v>
      </c>
      <c r="D437" s="125" t="s">
        <v>1110</v>
      </c>
      <c r="E437" s="125" t="s">
        <v>1110</v>
      </c>
      <c r="F437" s="125" t="s">
        <v>1110</v>
      </c>
      <c r="G437" s="125" t="s">
        <v>1110</v>
      </c>
      <c r="H437" s="125" t="s">
        <v>1110</v>
      </c>
      <c r="I437" s="125" t="s">
        <v>1110</v>
      </c>
      <c r="J437" s="125">
        <v>674.64942065999992</v>
      </c>
      <c r="K437" s="125" t="s">
        <v>1110</v>
      </c>
      <c r="L437" s="125" t="s">
        <v>1110</v>
      </c>
      <c r="M437" s="125" t="s">
        <v>1110</v>
      </c>
      <c r="N437" s="125">
        <v>674.64942065999992</v>
      </c>
    </row>
    <row r="438" spans="1:14" s="66" customFormat="1" ht="15" customHeight="1">
      <c r="A438" s="198">
        <v>432</v>
      </c>
      <c r="B438" s="144" t="s">
        <v>613</v>
      </c>
      <c r="C438" s="144" t="s">
        <v>1110</v>
      </c>
      <c r="D438" s="144" t="s">
        <v>1110</v>
      </c>
      <c r="E438" s="144" t="s">
        <v>1110</v>
      </c>
      <c r="F438" s="144" t="s">
        <v>1110</v>
      </c>
      <c r="G438" s="144" t="s">
        <v>1110</v>
      </c>
      <c r="H438" s="144" t="s">
        <v>1110</v>
      </c>
      <c r="I438" s="144">
        <v>672.65409991000001</v>
      </c>
      <c r="J438" s="144" t="s">
        <v>1110</v>
      </c>
      <c r="K438" s="144" t="s">
        <v>1110</v>
      </c>
      <c r="L438" s="144" t="s">
        <v>1110</v>
      </c>
      <c r="M438" s="144" t="s">
        <v>1110</v>
      </c>
      <c r="N438" s="144">
        <v>672.65409991000001</v>
      </c>
    </row>
    <row r="439" spans="1:14" ht="15" customHeight="1">
      <c r="A439" s="197">
        <v>433</v>
      </c>
      <c r="B439" s="125" t="s">
        <v>944</v>
      </c>
      <c r="C439" s="125" t="s">
        <v>1110</v>
      </c>
      <c r="D439" s="125">
        <v>447.73546536999999</v>
      </c>
      <c r="E439" s="125">
        <v>151.11472993999999</v>
      </c>
      <c r="F439" s="125" t="s">
        <v>1110</v>
      </c>
      <c r="G439" s="125">
        <v>71.747057830000003</v>
      </c>
      <c r="H439" s="125" t="s">
        <v>1110</v>
      </c>
      <c r="I439" s="125" t="s">
        <v>1110</v>
      </c>
      <c r="J439" s="125" t="s">
        <v>1110</v>
      </c>
      <c r="K439" s="125" t="s">
        <v>1110</v>
      </c>
      <c r="L439" s="125" t="s">
        <v>1110</v>
      </c>
      <c r="M439" s="125" t="s">
        <v>1110</v>
      </c>
      <c r="N439" s="125">
        <v>670.59725314000002</v>
      </c>
    </row>
    <row r="440" spans="1:14" s="66" customFormat="1" ht="15" customHeight="1">
      <c r="A440" s="198">
        <v>434</v>
      </c>
      <c r="B440" s="144" t="s">
        <v>548</v>
      </c>
      <c r="C440" s="144" t="s">
        <v>1110</v>
      </c>
      <c r="D440" s="144" t="s">
        <v>1110</v>
      </c>
      <c r="E440" s="144" t="s">
        <v>1110</v>
      </c>
      <c r="F440" s="144" t="s">
        <v>1110</v>
      </c>
      <c r="G440" s="144" t="s">
        <v>1110</v>
      </c>
      <c r="H440" s="144" t="s">
        <v>1110</v>
      </c>
      <c r="I440" s="144" t="s">
        <v>1110</v>
      </c>
      <c r="J440" s="144">
        <v>661.74929165000003</v>
      </c>
      <c r="K440" s="144" t="s">
        <v>1110</v>
      </c>
      <c r="L440" s="144" t="s">
        <v>1110</v>
      </c>
      <c r="M440" s="144" t="s">
        <v>1110</v>
      </c>
      <c r="N440" s="144">
        <v>661.74929165000003</v>
      </c>
    </row>
    <row r="441" spans="1:14" ht="15" customHeight="1">
      <c r="A441" s="197">
        <v>435</v>
      </c>
      <c r="B441" s="125" t="s">
        <v>721</v>
      </c>
      <c r="C441" s="125" t="s">
        <v>1110</v>
      </c>
      <c r="D441" s="125">
        <v>659.53015913000002</v>
      </c>
      <c r="E441" s="125" t="s">
        <v>1110</v>
      </c>
      <c r="F441" s="125" t="s">
        <v>1110</v>
      </c>
      <c r="G441" s="125" t="s">
        <v>1110</v>
      </c>
      <c r="H441" s="125" t="s">
        <v>1110</v>
      </c>
      <c r="I441" s="125" t="s">
        <v>1110</v>
      </c>
      <c r="J441" s="125" t="s">
        <v>1110</v>
      </c>
      <c r="K441" s="125" t="s">
        <v>1110</v>
      </c>
      <c r="L441" s="125" t="s">
        <v>1110</v>
      </c>
      <c r="M441" s="125" t="s">
        <v>1110</v>
      </c>
      <c r="N441" s="125">
        <v>659.53015913000002</v>
      </c>
    </row>
    <row r="442" spans="1:14" s="66" customFormat="1" ht="15" customHeight="1">
      <c r="A442" s="198">
        <v>436</v>
      </c>
      <c r="B442" s="144" t="s">
        <v>330</v>
      </c>
      <c r="C442" s="144" t="s">
        <v>1110</v>
      </c>
      <c r="D442" s="144" t="s">
        <v>1110</v>
      </c>
      <c r="E442" s="144">
        <v>306.74192854</v>
      </c>
      <c r="F442" s="144" t="s">
        <v>1110</v>
      </c>
      <c r="G442" s="144" t="s">
        <v>1110</v>
      </c>
      <c r="H442" s="144" t="s">
        <v>1110</v>
      </c>
      <c r="I442" s="144">
        <v>69.927096169999999</v>
      </c>
      <c r="J442" s="144">
        <v>258.67987305999998</v>
      </c>
      <c r="K442" s="144" t="s">
        <v>1110</v>
      </c>
      <c r="L442" s="144">
        <v>18.84528293</v>
      </c>
      <c r="M442" s="144" t="s">
        <v>1110</v>
      </c>
      <c r="N442" s="144">
        <v>654.19418070000006</v>
      </c>
    </row>
    <row r="443" spans="1:14" ht="15" customHeight="1">
      <c r="A443" s="197">
        <v>437</v>
      </c>
      <c r="B443" s="125" t="s">
        <v>771</v>
      </c>
      <c r="C443" s="125">
        <v>92.573229309310008</v>
      </c>
      <c r="D443" s="125">
        <v>31.053782390000002</v>
      </c>
      <c r="E443" s="125" t="s">
        <v>1110</v>
      </c>
      <c r="F443" s="125" t="s">
        <v>1110</v>
      </c>
      <c r="G443" s="125">
        <v>140.49054808041001</v>
      </c>
      <c r="H443" s="125" t="s">
        <v>1110</v>
      </c>
      <c r="I443" s="125">
        <v>384.52758110000002</v>
      </c>
      <c r="J443" s="125" t="s">
        <v>1110</v>
      </c>
      <c r="K443" s="125" t="s">
        <v>1110</v>
      </c>
      <c r="L443" s="125" t="s">
        <v>1110</v>
      </c>
      <c r="M443" s="125" t="s">
        <v>1110</v>
      </c>
      <c r="N443" s="125">
        <v>648.64514087971997</v>
      </c>
    </row>
    <row r="444" spans="1:14" s="66" customFormat="1" ht="15" customHeight="1">
      <c r="A444" s="198">
        <v>438</v>
      </c>
      <c r="B444" s="144" t="s">
        <v>416</v>
      </c>
      <c r="C444" s="144" t="s">
        <v>1110</v>
      </c>
      <c r="D444" s="144" t="s">
        <v>1110</v>
      </c>
      <c r="E444" s="144">
        <v>531.55808680999996</v>
      </c>
      <c r="F444" s="144" t="s">
        <v>1110</v>
      </c>
      <c r="G444" s="144">
        <v>116.27219065</v>
      </c>
      <c r="H444" s="144" t="s">
        <v>1110</v>
      </c>
      <c r="I444" s="144" t="s">
        <v>1110</v>
      </c>
      <c r="J444" s="144" t="s">
        <v>1110</v>
      </c>
      <c r="K444" s="144" t="s">
        <v>1110</v>
      </c>
      <c r="L444" s="144" t="s">
        <v>1110</v>
      </c>
      <c r="M444" s="144" t="s">
        <v>1110</v>
      </c>
      <c r="N444" s="144">
        <v>647.83027745999993</v>
      </c>
    </row>
    <row r="445" spans="1:14" ht="15" customHeight="1">
      <c r="A445" s="197">
        <v>439</v>
      </c>
      <c r="B445" s="125" t="s">
        <v>607</v>
      </c>
      <c r="C445" s="125" t="s">
        <v>1110</v>
      </c>
      <c r="D445" s="125" t="s">
        <v>1110</v>
      </c>
      <c r="E445" s="125">
        <v>21.879898969999999</v>
      </c>
      <c r="F445" s="125" t="s">
        <v>1110</v>
      </c>
      <c r="G445" s="125" t="s">
        <v>1110</v>
      </c>
      <c r="H445" s="125" t="s">
        <v>1110</v>
      </c>
      <c r="I445" s="125" t="s">
        <v>1110</v>
      </c>
      <c r="J445" s="125" t="s">
        <v>1110</v>
      </c>
      <c r="K445" s="125" t="s">
        <v>1110</v>
      </c>
      <c r="L445" s="125">
        <v>622.81300326999997</v>
      </c>
      <c r="M445" s="125" t="s">
        <v>1110</v>
      </c>
      <c r="N445" s="125">
        <v>644.69290223999997</v>
      </c>
    </row>
    <row r="446" spans="1:14" s="66" customFormat="1" ht="15" customHeight="1">
      <c r="A446" s="198">
        <v>440</v>
      </c>
      <c r="B446" s="144" t="s">
        <v>306</v>
      </c>
      <c r="C446" s="144" t="s">
        <v>1110</v>
      </c>
      <c r="D446" s="144" t="s">
        <v>1110</v>
      </c>
      <c r="E446" s="144">
        <v>643.26173763999998</v>
      </c>
      <c r="F446" s="144" t="s">
        <v>1110</v>
      </c>
      <c r="G446" s="144" t="s">
        <v>1110</v>
      </c>
      <c r="H446" s="144" t="s">
        <v>1110</v>
      </c>
      <c r="I446" s="144" t="s">
        <v>1110</v>
      </c>
      <c r="J446" s="144" t="s">
        <v>1110</v>
      </c>
      <c r="K446" s="144" t="s">
        <v>1110</v>
      </c>
      <c r="L446" s="144" t="s">
        <v>1110</v>
      </c>
      <c r="M446" s="144" t="s">
        <v>1110</v>
      </c>
      <c r="N446" s="144">
        <v>643.26173763999998</v>
      </c>
    </row>
    <row r="447" spans="1:14" ht="15" customHeight="1">
      <c r="A447" s="197">
        <v>441</v>
      </c>
      <c r="B447" s="125" t="s">
        <v>47</v>
      </c>
      <c r="C447" s="125" t="s">
        <v>1110</v>
      </c>
      <c r="D447" s="125" t="s">
        <v>1110</v>
      </c>
      <c r="E447" s="125">
        <v>642.26320222000004</v>
      </c>
      <c r="F447" s="125" t="s">
        <v>1110</v>
      </c>
      <c r="G447" s="125" t="s">
        <v>1110</v>
      </c>
      <c r="H447" s="125" t="s">
        <v>1110</v>
      </c>
      <c r="I447" s="125" t="s">
        <v>1110</v>
      </c>
      <c r="J447" s="125" t="s">
        <v>1110</v>
      </c>
      <c r="K447" s="125" t="s">
        <v>1110</v>
      </c>
      <c r="L447" s="125" t="s">
        <v>1110</v>
      </c>
      <c r="M447" s="125" t="s">
        <v>1110</v>
      </c>
      <c r="N447" s="125">
        <v>642.26320222000004</v>
      </c>
    </row>
    <row r="448" spans="1:14" s="66" customFormat="1" ht="15" customHeight="1">
      <c r="A448" s="198">
        <v>442</v>
      </c>
      <c r="B448" s="144" t="s">
        <v>383</v>
      </c>
      <c r="C448" s="144" t="s">
        <v>1110</v>
      </c>
      <c r="D448" s="144" t="s">
        <v>1110</v>
      </c>
      <c r="E448" s="144">
        <v>323.98374104999999</v>
      </c>
      <c r="F448" s="144" t="s">
        <v>1110</v>
      </c>
      <c r="G448" s="144" t="s">
        <v>1110</v>
      </c>
      <c r="H448" s="144" t="s">
        <v>1110</v>
      </c>
      <c r="I448" s="144">
        <v>6.6858290199999999</v>
      </c>
      <c r="J448" s="144">
        <v>310.89889682</v>
      </c>
      <c r="K448" s="144" t="s">
        <v>1110</v>
      </c>
      <c r="L448" s="144" t="s">
        <v>1110</v>
      </c>
      <c r="M448" s="144" t="s">
        <v>1110</v>
      </c>
      <c r="N448" s="144">
        <v>641.56846688999997</v>
      </c>
    </row>
    <row r="449" spans="1:14" ht="15" customHeight="1">
      <c r="A449" s="197">
        <v>443</v>
      </c>
      <c r="B449" s="125" t="s">
        <v>316</v>
      </c>
      <c r="C449" s="125" t="s">
        <v>1110</v>
      </c>
      <c r="D449" s="125" t="s">
        <v>1110</v>
      </c>
      <c r="E449" s="125" t="s">
        <v>1110</v>
      </c>
      <c r="F449" s="125" t="s">
        <v>1110</v>
      </c>
      <c r="G449" s="125" t="s">
        <v>1110</v>
      </c>
      <c r="H449" s="125" t="s">
        <v>1110</v>
      </c>
      <c r="I449" s="125" t="s">
        <v>1110</v>
      </c>
      <c r="J449" s="125">
        <v>640.05639952000001</v>
      </c>
      <c r="K449" s="125" t="s">
        <v>1110</v>
      </c>
      <c r="L449" s="125" t="s">
        <v>1110</v>
      </c>
      <c r="M449" s="125" t="s">
        <v>1110</v>
      </c>
      <c r="N449" s="125">
        <v>640.05639952000001</v>
      </c>
    </row>
    <row r="450" spans="1:14" s="66" customFormat="1" ht="15" customHeight="1">
      <c r="A450" s="198">
        <v>444</v>
      </c>
      <c r="B450" s="144" t="s">
        <v>440</v>
      </c>
      <c r="C450" s="144" t="s">
        <v>1110</v>
      </c>
      <c r="D450" s="144" t="s">
        <v>1110</v>
      </c>
      <c r="E450" s="144" t="s">
        <v>1110</v>
      </c>
      <c r="F450" s="144" t="s">
        <v>1110</v>
      </c>
      <c r="G450" s="144" t="s">
        <v>1110</v>
      </c>
      <c r="H450" s="144" t="s">
        <v>1110</v>
      </c>
      <c r="I450" s="144">
        <v>639.67851910000002</v>
      </c>
      <c r="J450" s="144" t="s">
        <v>1110</v>
      </c>
      <c r="K450" s="144" t="s">
        <v>1110</v>
      </c>
      <c r="L450" s="144" t="s">
        <v>1110</v>
      </c>
      <c r="M450" s="144" t="s">
        <v>1110</v>
      </c>
      <c r="N450" s="144">
        <v>639.67851910000002</v>
      </c>
    </row>
    <row r="451" spans="1:14" ht="15" customHeight="1">
      <c r="A451" s="197">
        <v>445</v>
      </c>
      <c r="B451" s="125" t="s">
        <v>434</v>
      </c>
      <c r="C451" s="125">
        <v>18.929471049929997</v>
      </c>
      <c r="D451" s="125" t="s">
        <v>1110</v>
      </c>
      <c r="E451" s="125">
        <v>304.09101881999999</v>
      </c>
      <c r="F451" s="125" t="s">
        <v>1110</v>
      </c>
      <c r="G451" s="125" t="s">
        <v>1110</v>
      </c>
      <c r="H451" s="125" t="s">
        <v>1110</v>
      </c>
      <c r="I451" s="125">
        <v>283.37642054000003</v>
      </c>
      <c r="J451" s="125" t="s">
        <v>1110</v>
      </c>
      <c r="K451" s="125" t="s">
        <v>1110</v>
      </c>
      <c r="L451" s="125">
        <v>11.67664482</v>
      </c>
      <c r="M451" s="125" t="s">
        <v>1110</v>
      </c>
      <c r="N451" s="125">
        <v>618.07355522992998</v>
      </c>
    </row>
    <row r="452" spans="1:14" s="66" customFormat="1" ht="15" customHeight="1">
      <c r="A452" s="198">
        <v>446</v>
      </c>
      <c r="B452" s="144" t="s">
        <v>868</v>
      </c>
      <c r="C452" s="144" t="s">
        <v>1110</v>
      </c>
      <c r="D452" s="144">
        <v>1.2010598100000001</v>
      </c>
      <c r="E452" s="144">
        <v>67.501419110000001</v>
      </c>
      <c r="F452" s="144" t="s">
        <v>1110</v>
      </c>
      <c r="G452" s="144" t="s">
        <v>1110</v>
      </c>
      <c r="H452" s="144" t="s">
        <v>1110</v>
      </c>
      <c r="I452" s="144">
        <v>234.23555575999998</v>
      </c>
      <c r="J452" s="144">
        <v>312.95854707999996</v>
      </c>
      <c r="K452" s="144" t="s">
        <v>1110</v>
      </c>
      <c r="L452" s="144" t="s">
        <v>1110</v>
      </c>
      <c r="M452" s="144" t="s">
        <v>1110</v>
      </c>
      <c r="N452" s="144">
        <v>615.89658175999989</v>
      </c>
    </row>
    <row r="453" spans="1:14" ht="15" customHeight="1">
      <c r="A453" s="197">
        <v>447</v>
      </c>
      <c r="B453" s="125" t="s">
        <v>833</v>
      </c>
      <c r="C453" s="125">
        <v>47.868326009999997</v>
      </c>
      <c r="D453" s="125">
        <v>247.61336169</v>
      </c>
      <c r="E453" s="125">
        <v>317.94709197000003</v>
      </c>
      <c r="F453" s="125" t="s">
        <v>1110</v>
      </c>
      <c r="G453" s="125" t="s">
        <v>1110</v>
      </c>
      <c r="H453" s="125" t="s">
        <v>1110</v>
      </c>
      <c r="I453" s="125" t="s">
        <v>1110</v>
      </c>
      <c r="J453" s="125" t="s">
        <v>1110</v>
      </c>
      <c r="K453" s="125" t="s">
        <v>1110</v>
      </c>
      <c r="L453" s="125" t="s">
        <v>1110</v>
      </c>
      <c r="M453" s="125" t="s">
        <v>1110</v>
      </c>
      <c r="N453" s="125">
        <v>613.42877967000004</v>
      </c>
    </row>
    <row r="454" spans="1:14" s="66" customFormat="1" ht="15" customHeight="1">
      <c r="A454" s="198">
        <v>448</v>
      </c>
      <c r="B454" s="144" t="s">
        <v>175</v>
      </c>
      <c r="C454" s="144" t="s">
        <v>1110</v>
      </c>
      <c r="D454" s="144" t="s">
        <v>1110</v>
      </c>
      <c r="E454" s="144" t="s">
        <v>1110</v>
      </c>
      <c r="F454" s="144" t="s">
        <v>1110</v>
      </c>
      <c r="G454" s="144" t="s">
        <v>1110</v>
      </c>
      <c r="H454" s="144" t="s">
        <v>1110</v>
      </c>
      <c r="I454" s="144" t="s">
        <v>1110</v>
      </c>
      <c r="J454" s="144" t="s">
        <v>1110</v>
      </c>
      <c r="K454" s="144" t="s">
        <v>1110</v>
      </c>
      <c r="L454" s="144">
        <v>613.29735473000005</v>
      </c>
      <c r="M454" s="144" t="s">
        <v>1110</v>
      </c>
      <c r="N454" s="144">
        <v>613.29735473000005</v>
      </c>
    </row>
    <row r="455" spans="1:14" ht="15" customHeight="1">
      <c r="A455" s="197">
        <v>449</v>
      </c>
      <c r="B455" s="125" t="s">
        <v>601</v>
      </c>
      <c r="C455" s="125" t="s">
        <v>1110</v>
      </c>
      <c r="D455" s="125">
        <v>611.59342712</v>
      </c>
      <c r="E455" s="125" t="s">
        <v>1110</v>
      </c>
      <c r="F455" s="125" t="s">
        <v>1110</v>
      </c>
      <c r="G455" s="125" t="s">
        <v>1110</v>
      </c>
      <c r="H455" s="125" t="s">
        <v>1110</v>
      </c>
      <c r="I455" s="125" t="s">
        <v>1110</v>
      </c>
      <c r="J455" s="125" t="s">
        <v>1110</v>
      </c>
      <c r="K455" s="125" t="s">
        <v>1110</v>
      </c>
      <c r="L455" s="125" t="s">
        <v>1110</v>
      </c>
      <c r="M455" s="125" t="s">
        <v>1110</v>
      </c>
      <c r="N455" s="125">
        <v>611.59342712</v>
      </c>
    </row>
    <row r="456" spans="1:14" s="66" customFormat="1" ht="15" customHeight="1">
      <c r="A456" s="198">
        <v>450</v>
      </c>
      <c r="B456" s="144" t="s">
        <v>524</v>
      </c>
      <c r="C456" s="144" t="s">
        <v>1110</v>
      </c>
      <c r="D456" s="144" t="s">
        <v>1110</v>
      </c>
      <c r="E456" s="144" t="s">
        <v>1110</v>
      </c>
      <c r="F456" s="144" t="s">
        <v>1110</v>
      </c>
      <c r="G456" s="144" t="s">
        <v>1110</v>
      </c>
      <c r="H456" s="144" t="s">
        <v>1110</v>
      </c>
      <c r="I456" s="144" t="s">
        <v>1110</v>
      </c>
      <c r="J456" s="144" t="s">
        <v>1110</v>
      </c>
      <c r="K456" s="144" t="s">
        <v>1110</v>
      </c>
      <c r="L456" s="144">
        <v>610.52323101000002</v>
      </c>
      <c r="M456" s="144" t="s">
        <v>1110</v>
      </c>
      <c r="N456" s="144">
        <v>610.52323101000002</v>
      </c>
    </row>
    <row r="457" spans="1:14" ht="15" customHeight="1">
      <c r="A457" s="197">
        <v>451</v>
      </c>
      <c r="B457" s="125" t="s">
        <v>734</v>
      </c>
      <c r="C457" s="125" t="s">
        <v>1110</v>
      </c>
      <c r="D457" s="125" t="s">
        <v>1110</v>
      </c>
      <c r="E457" s="125">
        <v>609.25217448000001</v>
      </c>
      <c r="F457" s="125" t="s">
        <v>1110</v>
      </c>
      <c r="G457" s="125" t="s">
        <v>1110</v>
      </c>
      <c r="H457" s="125" t="s">
        <v>1110</v>
      </c>
      <c r="I457" s="125" t="s">
        <v>1110</v>
      </c>
      <c r="J457" s="125" t="s">
        <v>1110</v>
      </c>
      <c r="K457" s="125" t="s">
        <v>1110</v>
      </c>
      <c r="L457" s="125" t="s">
        <v>1110</v>
      </c>
      <c r="M457" s="125" t="s">
        <v>1110</v>
      </c>
      <c r="N457" s="125">
        <v>609.25217448000001</v>
      </c>
    </row>
    <row r="458" spans="1:14" s="66" customFormat="1" ht="15" customHeight="1">
      <c r="A458" s="198">
        <v>452</v>
      </c>
      <c r="B458" s="144" t="s">
        <v>840</v>
      </c>
      <c r="C458" s="144" t="s">
        <v>1110</v>
      </c>
      <c r="D458" s="144">
        <v>223.71611697999998</v>
      </c>
      <c r="E458" s="144">
        <v>384.21987373000002</v>
      </c>
      <c r="F458" s="144" t="s">
        <v>1110</v>
      </c>
      <c r="G458" s="144" t="s">
        <v>1110</v>
      </c>
      <c r="H458" s="144" t="s">
        <v>1110</v>
      </c>
      <c r="I458" s="144" t="s">
        <v>1110</v>
      </c>
      <c r="J458" s="144" t="s">
        <v>1110</v>
      </c>
      <c r="K458" s="144" t="s">
        <v>1110</v>
      </c>
      <c r="L458" s="144" t="s">
        <v>1110</v>
      </c>
      <c r="M458" s="144" t="s">
        <v>1110</v>
      </c>
      <c r="N458" s="144">
        <v>607.93599070999994</v>
      </c>
    </row>
    <row r="459" spans="1:14" ht="15" customHeight="1">
      <c r="A459" s="197">
        <v>453</v>
      </c>
      <c r="B459" s="125" t="s">
        <v>456</v>
      </c>
      <c r="C459" s="125" t="s">
        <v>1110</v>
      </c>
      <c r="D459" s="125" t="s">
        <v>1110</v>
      </c>
      <c r="E459" s="125">
        <v>455.94449136999998</v>
      </c>
      <c r="F459" s="125" t="s">
        <v>1110</v>
      </c>
      <c r="G459" s="125">
        <v>151.11852181999998</v>
      </c>
      <c r="H459" s="125" t="s">
        <v>1110</v>
      </c>
      <c r="I459" s="125" t="s">
        <v>1110</v>
      </c>
      <c r="J459" s="125" t="s">
        <v>1110</v>
      </c>
      <c r="K459" s="125" t="s">
        <v>1110</v>
      </c>
      <c r="L459" s="125" t="s">
        <v>1110</v>
      </c>
      <c r="M459" s="125" t="s">
        <v>1110</v>
      </c>
      <c r="N459" s="125">
        <v>607.06301318999999</v>
      </c>
    </row>
    <row r="460" spans="1:14" s="66" customFormat="1" ht="15" customHeight="1">
      <c r="A460" s="198">
        <v>454</v>
      </c>
      <c r="B460" s="144" t="s">
        <v>504</v>
      </c>
      <c r="C460" s="144" t="s">
        <v>1110</v>
      </c>
      <c r="D460" s="144">
        <v>603.09619612000006</v>
      </c>
      <c r="E460" s="144" t="s">
        <v>1110</v>
      </c>
      <c r="F460" s="144" t="s">
        <v>1110</v>
      </c>
      <c r="G460" s="144" t="s">
        <v>1110</v>
      </c>
      <c r="H460" s="144" t="s">
        <v>1110</v>
      </c>
      <c r="I460" s="144" t="s">
        <v>1110</v>
      </c>
      <c r="J460" s="144" t="s">
        <v>1110</v>
      </c>
      <c r="K460" s="144" t="s">
        <v>1110</v>
      </c>
      <c r="L460" s="144" t="s">
        <v>1110</v>
      </c>
      <c r="M460" s="144" t="s">
        <v>1110</v>
      </c>
      <c r="N460" s="144">
        <v>603.09619612000006</v>
      </c>
    </row>
    <row r="461" spans="1:14" ht="15" customHeight="1">
      <c r="A461" s="197">
        <v>455</v>
      </c>
      <c r="B461" s="125" t="s">
        <v>68</v>
      </c>
      <c r="C461" s="125" t="s">
        <v>1110</v>
      </c>
      <c r="D461" s="125" t="s">
        <v>1110</v>
      </c>
      <c r="E461" s="125" t="s">
        <v>1110</v>
      </c>
      <c r="F461" s="125" t="s">
        <v>1110</v>
      </c>
      <c r="G461" s="125" t="s">
        <v>1110</v>
      </c>
      <c r="H461" s="125" t="s">
        <v>1110</v>
      </c>
      <c r="I461" s="125" t="s">
        <v>1110</v>
      </c>
      <c r="J461" s="125">
        <v>598.88046070000007</v>
      </c>
      <c r="K461" s="125" t="s">
        <v>1110</v>
      </c>
      <c r="L461" s="125" t="s">
        <v>1110</v>
      </c>
      <c r="M461" s="125" t="s">
        <v>1110</v>
      </c>
      <c r="N461" s="125">
        <v>598.88046070000007</v>
      </c>
    </row>
    <row r="462" spans="1:14" s="66" customFormat="1" ht="15" customHeight="1">
      <c r="A462" s="198">
        <v>456</v>
      </c>
      <c r="B462" s="144" t="s">
        <v>775</v>
      </c>
      <c r="C462" s="144" t="s">
        <v>1110</v>
      </c>
      <c r="D462" s="144">
        <v>196.48090440999999</v>
      </c>
      <c r="E462" s="144" t="s">
        <v>1110</v>
      </c>
      <c r="F462" s="144" t="s">
        <v>1110</v>
      </c>
      <c r="G462" s="144" t="s">
        <v>1110</v>
      </c>
      <c r="H462" s="144" t="s">
        <v>1110</v>
      </c>
      <c r="I462" s="144" t="s">
        <v>1110</v>
      </c>
      <c r="J462" s="144">
        <v>400.37907447000003</v>
      </c>
      <c r="K462" s="144" t="s">
        <v>1110</v>
      </c>
      <c r="L462" s="144" t="s">
        <v>1110</v>
      </c>
      <c r="M462" s="144" t="s">
        <v>1110</v>
      </c>
      <c r="N462" s="144">
        <v>596.85997887999997</v>
      </c>
    </row>
    <row r="463" spans="1:14" ht="15" customHeight="1">
      <c r="A463" s="197">
        <v>457</v>
      </c>
      <c r="B463" s="125" t="s">
        <v>513</v>
      </c>
      <c r="C463" s="125" t="s">
        <v>1110</v>
      </c>
      <c r="D463" s="125" t="s">
        <v>1110</v>
      </c>
      <c r="E463" s="125" t="s">
        <v>1110</v>
      </c>
      <c r="F463" s="125" t="s">
        <v>1110</v>
      </c>
      <c r="G463" s="125" t="s">
        <v>1110</v>
      </c>
      <c r="H463" s="125" t="s">
        <v>1110</v>
      </c>
      <c r="I463" s="125" t="s">
        <v>1110</v>
      </c>
      <c r="J463" s="125">
        <v>23.749404629999997</v>
      </c>
      <c r="K463" s="125" t="s">
        <v>1110</v>
      </c>
      <c r="L463" s="125">
        <v>564.86397909000004</v>
      </c>
      <c r="M463" s="125" t="s">
        <v>1110</v>
      </c>
      <c r="N463" s="125">
        <v>588.61338372</v>
      </c>
    </row>
    <row r="464" spans="1:14" s="66" customFormat="1" ht="15" customHeight="1">
      <c r="A464" s="198">
        <v>458</v>
      </c>
      <c r="B464" s="144" t="s">
        <v>904</v>
      </c>
      <c r="C464" s="144">
        <v>99.485470509999999</v>
      </c>
      <c r="D464" s="144">
        <v>112.14477549999999</v>
      </c>
      <c r="E464" s="144">
        <v>198.15214711000002</v>
      </c>
      <c r="F464" s="144" t="s">
        <v>1110</v>
      </c>
      <c r="G464" s="144" t="s">
        <v>1110</v>
      </c>
      <c r="H464" s="144" t="s">
        <v>1110</v>
      </c>
      <c r="I464" s="144">
        <v>157.48870827000002</v>
      </c>
      <c r="J464" s="144" t="s">
        <v>1110</v>
      </c>
      <c r="K464" s="144" t="s">
        <v>1110</v>
      </c>
      <c r="L464" s="144">
        <v>19.353192019999998</v>
      </c>
      <c r="M464" s="144" t="s">
        <v>1110</v>
      </c>
      <c r="N464" s="144">
        <v>586.62429341000006</v>
      </c>
    </row>
    <row r="465" spans="1:14" ht="15" customHeight="1">
      <c r="A465" s="197">
        <v>459</v>
      </c>
      <c r="B465" s="125" t="s">
        <v>169</v>
      </c>
      <c r="C465" s="125" t="s">
        <v>1110</v>
      </c>
      <c r="D465" s="125" t="s">
        <v>1110</v>
      </c>
      <c r="E465" s="125">
        <v>37.994867659999997</v>
      </c>
      <c r="F465" s="125" t="s">
        <v>1110</v>
      </c>
      <c r="G465" s="125" t="s">
        <v>1110</v>
      </c>
      <c r="H465" s="125" t="s">
        <v>1110</v>
      </c>
      <c r="I465" s="125" t="s">
        <v>1110</v>
      </c>
      <c r="J465" s="125">
        <v>547.81092753999997</v>
      </c>
      <c r="K465" s="125" t="s">
        <v>1110</v>
      </c>
      <c r="L465" s="125" t="s">
        <v>1110</v>
      </c>
      <c r="M465" s="125" t="s">
        <v>1110</v>
      </c>
      <c r="N465" s="125">
        <v>585.80579519999992</v>
      </c>
    </row>
    <row r="466" spans="1:14" s="66" customFormat="1" ht="15" customHeight="1">
      <c r="A466" s="198">
        <v>460</v>
      </c>
      <c r="B466" s="144" t="s">
        <v>201</v>
      </c>
      <c r="C466" s="144" t="s">
        <v>1110</v>
      </c>
      <c r="D466" s="144" t="s">
        <v>1110</v>
      </c>
      <c r="E466" s="144">
        <v>584.37021951999998</v>
      </c>
      <c r="F466" s="144" t="s">
        <v>1110</v>
      </c>
      <c r="G466" s="144" t="s">
        <v>1110</v>
      </c>
      <c r="H466" s="144" t="s">
        <v>1110</v>
      </c>
      <c r="I466" s="144" t="s">
        <v>1110</v>
      </c>
      <c r="J466" s="144" t="s">
        <v>1110</v>
      </c>
      <c r="K466" s="144" t="s">
        <v>1110</v>
      </c>
      <c r="L466" s="144" t="s">
        <v>1110</v>
      </c>
      <c r="M466" s="144" t="s">
        <v>1110</v>
      </c>
      <c r="N466" s="144">
        <v>584.37021951999998</v>
      </c>
    </row>
    <row r="467" spans="1:14" ht="15" customHeight="1">
      <c r="A467" s="197">
        <v>461</v>
      </c>
      <c r="B467" s="125" t="s">
        <v>291</v>
      </c>
      <c r="C467" s="125" t="s">
        <v>1110</v>
      </c>
      <c r="D467" s="125" t="s">
        <v>1110</v>
      </c>
      <c r="E467" s="125" t="s">
        <v>1110</v>
      </c>
      <c r="F467" s="125" t="s">
        <v>1110</v>
      </c>
      <c r="G467" s="125" t="s">
        <v>1110</v>
      </c>
      <c r="H467" s="125" t="s">
        <v>1110</v>
      </c>
      <c r="I467" s="125" t="s">
        <v>1110</v>
      </c>
      <c r="J467" s="125">
        <v>580.02864972999998</v>
      </c>
      <c r="K467" s="125" t="s">
        <v>1110</v>
      </c>
      <c r="L467" s="125" t="s">
        <v>1110</v>
      </c>
      <c r="M467" s="125" t="s">
        <v>1110</v>
      </c>
      <c r="N467" s="125">
        <v>580.02864972999998</v>
      </c>
    </row>
    <row r="468" spans="1:14" s="66" customFormat="1" ht="15" customHeight="1">
      <c r="A468" s="198">
        <v>462</v>
      </c>
      <c r="B468" s="144" t="s">
        <v>217</v>
      </c>
      <c r="C468" s="144" t="s">
        <v>1110</v>
      </c>
      <c r="D468" s="144" t="s">
        <v>1110</v>
      </c>
      <c r="E468" s="144" t="s">
        <v>1110</v>
      </c>
      <c r="F468" s="144" t="s">
        <v>1110</v>
      </c>
      <c r="G468" s="144" t="s">
        <v>1110</v>
      </c>
      <c r="H468" s="144" t="s">
        <v>1110</v>
      </c>
      <c r="I468" s="144" t="s">
        <v>1110</v>
      </c>
      <c r="J468" s="144">
        <v>41.701366350000001</v>
      </c>
      <c r="K468" s="144" t="s">
        <v>1110</v>
      </c>
      <c r="L468" s="144">
        <v>537.98989570000003</v>
      </c>
      <c r="M468" s="144" t="s">
        <v>1110</v>
      </c>
      <c r="N468" s="144">
        <v>579.69126204999998</v>
      </c>
    </row>
    <row r="469" spans="1:14" ht="15" customHeight="1">
      <c r="A469" s="197">
        <v>463</v>
      </c>
      <c r="B469" s="125" t="s">
        <v>447</v>
      </c>
      <c r="C469" s="125">
        <v>80.784177450000001</v>
      </c>
      <c r="D469" s="125" t="s">
        <v>1110</v>
      </c>
      <c r="E469" s="125" t="s">
        <v>1110</v>
      </c>
      <c r="F469" s="125" t="s">
        <v>1110</v>
      </c>
      <c r="G469" s="125" t="s">
        <v>1110</v>
      </c>
      <c r="H469" s="125" t="s">
        <v>1110</v>
      </c>
      <c r="I469" s="125">
        <v>213.60106672999999</v>
      </c>
      <c r="J469" s="125" t="s">
        <v>1110</v>
      </c>
      <c r="K469" s="125" t="s">
        <v>1110</v>
      </c>
      <c r="L469" s="125">
        <v>269.90829507999996</v>
      </c>
      <c r="M469" s="125" t="s">
        <v>1110</v>
      </c>
      <c r="N469" s="125">
        <v>564.29353925999999</v>
      </c>
    </row>
    <row r="470" spans="1:14" s="66" customFormat="1" ht="15" customHeight="1">
      <c r="A470" s="198">
        <v>464</v>
      </c>
      <c r="B470" s="144" t="s">
        <v>1033</v>
      </c>
      <c r="C470" s="144" t="s">
        <v>1110</v>
      </c>
      <c r="D470" s="144" t="s">
        <v>1110</v>
      </c>
      <c r="E470" s="144" t="s">
        <v>1110</v>
      </c>
      <c r="F470" s="144" t="s">
        <v>1110</v>
      </c>
      <c r="G470" s="144" t="s">
        <v>1110</v>
      </c>
      <c r="H470" s="144" t="s">
        <v>1110</v>
      </c>
      <c r="I470" s="144">
        <v>33.230497370000002</v>
      </c>
      <c r="J470" s="144">
        <v>530.96601894000003</v>
      </c>
      <c r="K470" s="144" t="s">
        <v>1110</v>
      </c>
      <c r="L470" s="144" t="s">
        <v>1110</v>
      </c>
      <c r="M470" s="144" t="s">
        <v>1110</v>
      </c>
      <c r="N470" s="144">
        <v>564.19651630999999</v>
      </c>
    </row>
    <row r="471" spans="1:14" ht="15" customHeight="1">
      <c r="A471" s="197">
        <v>465</v>
      </c>
      <c r="B471" s="125" t="s">
        <v>333</v>
      </c>
      <c r="C471" s="125" t="s">
        <v>1110</v>
      </c>
      <c r="D471" s="125">
        <v>212.96425211000002</v>
      </c>
      <c r="E471" s="125">
        <v>209.56387522</v>
      </c>
      <c r="F471" s="125" t="s">
        <v>1110</v>
      </c>
      <c r="G471" s="125">
        <v>131.92226468000001</v>
      </c>
      <c r="H471" s="125" t="s">
        <v>1110</v>
      </c>
      <c r="I471" s="125" t="s">
        <v>1110</v>
      </c>
      <c r="J471" s="125" t="s">
        <v>1110</v>
      </c>
      <c r="K471" s="125" t="s">
        <v>1110</v>
      </c>
      <c r="L471" s="125" t="s">
        <v>1110</v>
      </c>
      <c r="M471" s="125" t="s">
        <v>1110</v>
      </c>
      <c r="N471" s="125">
        <v>554.45039201000009</v>
      </c>
    </row>
    <row r="472" spans="1:14" s="66" customFormat="1" ht="15" customHeight="1">
      <c r="A472" s="198">
        <v>466</v>
      </c>
      <c r="B472" s="144" t="s">
        <v>657</v>
      </c>
      <c r="C472" s="144">
        <v>107.12562810999999</v>
      </c>
      <c r="D472" s="144" t="s">
        <v>1110</v>
      </c>
      <c r="E472" s="144">
        <v>280.38808735999999</v>
      </c>
      <c r="F472" s="144" t="s">
        <v>1110</v>
      </c>
      <c r="G472" s="144" t="s">
        <v>1110</v>
      </c>
      <c r="H472" s="144" t="s">
        <v>1110</v>
      </c>
      <c r="I472" s="144" t="s">
        <v>1110</v>
      </c>
      <c r="J472" s="144" t="s">
        <v>1110</v>
      </c>
      <c r="K472" s="144" t="s">
        <v>1110</v>
      </c>
      <c r="L472" s="144">
        <v>162.62795346999999</v>
      </c>
      <c r="M472" s="144" t="s">
        <v>1110</v>
      </c>
      <c r="N472" s="144">
        <v>550.14166893999993</v>
      </c>
    </row>
    <row r="473" spans="1:14" ht="15" customHeight="1">
      <c r="A473" s="197">
        <v>467</v>
      </c>
      <c r="B473" s="125" t="s">
        <v>910</v>
      </c>
      <c r="C473" s="125" t="s">
        <v>1110</v>
      </c>
      <c r="D473" s="125">
        <v>455.15111760000002</v>
      </c>
      <c r="E473" s="125">
        <v>36.064658450000003</v>
      </c>
      <c r="F473" s="125" t="s">
        <v>1110</v>
      </c>
      <c r="G473" s="125">
        <v>57.924871189999998</v>
      </c>
      <c r="H473" s="125" t="s">
        <v>1110</v>
      </c>
      <c r="I473" s="125" t="s">
        <v>1110</v>
      </c>
      <c r="J473" s="125" t="s">
        <v>1110</v>
      </c>
      <c r="K473" s="125" t="s">
        <v>1110</v>
      </c>
      <c r="L473" s="125" t="s">
        <v>1110</v>
      </c>
      <c r="M473" s="125" t="s">
        <v>1110</v>
      </c>
      <c r="N473" s="125">
        <v>549.14064724000002</v>
      </c>
    </row>
    <row r="474" spans="1:14" s="66" customFormat="1" ht="15" customHeight="1">
      <c r="A474" s="198">
        <v>468</v>
      </c>
      <c r="B474" s="144" t="s">
        <v>541</v>
      </c>
      <c r="C474" s="144" t="s">
        <v>1110</v>
      </c>
      <c r="D474" s="144" t="s">
        <v>1110</v>
      </c>
      <c r="E474" s="144">
        <v>335.21652793999999</v>
      </c>
      <c r="F474" s="144" t="s">
        <v>1110</v>
      </c>
      <c r="G474" s="144" t="s">
        <v>1110</v>
      </c>
      <c r="H474" s="144" t="s">
        <v>1110</v>
      </c>
      <c r="I474" s="144">
        <v>35.401620919999999</v>
      </c>
      <c r="J474" s="144" t="s">
        <v>1110</v>
      </c>
      <c r="K474" s="144" t="s">
        <v>1110</v>
      </c>
      <c r="L474" s="144">
        <v>178.21798701</v>
      </c>
      <c r="M474" s="144" t="s">
        <v>1110</v>
      </c>
      <c r="N474" s="144">
        <v>548.83613587000002</v>
      </c>
    </row>
    <row r="475" spans="1:14" ht="15" customHeight="1">
      <c r="A475" s="197">
        <v>469</v>
      </c>
      <c r="B475" s="125" t="s">
        <v>334</v>
      </c>
      <c r="C475" s="125" t="s">
        <v>1110</v>
      </c>
      <c r="D475" s="125" t="s">
        <v>1110</v>
      </c>
      <c r="E475" s="125" t="s">
        <v>1110</v>
      </c>
      <c r="F475" s="125" t="s">
        <v>1110</v>
      </c>
      <c r="G475" s="125" t="s">
        <v>1110</v>
      </c>
      <c r="H475" s="125" t="s">
        <v>1110</v>
      </c>
      <c r="I475" s="125" t="s">
        <v>1110</v>
      </c>
      <c r="J475" s="125">
        <v>471.00619475000002</v>
      </c>
      <c r="K475" s="125" t="s">
        <v>1110</v>
      </c>
      <c r="L475" s="125">
        <v>76.621718049999998</v>
      </c>
      <c r="M475" s="125" t="s">
        <v>1110</v>
      </c>
      <c r="N475" s="125">
        <v>547.62791279999999</v>
      </c>
    </row>
    <row r="476" spans="1:14" s="66" customFormat="1" ht="15" customHeight="1">
      <c r="A476" s="198">
        <v>470</v>
      </c>
      <c r="B476" s="144" t="s">
        <v>288</v>
      </c>
      <c r="C476" s="144" t="s">
        <v>1110</v>
      </c>
      <c r="D476" s="144" t="s">
        <v>1110</v>
      </c>
      <c r="E476" s="144" t="s">
        <v>1110</v>
      </c>
      <c r="F476" s="144" t="s">
        <v>1110</v>
      </c>
      <c r="G476" s="144" t="s">
        <v>1110</v>
      </c>
      <c r="H476" s="144" t="s">
        <v>1110</v>
      </c>
      <c r="I476" s="144">
        <v>542.58661861999997</v>
      </c>
      <c r="J476" s="144" t="s">
        <v>1110</v>
      </c>
      <c r="K476" s="144" t="s">
        <v>1110</v>
      </c>
      <c r="L476" s="144" t="s">
        <v>1110</v>
      </c>
      <c r="M476" s="144" t="s">
        <v>1110</v>
      </c>
      <c r="N476" s="144">
        <v>542.58661861999997</v>
      </c>
    </row>
    <row r="477" spans="1:14" ht="15" customHeight="1">
      <c r="A477" s="197">
        <v>471</v>
      </c>
      <c r="B477" s="125" t="s">
        <v>807</v>
      </c>
      <c r="C477" s="125" t="s">
        <v>1110</v>
      </c>
      <c r="D477" s="125" t="s">
        <v>1110</v>
      </c>
      <c r="E477" s="125" t="s">
        <v>1110</v>
      </c>
      <c r="F477" s="125" t="s">
        <v>1110</v>
      </c>
      <c r="G477" s="125" t="s">
        <v>1110</v>
      </c>
      <c r="H477" s="125" t="s">
        <v>1110</v>
      </c>
      <c r="I477" s="125">
        <v>540.85309216999997</v>
      </c>
      <c r="J477" s="125" t="s">
        <v>1110</v>
      </c>
      <c r="K477" s="125" t="s">
        <v>1110</v>
      </c>
      <c r="L477" s="125" t="s">
        <v>1110</v>
      </c>
      <c r="M477" s="125" t="s">
        <v>1110</v>
      </c>
      <c r="N477" s="125">
        <v>540.85309216999997</v>
      </c>
    </row>
    <row r="478" spans="1:14" s="66" customFormat="1" ht="15" customHeight="1">
      <c r="A478" s="198">
        <v>472</v>
      </c>
      <c r="B478" s="144" t="s">
        <v>260</v>
      </c>
      <c r="C478" s="144">
        <v>73.139028459999992</v>
      </c>
      <c r="D478" s="144" t="s">
        <v>1110</v>
      </c>
      <c r="E478" s="144" t="s">
        <v>1110</v>
      </c>
      <c r="F478" s="144" t="s">
        <v>1110</v>
      </c>
      <c r="G478" s="144" t="s">
        <v>1110</v>
      </c>
      <c r="H478" s="144" t="s">
        <v>1110</v>
      </c>
      <c r="I478" s="144">
        <v>466.62530285000003</v>
      </c>
      <c r="J478" s="144" t="s">
        <v>1110</v>
      </c>
      <c r="K478" s="144" t="s">
        <v>1110</v>
      </c>
      <c r="L478" s="144" t="s">
        <v>1110</v>
      </c>
      <c r="M478" s="144" t="s">
        <v>1110</v>
      </c>
      <c r="N478" s="144">
        <v>539.76433130999999</v>
      </c>
    </row>
    <row r="479" spans="1:14" ht="15" customHeight="1">
      <c r="A479" s="197">
        <v>473</v>
      </c>
      <c r="B479" s="125" t="s">
        <v>693</v>
      </c>
      <c r="C479" s="125" t="s">
        <v>1110</v>
      </c>
      <c r="D479" s="125">
        <v>279.05627633</v>
      </c>
      <c r="E479" s="125">
        <v>249.06026005999999</v>
      </c>
      <c r="F479" s="125" t="s">
        <v>1110</v>
      </c>
      <c r="G479" s="125">
        <v>10.29780293</v>
      </c>
      <c r="H479" s="125" t="s">
        <v>1110</v>
      </c>
      <c r="I479" s="125" t="s">
        <v>1110</v>
      </c>
      <c r="J479" s="125" t="s">
        <v>1110</v>
      </c>
      <c r="K479" s="125" t="s">
        <v>1110</v>
      </c>
      <c r="L479" s="125" t="s">
        <v>1110</v>
      </c>
      <c r="M479" s="125" t="s">
        <v>1110</v>
      </c>
      <c r="N479" s="125">
        <v>538.41433931999995</v>
      </c>
    </row>
    <row r="480" spans="1:14" s="66" customFormat="1" ht="15" customHeight="1">
      <c r="A480" s="198">
        <v>474</v>
      </c>
      <c r="B480" s="144" t="s">
        <v>273</v>
      </c>
      <c r="C480" s="144" t="s">
        <v>1110</v>
      </c>
      <c r="D480" s="144" t="s">
        <v>1110</v>
      </c>
      <c r="E480" s="144" t="s">
        <v>1110</v>
      </c>
      <c r="F480" s="144" t="s">
        <v>1110</v>
      </c>
      <c r="G480" s="144" t="s">
        <v>1110</v>
      </c>
      <c r="H480" s="144" t="s">
        <v>1110</v>
      </c>
      <c r="I480" s="144" t="s">
        <v>1110</v>
      </c>
      <c r="J480" s="144">
        <v>537.93682234000005</v>
      </c>
      <c r="K480" s="144" t="s">
        <v>1110</v>
      </c>
      <c r="L480" s="144" t="s">
        <v>1110</v>
      </c>
      <c r="M480" s="144" t="s">
        <v>1110</v>
      </c>
      <c r="N480" s="144">
        <v>537.93682234000005</v>
      </c>
    </row>
    <row r="481" spans="1:14" ht="15" customHeight="1">
      <c r="A481" s="197">
        <v>475</v>
      </c>
      <c r="B481" s="125" t="s">
        <v>795</v>
      </c>
      <c r="C481" s="125">
        <v>20.49929234</v>
      </c>
      <c r="D481" s="125" t="s">
        <v>1110</v>
      </c>
      <c r="E481" s="125">
        <v>177.54825750000001</v>
      </c>
      <c r="F481" s="125" t="s">
        <v>1110</v>
      </c>
      <c r="G481" s="125" t="s">
        <v>1110</v>
      </c>
      <c r="H481" s="125" t="s">
        <v>1110</v>
      </c>
      <c r="I481" s="125">
        <v>40.525789889999999</v>
      </c>
      <c r="J481" s="125">
        <v>162.12719383999999</v>
      </c>
      <c r="K481" s="125" t="s">
        <v>1110</v>
      </c>
      <c r="L481" s="125">
        <v>134.77575825</v>
      </c>
      <c r="M481" s="125" t="s">
        <v>1110</v>
      </c>
      <c r="N481" s="125">
        <v>535.47629182000003</v>
      </c>
    </row>
    <row r="482" spans="1:14" s="66" customFormat="1" ht="15" customHeight="1">
      <c r="A482" s="198">
        <v>476</v>
      </c>
      <c r="B482" s="144" t="s">
        <v>859</v>
      </c>
      <c r="C482" s="144" t="s">
        <v>1110</v>
      </c>
      <c r="D482" s="144" t="s">
        <v>1110</v>
      </c>
      <c r="E482" s="144" t="s">
        <v>1110</v>
      </c>
      <c r="F482" s="144" t="s">
        <v>1110</v>
      </c>
      <c r="G482" s="144" t="s">
        <v>1110</v>
      </c>
      <c r="H482" s="144" t="s">
        <v>1110</v>
      </c>
      <c r="I482" s="144" t="s">
        <v>1110</v>
      </c>
      <c r="J482" s="144">
        <v>534.97585966999998</v>
      </c>
      <c r="K482" s="144" t="s">
        <v>1110</v>
      </c>
      <c r="L482" s="144" t="s">
        <v>1110</v>
      </c>
      <c r="M482" s="144" t="s">
        <v>1110</v>
      </c>
      <c r="N482" s="144">
        <v>534.97585966999998</v>
      </c>
    </row>
    <row r="483" spans="1:14" ht="15" customHeight="1">
      <c r="A483" s="197">
        <v>477</v>
      </c>
      <c r="B483" s="125" t="s">
        <v>99</v>
      </c>
      <c r="C483" s="125" t="s">
        <v>1110</v>
      </c>
      <c r="D483" s="125">
        <v>421.10296080000001</v>
      </c>
      <c r="E483" s="125">
        <v>112.8399749</v>
      </c>
      <c r="F483" s="125" t="s">
        <v>1110</v>
      </c>
      <c r="G483" s="125" t="s">
        <v>1110</v>
      </c>
      <c r="H483" s="125" t="s">
        <v>1110</v>
      </c>
      <c r="I483" s="125" t="s">
        <v>1110</v>
      </c>
      <c r="J483" s="125" t="s">
        <v>1110</v>
      </c>
      <c r="K483" s="125" t="s">
        <v>1110</v>
      </c>
      <c r="L483" s="125" t="s">
        <v>1110</v>
      </c>
      <c r="M483" s="125" t="s">
        <v>1110</v>
      </c>
      <c r="N483" s="125">
        <v>533.94293570000002</v>
      </c>
    </row>
    <row r="484" spans="1:14" s="66" customFormat="1" ht="15" customHeight="1">
      <c r="A484" s="198">
        <v>478</v>
      </c>
      <c r="B484" s="144" t="s">
        <v>616</v>
      </c>
      <c r="C484" s="144" t="s">
        <v>1110</v>
      </c>
      <c r="D484" s="144">
        <v>100.89748555</v>
      </c>
      <c r="E484" s="144">
        <v>390.02274166254</v>
      </c>
      <c r="F484" s="144" t="s">
        <v>1110</v>
      </c>
      <c r="G484" s="144">
        <v>40.869815869999996</v>
      </c>
      <c r="H484" s="144" t="s">
        <v>1110</v>
      </c>
      <c r="I484" s="144" t="s">
        <v>1110</v>
      </c>
      <c r="J484" s="144" t="s">
        <v>1110</v>
      </c>
      <c r="K484" s="144" t="s">
        <v>1110</v>
      </c>
      <c r="L484" s="144" t="s">
        <v>1110</v>
      </c>
      <c r="M484" s="144" t="s">
        <v>1110</v>
      </c>
      <c r="N484" s="144">
        <v>531.79004308254002</v>
      </c>
    </row>
    <row r="485" spans="1:14" ht="15" customHeight="1">
      <c r="A485" s="197">
        <v>479</v>
      </c>
      <c r="B485" s="125" t="s">
        <v>974</v>
      </c>
      <c r="C485" s="125" t="s">
        <v>1110</v>
      </c>
      <c r="D485" s="125" t="s">
        <v>1110</v>
      </c>
      <c r="E485" s="125" t="s">
        <v>1110</v>
      </c>
      <c r="F485" s="125" t="s">
        <v>1110</v>
      </c>
      <c r="G485" s="125" t="s">
        <v>1110</v>
      </c>
      <c r="H485" s="125" t="s">
        <v>1110</v>
      </c>
      <c r="I485" s="125" t="s">
        <v>1110</v>
      </c>
      <c r="J485" s="125">
        <v>531.06458549000001</v>
      </c>
      <c r="K485" s="125" t="s">
        <v>1110</v>
      </c>
      <c r="L485" s="125" t="s">
        <v>1110</v>
      </c>
      <c r="M485" s="125" t="s">
        <v>1110</v>
      </c>
      <c r="N485" s="125">
        <v>531.06458549000001</v>
      </c>
    </row>
    <row r="486" spans="1:14" s="66" customFormat="1" ht="15" customHeight="1">
      <c r="A486" s="198">
        <v>480</v>
      </c>
      <c r="B486" s="144" t="s">
        <v>624</v>
      </c>
      <c r="C486" s="144" t="s">
        <v>1110</v>
      </c>
      <c r="D486" s="144" t="s">
        <v>1110</v>
      </c>
      <c r="E486" s="144">
        <v>48.005831649999998</v>
      </c>
      <c r="F486" s="144" t="s">
        <v>1110</v>
      </c>
      <c r="G486" s="144" t="s">
        <v>1110</v>
      </c>
      <c r="H486" s="144" t="s">
        <v>1110</v>
      </c>
      <c r="I486" s="144">
        <v>481.45849306999997</v>
      </c>
      <c r="J486" s="144" t="s">
        <v>1110</v>
      </c>
      <c r="K486" s="144" t="s">
        <v>1110</v>
      </c>
      <c r="L486" s="144" t="s">
        <v>1110</v>
      </c>
      <c r="M486" s="144" t="s">
        <v>1110</v>
      </c>
      <c r="N486" s="144">
        <v>529.46432471999992</v>
      </c>
    </row>
    <row r="487" spans="1:14" ht="15" customHeight="1">
      <c r="A487" s="197">
        <v>481</v>
      </c>
      <c r="B487" s="125" t="s">
        <v>643</v>
      </c>
      <c r="C487" s="125" t="s">
        <v>1110</v>
      </c>
      <c r="D487" s="125" t="s">
        <v>1110</v>
      </c>
      <c r="E487" s="125">
        <v>350.60194067000003</v>
      </c>
      <c r="F487" s="125" t="s">
        <v>1110</v>
      </c>
      <c r="G487" s="125">
        <v>27.138931360000001</v>
      </c>
      <c r="H487" s="125" t="s">
        <v>1110</v>
      </c>
      <c r="I487" s="125" t="s">
        <v>1110</v>
      </c>
      <c r="J487" s="125">
        <v>151.43965347999998</v>
      </c>
      <c r="K487" s="125" t="s">
        <v>1110</v>
      </c>
      <c r="L487" s="125" t="s">
        <v>1110</v>
      </c>
      <c r="M487" s="125" t="s">
        <v>1110</v>
      </c>
      <c r="N487" s="125">
        <v>529.18052551000005</v>
      </c>
    </row>
    <row r="488" spans="1:14" s="66" customFormat="1" ht="15" customHeight="1">
      <c r="A488" s="198">
        <v>482</v>
      </c>
      <c r="B488" s="144" t="s">
        <v>615</v>
      </c>
      <c r="C488" s="144" t="s">
        <v>1110</v>
      </c>
      <c r="D488" s="144" t="s">
        <v>1110</v>
      </c>
      <c r="E488" s="144" t="s">
        <v>1110</v>
      </c>
      <c r="F488" s="144" t="s">
        <v>1110</v>
      </c>
      <c r="G488" s="144" t="s">
        <v>1110</v>
      </c>
      <c r="H488" s="144" t="s">
        <v>1110</v>
      </c>
      <c r="I488" s="144" t="s">
        <v>1110</v>
      </c>
      <c r="J488" s="144" t="s">
        <v>1110</v>
      </c>
      <c r="K488" s="144" t="s">
        <v>1110</v>
      </c>
      <c r="L488" s="144">
        <v>527.25727711000002</v>
      </c>
      <c r="M488" s="144" t="s">
        <v>1110</v>
      </c>
      <c r="N488" s="144">
        <v>527.25727711000002</v>
      </c>
    </row>
    <row r="489" spans="1:14" ht="15" customHeight="1">
      <c r="A489" s="197">
        <v>483</v>
      </c>
      <c r="B489" s="125" t="s">
        <v>645</v>
      </c>
      <c r="C489" s="125" t="s">
        <v>1110</v>
      </c>
      <c r="D489" s="125" t="s">
        <v>1110</v>
      </c>
      <c r="E489" s="125">
        <v>107.13934140000001</v>
      </c>
      <c r="F489" s="125" t="s">
        <v>1110</v>
      </c>
      <c r="G489" s="125" t="s">
        <v>1110</v>
      </c>
      <c r="H489" s="125" t="s">
        <v>1110</v>
      </c>
      <c r="I489" s="125">
        <v>416.77105324000001</v>
      </c>
      <c r="J489" s="125" t="s">
        <v>1110</v>
      </c>
      <c r="K489" s="125" t="s">
        <v>1110</v>
      </c>
      <c r="L489" s="125" t="s">
        <v>1110</v>
      </c>
      <c r="M489" s="125" t="s">
        <v>1110</v>
      </c>
      <c r="N489" s="125">
        <v>523.91039464000005</v>
      </c>
    </row>
    <row r="490" spans="1:14" s="66" customFormat="1" ht="15" customHeight="1">
      <c r="A490" s="198">
        <v>484</v>
      </c>
      <c r="B490" s="144" t="s">
        <v>78</v>
      </c>
      <c r="C490" s="144" t="s">
        <v>1110</v>
      </c>
      <c r="D490" s="144">
        <v>454.16238408999999</v>
      </c>
      <c r="E490" s="144">
        <v>58.428008640000002</v>
      </c>
      <c r="F490" s="144" t="s">
        <v>1110</v>
      </c>
      <c r="G490" s="144">
        <v>10.333434500220001</v>
      </c>
      <c r="H490" s="144" t="s">
        <v>1110</v>
      </c>
      <c r="I490" s="144" t="s">
        <v>1110</v>
      </c>
      <c r="J490" s="144" t="s">
        <v>1110</v>
      </c>
      <c r="K490" s="144" t="s">
        <v>1110</v>
      </c>
      <c r="L490" s="144" t="s">
        <v>1110</v>
      </c>
      <c r="M490" s="144" t="s">
        <v>1110</v>
      </c>
      <c r="N490" s="144">
        <v>522.92382723022001</v>
      </c>
    </row>
    <row r="491" spans="1:14" ht="15" customHeight="1">
      <c r="A491" s="197">
        <v>485</v>
      </c>
      <c r="B491" s="125" t="s">
        <v>1052</v>
      </c>
      <c r="C491" s="125" t="s">
        <v>1110</v>
      </c>
      <c r="D491" s="125" t="s">
        <v>1110</v>
      </c>
      <c r="E491" s="125" t="s">
        <v>1110</v>
      </c>
      <c r="F491" s="125" t="s">
        <v>1110</v>
      </c>
      <c r="G491" s="125" t="s">
        <v>1110</v>
      </c>
      <c r="H491" s="125" t="s">
        <v>1110</v>
      </c>
      <c r="I491" s="125" t="s">
        <v>1110</v>
      </c>
      <c r="J491" s="125" t="s">
        <v>1110</v>
      </c>
      <c r="K491" s="125" t="s">
        <v>1110</v>
      </c>
      <c r="L491" s="125">
        <v>517.64551530000006</v>
      </c>
      <c r="M491" s="125" t="s">
        <v>1110</v>
      </c>
      <c r="N491" s="125">
        <v>517.64551530000006</v>
      </c>
    </row>
    <row r="492" spans="1:14" s="66" customFormat="1" ht="15" customHeight="1">
      <c r="A492" s="198">
        <v>486</v>
      </c>
      <c r="B492" s="144" t="s">
        <v>936</v>
      </c>
      <c r="C492" s="144">
        <v>79.741736709999998</v>
      </c>
      <c r="D492" s="144" t="s">
        <v>1110</v>
      </c>
      <c r="E492" s="144">
        <v>4.0155089100000003</v>
      </c>
      <c r="F492" s="144" t="s">
        <v>1110</v>
      </c>
      <c r="G492" s="144" t="s">
        <v>1110</v>
      </c>
      <c r="H492" s="144" t="s">
        <v>1110</v>
      </c>
      <c r="I492" s="144">
        <v>138.43002215999999</v>
      </c>
      <c r="J492" s="144">
        <v>279.73547317999999</v>
      </c>
      <c r="K492" s="144" t="s">
        <v>1110</v>
      </c>
      <c r="L492" s="144">
        <v>14.74062273</v>
      </c>
      <c r="M492" s="144" t="s">
        <v>1110</v>
      </c>
      <c r="N492" s="144">
        <v>516.66336368999998</v>
      </c>
    </row>
    <row r="493" spans="1:14" ht="15" customHeight="1">
      <c r="A493" s="197">
        <v>487</v>
      </c>
      <c r="B493" s="125" t="s">
        <v>101</v>
      </c>
      <c r="C493" s="125" t="s">
        <v>1110</v>
      </c>
      <c r="D493" s="125">
        <v>492.75925948000003</v>
      </c>
      <c r="E493" s="125" t="s">
        <v>1110</v>
      </c>
      <c r="F493" s="125" t="s">
        <v>1110</v>
      </c>
      <c r="G493" s="125" t="s">
        <v>1110</v>
      </c>
      <c r="H493" s="125" t="s">
        <v>1110</v>
      </c>
      <c r="I493" s="125" t="s">
        <v>1110</v>
      </c>
      <c r="J493" s="125">
        <v>20.508850300000002</v>
      </c>
      <c r="K493" s="125" t="s">
        <v>1110</v>
      </c>
      <c r="L493" s="125" t="s">
        <v>1110</v>
      </c>
      <c r="M493" s="125" t="s">
        <v>1110</v>
      </c>
      <c r="N493" s="125">
        <v>513.26810978000003</v>
      </c>
    </row>
    <row r="494" spans="1:14" s="66" customFormat="1" ht="15" customHeight="1">
      <c r="A494" s="198">
        <v>488</v>
      </c>
      <c r="B494" s="144" t="s">
        <v>917</v>
      </c>
      <c r="C494" s="144" t="s">
        <v>1110</v>
      </c>
      <c r="D494" s="144">
        <v>393.52087195000001</v>
      </c>
      <c r="E494" s="144">
        <v>79.96352143</v>
      </c>
      <c r="F494" s="144" t="s">
        <v>1110</v>
      </c>
      <c r="G494" s="144">
        <v>38.925210159999999</v>
      </c>
      <c r="H494" s="144" t="s">
        <v>1110</v>
      </c>
      <c r="I494" s="144" t="s">
        <v>1110</v>
      </c>
      <c r="J494" s="144" t="s">
        <v>1110</v>
      </c>
      <c r="K494" s="144" t="s">
        <v>1110</v>
      </c>
      <c r="L494" s="144" t="s">
        <v>1110</v>
      </c>
      <c r="M494" s="144" t="s">
        <v>1110</v>
      </c>
      <c r="N494" s="144">
        <v>512.40960354000003</v>
      </c>
    </row>
    <row r="495" spans="1:14" ht="15" customHeight="1">
      <c r="A495" s="197">
        <v>489</v>
      </c>
      <c r="B495" s="125" t="s">
        <v>276</v>
      </c>
      <c r="C495" s="125" t="s">
        <v>1110</v>
      </c>
      <c r="D495" s="125" t="s">
        <v>1110</v>
      </c>
      <c r="E495" s="125" t="s">
        <v>1110</v>
      </c>
      <c r="F495" s="125" t="s">
        <v>1110</v>
      </c>
      <c r="G495" s="125" t="s">
        <v>1110</v>
      </c>
      <c r="H495" s="125" t="s">
        <v>1110</v>
      </c>
      <c r="I495" s="125" t="s">
        <v>1110</v>
      </c>
      <c r="J495" s="125" t="s">
        <v>1110</v>
      </c>
      <c r="K495" s="125" t="s">
        <v>1110</v>
      </c>
      <c r="L495" s="125">
        <v>511.00461588000002</v>
      </c>
      <c r="M495" s="125" t="s">
        <v>1110</v>
      </c>
      <c r="N495" s="125">
        <v>511.00461588000002</v>
      </c>
    </row>
    <row r="496" spans="1:14" s="66" customFormat="1" ht="15" customHeight="1">
      <c r="A496" s="198">
        <v>490</v>
      </c>
      <c r="B496" s="144" t="s">
        <v>27</v>
      </c>
      <c r="C496" s="144" t="s">
        <v>1110</v>
      </c>
      <c r="D496" s="144" t="s">
        <v>1110</v>
      </c>
      <c r="E496" s="144" t="s">
        <v>1110</v>
      </c>
      <c r="F496" s="144" t="s">
        <v>1110</v>
      </c>
      <c r="G496" s="144" t="s">
        <v>1110</v>
      </c>
      <c r="H496" s="144" t="s">
        <v>1110</v>
      </c>
      <c r="I496" s="144" t="s">
        <v>1110</v>
      </c>
      <c r="J496" s="144">
        <v>509.74264331000001</v>
      </c>
      <c r="K496" s="144" t="s">
        <v>1110</v>
      </c>
      <c r="L496" s="144" t="s">
        <v>1110</v>
      </c>
      <c r="M496" s="144" t="s">
        <v>1110</v>
      </c>
      <c r="N496" s="144">
        <v>509.74264331000001</v>
      </c>
    </row>
    <row r="497" spans="1:14" ht="15" customHeight="1">
      <c r="A497" s="197">
        <v>491</v>
      </c>
      <c r="B497" s="125" t="s">
        <v>1012</v>
      </c>
      <c r="C497" s="125" t="s">
        <v>1110</v>
      </c>
      <c r="D497" s="125">
        <v>15.063388249999999</v>
      </c>
      <c r="E497" s="125">
        <v>488.23952360999999</v>
      </c>
      <c r="F497" s="125" t="s">
        <v>1110</v>
      </c>
      <c r="G497" s="125" t="s">
        <v>1110</v>
      </c>
      <c r="H497" s="125" t="s">
        <v>1110</v>
      </c>
      <c r="I497" s="125" t="s">
        <v>1110</v>
      </c>
      <c r="J497" s="125" t="s">
        <v>1110</v>
      </c>
      <c r="K497" s="125" t="s">
        <v>1110</v>
      </c>
      <c r="L497" s="125" t="s">
        <v>1110</v>
      </c>
      <c r="M497" s="125" t="s">
        <v>1110</v>
      </c>
      <c r="N497" s="125">
        <v>503.30291185999999</v>
      </c>
    </row>
    <row r="498" spans="1:14" s="66" customFormat="1" ht="15" customHeight="1">
      <c r="A498" s="198">
        <v>492</v>
      </c>
      <c r="B498" s="144" t="s">
        <v>1004</v>
      </c>
      <c r="C498" s="144" t="s">
        <v>1110</v>
      </c>
      <c r="D498" s="144" t="s">
        <v>1110</v>
      </c>
      <c r="E498" s="144">
        <v>483.15412056999998</v>
      </c>
      <c r="F498" s="144" t="s">
        <v>1110</v>
      </c>
      <c r="G498" s="144" t="s">
        <v>1110</v>
      </c>
      <c r="H498" s="144" t="s">
        <v>1110</v>
      </c>
      <c r="I498" s="144" t="s">
        <v>1110</v>
      </c>
      <c r="J498" s="144">
        <v>19.026908550000002</v>
      </c>
      <c r="K498" s="144" t="s">
        <v>1110</v>
      </c>
      <c r="L498" s="144" t="s">
        <v>1110</v>
      </c>
      <c r="M498" s="144" t="s">
        <v>1110</v>
      </c>
      <c r="N498" s="144">
        <v>502.18102911999995</v>
      </c>
    </row>
    <row r="499" spans="1:14" ht="15" customHeight="1">
      <c r="A499" s="197">
        <v>493</v>
      </c>
      <c r="B499" s="125" t="s">
        <v>975</v>
      </c>
      <c r="C499" s="125" t="s">
        <v>1110</v>
      </c>
      <c r="D499" s="125">
        <v>348.40810958999998</v>
      </c>
      <c r="E499" s="125">
        <v>150.57838619999998</v>
      </c>
      <c r="F499" s="125" t="s">
        <v>1110</v>
      </c>
      <c r="G499" s="125" t="s">
        <v>1110</v>
      </c>
      <c r="H499" s="125" t="s">
        <v>1110</v>
      </c>
      <c r="I499" s="125" t="s">
        <v>1110</v>
      </c>
      <c r="J499" s="125" t="s">
        <v>1110</v>
      </c>
      <c r="K499" s="125" t="s">
        <v>1110</v>
      </c>
      <c r="L499" s="125" t="s">
        <v>1110</v>
      </c>
      <c r="M499" s="125" t="s">
        <v>1110</v>
      </c>
      <c r="N499" s="125">
        <v>498.98649578999994</v>
      </c>
    </row>
    <row r="500" spans="1:14" s="66" customFormat="1" ht="15" customHeight="1">
      <c r="A500" s="198">
        <v>494</v>
      </c>
      <c r="B500" s="144" t="s">
        <v>610</v>
      </c>
      <c r="C500" s="144" t="s">
        <v>1110</v>
      </c>
      <c r="D500" s="144">
        <v>430.94453602999999</v>
      </c>
      <c r="E500" s="144" t="s">
        <v>1110</v>
      </c>
      <c r="F500" s="144" t="s">
        <v>1110</v>
      </c>
      <c r="G500" s="144">
        <v>63.271298909999999</v>
      </c>
      <c r="H500" s="144" t="s">
        <v>1110</v>
      </c>
      <c r="I500" s="144" t="s">
        <v>1110</v>
      </c>
      <c r="J500" s="144" t="s">
        <v>1110</v>
      </c>
      <c r="K500" s="144" t="s">
        <v>1110</v>
      </c>
      <c r="L500" s="144" t="s">
        <v>1110</v>
      </c>
      <c r="M500" s="144" t="s">
        <v>1110</v>
      </c>
      <c r="N500" s="144">
        <v>494.21583493999998</v>
      </c>
    </row>
    <row r="501" spans="1:14" ht="15" customHeight="1">
      <c r="A501" s="197">
        <v>495</v>
      </c>
      <c r="B501" s="125" t="s">
        <v>196</v>
      </c>
      <c r="C501" s="125" t="s">
        <v>1110</v>
      </c>
      <c r="D501" s="125" t="s">
        <v>1110</v>
      </c>
      <c r="E501" s="125" t="s">
        <v>1110</v>
      </c>
      <c r="F501" s="125" t="s">
        <v>1110</v>
      </c>
      <c r="G501" s="125" t="s">
        <v>1110</v>
      </c>
      <c r="H501" s="125" t="s">
        <v>1110</v>
      </c>
      <c r="I501" s="125">
        <v>492.60891038</v>
      </c>
      <c r="J501" s="125" t="s">
        <v>1110</v>
      </c>
      <c r="K501" s="125" t="s">
        <v>1110</v>
      </c>
      <c r="L501" s="125" t="s">
        <v>1110</v>
      </c>
      <c r="M501" s="125" t="s">
        <v>1110</v>
      </c>
      <c r="N501" s="125">
        <v>492.60891038</v>
      </c>
    </row>
    <row r="502" spans="1:14" s="66" customFormat="1" ht="15" customHeight="1">
      <c r="A502" s="198">
        <v>496</v>
      </c>
      <c r="B502" s="144" t="s">
        <v>876</v>
      </c>
      <c r="C502" s="144" t="s">
        <v>1110</v>
      </c>
      <c r="D502" s="144" t="s">
        <v>1110</v>
      </c>
      <c r="E502" s="144">
        <v>117.07546585</v>
      </c>
      <c r="F502" s="144" t="s">
        <v>1110</v>
      </c>
      <c r="G502" s="144" t="s">
        <v>1110</v>
      </c>
      <c r="H502" s="144" t="s">
        <v>1110</v>
      </c>
      <c r="I502" s="144">
        <v>6.004575</v>
      </c>
      <c r="J502" s="144">
        <v>76.358203590000002</v>
      </c>
      <c r="K502" s="144" t="s">
        <v>1110</v>
      </c>
      <c r="L502" s="144">
        <v>291.45684732000001</v>
      </c>
      <c r="M502" s="144" t="s">
        <v>1110</v>
      </c>
      <c r="N502" s="144">
        <v>490.89509176000001</v>
      </c>
    </row>
    <row r="503" spans="1:14" ht="15" customHeight="1">
      <c r="A503" s="197">
        <v>497</v>
      </c>
      <c r="B503" s="125" t="s">
        <v>134</v>
      </c>
      <c r="C503" s="125" t="s">
        <v>1110</v>
      </c>
      <c r="D503" s="125">
        <v>47.548309179999997</v>
      </c>
      <c r="E503" s="125">
        <v>21.048108329999998</v>
      </c>
      <c r="F503" s="125" t="s">
        <v>1110</v>
      </c>
      <c r="G503" s="125" t="s">
        <v>1110</v>
      </c>
      <c r="H503" s="125" t="s">
        <v>1110</v>
      </c>
      <c r="I503" s="125">
        <v>421.97718450999997</v>
      </c>
      <c r="J503" s="125" t="s">
        <v>1110</v>
      </c>
      <c r="K503" s="125" t="s">
        <v>1110</v>
      </c>
      <c r="L503" s="125" t="s">
        <v>1110</v>
      </c>
      <c r="M503" s="125" t="s">
        <v>1110</v>
      </c>
      <c r="N503" s="125">
        <v>490.57360201999995</v>
      </c>
    </row>
    <row r="504" spans="1:14" s="66" customFormat="1" ht="15" customHeight="1">
      <c r="A504" s="198">
        <v>498</v>
      </c>
      <c r="B504" s="144" t="s">
        <v>259</v>
      </c>
      <c r="C504" s="144" t="s">
        <v>1110</v>
      </c>
      <c r="D504" s="144" t="s">
        <v>1110</v>
      </c>
      <c r="E504" s="144">
        <v>28.266519239999997</v>
      </c>
      <c r="F504" s="144" t="s">
        <v>1110</v>
      </c>
      <c r="G504" s="144" t="s">
        <v>1110</v>
      </c>
      <c r="H504" s="144" t="s">
        <v>1110</v>
      </c>
      <c r="I504" s="144" t="s">
        <v>1110</v>
      </c>
      <c r="J504" s="144">
        <v>458.71538686000002</v>
      </c>
      <c r="K504" s="144" t="s">
        <v>1110</v>
      </c>
      <c r="L504" s="144" t="s">
        <v>1110</v>
      </c>
      <c r="M504" s="144" t="s">
        <v>1110</v>
      </c>
      <c r="N504" s="144">
        <v>486.9819061</v>
      </c>
    </row>
    <row r="505" spans="1:14" ht="15" customHeight="1">
      <c r="A505" s="197">
        <v>499</v>
      </c>
      <c r="B505" s="125" t="s">
        <v>144</v>
      </c>
      <c r="C505" s="125">
        <v>87.825338319999986</v>
      </c>
      <c r="D505" s="125" t="s">
        <v>1110</v>
      </c>
      <c r="E505" s="125">
        <v>322.54744541000002</v>
      </c>
      <c r="F505" s="125" t="s">
        <v>1110</v>
      </c>
      <c r="G505" s="125">
        <v>69.171608849999998</v>
      </c>
      <c r="H505" s="125" t="s">
        <v>1110</v>
      </c>
      <c r="I505" s="125" t="s">
        <v>1110</v>
      </c>
      <c r="J505" s="125" t="s">
        <v>1110</v>
      </c>
      <c r="K505" s="125" t="s">
        <v>1110</v>
      </c>
      <c r="L505" s="125" t="s">
        <v>1110</v>
      </c>
      <c r="M505" s="125" t="s">
        <v>1110</v>
      </c>
      <c r="N505" s="125">
        <v>479.54439258000002</v>
      </c>
    </row>
    <row r="506" spans="1:14" s="66" customFormat="1" ht="15" customHeight="1">
      <c r="A506" s="198">
        <v>500</v>
      </c>
      <c r="B506" s="144" t="s">
        <v>592</v>
      </c>
      <c r="C506" s="144">
        <v>321.39808943000003</v>
      </c>
      <c r="D506" s="144" t="s">
        <v>1110</v>
      </c>
      <c r="E506" s="144" t="s">
        <v>1110</v>
      </c>
      <c r="F506" s="144" t="s">
        <v>1110</v>
      </c>
      <c r="G506" s="144" t="s">
        <v>1110</v>
      </c>
      <c r="H506" s="144" t="s">
        <v>1110</v>
      </c>
      <c r="I506" s="144" t="s">
        <v>1110</v>
      </c>
      <c r="J506" s="144">
        <v>155.1297289</v>
      </c>
      <c r="K506" s="144" t="s">
        <v>1110</v>
      </c>
      <c r="L506" s="144" t="s">
        <v>1110</v>
      </c>
      <c r="M506" s="144" t="s">
        <v>1110</v>
      </c>
      <c r="N506" s="144">
        <v>476.52781833000006</v>
      </c>
    </row>
    <row r="507" spans="1:14" ht="15" customHeight="1">
      <c r="A507" s="197">
        <v>501</v>
      </c>
      <c r="B507" s="125" t="s">
        <v>242</v>
      </c>
      <c r="C507" s="125">
        <v>271.69153769000002</v>
      </c>
      <c r="D507" s="125">
        <v>21.50624062</v>
      </c>
      <c r="E507" s="125">
        <v>172.97858690999999</v>
      </c>
      <c r="F507" s="125">
        <v>7.1076193200000004</v>
      </c>
      <c r="G507" s="125" t="s">
        <v>1110</v>
      </c>
      <c r="H507" s="125" t="s">
        <v>1110</v>
      </c>
      <c r="I507" s="125" t="s">
        <v>1110</v>
      </c>
      <c r="J507" s="125" t="s">
        <v>1110</v>
      </c>
      <c r="K507" s="125" t="s">
        <v>1110</v>
      </c>
      <c r="L507" s="125" t="s">
        <v>1110</v>
      </c>
      <c r="M507" s="125" t="s">
        <v>1110</v>
      </c>
      <c r="N507" s="125">
        <v>473.28398454000001</v>
      </c>
    </row>
    <row r="508" spans="1:14" s="66" customFormat="1" ht="15" customHeight="1">
      <c r="A508" s="198">
        <v>502</v>
      </c>
      <c r="B508" s="144" t="s">
        <v>654</v>
      </c>
      <c r="C508" s="144" t="s">
        <v>1110</v>
      </c>
      <c r="D508" s="144" t="s">
        <v>1110</v>
      </c>
      <c r="E508" s="144">
        <v>121.88869481</v>
      </c>
      <c r="F508" s="144" t="s">
        <v>1110</v>
      </c>
      <c r="G508" s="144">
        <v>350.27599094999999</v>
      </c>
      <c r="H508" s="144" t="s">
        <v>1110</v>
      </c>
      <c r="I508" s="144" t="s">
        <v>1110</v>
      </c>
      <c r="J508" s="144" t="s">
        <v>1110</v>
      </c>
      <c r="K508" s="144" t="s">
        <v>1110</v>
      </c>
      <c r="L508" s="144" t="s">
        <v>1110</v>
      </c>
      <c r="M508" s="144" t="s">
        <v>1110</v>
      </c>
      <c r="N508" s="144">
        <v>472.16468576</v>
      </c>
    </row>
    <row r="509" spans="1:14" ht="15" customHeight="1">
      <c r="A509" s="197">
        <v>503</v>
      </c>
      <c r="B509" s="125" t="s">
        <v>2</v>
      </c>
      <c r="C509" s="125" t="s">
        <v>1110</v>
      </c>
      <c r="D509" s="125" t="s">
        <v>1110</v>
      </c>
      <c r="E509" s="125">
        <v>470.13022662000003</v>
      </c>
      <c r="F509" s="125" t="s">
        <v>1110</v>
      </c>
      <c r="G509" s="125" t="s">
        <v>1110</v>
      </c>
      <c r="H509" s="125" t="s">
        <v>1110</v>
      </c>
      <c r="I509" s="125" t="s">
        <v>1110</v>
      </c>
      <c r="J509" s="125" t="s">
        <v>1110</v>
      </c>
      <c r="K509" s="125" t="s">
        <v>1110</v>
      </c>
      <c r="L509" s="125" t="s">
        <v>1110</v>
      </c>
      <c r="M509" s="125" t="s">
        <v>1110</v>
      </c>
      <c r="N509" s="125">
        <v>470.13022662000003</v>
      </c>
    </row>
    <row r="510" spans="1:14" s="66" customFormat="1" ht="15" customHeight="1">
      <c r="A510" s="198">
        <v>504</v>
      </c>
      <c r="B510" s="144" t="s">
        <v>909</v>
      </c>
      <c r="C510" s="144">
        <v>386.12559248000002</v>
      </c>
      <c r="D510" s="144">
        <v>83.710318930000014</v>
      </c>
      <c r="E510" s="144" t="s">
        <v>1110</v>
      </c>
      <c r="F510" s="144" t="s">
        <v>1110</v>
      </c>
      <c r="G510" s="144" t="s">
        <v>1110</v>
      </c>
      <c r="H510" s="144" t="s">
        <v>1110</v>
      </c>
      <c r="I510" s="144" t="s">
        <v>1110</v>
      </c>
      <c r="J510" s="144" t="s">
        <v>1110</v>
      </c>
      <c r="K510" s="144" t="s">
        <v>1110</v>
      </c>
      <c r="L510" s="144" t="s">
        <v>1110</v>
      </c>
      <c r="M510" s="144" t="s">
        <v>1110</v>
      </c>
      <c r="N510" s="144">
        <v>469.83591141000005</v>
      </c>
    </row>
    <row r="511" spans="1:14" ht="15" customHeight="1">
      <c r="A511" s="197">
        <v>505</v>
      </c>
      <c r="B511" s="125" t="s">
        <v>248</v>
      </c>
      <c r="C511" s="125" t="s">
        <v>1110</v>
      </c>
      <c r="D511" s="125" t="s">
        <v>1110</v>
      </c>
      <c r="E511" s="125" t="s">
        <v>1110</v>
      </c>
      <c r="F511" s="125" t="s">
        <v>1110</v>
      </c>
      <c r="G511" s="125" t="s">
        <v>1110</v>
      </c>
      <c r="H511" s="125" t="s">
        <v>1110</v>
      </c>
      <c r="I511" s="125" t="s">
        <v>1110</v>
      </c>
      <c r="J511" s="125" t="s">
        <v>1110</v>
      </c>
      <c r="K511" s="125" t="s">
        <v>1110</v>
      </c>
      <c r="L511" s="125">
        <v>465.52580419999998</v>
      </c>
      <c r="M511" s="125" t="s">
        <v>1110</v>
      </c>
      <c r="N511" s="125">
        <v>465.52580419999998</v>
      </c>
    </row>
    <row r="512" spans="1:14" s="66" customFormat="1" ht="15" customHeight="1">
      <c r="A512" s="198">
        <v>506</v>
      </c>
      <c r="B512" s="144" t="s">
        <v>586</v>
      </c>
      <c r="C512" s="144" t="s">
        <v>1110</v>
      </c>
      <c r="D512" s="144" t="s">
        <v>1110</v>
      </c>
      <c r="E512" s="144">
        <v>30.909704229999999</v>
      </c>
      <c r="F512" s="144" t="s">
        <v>1110</v>
      </c>
      <c r="G512" s="144" t="s">
        <v>1110</v>
      </c>
      <c r="H512" s="144" t="s">
        <v>1110</v>
      </c>
      <c r="I512" s="144">
        <v>329.94785831000002</v>
      </c>
      <c r="J512" s="144" t="s">
        <v>1110</v>
      </c>
      <c r="K512" s="144" t="s">
        <v>1110</v>
      </c>
      <c r="L512" s="144">
        <v>99.162872709999988</v>
      </c>
      <c r="M512" s="144" t="s">
        <v>1110</v>
      </c>
      <c r="N512" s="144">
        <v>460.02043524999999</v>
      </c>
    </row>
    <row r="513" spans="1:14" ht="15" customHeight="1">
      <c r="A513" s="197">
        <v>507</v>
      </c>
      <c r="B513" s="125" t="s">
        <v>408</v>
      </c>
      <c r="C513" s="125" t="s">
        <v>1110</v>
      </c>
      <c r="D513" s="125" t="s">
        <v>1110</v>
      </c>
      <c r="E513" s="125" t="s">
        <v>1110</v>
      </c>
      <c r="F513" s="125" t="s">
        <v>1110</v>
      </c>
      <c r="G513" s="125" t="s">
        <v>1110</v>
      </c>
      <c r="H513" s="125" t="s">
        <v>1110</v>
      </c>
      <c r="I513" s="125" t="s">
        <v>1110</v>
      </c>
      <c r="J513" s="125">
        <v>458.56843601999998</v>
      </c>
      <c r="K513" s="125" t="s">
        <v>1110</v>
      </c>
      <c r="L513" s="125" t="s">
        <v>1110</v>
      </c>
      <c r="M513" s="125" t="s">
        <v>1110</v>
      </c>
      <c r="N513" s="125">
        <v>458.56843601999998</v>
      </c>
    </row>
    <row r="514" spans="1:14" s="66" customFormat="1" ht="15" customHeight="1">
      <c r="A514" s="198">
        <v>508</v>
      </c>
      <c r="B514" s="144" t="s">
        <v>919</v>
      </c>
      <c r="C514" s="144">
        <v>161.34541034</v>
      </c>
      <c r="D514" s="144">
        <v>21.455428739999999</v>
      </c>
      <c r="E514" s="144">
        <v>26.990901999999998</v>
      </c>
      <c r="F514" s="144" t="s">
        <v>1110</v>
      </c>
      <c r="G514" s="144">
        <v>248.61478822000001</v>
      </c>
      <c r="H514" s="144" t="s">
        <v>1110</v>
      </c>
      <c r="I514" s="144" t="s">
        <v>1110</v>
      </c>
      <c r="J514" s="144" t="s">
        <v>1110</v>
      </c>
      <c r="K514" s="144" t="s">
        <v>1110</v>
      </c>
      <c r="L514" s="144" t="s">
        <v>1110</v>
      </c>
      <c r="M514" s="144" t="s">
        <v>1110</v>
      </c>
      <c r="N514" s="144">
        <v>458.40652929999999</v>
      </c>
    </row>
    <row r="515" spans="1:14" ht="15" customHeight="1">
      <c r="A515" s="197">
        <v>509</v>
      </c>
      <c r="B515" s="125" t="s">
        <v>148</v>
      </c>
      <c r="C515" s="125" t="s">
        <v>1110</v>
      </c>
      <c r="D515" s="125" t="s">
        <v>1110</v>
      </c>
      <c r="E515" s="125">
        <v>19.116952829999999</v>
      </c>
      <c r="F515" s="125" t="s">
        <v>1110</v>
      </c>
      <c r="G515" s="125" t="s">
        <v>1110</v>
      </c>
      <c r="H515" s="125" t="s">
        <v>1110</v>
      </c>
      <c r="I515" s="125">
        <v>28.443330100000001</v>
      </c>
      <c r="J515" s="125">
        <v>34.099491649999997</v>
      </c>
      <c r="K515" s="125" t="s">
        <v>1110</v>
      </c>
      <c r="L515" s="125">
        <v>371.02403642000002</v>
      </c>
      <c r="M515" s="125" t="s">
        <v>1110</v>
      </c>
      <c r="N515" s="125">
        <v>452.68381099999999</v>
      </c>
    </row>
    <row r="516" spans="1:14" s="66" customFormat="1" ht="15" customHeight="1">
      <c r="A516" s="198">
        <v>510</v>
      </c>
      <c r="B516" s="144" t="s">
        <v>86</v>
      </c>
      <c r="C516" s="144" t="s">
        <v>1110</v>
      </c>
      <c r="D516" s="144" t="s">
        <v>1110</v>
      </c>
      <c r="E516" s="144" t="s">
        <v>1110</v>
      </c>
      <c r="F516" s="144" t="s">
        <v>1110</v>
      </c>
      <c r="G516" s="144" t="s">
        <v>1110</v>
      </c>
      <c r="H516" s="144" t="s">
        <v>1110</v>
      </c>
      <c r="I516" s="144" t="s">
        <v>1110</v>
      </c>
      <c r="J516" s="144">
        <v>450.86361211000002</v>
      </c>
      <c r="K516" s="144" t="s">
        <v>1110</v>
      </c>
      <c r="L516" s="144" t="s">
        <v>1110</v>
      </c>
      <c r="M516" s="144" t="s">
        <v>1110</v>
      </c>
      <c r="N516" s="144">
        <v>450.86361211000002</v>
      </c>
    </row>
    <row r="517" spans="1:14" ht="15" customHeight="1">
      <c r="A517" s="197">
        <v>511</v>
      </c>
      <c r="B517" s="125" t="s">
        <v>583</v>
      </c>
      <c r="C517" s="125" t="s">
        <v>1110</v>
      </c>
      <c r="D517" s="125" t="s">
        <v>1110</v>
      </c>
      <c r="E517" s="125" t="s">
        <v>1110</v>
      </c>
      <c r="F517" s="125" t="s">
        <v>1110</v>
      </c>
      <c r="G517" s="125" t="s">
        <v>1110</v>
      </c>
      <c r="H517" s="125" t="s">
        <v>1110</v>
      </c>
      <c r="I517" s="125">
        <v>31.68964935</v>
      </c>
      <c r="J517" s="125">
        <v>1.21210873</v>
      </c>
      <c r="K517" s="125" t="s">
        <v>1110</v>
      </c>
      <c r="L517" s="125">
        <v>417.46460986</v>
      </c>
      <c r="M517" s="125" t="s">
        <v>1110</v>
      </c>
      <c r="N517" s="125">
        <v>450.36636793999998</v>
      </c>
    </row>
    <row r="518" spans="1:14" s="66" customFormat="1" ht="15" customHeight="1">
      <c r="A518" s="198">
        <v>512</v>
      </c>
      <c r="B518" s="144" t="s">
        <v>289</v>
      </c>
      <c r="C518" s="144" t="s">
        <v>1110</v>
      </c>
      <c r="D518" s="144" t="s">
        <v>1110</v>
      </c>
      <c r="E518" s="144">
        <v>449.54442345000001</v>
      </c>
      <c r="F518" s="144" t="s">
        <v>1110</v>
      </c>
      <c r="G518" s="144" t="s">
        <v>1110</v>
      </c>
      <c r="H518" s="144" t="s">
        <v>1110</v>
      </c>
      <c r="I518" s="144" t="s">
        <v>1110</v>
      </c>
      <c r="J518" s="144" t="s">
        <v>1110</v>
      </c>
      <c r="K518" s="144" t="s">
        <v>1110</v>
      </c>
      <c r="L518" s="144" t="s">
        <v>1110</v>
      </c>
      <c r="M518" s="144" t="s">
        <v>1110</v>
      </c>
      <c r="N518" s="144">
        <v>449.54442345000001</v>
      </c>
    </row>
    <row r="519" spans="1:14" ht="15" customHeight="1">
      <c r="A519" s="197">
        <v>513</v>
      </c>
      <c r="B519" s="125" t="s">
        <v>433</v>
      </c>
      <c r="C519" s="125" t="s">
        <v>1110</v>
      </c>
      <c r="D519" s="125" t="s">
        <v>1110</v>
      </c>
      <c r="E519" s="125" t="s">
        <v>1110</v>
      </c>
      <c r="F519" s="125" t="s">
        <v>1110</v>
      </c>
      <c r="G519" s="125" t="s">
        <v>1110</v>
      </c>
      <c r="H519" s="125" t="s">
        <v>1110</v>
      </c>
      <c r="I519" s="125">
        <v>448.15733793999999</v>
      </c>
      <c r="J519" s="125" t="s">
        <v>1110</v>
      </c>
      <c r="K519" s="125" t="s">
        <v>1110</v>
      </c>
      <c r="L519" s="125" t="s">
        <v>1110</v>
      </c>
      <c r="M519" s="125" t="s">
        <v>1110</v>
      </c>
      <c r="N519" s="125">
        <v>448.15733793999999</v>
      </c>
    </row>
    <row r="520" spans="1:14" s="66" customFormat="1" ht="15" customHeight="1">
      <c r="A520" s="198">
        <v>514</v>
      </c>
      <c r="B520" s="144" t="s">
        <v>946</v>
      </c>
      <c r="C520" s="144" t="s">
        <v>1110</v>
      </c>
      <c r="D520" s="144" t="s">
        <v>1110</v>
      </c>
      <c r="E520" s="144">
        <v>52.117990799999994</v>
      </c>
      <c r="F520" s="144" t="s">
        <v>1110</v>
      </c>
      <c r="G520" s="144">
        <v>32.539354680000002</v>
      </c>
      <c r="H520" s="144" t="s">
        <v>1110</v>
      </c>
      <c r="I520" s="144">
        <v>359.26021455</v>
      </c>
      <c r="J520" s="144" t="s">
        <v>1110</v>
      </c>
      <c r="K520" s="144" t="s">
        <v>1110</v>
      </c>
      <c r="L520" s="144" t="s">
        <v>1110</v>
      </c>
      <c r="M520" s="144" t="s">
        <v>1110</v>
      </c>
      <c r="N520" s="144">
        <v>443.91756003</v>
      </c>
    </row>
    <row r="521" spans="1:14" ht="15" customHeight="1">
      <c r="A521" s="197">
        <v>515</v>
      </c>
      <c r="B521" s="125" t="s">
        <v>413</v>
      </c>
      <c r="C521" s="125">
        <v>211.18944912000001</v>
      </c>
      <c r="D521" s="125">
        <v>115.31610846</v>
      </c>
      <c r="E521" s="125">
        <v>116.24569142</v>
      </c>
      <c r="F521" s="125" t="s">
        <v>1110</v>
      </c>
      <c r="G521" s="125" t="s">
        <v>1110</v>
      </c>
      <c r="H521" s="125" t="s">
        <v>1110</v>
      </c>
      <c r="I521" s="125" t="s">
        <v>1110</v>
      </c>
      <c r="J521" s="125" t="s">
        <v>1110</v>
      </c>
      <c r="K521" s="125" t="s">
        <v>1110</v>
      </c>
      <c r="L521" s="125" t="s">
        <v>1110</v>
      </c>
      <c r="M521" s="125" t="s">
        <v>1110</v>
      </c>
      <c r="N521" s="125">
        <v>442.75124900000003</v>
      </c>
    </row>
    <row r="522" spans="1:14" s="66" customFormat="1" ht="15" customHeight="1">
      <c r="A522" s="198">
        <v>516</v>
      </c>
      <c r="B522" s="144" t="s">
        <v>481</v>
      </c>
      <c r="C522" s="144" t="s">
        <v>1110</v>
      </c>
      <c r="D522" s="144" t="s">
        <v>1110</v>
      </c>
      <c r="E522" s="144" t="s">
        <v>1110</v>
      </c>
      <c r="F522" s="144" t="s">
        <v>1110</v>
      </c>
      <c r="G522" s="144" t="s">
        <v>1110</v>
      </c>
      <c r="H522" s="144" t="s">
        <v>1110</v>
      </c>
      <c r="I522" s="144">
        <v>136.19827215999999</v>
      </c>
      <c r="J522" s="144" t="s">
        <v>1110</v>
      </c>
      <c r="K522" s="144" t="s">
        <v>1110</v>
      </c>
      <c r="L522" s="144">
        <v>302.61141197000001</v>
      </c>
      <c r="M522" s="144" t="s">
        <v>1110</v>
      </c>
      <c r="N522" s="144">
        <v>438.80968412999999</v>
      </c>
    </row>
    <row r="523" spans="1:14" ht="15" customHeight="1">
      <c r="A523" s="197">
        <v>517</v>
      </c>
      <c r="B523" s="125" t="s">
        <v>398</v>
      </c>
      <c r="C523" s="125" t="s">
        <v>1110</v>
      </c>
      <c r="D523" s="125">
        <v>435.78025766000002</v>
      </c>
      <c r="E523" s="125" t="s">
        <v>1110</v>
      </c>
      <c r="F523" s="125" t="s">
        <v>1110</v>
      </c>
      <c r="G523" s="125" t="s">
        <v>1110</v>
      </c>
      <c r="H523" s="125" t="s">
        <v>1110</v>
      </c>
      <c r="I523" s="125" t="s">
        <v>1110</v>
      </c>
      <c r="J523" s="125" t="s">
        <v>1110</v>
      </c>
      <c r="K523" s="125" t="s">
        <v>1110</v>
      </c>
      <c r="L523" s="125" t="s">
        <v>1110</v>
      </c>
      <c r="M523" s="125" t="s">
        <v>1110</v>
      </c>
      <c r="N523" s="125">
        <v>435.78025766000002</v>
      </c>
    </row>
    <row r="524" spans="1:14" s="66" customFormat="1" ht="15" customHeight="1">
      <c r="A524" s="198">
        <v>518</v>
      </c>
      <c r="B524" s="144" t="s">
        <v>483</v>
      </c>
      <c r="C524" s="144" t="s">
        <v>1110</v>
      </c>
      <c r="D524" s="144" t="s">
        <v>1110</v>
      </c>
      <c r="E524" s="144" t="s">
        <v>1110</v>
      </c>
      <c r="F524" s="144" t="s">
        <v>1110</v>
      </c>
      <c r="G524" s="144" t="s">
        <v>1110</v>
      </c>
      <c r="H524" s="144" t="s">
        <v>1110</v>
      </c>
      <c r="I524" s="144" t="s">
        <v>1110</v>
      </c>
      <c r="J524" s="144" t="s">
        <v>1110</v>
      </c>
      <c r="K524" s="144" t="s">
        <v>1110</v>
      </c>
      <c r="L524" s="144">
        <v>430.34987414999995</v>
      </c>
      <c r="M524" s="144" t="s">
        <v>1110</v>
      </c>
      <c r="N524" s="144">
        <v>430.34987414999995</v>
      </c>
    </row>
    <row r="525" spans="1:14" ht="15" customHeight="1">
      <c r="A525" s="197">
        <v>519</v>
      </c>
      <c r="B525" s="125" t="s">
        <v>59</v>
      </c>
      <c r="C525" s="125" t="s">
        <v>1110</v>
      </c>
      <c r="D525" s="125" t="s">
        <v>1110</v>
      </c>
      <c r="E525" s="125" t="s">
        <v>1110</v>
      </c>
      <c r="F525" s="125" t="s">
        <v>1110</v>
      </c>
      <c r="G525" s="125" t="s">
        <v>1110</v>
      </c>
      <c r="H525" s="125" t="s">
        <v>1110</v>
      </c>
      <c r="I525" s="125" t="s">
        <v>1110</v>
      </c>
      <c r="J525" s="125" t="s">
        <v>1110</v>
      </c>
      <c r="K525" s="125" t="s">
        <v>1110</v>
      </c>
      <c r="L525" s="125">
        <v>430.04092587999997</v>
      </c>
      <c r="M525" s="125" t="s">
        <v>1110</v>
      </c>
      <c r="N525" s="125">
        <v>430.04092587999997</v>
      </c>
    </row>
    <row r="526" spans="1:14" s="66" customFormat="1" ht="15" customHeight="1">
      <c r="A526" s="198">
        <v>520</v>
      </c>
      <c r="B526" s="144" t="s">
        <v>233</v>
      </c>
      <c r="C526" s="144" t="s">
        <v>1110</v>
      </c>
      <c r="D526" s="144" t="s">
        <v>1110</v>
      </c>
      <c r="E526" s="144">
        <v>370.76081039169003</v>
      </c>
      <c r="F526" s="144" t="s">
        <v>1110</v>
      </c>
      <c r="G526" s="144">
        <v>57.687108120909997</v>
      </c>
      <c r="H526" s="144" t="s">
        <v>1110</v>
      </c>
      <c r="I526" s="144" t="s">
        <v>1110</v>
      </c>
      <c r="J526" s="144" t="s">
        <v>1110</v>
      </c>
      <c r="K526" s="144" t="s">
        <v>1110</v>
      </c>
      <c r="L526" s="144" t="s">
        <v>1110</v>
      </c>
      <c r="M526" s="144" t="s">
        <v>1110</v>
      </c>
      <c r="N526" s="144">
        <v>428.44791851260004</v>
      </c>
    </row>
    <row r="527" spans="1:14" ht="15" customHeight="1">
      <c r="A527" s="197">
        <v>521</v>
      </c>
      <c r="B527" s="125" t="s">
        <v>627</v>
      </c>
      <c r="C527" s="125" t="s">
        <v>1110</v>
      </c>
      <c r="D527" s="125" t="s">
        <v>1110</v>
      </c>
      <c r="E527" s="125">
        <v>342.36374920999998</v>
      </c>
      <c r="F527" s="125" t="s">
        <v>1110</v>
      </c>
      <c r="G527" s="125" t="s">
        <v>1110</v>
      </c>
      <c r="H527" s="125" t="s">
        <v>1110</v>
      </c>
      <c r="I527" s="125">
        <v>85.298672640000007</v>
      </c>
      <c r="J527" s="125" t="s">
        <v>1110</v>
      </c>
      <c r="K527" s="125" t="s">
        <v>1110</v>
      </c>
      <c r="L527" s="125" t="s">
        <v>1110</v>
      </c>
      <c r="M527" s="125" t="s">
        <v>1110</v>
      </c>
      <c r="N527" s="125">
        <v>427.66242184999999</v>
      </c>
    </row>
    <row r="528" spans="1:14" s="66" customFormat="1" ht="15" customHeight="1">
      <c r="A528" s="198">
        <v>522</v>
      </c>
      <c r="B528" s="144" t="s">
        <v>371</v>
      </c>
      <c r="C528" s="144" t="s">
        <v>1110</v>
      </c>
      <c r="D528" s="144" t="s">
        <v>1110</v>
      </c>
      <c r="E528" s="144" t="s">
        <v>1110</v>
      </c>
      <c r="F528" s="144" t="s">
        <v>1110</v>
      </c>
      <c r="G528" s="144" t="s">
        <v>1110</v>
      </c>
      <c r="H528" s="144" t="s">
        <v>1110</v>
      </c>
      <c r="I528" s="144" t="s">
        <v>1110</v>
      </c>
      <c r="J528" s="144" t="s">
        <v>1110</v>
      </c>
      <c r="K528" s="144" t="s">
        <v>1110</v>
      </c>
      <c r="L528" s="144">
        <v>425.90296423000001</v>
      </c>
      <c r="M528" s="144" t="s">
        <v>1110</v>
      </c>
      <c r="N528" s="144">
        <v>425.90296423000001</v>
      </c>
    </row>
    <row r="529" spans="1:14" ht="15" customHeight="1">
      <c r="A529" s="197">
        <v>523</v>
      </c>
      <c r="B529" s="125" t="s">
        <v>707</v>
      </c>
      <c r="C529" s="125" t="s">
        <v>1110</v>
      </c>
      <c r="D529" s="125" t="s">
        <v>1110</v>
      </c>
      <c r="E529" s="125">
        <v>179.83818756196999</v>
      </c>
      <c r="F529" s="125" t="s">
        <v>1110</v>
      </c>
      <c r="G529" s="125" t="s">
        <v>1110</v>
      </c>
      <c r="H529" s="125" t="s">
        <v>1110</v>
      </c>
      <c r="I529" s="125">
        <v>244.14392330999999</v>
      </c>
      <c r="J529" s="125" t="s">
        <v>1110</v>
      </c>
      <c r="K529" s="125" t="s">
        <v>1110</v>
      </c>
      <c r="L529" s="125" t="s">
        <v>1110</v>
      </c>
      <c r="M529" s="125" t="s">
        <v>1110</v>
      </c>
      <c r="N529" s="125">
        <v>423.98211087197001</v>
      </c>
    </row>
    <row r="530" spans="1:14" s="66" customFormat="1" ht="15" customHeight="1">
      <c r="A530" s="198">
        <v>524</v>
      </c>
      <c r="B530" s="144" t="s">
        <v>200</v>
      </c>
      <c r="C530" s="144" t="s">
        <v>1110</v>
      </c>
      <c r="D530" s="144" t="s">
        <v>1110</v>
      </c>
      <c r="E530" s="144" t="s">
        <v>1110</v>
      </c>
      <c r="F530" s="144" t="s">
        <v>1110</v>
      </c>
      <c r="G530" s="144" t="s">
        <v>1110</v>
      </c>
      <c r="H530" s="144" t="s">
        <v>1110</v>
      </c>
      <c r="I530" s="144">
        <v>423.14947144999996</v>
      </c>
      <c r="J530" s="144">
        <v>8.4924800000000002E-3</v>
      </c>
      <c r="K530" s="144" t="s">
        <v>1110</v>
      </c>
      <c r="L530" s="144" t="s">
        <v>1110</v>
      </c>
      <c r="M530" s="144" t="s">
        <v>1110</v>
      </c>
      <c r="N530" s="144">
        <v>423.15796392999994</v>
      </c>
    </row>
    <row r="531" spans="1:14" ht="15" customHeight="1">
      <c r="A531" s="197">
        <v>525</v>
      </c>
      <c r="B531" s="125" t="s">
        <v>810</v>
      </c>
      <c r="C531" s="125" t="s">
        <v>1110</v>
      </c>
      <c r="D531" s="125" t="s">
        <v>1110</v>
      </c>
      <c r="E531" s="125">
        <v>315.88313132999997</v>
      </c>
      <c r="F531" s="125" t="s">
        <v>1110</v>
      </c>
      <c r="G531" s="125" t="s">
        <v>1110</v>
      </c>
      <c r="H531" s="125" t="s">
        <v>1110</v>
      </c>
      <c r="I531" s="125">
        <v>106.23346695000001</v>
      </c>
      <c r="J531" s="125" t="s">
        <v>1110</v>
      </c>
      <c r="K531" s="125" t="s">
        <v>1110</v>
      </c>
      <c r="L531" s="125" t="s">
        <v>1110</v>
      </c>
      <c r="M531" s="125" t="s">
        <v>1110</v>
      </c>
      <c r="N531" s="125">
        <v>422.11659827999995</v>
      </c>
    </row>
    <row r="532" spans="1:14" s="66" customFormat="1" ht="15" customHeight="1">
      <c r="A532" s="198">
        <v>526</v>
      </c>
      <c r="B532" s="144" t="s">
        <v>540</v>
      </c>
      <c r="C532" s="144" t="s">
        <v>1110</v>
      </c>
      <c r="D532" s="144" t="s">
        <v>1110</v>
      </c>
      <c r="E532" s="144" t="s">
        <v>1110</v>
      </c>
      <c r="F532" s="144" t="s">
        <v>1110</v>
      </c>
      <c r="G532" s="144">
        <v>1.38889343</v>
      </c>
      <c r="H532" s="144" t="s">
        <v>1110</v>
      </c>
      <c r="I532" s="144" t="s">
        <v>1110</v>
      </c>
      <c r="J532" s="144" t="s">
        <v>1110</v>
      </c>
      <c r="K532" s="144" t="s">
        <v>1110</v>
      </c>
      <c r="L532" s="144">
        <v>420.4329419</v>
      </c>
      <c r="M532" s="144" t="s">
        <v>1110</v>
      </c>
      <c r="N532" s="144">
        <v>421.82183533</v>
      </c>
    </row>
    <row r="533" spans="1:14" ht="15" customHeight="1">
      <c r="A533" s="197">
        <v>527</v>
      </c>
      <c r="B533" s="125" t="s">
        <v>96</v>
      </c>
      <c r="C533" s="125" t="s">
        <v>1110</v>
      </c>
      <c r="D533" s="125" t="s">
        <v>1110</v>
      </c>
      <c r="E533" s="125" t="s">
        <v>1110</v>
      </c>
      <c r="F533" s="125" t="s">
        <v>1110</v>
      </c>
      <c r="G533" s="125" t="s">
        <v>1110</v>
      </c>
      <c r="H533" s="125" t="s">
        <v>1110</v>
      </c>
      <c r="I533" s="125">
        <v>297.97660342</v>
      </c>
      <c r="J533" s="125">
        <v>123.03431945</v>
      </c>
      <c r="K533" s="125" t="s">
        <v>1110</v>
      </c>
      <c r="L533" s="125" t="s">
        <v>1110</v>
      </c>
      <c r="M533" s="125" t="s">
        <v>1110</v>
      </c>
      <c r="N533" s="125">
        <v>421.01092287</v>
      </c>
    </row>
    <row r="534" spans="1:14" s="66" customFormat="1" ht="15" customHeight="1">
      <c r="A534" s="198">
        <v>528</v>
      </c>
      <c r="B534" s="144" t="s">
        <v>730</v>
      </c>
      <c r="C534" s="144" t="s">
        <v>1110</v>
      </c>
      <c r="D534" s="144" t="s">
        <v>1110</v>
      </c>
      <c r="E534" s="144">
        <v>4.4875263800000003</v>
      </c>
      <c r="F534" s="144" t="s">
        <v>1110</v>
      </c>
      <c r="G534" s="144" t="s">
        <v>1110</v>
      </c>
      <c r="H534" s="144" t="s">
        <v>1110</v>
      </c>
      <c r="I534" s="144" t="s">
        <v>1110</v>
      </c>
      <c r="J534" s="144" t="s">
        <v>1110</v>
      </c>
      <c r="K534" s="144" t="s">
        <v>1110</v>
      </c>
      <c r="L534" s="144">
        <v>415.87960606000001</v>
      </c>
      <c r="M534" s="144" t="s">
        <v>1110</v>
      </c>
      <c r="N534" s="144">
        <v>420.36713244000003</v>
      </c>
    </row>
    <row r="535" spans="1:14" ht="15" customHeight="1">
      <c r="A535" s="197">
        <v>529</v>
      </c>
      <c r="B535" s="125" t="s">
        <v>221</v>
      </c>
      <c r="C535" s="125" t="s">
        <v>1110</v>
      </c>
      <c r="D535" s="125" t="s">
        <v>1110</v>
      </c>
      <c r="E535" s="125" t="s">
        <v>1110</v>
      </c>
      <c r="F535" s="125" t="s">
        <v>1110</v>
      </c>
      <c r="G535" s="125" t="s">
        <v>1110</v>
      </c>
      <c r="H535" s="125" t="s">
        <v>1110</v>
      </c>
      <c r="I535" s="125">
        <v>400.53884195000001</v>
      </c>
      <c r="J535" s="125" t="s">
        <v>1110</v>
      </c>
      <c r="K535" s="125" t="s">
        <v>1110</v>
      </c>
      <c r="L535" s="125">
        <v>18.90906472</v>
      </c>
      <c r="M535" s="125" t="s">
        <v>1110</v>
      </c>
      <c r="N535" s="125">
        <v>419.44790667000001</v>
      </c>
    </row>
    <row r="536" spans="1:14" s="66" customFormat="1" ht="15" customHeight="1">
      <c r="A536" s="198">
        <v>530</v>
      </c>
      <c r="B536" s="144" t="s">
        <v>452</v>
      </c>
      <c r="C536" s="144" t="s">
        <v>1110</v>
      </c>
      <c r="D536" s="144">
        <v>417.59393325999997</v>
      </c>
      <c r="E536" s="144" t="s">
        <v>1110</v>
      </c>
      <c r="F536" s="144" t="s">
        <v>1110</v>
      </c>
      <c r="G536" s="144" t="s">
        <v>1110</v>
      </c>
      <c r="H536" s="144" t="s">
        <v>1110</v>
      </c>
      <c r="I536" s="144" t="s">
        <v>1110</v>
      </c>
      <c r="J536" s="144" t="s">
        <v>1110</v>
      </c>
      <c r="K536" s="144" t="s">
        <v>1110</v>
      </c>
      <c r="L536" s="144" t="s">
        <v>1110</v>
      </c>
      <c r="M536" s="144" t="s">
        <v>1110</v>
      </c>
      <c r="N536" s="144">
        <v>417.59393325999997</v>
      </c>
    </row>
    <row r="537" spans="1:14" ht="15" customHeight="1">
      <c r="A537" s="197">
        <v>531</v>
      </c>
      <c r="B537" s="125" t="s">
        <v>510</v>
      </c>
      <c r="C537" s="125">
        <v>102.18173334999999</v>
      </c>
      <c r="D537" s="125">
        <v>78.491808669999998</v>
      </c>
      <c r="E537" s="125">
        <v>226.26283728472001</v>
      </c>
      <c r="F537" s="125" t="s">
        <v>1110</v>
      </c>
      <c r="G537" s="125" t="s">
        <v>1110</v>
      </c>
      <c r="H537" s="125" t="s">
        <v>1110</v>
      </c>
      <c r="I537" s="125" t="s">
        <v>1110</v>
      </c>
      <c r="J537" s="125" t="s">
        <v>1110</v>
      </c>
      <c r="K537" s="125" t="s">
        <v>1110</v>
      </c>
      <c r="L537" s="125" t="s">
        <v>1110</v>
      </c>
      <c r="M537" s="125" t="s">
        <v>1110</v>
      </c>
      <c r="N537" s="125">
        <v>406.93637930471999</v>
      </c>
    </row>
    <row r="538" spans="1:14" s="66" customFormat="1" ht="15" customHeight="1">
      <c r="A538" s="198">
        <v>532</v>
      </c>
      <c r="B538" s="144" t="s">
        <v>683</v>
      </c>
      <c r="C538" s="144" t="s">
        <v>1110</v>
      </c>
      <c r="D538" s="144" t="s">
        <v>1110</v>
      </c>
      <c r="E538" s="144" t="s">
        <v>1110</v>
      </c>
      <c r="F538" s="144" t="s">
        <v>1110</v>
      </c>
      <c r="G538" s="144" t="s">
        <v>1110</v>
      </c>
      <c r="H538" s="144" t="s">
        <v>1110</v>
      </c>
      <c r="I538" s="144" t="s">
        <v>1110</v>
      </c>
      <c r="J538" s="144">
        <v>405.93167768000001</v>
      </c>
      <c r="K538" s="144" t="s">
        <v>1110</v>
      </c>
      <c r="L538" s="144" t="s">
        <v>1110</v>
      </c>
      <c r="M538" s="144" t="s">
        <v>1110</v>
      </c>
      <c r="N538" s="144">
        <v>405.93167768000001</v>
      </c>
    </row>
    <row r="539" spans="1:14" ht="15" customHeight="1">
      <c r="A539" s="197">
        <v>533</v>
      </c>
      <c r="B539" s="125" t="s">
        <v>265</v>
      </c>
      <c r="C539" s="125" t="s">
        <v>1110</v>
      </c>
      <c r="D539" s="125" t="s">
        <v>1110</v>
      </c>
      <c r="E539" s="125">
        <v>85.313488140000004</v>
      </c>
      <c r="F539" s="125" t="s">
        <v>1110</v>
      </c>
      <c r="G539" s="125" t="s">
        <v>1110</v>
      </c>
      <c r="H539" s="125" t="s">
        <v>1110</v>
      </c>
      <c r="I539" s="125">
        <v>316.52959145</v>
      </c>
      <c r="J539" s="125" t="s">
        <v>1110</v>
      </c>
      <c r="K539" s="125" t="s">
        <v>1110</v>
      </c>
      <c r="L539" s="125" t="s">
        <v>1110</v>
      </c>
      <c r="M539" s="125" t="s">
        <v>1110</v>
      </c>
      <c r="N539" s="125">
        <v>401.84307959</v>
      </c>
    </row>
    <row r="540" spans="1:14" s="66" customFormat="1" ht="15" customHeight="1">
      <c r="A540" s="198">
        <v>534</v>
      </c>
      <c r="B540" s="144" t="s">
        <v>631</v>
      </c>
      <c r="C540" s="144" t="s">
        <v>1110</v>
      </c>
      <c r="D540" s="144" t="s">
        <v>1110</v>
      </c>
      <c r="E540" s="144" t="s">
        <v>1110</v>
      </c>
      <c r="F540" s="144" t="s">
        <v>1110</v>
      </c>
      <c r="G540" s="144" t="s">
        <v>1110</v>
      </c>
      <c r="H540" s="144" t="s">
        <v>1110</v>
      </c>
      <c r="I540" s="144" t="s">
        <v>1110</v>
      </c>
      <c r="J540" s="144">
        <v>396.65122766000002</v>
      </c>
      <c r="K540" s="144" t="s">
        <v>1110</v>
      </c>
      <c r="L540" s="144" t="s">
        <v>1110</v>
      </c>
      <c r="M540" s="144" t="s">
        <v>1110</v>
      </c>
      <c r="N540" s="144">
        <v>396.65122766000002</v>
      </c>
    </row>
    <row r="541" spans="1:14" ht="15" customHeight="1">
      <c r="A541" s="197">
        <v>535</v>
      </c>
      <c r="B541" s="125" t="s">
        <v>70</v>
      </c>
      <c r="C541" s="125" t="s">
        <v>1110</v>
      </c>
      <c r="D541" s="125" t="s">
        <v>1110</v>
      </c>
      <c r="E541" s="125" t="s">
        <v>1110</v>
      </c>
      <c r="F541" s="125" t="s">
        <v>1110</v>
      </c>
      <c r="G541" s="125" t="s">
        <v>1110</v>
      </c>
      <c r="H541" s="125" t="s">
        <v>1110</v>
      </c>
      <c r="I541" s="125">
        <v>395.16262368000002</v>
      </c>
      <c r="J541" s="125" t="s">
        <v>1110</v>
      </c>
      <c r="K541" s="125" t="s">
        <v>1110</v>
      </c>
      <c r="L541" s="125" t="s">
        <v>1110</v>
      </c>
      <c r="M541" s="125" t="s">
        <v>1110</v>
      </c>
      <c r="N541" s="125">
        <v>395.16262368000002</v>
      </c>
    </row>
    <row r="542" spans="1:14" s="66" customFormat="1" ht="15" customHeight="1">
      <c r="A542" s="198">
        <v>536</v>
      </c>
      <c r="B542" s="144" t="s">
        <v>711</v>
      </c>
      <c r="C542" s="144" t="s">
        <v>1110</v>
      </c>
      <c r="D542" s="144">
        <v>393.71425679000004</v>
      </c>
      <c r="E542" s="144" t="s">
        <v>1110</v>
      </c>
      <c r="F542" s="144" t="s">
        <v>1110</v>
      </c>
      <c r="G542" s="144" t="s">
        <v>1110</v>
      </c>
      <c r="H542" s="144" t="s">
        <v>1110</v>
      </c>
      <c r="I542" s="144" t="s">
        <v>1110</v>
      </c>
      <c r="J542" s="144">
        <v>0.80964261000000004</v>
      </c>
      <c r="K542" s="144" t="s">
        <v>1110</v>
      </c>
      <c r="L542" s="144" t="s">
        <v>1110</v>
      </c>
      <c r="M542" s="144" t="s">
        <v>1110</v>
      </c>
      <c r="N542" s="144">
        <v>394.52389940000006</v>
      </c>
    </row>
    <row r="543" spans="1:14" ht="15" customHeight="1">
      <c r="A543" s="197">
        <v>537</v>
      </c>
      <c r="B543" s="125" t="s">
        <v>279</v>
      </c>
      <c r="C543" s="125" t="s">
        <v>1110</v>
      </c>
      <c r="D543" s="125" t="s">
        <v>1110</v>
      </c>
      <c r="E543" s="125" t="s">
        <v>1110</v>
      </c>
      <c r="F543" s="125" t="s">
        <v>1110</v>
      </c>
      <c r="G543" s="125" t="s">
        <v>1110</v>
      </c>
      <c r="H543" s="125" t="s">
        <v>1110</v>
      </c>
      <c r="I543" s="125" t="s">
        <v>1110</v>
      </c>
      <c r="J543" s="125">
        <v>390.05467716999999</v>
      </c>
      <c r="K543" s="125" t="s">
        <v>1110</v>
      </c>
      <c r="L543" s="125" t="s">
        <v>1110</v>
      </c>
      <c r="M543" s="125" t="s">
        <v>1110</v>
      </c>
      <c r="N543" s="125">
        <v>390.05467716999999</v>
      </c>
    </row>
    <row r="544" spans="1:14" s="66" customFormat="1" ht="15" customHeight="1">
      <c r="A544" s="198">
        <v>538</v>
      </c>
      <c r="B544" s="144" t="s">
        <v>418</v>
      </c>
      <c r="C544" s="144" t="s">
        <v>1110</v>
      </c>
      <c r="D544" s="144" t="s">
        <v>1110</v>
      </c>
      <c r="E544" s="144">
        <v>388.81314449000001</v>
      </c>
      <c r="F544" s="144" t="s">
        <v>1110</v>
      </c>
      <c r="G544" s="144" t="s">
        <v>1110</v>
      </c>
      <c r="H544" s="144" t="s">
        <v>1110</v>
      </c>
      <c r="I544" s="144" t="s">
        <v>1110</v>
      </c>
      <c r="J544" s="144" t="s">
        <v>1110</v>
      </c>
      <c r="K544" s="144" t="s">
        <v>1110</v>
      </c>
      <c r="L544" s="144" t="s">
        <v>1110</v>
      </c>
      <c r="M544" s="144" t="s">
        <v>1110</v>
      </c>
      <c r="N544" s="144">
        <v>388.81314449000001</v>
      </c>
    </row>
    <row r="545" spans="1:14" ht="15" customHeight="1">
      <c r="A545" s="197">
        <v>539</v>
      </c>
      <c r="B545" s="125" t="s">
        <v>251</v>
      </c>
      <c r="C545" s="125" t="s">
        <v>1110</v>
      </c>
      <c r="D545" s="125" t="s">
        <v>1110</v>
      </c>
      <c r="E545" s="125" t="s">
        <v>1110</v>
      </c>
      <c r="F545" s="125" t="s">
        <v>1110</v>
      </c>
      <c r="G545" s="125" t="s">
        <v>1110</v>
      </c>
      <c r="H545" s="125" t="s">
        <v>1110</v>
      </c>
      <c r="I545" s="125" t="s">
        <v>1110</v>
      </c>
      <c r="J545" s="125">
        <v>387.49318941000001</v>
      </c>
      <c r="K545" s="125" t="s">
        <v>1110</v>
      </c>
      <c r="L545" s="125" t="s">
        <v>1110</v>
      </c>
      <c r="M545" s="125" t="s">
        <v>1110</v>
      </c>
      <c r="N545" s="125">
        <v>387.49318941000001</v>
      </c>
    </row>
    <row r="546" spans="1:14" s="66" customFormat="1" ht="15" customHeight="1">
      <c r="A546" s="198">
        <v>540</v>
      </c>
      <c r="B546" s="144" t="s">
        <v>104</v>
      </c>
      <c r="C546" s="144" t="s">
        <v>1110</v>
      </c>
      <c r="D546" s="144">
        <v>240.88638029000001</v>
      </c>
      <c r="E546" s="144">
        <v>141.40752785000001</v>
      </c>
      <c r="F546" s="144" t="s">
        <v>1110</v>
      </c>
      <c r="G546" s="144">
        <v>4.2572800599999994</v>
      </c>
      <c r="H546" s="144" t="s">
        <v>1110</v>
      </c>
      <c r="I546" s="144" t="s">
        <v>1110</v>
      </c>
      <c r="J546" s="144" t="s">
        <v>1110</v>
      </c>
      <c r="K546" s="144" t="s">
        <v>1110</v>
      </c>
      <c r="L546" s="144" t="s">
        <v>1110</v>
      </c>
      <c r="M546" s="144" t="s">
        <v>1110</v>
      </c>
      <c r="N546" s="144">
        <v>386.55118819999996</v>
      </c>
    </row>
    <row r="547" spans="1:14" ht="15" customHeight="1">
      <c r="A547" s="197">
        <v>541</v>
      </c>
      <c r="B547" s="125" t="s">
        <v>512</v>
      </c>
      <c r="C547" s="125" t="s">
        <v>1110</v>
      </c>
      <c r="D547" s="125">
        <v>50.115774159999994</v>
      </c>
      <c r="E547" s="125">
        <v>290.58151523999999</v>
      </c>
      <c r="F547" s="125" t="s">
        <v>1110</v>
      </c>
      <c r="G547" s="125">
        <v>45.61157601</v>
      </c>
      <c r="H547" s="125" t="s">
        <v>1110</v>
      </c>
      <c r="I547" s="125" t="s">
        <v>1110</v>
      </c>
      <c r="J547" s="125" t="s">
        <v>1110</v>
      </c>
      <c r="K547" s="125" t="s">
        <v>1110</v>
      </c>
      <c r="L547" s="125" t="s">
        <v>1110</v>
      </c>
      <c r="M547" s="125" t="s">
        <v>1110</v>
      </c>
      <c r="N547" s="125">
        <v>386.30886541000001</v>
      </c>
    </row>
    <row r="548" spans="1:14" s="66" customFormat="1" ht="15" customHeight="1">
      <c r="A548" s="198">
        <v>542</v>
      </c>
      <c r="B548" s="144" t="s">
        <v>191</v>
      </c>
      <c r="C548" s="144" t="s">
        <v>1110</v>
      </c>
      <c r="D548" s="144" t="s">
        <v>1110</v>
      </c>
      <c r="E548" s="144">
        <v>0.14050664999999998</v>
      </c>
      <c r="F548" s="144" t="s">
        <v>1110</v>
      </c>
      <c r="G548" s="144" t="s">
        <v>1110</v>
      </c>
      <c r="H548" s="144" t="s">
        <v>1110</v>
      </c>
      <c r="I548" s="144" t="s">
        <v>1110</v>
      </c>
      <c r="J548" s="144" t="s">
        <v>1110</v>
      </c>
      <c r="K548" s="144" t="s">
        <v>1110</v>
      </c>
      <c r="L548" s="144">
        <v>384.94015793</v>
      </c>
      <c r="M548" s="144" t="s">
        <v>1110</v>
      </c>
      <c r="N548" s="144">
        <v>385.08066458000002</v>
      </c>
    </row>
    <row r="549" spans="1:14" ht="15" customHeight="1">
      <c r="A549" s="197">
        <v>543</v>
      </c>
      <c r="B549" s="125" t="s">
        <v>181</v>
      </c>
      <c r="C549" s="125" t="s">
        <v>1110</v>
      </c>
      <c r="D549" s="125" t="s">
        <v>1110</v>
      </c>
      <c r="E549" s="125" t="s">
        <v>1110</v>
      </c>
      <c r="F549" s="125" t="s">
        <v>1110</v>
      </c>
      <c r="G549" s="125" t="s">
        <v>1110</v>
      </c>
      <c r="H549" s="125" t="s">
        <v>1110</v>
      </c>
      <c r="I549" s="125">
        <v>49.264913119999996</v>
      </c>
      <c r="J549" s="125">
        <v>335.76772025000002</v>
      </c>
      <c r="K549" s="125" t="s">
        <v>1110</v>
      </c>
      <c r="L549" s="125" t="s">
        <v>1110</v>
      </c>
      <c r="M549" s="125" t="s">
        <v>1110</v>
      </c>
      <c r="N549" s="125">
        <v>385.03263337000004</v>
      </c>
    </row>
    <row r="550" spans="1:14" s="66" customFormat="1" ht="15" customHeight="1">
      <c r="A550" s="198">
        <v>544</v>
      </c>
      <c r="B550" s="144" t="s">
        <v>339</v>
      </c>
      <c r="C550" s="144" t="s">
        <v>1110</v>
      </c>
      <c r="D550" s="144" t="s">
        <v>1110</v>
      </c>
      <c r="E550" s="144">
        <v>1.6343511100000001</v>
      </c>
      <c r="F550" s="144" t="s">
        <v>1110</v>
      </c>
      <c r="G550" s="144" t="s">
        <v>1110</v>
      </c>
      <c r="H550" s="144" t="s">
        <v>1110</v>
      </c>
      <c r="I550" s="144" t="s">
        <v>1110</v>
      </c>
      <c r="J550" s="144">
        <v>383.34201718000003</v>
      </c>
      <c r="K550" s="144" t="s">
        <v>1110</v>
      </c>
      <c r="L550" s="144" t="s">
        <v>1110</v>
      </c>
      <c r="M550" s="144" t="s">
        <v>1110</v>
      </c>
      <c r="N550" s="144">
        <v>384.97636829000004</v>
      </c>
    </row>
    <row r="551" spans="1:14" ht="15" customHeight="1">
      <c r="A551" s="197">
        <v>545</v>
      </c>
      <c r="B551" s="125" t="s">
        <v>92</v>
      </c>
      <c r="C551" s="125" t="s">
        <v>1110</v>
      </c>
      <c r="D551" s="125">
        <v>76.848566319999989</v>
      </c>
      <c r="E551" s="125">
        <v>114.88896677</v>
      </c>
      <c r="F551" s="125" t="s">
        <v>1110</v>
      </c>
      <c r="G551" s="125">
        <v>193.00441362999999</v>
      </c>
      <c r="H551" s="125" t="s">
        <v>1110</v>
      </c>
      <c r="I551" s="125" t="s">
        <v>1110</v>
      </c>
      <c r="J551" s="125" t="s">
        <v>1110</v>
      </c>
      <c r="K551" s="125" t="s">
        <v>1110</v>
      </c>
      <c r="L551" s="125" t="s">
        <v>1110</v>
      </c>
      <c r="M551" s="125" t="s">
        <v>1110</v>
      </c>
      <c r="N551" s="125">
        <v>384.74194671999999</v>
      </c>
    </row>
    <row r="552" spans="1:14" s="66" customFormat="1" ht="15" customHeight="1">
      <c r="A552" s="198">
        <v>546</v>
      </c>
      <c r="B552" s="144" t="s">
        <v>450</v>
      </c>
      <c r="C552" s="144" t="s">
        <v>1110</v>
      </c>
      <c r="D552" s="144">
        <v>18.162087870000001</v>
      </c>
      <c r="E552" s="144">
        <v>168.48499697</v>
      </c>
      <c r="F552" s="144" t="s">
        <v>1110</v>
      </c>
      <c r="G552" s="144" t="s">
        <v>1110</v>
      </c>
      <c r="H552" s="144" t="s">
        <v>1110</v>
      </c>
      <c r="I552" s="144">
        <v>83.239863970000002</v>
      </c>
      <c r="J552" s="144">
        <v>110.89844695999999</v>
      </c>
      <c r="K552" s="144" t="s">
        <v>1110</v>
      </c>
      <c r="L552" s="144" t="s">
        <v>1110</v>
      </c>
      <c r="M552" s="144" t="s">
        <v>1110</v>
      </c>
      <c r="N552" s="144">
        <v>380.78539576999998</v>
      </c>
    </row>
    <row r="553" spans="1:14" ht="15" customHeight="1">
      <c r="A553" s="197">
        <v>547</v>
      </c>
      <c r="B553" s="125" t="s">
        <v>852</v>
      </c>
      <c r="C553" s="125" t="s">
        <v>1110</v>
      </c>
      <c r="D553" s="125" t="s">
        <v>1110</v>
      </c>
      <c r="E553" s="125" t="s">
        <v>1110</v>
      </c>
      <c r="F553" s="125" t="s">
        <v>1110</v>
      </c>
      <c r="G553" s="125" t="s">
        <v>1110</v>
      </c>
      <c r="H553" s="125" t="s">
        <v>1110</v>
      </c>
      <c r="I553" s="125" t="s">
        <v>1110</v>
      </c>
      <c r="J553" s="125">
        <v>70.217513580000002</v>
      </c>
      <c r="K553" s="125" t="s">
        <v>1110</v>
      </c>
      <c r="L553" s="125">
        <v>310.54618331</v>
      </c>
      <c r="M553" s="125" t="s">
        <v>1110</v>
      </c>
      <c r="N553" s="125">
        <v>380.76369689000001</v>
      </c>
    </row>
    <row r="554" spans="1:14" s="66" customFormat="1" ht="15" customHeight="1">
      <c r="A554" s="198">
        <v>548</v>
      </c>
      <c r="B554" s="144" t="s">
        <v>880</v>
      </c>
      <c r="C554" s="144" t="s">
        <v>1110</v>
      </c>
      <c r="D554" s="144">
        <v>74.484514300000001</v>
      </c>
      <c r="E554" s="144">
        <v>305.38839951</v>
      </c>
      <c r="F554" s="144" t="s">
        <v>1110</v>
      </c>
      <c r="G554" s="144" t="s">
        <v>1110</v>
      </c>
      <c r="H554" s="144" t="s">
        <v>1110</v>
      </c>
      <c r="I554" s="144" t="s">
        <v>1110</v>
      </c>
      <c r="J554" s="144" t="s">
        <v>1110</v>
      </c>
      <c r="K554" s="144" t="s">
        <v>1110</v>
      </c>
      <c r="L554" s="144" t="s">
        <v>1110</v>
      </c>
      <c r="M554" s="144" t="s">
        <v>1110</v>
      </c>
      <c r="N554" s="144">
        <v>379.87291381</v>
      </c>
    </row>
    <row r="555" spans="1:14" ht="15" customHeight="1">
      <c r="A555" s="197">
        <v>549</v>
      </c>
      <c r="B555" s="125" t="s">
        <v>958</v>
      </c>
      <c r="C555" s="125">
        <v>257.90917175999999</v>
      </c>
      <c r="D555" s="125">
        <v>55.37662272</v>
      </c>
      <c r="E555" s="125">
        <v>17.57649516</v>
      </c>
      <c r="F555" s="125" t="s">
        <v>1110</v>
      </c>
      <c r="G555" s="125">
        <v>42.331580020000004</v>
      </c>
      <c r="H555" s="125" t="s">
        <v>1110</v>
      </c>
      <c r="I555" s="125" t="s">
        <v>1110</v>
      </c>
      <c r="J555" s="125" t="s">
        <v>1110</v>
      </c>
      <c r="K555" s="125" t="s">
        <v>1110</v>
      </c>
      <c r="L555" s="125" t="s">
        <v>1110</v>
      </c>
      <c r="M555" s="125" t="s">
        <v>1110</v>
      </c>
      <c r="N555" s="125">
        <v>373.19386965999996</v>
      </c>
    </row>
    <row r="556" spans="1:14" s="66" customFormat="1" ht="15" customHeight="1">
      <c r="A556" s="198">
        <v>550</v>
      </c>
      <c r="B556" s="144" t="s">
        <v>122</v>
      </c>
      <c r="C556" s="144" t="s">
        <v>1110</v>
      </c>
      <c r="D556" s="144">
        <v>365.44427551000001</v>
      </c>
      <c r="E556" s="144" t="s">
        <v>1110</v>
      </c>
      <c r="F556" s="144" t="s">
        <v>1110</v>
      </c>
      <c r="G556" s="144">
        <v>6.91248051</v>
      </c>
      <c r="H556" s="144" t="s">
        <v>1110</v>
      </c>
      <c r="I556" s="144" t="s">
        <v>1110</v>
      </c>
      <c r="J556" s="144" t="s">
        <v>1110</v>
      </c>
      <c r="K556" s="144" t="s">
        <v>1110</v>
      </c>
      <c r="L556" s="144" t="s">
        <v>1110</v>
      </c>
      <c r="M556" s="144" t="s">
        <v>1110</v>
      </c>
      <c r="N556" s="144">
        <v>372.35675602000003</v>
      </c>
    </row>
    <row r="557" spans="1:14" ht="15" customHeight="1">
      <c r="A557" s="197">
        <v>551</v>
      </c>
      <c r="B557" s="125" t="s">
        <v>125</v>
      </c>
      <c r="C557" s="125" t="s">
        <v>1110</v>
      </c>
      <c r="D557" s="125">
        <v>280.88845006999998</v>
      </c>
      <c r="E557" s="125">
        <v>2.06110141</v>
      </c>
      <c r="F557" s="125" t="s">
        <v>1110</v>
      </c>
      <c r="G557" s="125">
        <v>86.875029139999995</v>
      </c>
      <c r="H557" s="125" t="s">
        <v>1110</v>
      </c>
      <c r="I557" s="125" t="s">
        <v>1110</v>
      </c>
      <c r="J557" s="125" t="s">
        <v>1110</v>
      </c>
      <c r="K557" s="125" t="s">
        <v>1110</v>
      </c>
      <c r="L557" s="125" t="s">
        <v>1110</v>
      </c>
      <c r="M557" s="125" t="s">
        <v>1110</v>
      </c>
      <c r="N557" s="125">
        <v>369.82458061999995</v>
      </c>
    </row>
    <row r="558" spans="1:14" s="66" customFormat="1" ht="15" customHeight="1">
      <c r="A558" s="198">
        <v>552</v>
      </c>
      <c r="B558" s="144" t="s">
        <v>574</v>
      </c>
      <c r="C558" s="144" t="s">
        <v>1110</v>
      </c>
      <c r="D558" s="144">
        <v>243.83479056000002</v>
      </c>
      <c r="E558" s="144" t="s">
        <v>1110</v>
      </c>
      <c r="F558" s="144" t="s">
        <v>1110</v>
      </c>
      <c r="G558" s="144" t="s">
        <v>1110</v>
      </c>
      <c r="H558" s="144" t="s">
        <v>1110</v>
      </c>
      <c r="I558" s="144">
        <v>124.16422227</v>
      </c>
      <c r="J558" s="144" t="s">
        <v>1110</v>
      </c>
      <c r="K558" s="144" t="s">
        <v>1110</v>
      </c>
      <c r="L558" s="144" t="s">
        <v>1110</v>
      </c>
      <c r="M558" s="144" t="s">
        <v>1110</v>
      </c>
      <c r="N558" s="144">
        <v>367.99901283000003</v>
      </c>
    </row>
    <row r="559" spans="1:14" ht="15" customHeight="1">
      <c r="A559" s="197">
        <v>553</v>
      </c>
      <c r="B559" s="125" t="s">
        <v>832</v>
      </c>
      <c r="C559" s="125" t="s">
        <v>1110</v>
      </c>
      <c r="D559" s="125">
        <v>220.67680554</v>
      </c>
      <c r="E559" s="125">
        <v>118.85697585</v>
      </c>
      <c r="F559" s="125" t="s">
        <v>1110</v>
      </c>
      <c r="G559" s="125">
        <v>28.435425460000001</v>
      </c>
      <c r="H559" s="125" t="s">
        <v>1110</v>
      </c>
      <c r="I559" s="125" t="s">
        <v>1110</v>
      </c>
      <c r="J559" s="125" t="s">
        <v>1110</v>
      </c>
      <c r="K559" s="125" t="s">
        <v>1110</v>
      </c>
      <c r="L559" s="125" t="s">
        <v>1110</v>
      </c>
      <c r="M559" s="125" t="s">
        <v>1110</v>
      </c>
      <c r="N559" s="125">
        <v>367.96920684999998</v>
      </c>
    </row>
    <row r="560" spans="1:14" s="66" customFormat="1" ht="15" customHeight="1">
      <c r="A560" s="198">
        <v>554</v>
      </c>
      <c r="B560" s="144" t="s">
        <v>543</v>
      </c>
      <c r="C560" s="144" t="s">
        <v>1110</v>
      </c>
      <c r="D560" s="144" t="s">
        <v>1110</v>
      </c>
      <c r="E560" s="144" t="s">
        <v>1110</v>
      </c>
      <c r="F560" s="144" t="s">
        <v>1110</v>
      </c>
      <c r="G560" s="144" t="s">
        <v>1110</v>
      </c>
      <c r="H560" s="144" t="s">
        <v>1110</v>
      </c>
      <c r="I560" s="144">
        <v>367.15961083999997</v>
      </c>
      <c r="J560" s="144" t="s">
        <v>1110</v>
      </c>
      <c r="K560" s="144" t="s">
        <v>1110</v>
      </c>
      <c r="L560" s="144" t="s">
        <v>1110</v>
      </c>
      <c r="M560" s="144" t="s">
        <v>1110</v>
      </c>
      <c r="N560" s="144">
        <v>367.15961083999997</v>
      </c>
    </row>
    <row r="561" spans="1:14" ht="15" customHeight="1">
      <c r="A561" s="197">
        <v>555</v>
      </c>
      <c r="B561" s="125" t="s">
        <v>857</v>
      </c>
      <c r="C561" s="125" t="s">
        <v>1110</v>
      </c>
      <c r="D561" s="125">
        <v>363.64048848000004</v>
      </c>
      <c r="E561" s="125" t="s">
        <v>1110</v>
      </c>
      <c r="F561" s="125" t="s">
        <v>1110</v>
      </c>
      <c r="G561" s="125" t="s">
        <v>1110</v>
      </c>
      <c r="H561" s="125" t="s">
        <v>1110</v>
      </c>
      <c r="I561" s="125" t="s">
        <v>1110</v>
      </c>
      <c r="J561" s="125" t="s">
        <v>1110</v>
      </c>
      <c r="K561" s="125" t="s">
        <v>1110</v>
      </c>
      <c r="L561" s="125" t="s">
        <v>1110</v>
      </c>
      <c r="M561" s="125" t="s">
        <v>1110</v>
      </c>
      <c r="N561" s="125">
        <v>363.64048848000004</v>
      </c>
    </row>
    <row r="562" spans="1:14" s="66" customFormat="1" ht="15" customHeight="1">
      <c r="A562" s="198">
        <v>556</v>
      </c>
      <c r="B562" s="144" t="s">
        <v>762</v>
      </c>
      <c r="C562" s="144" t="s">
        <v>1110</v>
      </c>
      <c r="D562" s="144">
        <v>344.07003617000004</v>
      </c>
      <c r="E562" s="144" t="s">
        <v>1110</v>
      </c>
      <c r="F562" s="144" t="s">
        <v>1110</v>
      </c>
      <c r="G562" s="144" t="s">
        <v>1110</v>
      </c>
      <c r="H562" s="144" t="s">
        <v>1110</v>
      </c>
      <c r="I562" s="144">
        <v>19.105089460000002</v>
      </c>
      <c r="J562" s="144" t="s">
        <v>1110</v>
      </c>
      <c r="K562" s="144" t="s">
        <v>1110</v>
      </c>
      <c r="L562" s="144" t="s">
        <v>1110</v>
      </c>
      <c r="M562" s="144" t="s">
        <v>1110</v>
      </c>
      <c r="N562" s="144">
        <v>363.17512563000003</v>
      </c>
    </row>
    <row r="563" spans="1:14" ht="15" customHeight="1">
      <c r="A563" s="197">
        <v>557</v>
      </c>
      <c r="B563" s="125" t="s">
        <v>729</v>
      </c>
      <c r="C563" s="125">
        <v>354.65319671399999</v>
      </c>
      <c r="D563" s="125" t="s">
        <v>1110</v>
      </c>
      <c r="E563" s="125">
        <v>2.2435829700000003</v>
      </c>
      <c r="F563" s="125" t="s">
        <v>1110</v>
      </c>
      <c r="G563" s="125">
        <v>5.4204271999999998</v>
      </c>
      <c r="H563" s="125" t="s">
        <v>1110</v>
      </c>
      <c r="I563" s="125" t="s">
        <v>1110</v>
      </c>
      <c r="J563" s="125" t="s">
        <v>1110</v>
      </c>
      <c r="K563" s="125" t="s">
        <v>1110</v>
      </c>
      <c r="L563" s="125" t="s">
        <v>1110</v>
      </c>
      <c r="M563" s="125" t="s">
        <v>1110</v>
      </c>
      <c r="N563" s="125">
        <v>362.31720688399997</v>
      </c>
    </row>
    <row r="564" spans="1:14" s="66" customFormat="1" ht="15" customHeight="1">
      <c r="A564" s="198">
        <v>558</v>
      </c>
      <c r="B564" s="144" t="s">
        <v>97</v>
      </c>
      <c r="C564" s="144" t="s">
        <v>1110</v>
      </c>
      <c r="D564" s="144" t="s">
        <v>1110</v>
      </c>
      <c r="E564" s="144" t="s">
        <v>1110</v>
      </c>
      <c r="F564" s="144" t="s">
        <v>1110</v>
      </c>
      <c r="G564" s="144" t="s">
        <v>1110</v>
      </c>
      <c r="H564" s="144" t="s">
        <v>1110</v>
      </c>
      <c r="I564" s="144" t="s">
        <v>1110</v>
      </c>
      <c r="J564" s="144">
        <v>361.79033731999999</v>
      </c>
      <c r="K564" s="144" t="s">
        <v>1110</v>
      </c>
      <c r="L564" s="144" t="s">
        <v>1110</v>
      </c>
      <c r="M564" s="144" t="s">
        <v>1110</v>
      </c>
      <c r="N564" s="144">
        <v>361.79033731999999</v>
      </c>
    </row>
    <row r="565" spans="1:14" ht="15" customHeight="1">
      <c r="A565" s="197">
        <v>559</v>
      </c>
      <c r="B565" s="125" t="s">
        <v>414</v>
      </c>
      <c r="C565" s="125" t="s">
        <v>1110</v>
      </c>
      <c r="D565" s="125" t="s">
        <v>1110</v>
      </c>
      <c r="E565" s="125" t="s">
        <v>1110</v>
      </c>
      <c r="F565" s="125" t="s">
        <v>1110</v>
      </c>
      <c r="G565" s="125" t="s">
        <v>1110</v>
      </c>
      <c r="H565" s="125" t="s">
        <v>1110</v>
      </c>
      <c r="I565" s="125" t="s">
        <v>1110</v>
      </c>
      <c r="J565" s="125">
        <v>361.04982289999998</v>
      </c>
      <c r="K565" s="125" t="s">
        <v>1110</v>
      </c>
      <c r="L565" s="125" t="s">
        <v>1110</v>
      </c>
      <c r="M565" s="125" t="s">
        <v>1110</v>
      </c>
      <c r="N565" s="125">
        <v>361.04982289999998</v>
      </c>
    </row>
    <row r="566" spans="1:14" s="66" customFormat="1" ht="15" customHeight="1">
      <c r="A566" s="198">
        <v>560</v>
      </c>
      <c r="B566" s="144" t="s">
        <v>384</v>
      </c>
      <c r="C566" s="144" t="s">
        <v>1110</v>
      </c>
      <c r="D566" s="144">
        <v>270.32560633999998</v>
      </c>
      <c r="E566" s="144">
        <v>22.94916108</v>
      </c>
      <c r="F566" s="144" t="s">
        <v>1110</v>
      </c>
      <c r="G566" s="144">
        <v>66.346352640000006</v>
      </c>
      <c r="H566" s="144" t="s">
        <v>1110</v>
      </c>
      <c r="I566" s="144" t="s">
        <v>1110</v>
      </c>
      <c r="J566" s="144" t="s">
        <v>1110</v>
      </c>
      <c r="K566" s="144" t="s">
        <v>1110</v>
      </c>
      <c r="L566" s="144" t="s">
        <v>1110</v>
      </c>
      <c r="M566" s="144" t="s">
        <v>1110</v>
      </c>
      <c r="N566" s="144">
        <v>359.62112006000001</v>
      </c>
    </row>
    <row r="567" spans="1:14" ht="15" customHeight="1">
      <c r="A567" s="197">
        <v>561</v>
      </c>
      <c r="B567" s="125" t="s">
        <v>359</v>
      </c>
      <c r="C567" s="125" t="s">
        <v>1110</v>
      </c>
      <c r="D567" s="125" t="s">
        <v>1110</v>
      </c>
      <c r="E567" s="125" t="s">
        <v>1110</v>
      </c>
      <c r="F567" s="125" t="s">
        <v>1110</v>
      </c>
      <c r="G567" s="125" t="s">
        <v>1110</v>
      </c>
      <c r="H567" s="125" t="s">
        <v>1110</v>
      </c>
      <c r="I567" s="125">
        <v>353.41587139999996</v>
      </c>
      <c r="J567" s="125" t="s">
        <v>1110</v>
      </c>
      <c r="K567" s="125" t="s">
        <v>1110</v>
      </c>
      <c r="L567" s="125" t="s">
        <v>1110</v>
      </c>
      <c r="M567" s="125" t="s">
        <v>1110</v>
      </c>
      <c r="N567" s="125">
        <v>353.41587139999996</v>
      </c>
    </row>
    <row r="568" spans="1:14" s="66" customFormat="1" ht="15" customHeight="1">
      <c r="A568" s="198">
        <v>562</v>
      </c>
      <c r="B568" s="144" t="s">
        <v>111</v>
      </c>
      <c r="C568" s="144" t="s">
        <v>1110</v>
      </c>
      <c r="D568" s="144">
        <v>346.97305777999998</v>
      </c>
      <c r="E568" s="144" t="s">
        <v>1110</v>
      </c>
      <c r="F568" s="144" t="s">
        <v>1110</v>
      </c>
      <c r="G568" s="144">
        <v>6.3025921699999996</v>
      </c>
      <c r="H568" s="144" t="s">
        <v>1110</v>
      </c>
      <c r="I568" s="144" t="s">
        <v>1110</v>
      </c>
      <c r="J568" s="144" t="s">
        <v>1110</v>
      </c>
      <c r="K568" s="144" t="s">
        <v>1110</v>
      </c>
      <c r="L568" s="144" t="s">
        <v>1110</v>
      </c>
      <c r="M568" s="144" t="s">
        <v>1110</v>
      </c>
      <c r="N568" s="144">
        <v>353.27564995</v>
      </c>
    </row>
    <row r="569" spans="1:14" ht="15" customHeight="1">
      <c r="A569" s="197">
        <v>563</v>
      </c>
      <c r="B569" s="125" t="s">
        <v>903</v>
      </c>
      <c r="C569" s="125" t="s">
        <v>1110</v>
      </c>
      <c r="D569" s="125">
        <v>333.69802182000001</v>
      </c>
      <c r="E569" s="125" t="s">
        <v>1110</v>
      </c>
      <c r="F569" s="125" t="s">
        <v>1110</v>
      </c>
      <c r="G569" s="125">
        <v>18.143421190000002</v>
      </c>
      <c r="H569" s="125" t="s">
        <v>1110</v>
      </c>
      <c r="I569" s="125" t="s">
        <v>1110</v>
      </c>
      <c r="J569" s="125" t="s">
        <v>1110</v>
      </c>
      <c r="K569" s="125" t="s">
        <v>1110</v>
      </c>
      <c r="L569" s="125" t="s">
        <v>1110</v>
      </c>
      <c r="M569" s="125" t="s">
        <v>1110</v>
      </c>
      <c r="N569" s="125">
        <v>351.84144301000003</v>
      </c>
    </row>
    <row r="570" spans="1:14" s="66" customFormat="1" ht="15" customHeight="1">
      <c r="A570" s="198">
        <v>564</v>
      </c>
      <c r="B570" s="144" t="s">
        <v>908</v>
      </c>
      <c r="C570" s="144">
        <v>2.9067265099999999</v>
      </c>
      <c r="D570" s="144" t="s">
        <v>1110</v>
      </c>
      <c r="E570" s="144">
        <v>115.69008964</v>
      </c>
      <c r="F570" s="144" t="s">
        <v>1110</v>
      </c>
      <c r="G570" s="144" t="s">
        <v>1110</v>
      </c>
      <c r="H570" s="144" t="s">
        <v>1110</v>
      </c>
      <c r="I570" s="144">
        <v>82.745174280000001</v>
      </c>
      <c r="J570" s="144">
        <v>150.12969609999999</v>
      </c>
      <c r="K570" s="144" t="s">
        <v>1110</v>
      </c>
      <c r="L570" s="144" t="s">
        <v>1110</v>
      </c>
      <c r="M570" s="144" t="s">
        <v>1110</v>
      </c>
      <c r="N570" s="144">
        <v>351.47168653</v>
      </c>
    </row>
    <row r="571" spans="1:14" ht="15" customHeight="1">
      <c r="A571" s="197">
        <v>565</v>
      </c>
      <c r="B571" s="125" t="s">
        <v>559</v>
      </c>
      <c r="C571" s="125" t="s">
        <v>1110</v>
      </c>
      <c r="D571" s="125" t="s">
        <v>1110</v>
      </c>
      <c r="E571" s="125">
        <v>293.37954886158002</v>
      </c>
      <c r="F571" s="125" t="s">
        <v>1110</v>
      </c>
      <c r="G571" s="125" t="s">
        <v>1110</v>
      </c>
      <c r="H571" s="125" t="s">
        <v>1110</v>
      </c>
      <c r="I571" s="125">
        <v>56.600494900000001</v>
      </c>
      <c r="J571" s="125" t="s">
        <v>1110</v>
      </c>
      <c r="K571" s="125" t="s">
        <v>1110</v>
      </c>
      <c r="L571" s="125" t="s">
        <v>1110</v>
      </c>
      <c r="M571" s="125" t="s">
        <v>1110</v>
      </c>
      <c r="N571" s="125">
        <v>349.98004376158002</v>
      </c>
    </row>
    <row r="572" spans="1:14" s="66" customFormat="1" ht="15" customHeight="1">
      <c r="A572" s="198">
        <v>566</v>
      </c>
      <c r="B572" s="144" t="s">
        <v>563</v>
      </c>
      <c r="C572" s="144" t="s">
        <v>1110</v>
      </c>
      <c r="D572" s="144" t="s">
        <v>1110</v>
      </c>
      <c r="E572" s="144" t="s">
        <v>1110</v>
      </c>
      <c r="F572" s="144" t="s">
        <v>1110</v>
      </c>
      <c r="G572" s="144" t="s">
        <v>1110</v>
      </c>
      <c r="H572" s="144" t="s">
        <v>1110</v>
      </c>
      <c r="I572" s="144" t="s">
        <v>1110</v>
      </c>
      <c r="J572" s="144">
        <v>349.76593444000002</v>
      </c>
      <c r="K572" s="144" t="s">
        <v>1110</v>
      </c>
      <c r="L572" s="144" t="s">
        <v>1110</v>
      </c>
      <c r="M572" s="144" t="s">
        <v>1110</v>
      </c>
      <c r="N572" s="144">
        <v>349.76593444000002</v>
      </c>
    </row>
    <row r="573" spans="1:14" ht="15" customHeight="1">
      <c r="A573" s="197">
        <v>567</v>
      </c>
      <c r="B573" s="125" t="s">
        <v>349</v>
      </c>
      <c r="C573" s="125" t="s">
        <v>1110</v>
      </c>
      <c r="D573" s="125" t="s">
        <v>1110</v>
      </c>
      <c r="E573" s="125">
        <v>57.824865129999999</v>
      </c>
      <c r="F573" s="125" t="s">
        <v>1110</v>
      </c>
      <c r="G573" s="125" t="s">
        <v>1110</v>
      </c>
      <c r="H573" s="125" t="s">
        <v>1110</v>
      </c>
      <c r="I573" s="125">
        <v>290.84922442999999</v>
      </c>
      <c r="J573" s="125" t="s">
        <v>1110</v>
      </c>
      <c r="K573" s="125" t="s">
        <v>1110</v>
      </c>
      <c r="L573" s="125" t="s">
        <v>1110</v>
      </c>
      <c r="M573" s="125" t="s">
        <v>1110</v>
      </c>
      <c r="N573" s="125">
        <v>348.67408955999997</v>
      </c>
    </row>
    <row r="574" spans="1:14" s="66" customFormat="1" ht="15" customHeight="1">
      <c r="A574" s="198">
        <v>568</v>
      </c>
      <c r="B574" s="144" t="s">
        <v>1074</v>
      </c>
      <c r="C574" s="144" t="s">
        <v>1110</v>
      </c>
      <c r="D574" s="144" t="s">
        <v>1110</v>
      </c>
      <c r="E574" s="144" t="s">
        <v>1110</v>
      </c>
      <c r="F574" s="144" t="s">
        <v>1110</v>
      </c>
      <c r="G574" s="144" t="s">
        <v>1110</v>
      </c>
      <c r="H574" s="144" t="s">
        <v>1110</v>
      </c>
      <c r="I574" s="144" t="s">
        <v>1110</v>
      </c>
      <c r="J574" s="144">
        <v>342.99262277999998</v>
      </c>
      <c r="K574" s="144" t="s">
        <v>1110</v>
      </c>
      <c r="L574" s="144" t="s">
        <v>1110</v>
      </c>
      <c r="M574" s="144" t="s">
        <v>1110</v>
      </c>
      <c r="N574" s="144">
        <v>342.99262277999998</v>
      </c>
    </row>
    <row r="575" spans="1:14" ht="15" customHeight="1">
      <c r="A575" s="197">
        <v>569</v>
      </c>
      <c r="B575" s="125" t="s">
        <v>834</v>
      </c>
      <c r="C575" s="125" t="s">
        <v>1110</v>
      </c>
      <c r="D575" s="125">
        <v>100.77758095</v>
      </c>
      <c r="E575" s="125">
        <v>240.41200905000002</v>
      </c>
      <c r="F575" s="125" t="s">
        <v>1110</v>
      </c>
      <c r="G575" s="125" t="s">
        <v>1110</v>
      </c>
      <c r="H575" s="125" t="s">
        <v>1110</v>
      </c>
      <c r="I575" s="125" t="s">
        <v>1110</v>
      </c>
      <c r="J575" s="125" t="s">
        <v>1110</v>
      </c>
      <c r="K575" s="125" t="s">
        <v>1110</v>
      </c>
      <c r="L575" s="125" t="s">
        <v>1110</v>
      </c>
      <c r="M575" s="125" t="s">
        <v>1110</v>
      </c>
      <c r="N575" s="125">
        <v>341.18959000000001</v>
      </c>
    </row>
    <row r="576" spans="1:14" s="66" customFormat="1" ht="15" customHeight="1">
      <c r="A576" s="198">
        <v>570</v>
      </c>
      <c r="B576" s="144" t="s">
        <v>971</v>
      </c>
      <c r="C576" s="144" t="s">
        <v>1110</v>
      </c>
      <c r="D576" s="144" t="s">
        <v>1110</v>
      </c>
      <c r="E576" s="144" t="s">
        <v>1110</v>
      </c>
      <c r="F576" s="144" t="s">
        <v>1110</v>
      </c>
      <c r="G576" s="144" t="s">
        <v>1110</v>
      </c>
      <c r="H576" s="144" t="s">
        <v>1110</v>
      </c>
      <c r="I576" s="144" t="s">
        <v>1110</v>
      </c>
      <c r="J576" s="144">
        <v>100.61765362</v>
      </c>
      <c r="K576" s="144" t="s">
        <v>1110</v>
      </c>
      <c r="L576" s="144">
        <v>240.43785336000002</v>
      </c>
      <c r="M576" s="144" t="s">
        <v>1110</v>
      </c>
      <c r="N576" s="144">
        <v>341.05550698000002</v>
      </c>
    </row>
    <row r="577" spans="1:14" ht="15" customHeight="1">
      <c r="A577" s="197">
        <v>571</v>
      </c>
      <c r="B577" s="125" t="s">
        <v>372</v>
      </c>
      <c r="C577" s="125">
        <v>70.249105639999996</v>
      </c>
      <c r="D577" s="125">
        <v>123.53940544</v>
      </c>
      <c r="E577" s="125">
        <v>145.64724591999999</v>
      </c>
      <c r="F577" s="125" t="s">
        <v>1110</v>
      </c>
      <c r="G577" s="125" t="s">
        <v>1110</v>
      </c>
      <c r="H577" s="125" t="s">
        <v>1110</v>
      </c>
      <c r="I577" s="125" t="s">
        <v>1110</v>
      </c>
      <c r="J577" s="125" t="s">
        <v>1110</v>
      </c>
      <c r="K577" s="125" t="s">
        <v>1110</v>
      </c>
      <c r="L577" s="125" t="s">
        <v>1110</v>
      </c>
      <c r="M577" s="125" t="s">
        <v>1110</v>
      </c>
      <c r="N577" s="125">
        <v>339.43575699999997</v>
      </c>
    </row>
    <row r="578" spans="1:14" s="66" customFormat="1" ht="15" customHeight="1">
      <c r="A578" s="198">
        <v>572</v>
      </c>
      <c r="B578" s="144" t="s">
        <v>36</v>
      </c>
      <c r="C578" s="144" t="s">
        <v>1110</v>
      </c>
      <c r="D578" s="144">
        <v>97.449751140000004</v>
      </c>
      <c r="E578" s="144">
        <v>181.60770505000002</v>
      </c>
      <c r="F578" s="144" t="s">
        <v>1110</v>
      </c>
      <c r="G578" s="144" t="s">
        <v>1110</v>
      </c>
      <c r="H578" s="144" t="s">
        <v>1110</v>
      </c>
      <c r="I578" s="144">
        <v>4.7558599500000005</v>
      </c>
      <c r="J578" s="144">
        <v>51.938729979999998</v>
      </c>
      <c r="K578" s="144" t="s">
        <v>1110</v>
      </c>
      <c r="L578" s="144" t="s">
        <v>1110</v>
      </c>
      <c r="M578" s="144" t="s">
        <v>1110</v>
      </c>
      <c r="N578" s="144">
        <v>335.75204612000005</v>
      </c>
    </row>
    <row r="579" spans="1:14" ht="15" customHeight="1">
      <c r="A579" s="197">
        <v>573</v>
      </c>
      <c r="B579" s="125" t="s">
        <v>85</v>
      </c>
      <c r="C579" s="125" t="s">
        <v>1110</v>
      </c>
      <c r="D579" s="125">
        <v>7.5329314500000004</v>
      </c>
      <c r="E579" s="125">
        <v>326.60752041000001</v>
      </c>
      <c r="F579" s="125" t="s">
        <v>1110</v>
      </c>
      <c r="G579" s="125" t="s">
        <v>1110</v>
      </c>
      <c r="H579" s="125" t="s">
        <v>1110</v>
      </c>
      <c r="I579" s="125" t="s">
        <v>1110</v>
      </c>
      <c r="J579" s="125" t="s">
        <v>1110</v>
      </c>
      <c r="K579" s="125" t="s">
        <v>1110</v>
      </c>
      <c r="L579" s="125" t="s">
        <v>1110</v>
      </c>
      <c r="M579" s="125" t="s">
        <v>1110</v>
      </c>
      <c r="N579" s="125">
        <v>334.14045185999998</v>
      </c>
    </row>
    <row r="580" spans="1:14" s="66" customFormat="1" ht="15" customHeight="1">
      <c r="A580" s="198">
        <v>574</v>
      </c>
      <c r="B580" s="144" t="s">
        <v>594</v>
      </c>
      <c r="C580" s="144" t="s">
        <v>1110</v>
      </c>
      <c r="D580" s="144">
        <v>290.00432945999995</v>
      </c>
      <c r="E580" s="144" t="s">
        <v>1110</v>
      </c>
      <c r="F580" s="144" t="s">
        <v>1110</v>
      </c>
      <c r="G580" s="144">
        <v>41.66784664</v>
      </c>
      <c r="H580" s="144" t="s">
        <v>1110</v>
      </c>
      <c r="I580" s="144" t="s">
        <v>1110</v>
      </c>
      <c r="J580" s="144" t="s">
        <v>1110</v>
      </c>
      <c r="K580" s="144" t="s">
        <v>1110</v>
      </c>
      <c r="L580" s="144" t="s">
        <v>1110</v>
      </c>
      <c r="M580" s="144" t="s">
        <v>1110</v>
      </c>
      <c r="N580" s="144">
        <v>331.67217609999994</v>
      </c>
    </row>
    <row r="581" spans="1:14" ht="15" customHeight="1">
      <c r="A581" s="197">
        <v>575</v>
      </c>
      <c r="B581" s="125" t="s">
        <v>731</v>
      </c>
      <c r="C581" s="125" t="s">
        <v>1110</v>
      </c>
      <c r="D581" s="125" t="s">
        <v>1110</v>
      </c>
      <c r="E581" s="125" t="s">
        <v>1110</v>
      </c>
      <c r="F581" s="125" t="s">
        <v>1110</v>
      </c>
      <c r="G581" s="125" t="s">
        <v>1110</v>
      </c>
      <c r="H581" s="125" t="s">
        <v>1110</v>
      </c>
      <c r="I581" s="125">
        <v>330.37003669000001</v>
      </c>
      <c r="J581" s="125" t="s">
        <v>1110</v>
      </c>
      <c r="K581" s="125" t="s">
        <v>1110</v>
      </c>
      <c r="L581" s="125" t="s">
        <v>1110</v>
      </c>
      <c r="M581" s="125" t="s">
        <v>1110</v>
      </c>
      <c r="N581" s="125">
        <v>330.37003669000001</v>
      </c>
    </row>
    <row r="582" spans="1:14" s="66" customFormat="1" ht="15" customHeight="1">
      <c r="A582" s="198">
        <v>576</v>
      </c>
      <c r="B582" s="144" t="s">
        <v>716</v>
      </c>
      <c r="C582" s="144" t="s">
        <v>1110</v>
      </c>
      <c r="D582" s="144" t="s">
        <v>1110</v>
      </c>
      <c r="E582" s="144">
        <v>14.261899230000001</v>
      </c>
      <c r="F582" s="144" t="s">
        <v>1110</v>
      </c>
      <c r="G582" s="144">
        <v>71.25375296</v>
      </c>
      <c r="H582" s="144" t="s">
        <v>1110</v>
      </c>
      <c r="I582" s="144" t="s">
        <v>1110</v>
      </c>
      <c r="J582" s="144" t="s">
        <v>1110</v>
      </c>
      <c r="K582" s="144" t="s">
        <v>1110</v>
      </c>
      <c r="L582" s="144">
        <v>244.11419636000002</v>
      </c>
      <c r="M582" s="144" t="s">
        <v>1110</v>
      </c>
      <c r="N582" s="144">
        <v>329.62984855000002</v>
      </c>
    </row>
    <row r="583" spans="1:14" ht="15" customHeight="1">
      <c r="A583" s="197">
        <v>577</v>
      </c>
      <c r="B583" s="125" t="s">
        <v>120</v>
      </c>
      <c r="C583" s="125">
        <v>100.78031617000001</v>
      </c>
      <c r="D583" s="125" t="s">
        <v>1110</v>
      </c>
      <c r="E583" s="125">
        <v>88.586702069999987</v>
      </c>
      <c r="F583" s="125" t="s">
        <v>1110</v>
      </c>
      <c r="G583" s="125">
        <v>136.91701838999998</v>
      </c>
      <c r="H583" s="125" t="s">
        <v>1110</v>
      </c>
      <c r="I583" s="125" t="s">
        <v>1110</v>
      </c>
      <c r="J583" s="125" t="s">
        <v>1110</v>
      </c>
      <c r="K583" s="125" t="s">
        <v>1110</v>
      </c>
      <c r="L583" s="125" t="s">
        <v>1110</v>
      </c>
      <c r="M583" s="125" t="s">
        <v>1110</v>
      </c>
      <c r="N583" s="125">
        <v>326.28403662999995</v>
      </c>
    </row>
    <row r="584" spans="1:14" s="66" customFormat="1" ht="15" customHeight="1">
      <c r="A584" s="198">
        <v>578</v>
      </c>
      <c r="B584" s="144" t="s">
        <v>168</v>
      </c>
      <c r="C584" s="144" t="s">
        <v>1110</v>
      </c>
      <c r="D584" s="144" t="s">
        <v>1110</v>
      </c>
      <c r="E584" s="144">
        <v>315.20584345999998</v>
      </c>
      <c r="F584" s="144" t="s">
        <v>1110</v>
      </c>
      <c r="G584" s="144" t="s">
        <v>1110</v>
      </c>
      <c r="H584" s="144" t="s">
        <v>1110</v>
      </c>
      <c r="I584" s="144" t="s">
        <v>1110</v>
      </c>
      <c r="J584" s="144" t="s">
        <v>1110</v>
      </c>
      <c r="K584" s="144" t="s">
        <v>1110</v>
      </c>
      <c r="L584" s="144" t="s">
        <v>1110</v>
      </c>
      <c r="M584" s="144" t="s">
        <v>1110</v>
      </c>
      <c r="N584" s="144">
        <v>315.20584345999998</v>
      </c>
    </row>
    <row r="585" spans="1:14" ht="15" customHeight="1">
      <c r="A585" s="197">
        <v>579</v>
      </c>
      <c r="B585" s="125" t="s">
        <v>985</v>
      </c>
      <c r="C585" s="125" t="s">
        <v>1110</v>
      </c>
      <c r="D585" s="125" t="s">
        <v>1110</v>
      </c>
      <c r="E585" s="125" t="s">
        <v>1110</v>
      </c>
      <c r="F585" s="125" t="s">
        <v>1110</v>
      </c>
      <c r="G585" s="125" t="s">
        <v>1110</v>
      </c>
      <c r="H585" s="125" t="s">
        <v>1110</v>
      </c>
      <c r="I585" s="125" t="s">
        <v>1110</v>
      </c>
      <c r="J585" s="125" t="s">
        <v>1110</v>
      </c>
      <c r="K585" s="125" t="s">
        <v>1110</v>
      </c>
      <c r="L585" s="125">
        <v>314.32107845999997</v>
      </c>
      <c r="M585" s="125" t="s">
        <v>1110</v>
      </c>
      <c r="N585" s="125">
        <v>314.32107845999997</v>
      </c>
    </row>
    <row r="586" spans="1:14" s="66" customFormat="1" ht="15" customHeight="1">
      <c r="A586" s="198">
        <v>580</v>
      </c>
      <c r="B586" s="144" t="s">
        <v>98</v>
      </c>
      <c r="C586" s="144" t="s">
        <v>1110</v>
      </c>
      <c r="D586" s="144" t="s">
        <v>1110</v>
      </c>
      <c r="E586" s="144">
        <v>258.18846924894001</v>
      </c>
      <c r="F586" s="144" t="s">
        <v>1110</v>
      </c>
      <c r="G586" s="144">
        <v>56.124102323760006</v>
      </c>
      <c r="H586" s="144" t="s">
        <v>1110</v>
      </c>
      <c r="I586" s="144" t="s">
        <v>1110</v>
      </c>
      <c r="J586" s="144" t="s">
        <v>1110</v>
      </c>
      <c r="K586" s="144" t="s">
        <v>1110</v>
      </c>
      <c r="L586" s="144" t="s">
        <v>1110</v>
      </c>
      <c r="M586" s="144" t="s">
        <v>1110</v>
      </c>
      <c r="N586" s="144">
        <v>314.31257157269999</v>
      </c>
    </row>
    <row r="587" spans="1:14" ht="15" customHeight="1">
      <c r="A587" s="197">
        <v>581</v>
      </c>
      <c r="B587" s="125" t="s">
        <v>680</v>
      </c>
      <c r="C587" s="125">
        <v>38.637933579999995</v>
      </c>
      <c r="D587" s="125">
        <v>70.59138759999999</v>
      </c>
      <c r="E587" s="125">
        <v>2.3927297000000003</v>
      </c>
      <c r="F587" s="125" t="s">
        <v>1110</v>
      </c>
      <c r="G587" s="125">
        <v>33.705657090000003</v>
      </c>
      <c r="H587" s="125" t="s">
        <v>1110</v>
      </c>
      <c r="I587" s="125" t="s">
        <v>1110</v>
      </c>
      <c r="J587" s="125" t="s">
        <v>1110</v>
      </c>
      <c r="K587" s="125" t="s">
        <v>1110</v>
      </c>
      <c r="L587" s="125">
        <v>168.42750552999999</v>
      </c>
      <c r="M587" s="125" t="s">
        <v>1110</v>
      </c>
      <c r="N587" s="125">
        <v>313.75521349999997</v>
      </c>
    </row>
    <row r="588" spans="1:14" s="66" customFormat="1" ht="15" customHeight="1">
      <c r="A588" s="198">
        <v>582</v>
      </c>
      <c r="B588" s="144" t="s">
        <v>652</v>
      </c>
      <c r="C588" s="144" t="s">
        <v>1110</v>
      </c>
      <c r="D588" s="144">
        <v>21.861357510000001</v>
      </c>
      <c r="E588" s="144">
        <v>22.503383370000002</v>
      </c>
      <c r="F588" s="144" t="s">
        <v>1110</v>
      </c>
      <c r="G588" s="144" t="s">
        <v>1110</v>
      </c>
      <c r="H588" s="144" t="s">
        <v>1110</v>
      </c>
      <c r="I588" s="144">
        <v>13.79120678</v>
      </c>
      <c r="J588" s="144">
        <v>254.52867681999999</v>
      </c>
      <c r="K588" s="144" t="s">
        <v>1110</v>
      </c>
      <c r="L588" s="144" t="s">
        <v>1110</v>
      </c>
      <c r="M588" s="144" t="s">
        <v>1110</v>
      </c>
      <c r="N588" s="144">
        <v>312.68462447999997</v>
      </c>
    </row>
    <row r="589" spans="1:14" ht="15" customHeight="1">
      <c r="A589" s="197">
        <v>583</v>
      </c>
      <c r="B589" s="125" t="s">
        <v>1005</v>
      </c>
      <c r="C589" s="125" t="s">
        <v>1110</v>
      </c>
      <c r="D589" s="125" t="s">
        <v>1110</v>
      </c>
      <c r="E589" s="125" t="s">
        <v>1110</v>
      </c>
      <c r="F589" s="125" t="s">
        <v>1110</v>
      </c>
      <c r="G589" s="125" t="s">
        <v>1110</v>
      </c>
      <c r="H589" s="125" t="s">
        <v>1110</v>
      </c>
      <c r="I589" s="125">
        <v>310.75501420000001</v>
      </c>
      <c r="J589" s="125" t="s">
        <v>1110</v>
      </c>
      <c r="K589" s="125" t="s">
        <v>1110</v>
      </c>
      <c r="L589" s="125" t="s">
        <v>1110</v>
      </c>
      <c r="M589" s="125" t="s">
        <v>1110</v>
      </c>
      <c r="N589" s="125">
        <v>310.75501420000001</v>
      </c>
    </row>
    <row r="590" spans="1:14" s="66" customFormat="1" ht="15" customHeight="1">
      <c r="A590" s="198">
        <v>584</v>
      </c>
      <c r="B590" s="144" t="s">
        <v>967</v>
      </c>
      <c r="C590" s="144" t="s">
        <v>1110</v>
      </c>
      <c r="D590" s="144">
        <v>16.95188993</v>
      </c>
      <c r="E590" s="144">
        <v>264.39195706999999</v>
      </c>
      <c r="F590" s="144" t="s">
        <v>1110</v>
      </c>
      <c r="G590" s="144">
        <v>29.154022480000002</v>
      </c>
      <c r="H590" s="144" t="s">
        <v>1110</v>
      </c>
      <c r="I590" s="144" t="s">
        <v>1110</v>
      </c>
      <c r="J590" s="144" t="s">
        <v>1110</v>
      </c>
      <c r="K590" s="144" t="s">
        <v>1110</v>
      </c>
      <c r="L590" s="144" t="s">
        <v>1110</v>
      </c>
      <c r="M590" s="144" t="s">
        <v>1110</v>
      </c>
      <c r="N590" s="144">
        <v>310.49786947999996</v>
      </c>
    </row>
    <row r="591" spans="1:14" ht="15" customHeight="1">
      <c r="A591" s="197">
        <v>585</v>
      </c>
      <c r="B591" s="125" t="s">
        <v>801</v>
      </c>
      <c r="C591" s="125">
        <v>141.42979585</v>
      </c>
      <c r="D591" s="125">
        <v>163.53238941999999</v>
      </c>
      <c r="E591" s="125">
        <v>4.15099543</v>
      </c>
      <c r="F591" s="125" t="s">
        <v>1110</v>
      </c>
      <c r="G591" s="125" t="s">
        <v>1110</v>
      </c>
      <c r="H591" s="125" t="s">
        <v>1110</v>
      </c>
      <c r="I591" s="125" t="s">
        <v>1110</v>
      </c>
      <c r="J591" s="125" t="s">
        <v>1110</v>
      </c>
      <c r="K591" s="125" t="s">
        <v>1110</v>
      </c>
      <c r="L591" s="125" t="s">
        <v>1110</v>
      </c>
      <c r="M591" s="125" t="s">
        <v>1110</v>
      </c>
      <c r="N591" s="125">
        <v>309.11318069999999</v>
      </c>
    </row>
    <row r="592" spans="1:14" s="66" customFormat="1" ht="15" customHeight="1">
      <c r="A592" s="198">
        <v>586</v>
      </c>
      <c r="B592" s="144" t="s">
        <v>969</v>
      </c>
      <c r="C592" s="144" t="s">
        <v>1110</v>
      </c>
      <c r="D592" s="144" t="s">
        <v>1110</v>
      </c>
      <c r="E592" s="144" t="s">
        <v>1110</v>
      </c>
      <c r="F592" s="144" t="s">
        <v>1110</v>
      </c>
      <c r="G592" s="144" t="s">
        <v>1110</v>
      </c>
      <c r="H592" s="144" t="s">
        <v>1110</v>
      </c>
      <c r="I592" s="144">
        <v>307.55201641000002</v>
      </c>
      <c r="J592" s="144" t="s">
        <v>1110</v>
      </c>
      <c r="K592" s="144" t="s">
        <v>1110</v>
      </c>
      <c r="L592" s="144" t="s">
        <v>1110</v>
      </c>
      <c r="M592" s="144" t="s">
        <v>1110</v>
      </c>
      <c r="N592" s="144">
        <v>307.55201641000002</v>
      </c>
    </row>
    <row r="593" spans="1:14" ht="15" customHeight="1">
      <c r="A593" s="197">
        <v>587</v>
      </c>
      <c r="B593" s="125" t="s">
        <v>61</v>
      </c>
      <c r="C593" s="125" t="s">
        <v>1110</v>
      </c>
      <c r="D593" s="125" t="s">
        <v>1110</v>
      </c>
      <c r="E593" s="125" t="s">
        <v>1110</v>
      </c>
      <c r="F593" s="125" t="s">
        <v>1110</v>
      </c>
      <c r="G593" s="125" t="s">
        <v>1110</v>
      </c>
      <c r="H593" s="125" t="s">
        <v>1110</v>
      </c>
      <c r="I593" s="125" t="s">
        <v>1110</v>
      </c>
      <c r="J593" s="125">
        <v>307.38806626999997</v>
      </c>
      <c r="K593" s="125" t="s">
        <v>1110</v>
      </c>
      <c r="L593" s="125" t="s">
        <v>1110</v>
      </c>
      <c r="M593" s="125" t="s">
        <v>1110</v>
      </c>
      <c r="N593" s="125">
        <v>307.38806626999997</v>
      </c>
    </row>
    <row r="594" spans="1:14" s="66" customFormat="1" ht="15" customHeight="1">
      <c r="A594" s="198">
        <v>588</v>
      </c>
      <c r="B594" s="144" t="s">
        <v>400</v>
      </c>
      <c r="C594" s="144">
        <v>305.86905723000001</v>
      </c>
      <c r="D594" s="144" t="s">
        <v>1110</v>
      </c>
      <c r="E594" s="144" t="s">
        <v>1110</v>
      </c>
      <c r="F594" s="144" t="s">
        <v>1110</v>
      </c>
      <c r="G594" s="144" t="s">
        <v>1110</v>
      </c>
      <c r="H594" s="144" t="s">
        <v>1110</v>
      </c>
      <c r="I594" s="144" t="s">
        <v>1110</v>
      </c>
      <c r="J594" s="144" t="s">
        <v>1110</v>
      </c>
      <c r="K594" s="144" t="s">
        <v>1110</v>
      </c>
      <c r="L594" s="144" t="s">
        <v>1110</v>
      </c>
      <c r="M594" s="144" t="s">
        <v>1110</v>
      </c>
      <c r="N594" s="144">
        <v>305.86905723000001</v>
      </c>
    </row>
    <row r="595" spans="1:14" ht="15" customHeight="1">
      <c r="A595" s="197">
        <v>589</v>
      </c>
      <c r="B595" s="125" t="s">
        <v>792</v>
      </c>
      <c r="C595" s="125" t="s">
        <v>1110</v>
      </c>
      <c r="D595" s="125">
        <v>2.27014162</v>
      </c>
      <c r="E595" s="125" t="s">
        <v>1110</v>
      </c>
      <c r="F595" s="125" t="s">
        <v>1110</v>
      </c>
      <c r="G595" s="125" t="s">
        <v>1110</v>
      </c>
      <c r="H595" s="125" t="s">
        <v>1110</v>
      </c>
      <c r="I595" s="125" t="s">
        <v>1110</v>
      </c>
      <c r="J595" s="125">
        <v>302.43926159</v>
      </c>
      <c r="K595" s="125" t="s">
        <v>1110</v>
      </c>
      <c r="L595" s="125" t="s">
        <v>1110</v>
      </c>
      <c r="M595" s="125" t="s">
        <v>1110</v>
      </c>
      <c r="N595" s="125">
        <v>304.70940321</v>
      </c>
    </row>
    <row r="596" spans="1:14" s="66" customFormat="1" ht="15" customHeight="1">
      <c r="A596" s="198">
        <v>590</v>
      </c>
      <c r="B596" s="144" t="s">
        <v>189</v>
      </c>
      <c r="C596" s="144" t="s">
        <v>1110</v>
      </c>
      <c r="D596" s="144" t="s">
        <v>1110</v>
      </c>
      <c r="E596" s="144">
        <v>24.739355379999999</v>
      </c>
      <c r="F596" s="144" t="s">
        <v>1110</v>
      </c>
      <c r="G596" s="144" t="s">
        <v>1110</v>
      </c>
      <c r="H596" s="144" t="s">
        <v>1110</v>
      </c>
      <c r="I596" s="144">
        <v>279.85437314000001</v>
      </c>
      <c r="J596" s="144" t="s">
        <v>1110</v>
      </c>
      <c r="K596" s="144" t="s">
        <v>1110</v>
      </c>
      <c r="L596" s="144" t="s">
        <v>1110</v>
      </c>
      <c r="M596" s="144" t="s">
        <v>1110</v>
      </c>
      <c r="N596" s="144">
        <v>304.59372852000001</v>
      </c>
    </row>
    <row r="597" spans="1:14" ht="15" customHeight="1">
      <c r="A597" s="197">
        <v>591</v>
      </c>
      <c r="B597" s="125" t="s">
        <v>382</v>
      </c>
      <c r="C597" s="125" t="s">
        <v>1110</v>
      </c>
      <c r="D597" s="125" t="s">
        <v>1110</v>
      </c>
      <c r="E597" s="125" t="s">
        <v>1110</v>
      </c>
      <c r="F597" s="125" t="s">
        <v>1110</v>
      </c>
      <c r="G597" s="125" t="s">
        <v>1110</v>
      </c>
      <c r="H597" s="125" t="s">
        <v>1110</v>
      </c>
      <c r="I597" s="125" t="s">
        <v>1110</v>
      </c>
      <c r="J597" s="125">
        <v>171.59404232</v>
      </c>
      <c r="K597" s="125" t="s">
        <v>1110</v>
      </c>
      <c r="L597" s="125">
        <v>132.06110355999999</v>
      </c>
      <c r="M597" s="125" t="s">
        <v>1110</v>
      </c>
      <c r="N597" s="125">
        <v>303.65514587999996</v>
      </c>
    </row>
    <row r="598" spans="1:14" s="66" customFormat="1" ht="15" customHeight="1">
      <c r="A598" s="198">
        <v>592</v>
      </c>
      <c r="B598" s="144" t="s">
        <v>966</v>
      </c>
      <c r="C598" s="144" t="s">
        <v>1110</v>
      </c>
      <c r="D598" s="144" t="s">
        <v>1110</v>
      </c>
      <c r="E598" s="144" t="s">
        <v>1110</v>
      </c>
      <c r="F598" s="144" t="s">
        <v>1110</v>
      </c>
      <c r="G598" s="144" t="s">
        <v>1110</v>
      </c>
      <c r="H598" s="144" t="s">
        <v>1110</v>
      </c>
      <c r="I598" s="144">
        <v>302.83478542</v>
      </c>
      <c r="J598" s="144" t="s">
        <v>1110</v>
      </c>
      <c r="K598" s="144" t="s">
        <v>1110</v>
      </c>
      <c r="L598" s="144" t="s">
        <v>1110</v>
      </c>
      <c r="M598" s="144" t="s">
        <v>1110</v>
      </c>
      <c r="N598" s="144">
        <v>302.83478542</v>
      </c>
    </row>
    <row r="599" spans="1:14" ht="15" customHeight="1">
      <c r="A599" s="197">
        <v>593</v>
      </c>
      <c r="B599" s="125" t="s">
        <v>192</v>
      </c>
      <c r="C599" s="125" t="s">
        <v>1110</v>
      </c>
      <c r="D599" s="125" t="s">
        <v>1110</v>
      </c>
      <c r="E599" s="125" t="s">
        <v>1110</v>
      </c>
      <c r="F599" s="125" t="s">
        <v>1110</v>
      </c>
      <c r="G599" s="125" t="s">
        <v>1110</v>
      </c>
      <c r="H599" s="125" t="s">
        <v>1110</v>
      </c>
      <c r="I599" s="125" t="s">
        <v>1110</v>
      </c>
      <c r="J599" s="125" t="s">
        <v>1110</v>
      </c>
      <c r="K599" s="125" t="s">
        <v>1110</v>
      </c>
      <c r="L599" s="125">
        <v>301.28805283999998</v>
      </c>
      <c r="M599" s="125" t="s">
        <v>1110</v>
      </c>
      <c r="N599" s="125">
        <v>301.28805283999998</v>
      </c>
    </row>
    <row r="600" spans="1:14" s="66" customFormat="1" ht="15" customHeight="1">
      <c r="A600" s="198">
        <v>594</v>
      </c>
      <c r="B600" s="144" t="s">
        <v>1053</v>
      </c>
      <c r="C600" s="144" t="s">
        <v>1110</v>
      </c>
      <c r="D600" s="144" t="s">
        <v>1110</v>
      </c>
      <c r="E600" s="144" t="s">
        <v>1110</v>
      </c>
      <c r="F600" s="144" t="s">
        <v>1110</v>
      </c>
      <c r="G600" s="144" t="s">
        <v>1110</v>
      </c>
      <c r="H600" s="144" t="s">
        <v>1110</v>
      </c>
      <c r="I600" s="144" t="s">
        <v>1110</v>
      </c>
      <c r="J600" s="144" t="s">
        <v>1110</v>
      </c>
      <c r="K600" s="144" t="s">
        <v>1110</v>
      </c>
      <c r="L600" s="144">
        <v>300.96127702999996</v>
      </c>
      <c r="M600" s="144" t="s">
        <v>1110</v>
      </c>
      <c r="N600" s="144">
        <v>300.96127702999996</v>
      </c>
    </row>
    <row r="601" spans="1:14" ht="15" customHeight="1">
      <c r="A601" s="197">
        <v>595</v>
      </c>
      <c r="B601" s="125" t="s">
        <v>982</v>
      </c>
      <c r="C601" s="125" t="s">
        <v>1110</v>
      </c>
      <c r="D601" s="125" t="s">
        <v>1110</v>
      </c>
      <c r="E601" s="125" t="s">
        <v>1110</v>
      </c>
      <c r="F601" s="125" t="s">
        <v>1110</v>
      </c>
      <c r="G601" s="125" t="s">
        <v>1110</v>
      </c>
      <c r="H601" s="125" t="s">
        <v>1110</v>
      </c>
      <c r="I601" s="125" t="s">
        <v>1110</v>
      </c>
      <c r="J601" s="125">
        <v>299.99325200999999</v>
      </c>
      <c r="K601" s="125" t="s">
        <v>1110</v>
      </c>
      <c r="L601" s="125" t="s">
        <v>1110</v>
      </c>
      <c r="M601" s="125" t="s">
        <v>1110</v>
      </c>
      <c r="N601" s="125">
        <v>299.99325200999999</v>
      </c>
    </row>
    <row r="602" spans="1:14" s="66" customFormat="1" ht="15" customHeight="1">
      <c r="A602" s="198">
        <v>596</v>
      </c>
      <c r="B602" s="144" t="s">
        <v>646</v>
      </c>
      <c r="C602" s="144" t="s">
        <v>1110</v>
      </c>
      <c r="D602" s="144">
        <v>260.62987084000002</v>
      </c>
      <c r="E602" s="144" t="s">
        <v>1110</v>
      </c>
      <c r="F602" s="144" t="s">
        <v>1110</v>
      </c>
      <c r="G602" s="144">
        <v>39.215007110000002</v>
      </c>
      <c r="H602" s="144" t="s">
        <v>1110</v>
      </c>
      <c r="I602" s="144" t="s">
        <v>1110</v>
      </c>
      <c r="J602" s="144" t="s">
        <v>1110</v>
      </c>
      <c r="K602" s="144" t="s">
        <v>1110</v>
      </c>
      <c r="L602" s="144" t="s">
        <v>1110</v>
      </c>
      <c r="M602" s="144" t="s">
        <v>1110</v>
      </c>
      <c r="N602" s="144">
        <v>299.84487795000001</v>
      </c>
    </row>
    <row r="603" spans="1:14" ht="15" customHeight="1">
      <c r="A603" s="197">
        <v>597</v>
      </c>
      <c r="B603" s="125" t="s">
        <v>821</v>
      </c>
      <c r="C603" s="125" t="s">
        <v>1110</v>
      </c>
      <c r="D603" s="125" t="s">
        <v>1110</v>
      </c>
      <c r="E603" s="125" t="s">
        <v>1110</v>
      </c>
      <c r="F603" s="125" t="s">
        <v>1110</v>
      </c>
      <c r="G603" s="125" t="s">
        <v>1110</v>
      </c>
      <c r="H603" s="125" t="s">
        <v>1110</v>
      </c>
      <c r="I603" s="125">
        <v>168.90062841</v>
      </c>
      <c r="J603" s="125">
        <v>127.43755213</v>
      </c>
      <c r="K603" s="125" t="s">
        <v>1110</v>
      </c>
      <c r="L603" s="125" t="s">
        <v>1110</v>
      </c>
      <c r="M603" s="125" t="s">
        <v>1110</v>
      </c>
      <c r="N603" s="125">
        <v>296.33818054</v>
      </c>
    </row>
    <row r="604" spans="1:14" s="66" customFormat="1" ht="15" customHeight="1">
      <c r="A604" s="198">
        <v>598</v>
      </c>
      <c r="B604" s="144" t="s">
        <v>612</v>
      </c>
      <c r="C604" s="144" t="s">
        <v>1110</v>
      </c>
      <c r="D604" s="144" t="s">
        <v>1110</v>
      </c>
      <c r="E604" s="144">
        <v>73.00526576</v>
      </c>
      <c r="F604" s="144" t="s">
        <v>1110</v>
      </c>
      <c r="G604" s="144" t="s">
        <v>1110</v>
      </c>
      <c r="H604" s="144" t="s">
        <v>1110</v>
      </c>
      <c r="I604" s="144">
        <v>222.87442847</v>
      </c>
      <c r="J604" s="144" t="s">
        <v>1110</v>
      </c>
      <c r="K604" s="144" t="s">
        <v>1110</v>
      </c>
      <c r="L604" s="144" t="s">
        <v>1110</v>
      </c>
      <c r="M604" s="144" t="s">
        <v>1110</v>
      </c>
      <c r="N604" s="144">
        <v>295.87969422999998</v>
      </c>
    </row>
    <row r="605" spans="1:14" ht="15" customHeight="1">
      <c r="A605" s="197">
        <v>599</v>
      </c>
      <c r="B605" s="125" t="s">
        <v>847</v>
      </c>
      <c r="C605" s="125" t="s">
        <v>1110</v>
      </c>
      <c r="D605" s="125" t="s">
        <v>1110</v>
      </c>
      <c r="E605" s="125" t="s">
        <v>1110</v>
      </c>
      <c r="F605" s="125" t="s">
        <v>1110</v>
      </c>
      <c r="G605" s="125" t="s">
        <v>1110</v>
      </c>
      <c r="H605" s="125" t="s">
        <v>1110</v>
      </c>
      <c r="I605" s="125">
        <v>295.85618913000002</v>
      </c>
      <c r="J605" s="125" t="s">
        <v>1110</v>
      </c>
      <c r="K605" s="125" t="s">
        <v>1110</v>
      </c>
      <c r="L605" s="125" t="s">
        <v>1110</v>
      </c>
      <c r="M605" s="125" t="s">
        <v>1110</v>
      </c>
      <c r="N605" s="125">
        <v>295.85618913000002</v>
      </c>
    </row>
    <row r="606" spans="1:14" s="66" customFormat="1" ht="15" customHeight="1">
      <c r="A606" s="198">
        <v>600</v>
      </c>
      <c r="B606" s="144" t="s">
        <v>732</v>
      </c>
      <c r="C606" s="144" t="s">
        <v>1110</v>
      </c>
      <c r="D606" s="144" t="s">
        <v>1110</v>
      </c>
      <c r="E606" s="144" t="s">
        <v>1110</v>
      </c>
      <c r="F606" s="144" t="s">
        <v>1110</v>
      </c>
      <c r="G606" s="144" t="s">
        <v>1110</v>
      </c>
      <c r="H606" s="144" t="s">
        <v>1110</v>
      </c>
      <c r="I606" s="144" t="s">
        <v>1110</v>
      </c>
      <c r="J606" s="144">
        <v>295.82799897000001</v>
      </c>
      <c r="K606" s="144" t="s">
        <v>1110</v>
      </c>
      <c r="L606" s="144" t="s">
        <v>1110</v>
      </c>
      <c r="M606" s="144" t="s">
        <v>1110</v>
      </c>
      <c r="N606" s="144">
        <v>295.82799897000001</v>
      </c>
    </row>
    <row r="607" spans="1:14" ht="15" customHeight="1">
      <c r="A607" s="197">
        <v>601</v>
      </c>
      <c r="B607" s="125" t="s">
        <v>854</v>
      </c>
      <c r="C607" s="125" t="s">
        <v>1110</v>
      </c>
      <c r="D607" s="125">
        <v>295.55727704028999</v>
      </c>
      <c r="E607" s="125" t="s">
        <v>1110</v>
      </c>
      <c r="F607" s="125" t="s">
        <v>1110</v>
      </c>
      <c r="G607" s="125" t="s">
        <v>1110</v>
      </c>
      <c r="H607" s="125" t="s">
        <v>1110</v>
      </c>
      <c r="I607" s="125" t="s">
        <v>1110</v>
      </c>
      <c r="J607" s="125" t="s">
        <v>1110</v>
      </c>
      <c r="K607" s="125" t="s">
        <v>1110</v>
      </c>
      <c r="L607" s="125" t="s">
        <v>1110</v>
      </c>
      <c r="M607" s="125" t="s">
        <v>1110</v>
      </c>
      <c r="N607" s="125">
        <v>295.55727704028999</v>
      </c>
    </row>
    <row r="608" spans="1:14" s="66" customFormat="1" ht="15" customHeight="1">
      <c r="A608" s="198">
        <v>602</v>
      </c>
      <c r="B608" s="144" t="s">
        <v>32</v>
      </c>
      <c r="C608" s="144" t="s">
        <v>1110</v>
      </c>
      <c r="D608" s="144">
        <v>136.30232065999999</v>
      </c>
      <c r="E608" s="144">
        <v>117.657489</v>
      </c>
      <c r="F608" s="144" t="s">
        <v>1110</v>
      </c>
      <c r="G608" s="144" t="s">
        <v>1110</v>
      </c>
      <c r="H608" s="144" t="s">
        <v>1110</v>
      </c>
      <c r="I608" s="144">
        <v>41.207804930000002</v>
      </c>
      <c r="J608" s="144" t="s">
        <v>1110</v>
      </c>
      <c r="K608" s="144" t="s">
        <v>1110</v>
      </c>
      <c r="L608" s="144" t="s">
        <v>1110</v>
      </c>
      <c r="M608" s="144" t="s">
        <v>1110</v>
      </c>
      <c r="N608" s="144">
        <v>295.16761458999997</v>
      </c>
    </row>
    <row r="609" spans="1:14" ht="15" customHeight="1">
      <c r="A609" s="197">
        <v>603</v>
      </c>
      <c r="B609" s="125" t="s">
        <v>1060</v>
      </c>
      <c r="C609" s="125">
        <v>20.14685566</v>
      </c>
      <c r="D609" s="125">
        <v>126.68138571999999</v>
      </c>
      <c r="E609" s="125">
        <v>48.50824574</v>
      </c>
      <c r="F609" s="125" t="s">
        <v>1110</v>
      </c>
      <c r="G609" s="125">
        <v>61.486834549999998</v>
      </c>
      <c r="H609" s="125" t="s">
        <v>1110</v>
      </c>
      <c r="I609" s="125" t="s">
        <v>1110</v>
      </c>
      <c r="J609" s="125" t="s">
        <v>1110</v>
      </c>
      <c r="K609" s="125" t="s">
        <v>1110</v>
      </c>
      <c r="L609" s="125">
        <v>38.153013130000005</v>
      </c>
      <c r="M609" s="125" t="s">
        <v>1110</v>
      </c>
      <c r="N609" s="125">
        <v>294.97633480000002</v>
      </c>
    </row>
    <row r="610" spans="1:14" s="66" customFormat="1" ht="15" customHeight="1">
      <c r="A610" s="198">
        <v>604</v>
      </c>
      <c r="B610" s="144" t="s">
        <v>495</v>
      </c>
      <c r="C610" s="144">
        <v>48.135485330000002</v>
      </c>
      <c r="D610" s="144">
        <v>123.13523040999999</v>
      </c>
      <c r="E610" s="144">
        <v>122.64227978</v>
      </c>
      <c r="F610" s="144" t="s">
        <v>1110</v>
      </c>
      <c r="G610" s="144" t="s">
        <v>1110</v>
      </c>
      <c r="H610" s="144" t="s">
        <v>1110</v>
      </c>
      <c r="I610" s="144" t="s">
        <v>1110</v>
      </c>
      <c r="J610" s="144" t="s">
        <v>1110</v>
      </c>
      <c r="K610" s="144" t="s">
        <v>1110</v>
      </c>
      <c r="L610" s="144" t="s">
        <v>1110</v>
      </c>
      <c r="M610" s="144" t="s">
        <v>1110</v>
      </c>
      <c r="N610" s="144">
        <v>293.91299551999998</v>
      </c>
    </row>
    <row r="611" spans="1:14" ht="15" customHeight="1">
      <c r="A611" s="197">
        <v>605</v>
      </c>
      <c r="B611" s="125" t="s">
        <v>335</v>
      </c>
      <c r="C611" s="125">
        <v>17.201124280000002</v>
      </c>
      <c r="D611" s="125" t="s">
        <v>1110</v>
      </c>
      <c r="E611" s="125">
        <v>276.08571733999997</v>
      </c>
      <c r="F611" s="125" t="s">
        <v>1110</v>
      </c>
      <c r="G611" s="125" t="s">
        <v>1110</v>
      </c>
      <c r="H611" s="125" t="s">
        <v>1110</v>
      </c>
      <c r="I611" s="125" t="s">
        <v>1110</v>
      </c>
      <c r="J611" s="125" t="s">
        <v>1110</v>
      </c>
      <c r="K611" s="125" t="s">
        <v>1110</v>
      </c>
      <c r="L611" s="125" t="s">
        <v>1110</v>
      </c>
      <c r="M611" s="125" t="s">
        <v>1110</v>
      </c>
      <c r="N611" s="125">
        <v>293.28684161999996</v>
      </c>
    </row>
    <row r="612" spans="1:14" s="66" customFormat="1" ht="15" customHeight="1">
      <c r="A612" s="198">
        <v>606</v>
      </c>
      <c r="B612" s="144" t="s">
        <v>52</v>
      </c>
      <c r="C612" s="144" t="s">
        <v>1110</v>
      </c>
      <c r="D612" s="144">
        <v>227.48257477000001</v>
      </c>
      <c r="E612" s="144">
        <v>57.525292729999997</v>
      </c>
      <c r="F612" s="144" t="s">
        <v>1110</v>
      </c>
      <c r="G612" s="144">
        <v>6.34969128</v>
      </c>
      <c r="H612" s="144" t="s">
        <v>1110</v>
      </c>
      <c r="I612" s="144" t="s">
        <v>1110</v>
      </c>
      <c r="J612" s="144" t="s">
        <v>1110</v>
      </c>
      <c r="K612" s="144" t="s">
        <v>1110</v>
      </c>
      <c r="L612" s="144" t="s">
        <v>1110</v>
      </c>
      <c r="M612" s="144" t="s">
        <v>1110</v>
      </c>
      <c r="N612" s="144">
        <v>291.35755878000003</v>
      </c>
    </row>
    <row r="613" spans="1:14" ht="15" customHeight="1">
      <c r="A613" s="197">
        <v>607</v>
      </c>
      <c r="B613" s="125" t="s">
        <v>352</v>
      </c>
      <c r="C613" s="125" t="s">
        <v>1110</v>
      </c>
      <c r="D613" s="125">
        <v>20.47489818</v>
      </c>
      <c r="E613" s="125" t="s">
        <v>1110</v>
      </c>
      <c r="F613" s="125" t="s">
        <v>1110</v>
      </c>
      <c r="G613" s="125" t="s">
        <v>1110</v>
      </c>
      <c r="H613" s="125" t="s">
        <v>1110</v>
      </c>
      <c r="I613" s="125" t="s">
        <v>1110</v>
      </c>
      <c r="J613" s="125" t="s">
        <v>1110</v>
      </c>
      <c r="K613" s="125" t="s">
        <v>1110</v>
      </c>
      <c r="L613" s="125">
        <v>269.75011260000002</v>
      </c>
      <c r="M613" s="125" t="s">
        <v>1110</v>
      </c>
      <c r="N613" s="125">
        <v>290.22501078000005</v>
      </c>
    </row>
    <row r="614" spans="1:14" s="66" customFormat="1" ht="15" customHeight="1">
      <c r="A614" s="198">
        <v>608</v>
      </c>
      <c r="B614" s="144" t="s">
        <v>231</v>
      </c>
      <c r="C614" s="144">
        <v>188.46145974999999</v>
      </c>
      <c r="D614" s="144" t="s">
        <v>1110</v>
      </c>
      <c r="E614" s="144">
        <v>99.138429599999995</v>
      </c>
      <c r="F614" s="144" t="s">
        <v>1110</v>
      </c>
      <c r="G614" s="144" t="s">
        <v>1110</v>
      </c>
      <c r="H614" s="144" t="s">
        <v>1110</v>
      </c>
      <c r="I614" s="144" t="s">
        <v>1110</v>
      </c>
      <c r="J614" s="144" t="s">
        <v>1110</v>
      </c>
      <c r="K614" s="144" t="s">
        <v>1110</v>
      </c>
      <c r="L614" s="144" t="s">
        <v>1110</v>
      </c>
      <c r="M614" s="144" t="s">
        <v>1110</v>
      </c>
      <c r="N614" s="144">
        <v>287.59988935000001</v>
      </c>
    </row>
    <row r="615" spans="1:14" ht="15" customHeight="1">
      <c r="A615" s="197">
        <v>609</v>
      </c>
      <c r="B615" s="125" t="s">
        <v>436</v>
      </c>
      <c r="C615" s="125" t="s">
        <v>1110</v>
      </c>
      <c r="D615" s="125">
        <v>218.08801525000001</v>
      </c>
      <c r="E615" s="125">
        <v>60.311667890000003</v>
      </c>
      <c r="F615" s="125" t="s">
        <v>1110</v>
      </c>
      <c r="G615" s="125">
        <v>8.1609911200000003</v>
      </c>
      <c r="H615" s="125" t="s">
        <v>1110</v>
      </c>
      <c r="I615" s="125" t="s">
        <v>1110</v>
      </c>
      <c r="J615" s="125" t="s">
        <v>1110</v>
      </c>
      <c r="K615" s="125" t="s">
        <v>1110</v>
      </c>
      <c r="L615" s="125" t="s">
        <v>1110</v>
      </c>
      <c r="M615" s="125" t="s">
        <v>1110</v>
      </c>
      <c r="N615" s="125">
        <v>286.56067426000004</v>
      </c>
    </row>
    <row r="616" spans="1:14" s="66" customFormat="1" ht="15" customHeight="1">
      <c r="A616" s="198">
        <v>610</v>
      </c>
      <c r="B616" s="144" t="s">
        <v>453</v>
      </c>
      <c r="C616" s="144" t="s">
        <v>1110</v>
      </c>
      <c r="D616" s="144" t="s">
        <v>1110</v>
      </c>
      <c r="E616" s="144" t="s">
        <v>1110</v>
      </c>
      <c r="F616" s="144" t="s">
        <v>1110</v>
      </c>
      <c r="G616" s="144" t="s">
        <v>1110</v>
      </c>
      <c r="H616" s="144" t="s">
        <v>1110</v>
      </c>
      <c r="I616" s="144" t="s">
        <v>1110</v>
      </c>
      <c r="J616" s="144">
        <v>283.54582956999997</v>
      </c>
      <c r="K616" s="144" t="s">
        <v>1110</v>
      </c>
      <c r="L616" s="144" t="s">
        <v>1110</v>
      </c>
      <c r="M616" s="144" t="s">
        <v>1110</v>
      </c>
      <c r="N616" s="144">
        <v>283.54582956999997</v>
      </c>
    </row>
    <row r="617" spans="1:14" ht="15" customHeight="1">
      <c r="A617" s="197">
        <v>611</v>
      </c>
      <c r="B617" s="125" t="s">
        <v>356</v>
      </c>
      <c r="C617" s="125">
        <v>8.4137134800000002</v>
      </c>
      <c r="D617" s="125" t="s">
        <v>1110</v>
      </c>
      <c r="E617" s="125">
        <v>7.5598691100000002</v>
      </c>
      <c r="F617" s="125" t="s">
        <v>1110</v>
      </c>
      <c r="G617" s="125" t="s">
        <v>1110</v>
      </c>
      <c r="H617" s="125" t="s">
        <v>1110</v>
      </c>
      <c r="I617" s="125">
        <v>267.25833540999997</v>
      </c>
      <c r="J617" s="125" t="s">
        <v>1110</v>
      </c>
      <c r="K617" s="125" t="s">
        <v>1110</v>
      </c>
      <c r="L617" s="125" t="s">
        <v>1110</v>
      </c>
      <c r="M617" s="125" t="s">
        <v>1110</v>
      </c>
      <c r="N617" s="125">
        <v>283.23191799999995</v>
      </c>
    </row>
    <row r="618" spans="1:14" s="66" customFormat="1" ht="15" customHeight="1">
      <c r="A618" s="198">
        <v>612</v>
      </c>
      <c r="B618" s="144" t="s">
        <v>567</v>
      </c>
      <c r="C618" s="144" t="s">
        <v>1110</v>
      </c>
      <c r="D618" s="144" t="s">
        <v>1110</v>
      </c>
      <c r="E618" s="144" t="s">
        <v>1110</v>
      </c>
      <c r="F618" s="144" t="s">
        <v>1110</v>
      </c>
      <c r="G618" s="144" t="s">
        <v>1110</v>
      </c>
      <c r="H618" s="144" t="s">
        <v>1110</v>
      </c>
      <c r="I618" s="144" t="s">
        <v>1110</v>
      </c>
      <c r="J618" s="144">
        <v>281.87534441000003</v>
      </c>
      <c r="K618" s="144" t="s">
        <v>1110</v>
      </c>
      <c r="L618" s="144" t="s">
        <v>1110</v>
      </c>
      <c r="M618" s="144" t="s">
        <v>1110</v>
      </c>
      <c r="N618" s="144">
        <v>281.87534441000003</v>
      </c>
    </row>
    <row r="619" spans="1:14" ht="15" customHeight="1">
      <c r="A619" s="197">
        <v>613</v>
      </c>
      <c r="B619" s="125" t="s">
        <v>691</v>
      </c>
      <c r="C619" s="125" t="s">
        <v>1110</v>
      </c>
      <c r="D619" s="125">
        <v>205.31407921000002</v>
      </c>
      <c r="E619" s="125" t="s">
        <v>1110</v>
      </c>
      <c r="F619" s="125" t="s">
        <v>1110</v>
      </c>
      <c r="G619" s="125">
        <v>76.367692169999998</v>
      </c>
      <c r="H619" s="125" t="s">
        <v>1110</v>
      </c>
      <c r="I619" s="125" t="s">
        <v>1110</v>
      </c>
      <c r="J619" s="125" t="s">
        <v>1110</v>
      </c>
      <c r="K619" s="125" t="s">
        <v>1110</v>
      </c>
      <c r="L619" s="125" t="s">
        <v>1110</v>
      </c>
      <c r="M619" s="125" t="s">
        <v>1110</v>
      </c>
      <c r="N619" s="125">
        <v>281.68177137999999</v>
      </c>
    </row>
    <row r="620" spans="1:14" s="66" customFormat="1" ht="15" customHeight="1">
      <c r="A620" s="198">
        <v>614</v>
      </c>
      <c r="B620" s="144" t="s">
        <v>445</v>
      </c>
      <c r="C620" s="144" t="s">
        <v>1110</v>
      </c>
      <c r="D620" s="144" t="s">
        <v>1110</v>
      </c>
      <c r="E620" s="144" t="s">
        <v>1110</v>
      </c>
      <c r="F620" s="144" t="s">
        <v>1110</v>
      </c>
      <c r="G620" s="144" t="s">
        <v>1110</v>
      </c>
      <c r="H620" s="144" t="s">
        <v>1110</v>
      </c>
      <c r="I620" s="144" t="s">
        <v>1110</v>
      </c>
      <c r="J620" s="144">
        <v>281.35617423000002</v>
      </c>
      <c r="K620" s="144" t="s">
        <v>1110</v>
      </c>
      <c r="L620" s="144" t="s">
        <v>1110</v>
      </c>
      <c r="M620" s="144" t="s">
        <v>1110</v>
      </c>
      <c r="N620" s="144">
        <v>281.35617423000002</v>
      </c>
    </row>
    <row r="621" spans="1:14" ht="15" customHeight="1">
      <c r="A621" s="197">
        <v>615</v>
      </c>
      <c r="B621" s="125" t="s">
        <v>491</v>
      </c>
      <c r="C621" s="125" t="s">
        <v>1110</v>
      </c>
      <c r="D621" s="125" t="s">
        <v>1110</v>
      </c>
      <c r="E621" s="125" t="s">
        <v>1110</v>
      </c>
      <c r="F621" s="125" t="s">
        <v>1110</v>
      </c>
      <c r="G621" s="125" t="s">
        <v>1110</v>
      </c>
      <c r="H621" s="125" t="s">
        <v>1110</v>
      </c>
      <c r="I621" s="125">
        <v>213.64771171000001</v>
      </c>
      <c r="J621" s="125">
        <v>64.750716119999993</v>
      </c>
      <c r="K621" s="125" t="s">
        <v>1110</v>
      </c>
      <c r="L621" s="125" t="s">
        <v>1110</v>
      </c>
      <c r="M621" s="125" t="s">
        <v>1110</v>
      </c>
      <c r="N621" s="125">
        <v>278.39842783</v>
      </c>
    </row>
    <row r="622" spans="1:14" s="66" customFormat="1" ht="15" customHeight="1">
      <c r="A622" s="198">
        <v>616</v>
      </c>
      <c r="B622" s="144" t="s">
        <v>1057</v>
      </c>
      <c r="C622" s="144" t="s">
        <v>1110</v>
      </c>
      <c r="D622" s="144" t="s">
        <v>1110</v>
      </c>
      <c r="E622" s="144" t="s">
        <v>1110</v>
      </c>
      <c r="F622" s="144" t="s">
        <v>1110</v>
      </c>
      <c r="G622" s="144" t="s">
        <v>1110</v>
      </c>
      <c r="H622" s="144" t="s">
        <v>1110</v>
      </c>
      <c r="I622" s="144">
        <v>276.77202775000001</v>
      </c>
      <c r="J622" s="144" t="s">
        <v>1110</v>
      </c>
      <c r="K622" s="144" t="s">
        <v>1110</v>
      </c>
      <c r="L622" s="144" t="s">
        <v>1110</v>
      </c>
      <c r="M622" s="144" t="s">
        <v>1110</v>
      </c>
      <c r="N622" s="144">
        <v>276.77202775000001</v>
      </c>
    </row>
    <row r="623" spans="1:14" ht="15" customHeight="1">
      <c r="A623" s="197">
        <v>617</v>
      </c>
      <c r="B623" s="125" t="s">
        <v>194</v>
      </c>
      <c r="C623" s="125" t="s">
        <v>1110</v>
      </c>
      <c r="D623" s="125">
        <v>8.2589345000000005</v>
      </c>
      <c r="E623" s="125">
        <v>16.306655070000001</v>
      </c>
      <c r="F623" s="125" t="s">
        <v>1110</v>
      </c>
      <c r="G623" s="125" t="s">
        <v>1110</v>
      </c>
      <c r="H623" s="125" t="s">
        <v>1110</v>
      </c>
      <c r="I623" s="125" t="s">
        <v>1110</v>
      </c>
      <c r="J623" s="125">
        <v>250.85342241000001</v>
      </c>
      <c r="K623" s="125" t="s">
        <v>1110</v>
      </c>
      <c r="L623" s="125" t="s">
        <v>1110</v>
      </c>
      <c r="M623" s="125" t="s">
        <v>1110</v>
      </c>
      <c r="N623" s="125">
        <v>275.41901197999999</v>
      </c>
    </row>
    <row r="624" spans="1:14" s="66" customFormat="1" ht="15" customHeight="1">
      <c r="A624" s="198">
        <v>618</v>
      </c>
      <c r="B624" s="144" t="s">
        <v>499</v>
      </c>
      <c r="C624" s="144" t="s">
        <v>1110</v>
      </c>
      <c r="D624" s="144" t="s">
        <v>1110</v>
      </c>
      <c r="E624" s="144" t="s">
        <v>1110</v>
      </c>
      <c r="F624" s="144" t="s">
        <v>1110</v>
      </c>
      <c r="G624" s="144" t="s">
        <v>1110</v>
      </c>
      <c r="H624" s="144" t="s">
        <v>1110</v>
      </c>
      <c r="I624" s="144" t="s">
        <v>1110</v>
      </c>
      <c r="J624" s="144">
        <v>274.12266377999998</v>
      </c>
      <c r="K624" s="144" t="s">
        <v>1110</v>
      </c>
      <c r="L624" s="144" t="s">
        <v>1110</v>
      </c>
      <c r="M624" s="144" t="s">
        <v>1110</v>
      </c>
      <c r="N624" s="144">
        <v>274.12266377999998</v>
      </c>
    </row>
    <row r="625" spans="1:14" ht="15" customHeight="1">
      <c r="A625" s="197">
        <v>619</v>
      </c>
      <c r="B625" s="125" t="s">
        <v>176</v>
      </c>
      <c r="C625" s="125" t="s">
        <v>1110</v>
      </c>
      <c r="D625" s="125">
        <v>236.50436890999998</v>
      </c>
      <c r="E625" s="125">
        <v>35.417594659999999</v>
      </c>
      <c r="F625" s="125" t="s">
        <v>1110</v>
      </c>
      <c r="G625" s="125" t="s">
        <v>1110</v>
      </c>
      <c r="H625" s="125" t="s">
        <v>1110</v>
      </c>
      <c r="I625" s="125" t="s">
        <v>1110</v>
      </c>
      <c r="J625" s="125" t="s">
        <v>1110</v>
      </c>
      <c r="K625" s="125" t="s">
        <v>1110</v>
      </c>
      <c r="L625" s="125" t="s">
        <v>1110</v>
      </c>
      <c r="M625" s="125" t="s">
        <v>1110</v>
      </c>
      <c r="N625" s="125">
        <v>271.92196357</v>
      </c>
    </row>
    <row r="626" spans="1:14" s="66" customFormat="1" ht="15" customHeight="1">
      <c r="A626" s="198">
        <v>620</v>
      </c>
      <c r="B626" s="144" t="s">
        <v>325</v>
      </c>
      <c r="C626" s="144" t="s">
        <v>1110</v>
      </c>
      <c r="D626" s="144" t="s">
        <v>1110</v>
      </c>
      <c r="E626" s="144">
        <v>87.904774019999991</v>
      </c>
      <c r="F626" s="144" t="s">
        <v>1110</v>
      </c>
      <c r="G626" s="144" t="s">
        <v>1110</v>
      </c>
      <c r="H626" s="144" t="s">
        <v>1110</v>
      </c>
      <c r="I626" s="144">
        <v>162.66975775999998</v>
      </c>
      <c r="J626" s="144">
        <v>21.28479201</v>
      </c>
      <c r="K626" s="144" t="s">
        <v>1110</v>
      </c>
      <c r="L626" s="144" t="s">
        <v>1110</v>
      </c>
      <c r="M626" s="144" t="s">
        <v>1110</v>
      </c>
      <c r="N626" s="144">
        <v>271.85932378999996</v>
      </c>
    </row>
    <row r="627" spans="1:14" ht="15" customHeight="1">
      <c r="A627" s="197">
        <v>621</v>
      </c>
      <c r="B627" s="125" t="s">
        <v>442</v>
      </c>
      <c r="C627" s="125" t="s">
        <v>1110</v>
      </c>
      <c r="D627" s="125" t="s">
        <v>1110</v>
      </c>
      <c r="E627" s="125" t="s">
        <v>1110</v>
      </c>
      <c r="F627" s="125" t="s">
        <v>1110</v>
      </c>
      <c r="G627" s="125" t="s">
        <v>1110</v>
      </c>
      <c r="H627" s="125" t="s">
        <v>1110</v>
      </c>
      <c r="I627" s="125" t="s">
        <v>1110</v>
      </c>
      <c r="J627" s="125">
        <v>271.55782089999997</v>
      </c>
      <c r="K627" s="125" t="s">
        <v>1110</v>
      </c>
      <c r="L627" s="125" t="s">
        <v>1110</v>
      </c>
      <c r="M627" s="125" t="s">
        <v>1110</v>
      </c>
      <c r="N627" s="125">
        <v>271.55782089999997</v>
      </c>
    </row>
    <row r="628" spans="1:14" s="66" customFormat="1" ht="15" customHeight="1">
      <c r="A628" s="198">
        <v>622</v>
      </c>
      <c r="B628" s="144" t="s">
        <v>3</v>
      </c>
      <c r="C628" s="144">
        <v>69.275535450000007</v>
      </c>
      <c r="D628" s="144">
        <v>3.81831137</v>
      </c>
      <c r="E628" s="144" t="s">
        <v>1110</v>
      </c>
      <c r="F628" s="144" t="s">
        <v>1110</v>
      </c>
      <c r="G628" s="144" t="s">
        <v>1110</v>
      </c>
      <c r="H628" s="144" t="s">
        <v>1110</v>
      </c>
      <c r="I628" s="144" t="s">
        <v>1110</v>
      </c>
      <c r="J628" s="144" t="s">
        <v>1110</v>
      </c>
      <c r="K628" s="144" t="s">
        <v>1110</v>
      </c>
      <c r="L628" s="144">
        <v>197.94531409000001</v>
      </c>
      <c r="M628" s="144" t="s">
        <v>1110</v>
      </c>
      <c r="N628" s="144">
        <v>271.03916091000002</v>
      </c>
    </row>
    <row r="629" spans="1:14" ht="15" customHeight="1">
      <c r="A629" s="197">
        <v>623</v>
      </c>
      <c r="B629" s="125" t="s">
        <v>292</v>
      </c>
      <c r="C629" s="125" t="s">
        <v>1110</v>
      </c>
      <c r="D629" s="125" t="s">
        <v>1110</v>
      </c>
      <c r="E629" s="125" t="s">
        <v>1110</v>
      </c>
      <c r="F629" s="125" t="s">
        <v>1110</v>
      </c>
      <c r="G629" s="125" t="s">
        <v>1110</v>
      </c>
      <c r="H629" s="125" t="s">
        <v>1110</v>
      </c>
      <c r="I629" s="125" t="s">
        <v>1110</v>
      </c>
      <c r="J629" s="125">
        <v>270.74767525999999</v>
      </c>
      <c r="K629" s="125" t="s">
        <v>1110</v>
      </c>
      <c r="L629" s="125" t="s">
        <v>1110</v>
      </c>
      <c r="M629" s="125" t="s">
        <v>1110</v>
      </c>
      <c r="N629" s="125">
        <v>270.74767525999999</v>
      </c>
    </row>
    <row r="630" spans="1:14" s="66" customFormat="1" ht="15" customHeight="1">
      <c r="A630" s="198">
        <v>624</v>
      </c>
      <c r="B630" s="144" t="s">
        <v>435</v>
      </c>
      <c r="C630" s="144">
        <v>31.115892540000001</v>
      </c>
      <c r="D630" s="144" t="s">
        <v>1110</v>
      </c>
      <c r="E630" s="144">
        <v>87.838727739999996</v>
      </c>
      <c r="F630" s="144" t="s">
        <v>1110</v>
      </c>
      <c r="G630" s="144">
        <v>151.55002256162001</v>
      </c>
      <c r="H630" s="144" t="s">
        <v>1110</v>
      </c>
      <c r="I630" s="144" t="s">
        <v>1110</v>
      </c>
      <c r="J630" s="144" t="s">
        <v>1110</v>
      </c>
      <c r="K630" s="144" t="s">
        <v>1110</v>
      </c>
      <c r="L630" s="144" t="s">
        <v>1110</v>
      </c>
      <c r="M630" s="144" t="s">
        <v>1110</v>
      </c>
      <c r="N630" s="144">
        <v>270.50464284162001</v>
      </c>
    </row>
    <row r="631" spans="1:14" ht="15" customHeight="1">
      <c r="A631" s="197">
        <v>625</v>
      </c>
      <c r="B631" s="125" t="s">
        <v>531</v>
      </c>
      <c r="C631" s="125" t="s">
        <v>1110</v>
      </c>
      <c r="D631" s="125" t="s">
        <v>1110</v>
      </c>
      <c r="E631" s="125">
        <v>12.607934220000001</v>
      </c>
      <c r="F631" s="125" t="s">
        <v>1110</v>
      </c>
      <c r="G631" s="125" t="s">
        <v>1110</v>
      </c>
      <c r="H631" s="125" t="s">
        <v>1110</v>
      </c>
      <c r="I631" s="125" t="s">
        <v>1110</v>
      </c>
      <c r="J631" s="125" t="s">
        <v>1110</v>
      </c>
      <c r="K631" s="125" t="s">
        <v>1110</v>
      </c>
      <c r="L631" s="125">
        <v>257.86161040000002</v>
      </c>
      <c r="M631" s="125" t="s">
        <v>1110</v>
      </c>
      <c r="N631" s="125">
        <v>270.46954462000002</v>
      </c>
    </row>
    <row r="632" spans="1:14" s="66" customFormat="1" ht="15" customHeight="1">
      <c r="A632" s="198">
        <v>626</v>
      </c>
      <c r="B632" s="144" t="s">
        <v>714</v>
      </c>
      <c r="C632" s="144" t="s">
        <v>1110</v>
      </c>
      <c r="D632" s="144" t="s">
        <v>1110</v>
      </c>
      <c r="E632" s="144" t="s">
        <v>1110</v>
      </c>
      <c r="F632" s="144" t="s">
        <v>1110</v>
      </c>
      <c r="G632" s="144">
        <v>258.42752973934</v>
      </c>
      <c r="H632" s="144" t="s">
        <v>1110</v>
      </c>
      <c r="I632" s="144">
        <v>9.8509773800000016</v>
      </c>
      <c r="J632" s="144" t="s">
        <v>1110</v>
      </c>
      <c r="K632" s="144" t="s">
        <v>1110</v>
      </c>
      <c r="L632" s="144" t="s">
        <v>1110</v>
      </c>
      <c r="M632" s="144" t="s">
        <v>1110</v>
      </c>
      <c r="N632" s="144">
        <v>268.27850711934002</v>
      </c>
    </row>
    <row r="633" spans="1:14" ht="15" customHeight="1">
      <c r="A633" s="197">
        <v>627</v>
      </c>
      <c r="B633" s="125" t="s">
        <v>350</v>
      </c>
      <c r="C633" s="125" t="s">
        <v>1110</v>
      </c>
      <c r="D633" s="125">
        <v>172.89951103999999</v>
      </c>
      <c r="E633" s="125">
        <v>38.434612319999999</v>
      </c>
      <c r="F633" s="125" t="s">
        <v>1110</v>
      </c>
      <c r="G633" s="125" t="s">
        <v>1110</v>
      </c>
      <c r="H633" s="125" t="s">
        <v>1110</v>
      </c>
      <c r="I633" s="125">
        <v>55.642317470000002</v>
      </c>
      <c r="J633" s="125" t="s">
        <v>1110</v>
      </c>
      <c r="K633" s="125" t="s">
        <v>1110</v>
      </c>
      <c r="L633" s="125" t="s">
        <v>1110</v>
      </c>
      <c r="M633" s="125" t="s">
        <v>1110</v>
      </c>
      <c r="N633" s="125">
        <v>266.97644083</v>
      </c>
    </row>
    <row r="634" spans="1:14" s="66" customFormat="1" ht="15" customHeight="1">
      <c r="A634" s="198">
        <v>628</v>
      </c>
      <c r="B634" s="144" t="s">
        <v>798</v>
      </c>
      <c r="C634" s="144" t="s">
        <v>1110</v>
      </c>
      <c r="D634" s="144" t="s">
        <v>1110</v>
      </c>
      <c r="E634" s="144" t="s">
        <v>1110</v>
      </c>
      <c r="F634" s="144" t="s">
        <v>1110</v>
      </c>
      <c r="G634" s="144" t="s">
        <v>1110</v>
      </c>
      <c r="H634" s="144" t="s">
        <v>1110</v>
      </c>
      <c r="I634" s="144" t="s">
        <v>1110</v>
      </c>
      <c r="J634" s="144">
        <v>263.02409046999998</v>
      </c>
      <c r="K634" s="144" t="s">
        <v>1110</v>
      </c>
      <c r="L634" s="144" t="s">
        <v>1110</v>
      </c>
      <c r="M634" s="144" t="s">
        <v>1110</v>
      </c>
      <c r="N634" s="144">
        <v>263.02409046999998</v>
      </c>
    </row>
    <row r="635" spans="1:14" ht="15" customHeight="1">
      <c r="A635" s="197">
        <v>629</v>
      </c>
      <c r="B635" s="125" t="s">
        <v>890</v>
      </c>
      <c r="C635" s="125" t="s">
        <v>1110</v>
      </c>
      <c r="D635" s="125" t="s">
        <v>1110</v>
      </c>
      <c r="E635" s="125" t="s">
        <v>1110</v>
      </c>
      <c r="F635" s="125" t="s">
        <v>1110</v>
      </c>
      <c r="G635" s="125" t="s">
        <v>1110</v>
      </c>
      <c r="H635" s="125" t="s">
        <v>1110</v>
      </c>
      <c r="I635" s="125" t="s">
        <v>1110</v>
      </c>
      <c r="J635" s="125">
        <v>261.65659290000002</v>
      </c>
      <c r="K635" s="125" t="s">
        <v>1110</v>
      </c>
      <c r="L635" s="125" t="s">
        <v>1110</v>
      </c>
      <c r="M635" s="125" t="s">
        <v>1110</v>
      </c>
      <c r="N635" s="125">
        <v>261.65659290000002</v>
      </c>
    </row>
    <row r="636" spans="1:14" s="66" customFormat="1" ht="15" customHeight="1">
      <c r="A636" s="198">
        <v>630</v>
      </c>
      <c r="B636" s="144" t="s">
        <v>476</v>
      </c>
      <c r="C636" s="144" t="s">
        <v>1110</v>
      </c>
      <c r="D636" s="144" t="s">
        <v>1110</v>
      </c>
      <c r="E636" s="144" t="s">
        <v>1110</v>
      </c>
      <c r="F636" s="144" t="s">
        <v>1110</v>
      </c>
      <c r="G636" s="144" t="s">
        <v>1110</v>
      </c>
      <c r="H636" s="144" t="s">
        <v>1110</v>
      </c>
      <c r="I636" s="144">
        <v>258.28120641999999</v>
      </c>
      <c r="J636" s="144" t="s">
        <v>1110</v>
      </c>
      <c r="K636" s="144" t="s">
        <v>1110</v>
      </c>
      <c r="L636" s="144" t="s">
        <v>1110</v>
      </c>
      <c r="M636" s="144" t="s">
        <v>1110</v>
      </c>
      <c r="N636" s="144">
        <v>258.28120641999999</v>
      </c>
    </row>
    <row r="637" spans="1:14" ht="15" customHeight="1">
      <c r="A637" s="197">
        <v>631</v>
      </c>
      <c r="B637" s="125" t="s">
        <v>1015</v>
      </c>
      <c r="C637" s="125" t="s">
        <v>1110</v>
      </c>
      <c r="D637" s="125" t="s">
        <v>1110</v>
      </c>
      <c r="E637" s="125">
        <v>254.89783838</v>
      </c>
      <c r="F637" s="125" t="s">
        <v>1110</v>
      </c>
      <c r="G637" s="125" t="s">
        <v>1110</v>
      </c>
      <c r="H637" s="125" t="s">
        <v>1110</v>
      </c>
      <c r="I637" s="125" t="s">
        <v>1110</v>
      </c>
      <c r="J637" s="125" t="s">
        <v>1110</v>
      </c>
      <c r="K637" s="125" t="s">
        <v>1110</v>
      </c>
      <c r="L637" s="125" t="s">
        <v>1110</v>
      </c>
      <c r="M637" s="125" t="s">
        <v>1110</v>
      </c>
      <c r="N637" s="125">
        <v>254.89783838</v>
      </c>
    </row>
    <row r="638" spans="1:14" s="66" customFormat="1" ht="15" customHeight="1">
      <c r="A638" s="198">
        <v>632</v>
      </c>
      <c r="B638" s="144" t="s">
        <v>428</v>
      </c>
      <c r="C638" s="144" t="s">
        <v>1110</v>
      </c>
      <c r="D638" s="144">
        <v>252.63535987</v>
      </c>
      <c r="E638" s="144" t="s">
        <v>1110</v>
      </c>
      <c r="F638" s="144" t="s">
        <v>1110</v>
      </c>
      <c r="G638" s="144" t="s">
        <v>1110</v>
      </c>
      <c r="H638" s="144" t="s">
        <v>1110</v>
      </c>
      <c r="I638" s="144" t="s">
        <v>1110</v>
      </c>
      <c r="J638" s="144" t="s">
        <v>1110</v>
      </c>
      <c r="K638" s="144" t="s">
        <v>1110</v>
      </c>
      <c r="L638" s="144" t="s">
        <v>1110</v>
      </c>
      <c r="M638" s="144" t="s">
        <v>1110</v>
      </c>
      <c r="N638" s="144">
        <v>252.63535987</v>
      </c>
    </row>
    <row r="639" spans="1:14" ht="15" customHeight="1">
      <c r="A639" s="197">
        <v>633</v>
      </c>
      <c r="B639" s="125" t="s">
        <v>214</v>
      </c>
      <c r="C639" s="125" t="s">
        <v>1110</v>
      </c>
      <c r="D639" s="125">
        <v>252.62864832</v>
      </c>
      <c r="E639" s="125" t="s">
        <v>1110</v>
      </c>
      <c r="F639" s="125" t="s">
        <v>1110</v>
      </c>
      <c r="G639" s="125" t="s">
        <v>1110</v>
      </c>
      <c r="H639" s="125" t="s">
        <v>1110</v>
      </c>
      <c r="I639" s="125" t="s">
        <v>1110</v>
      </c>
      <c r="J639" s="125" t="s">
        <v>1110</v>
      </c>
      <c r="K639" s="125" t="s">
        <v>1110</v>
      </c>
      <c r="L639" s="125" t="s">
        <v>1110</v>
      </c>
      <c r="M639" s="125" t="s">
        <v>1110</v>
      </c>
      <c r="N639" s="125">
        <v>252.62864832</v>
      </c>
    </row>
    <row r="640" spans="1:14" s="66" customFormat="1" ht="15" customHeight="1">
      <c r="A640" s="198">
        <v>634</v>
      </c>
      <c r="B640" s="144" t="s">
        <v>33</v>
      </c>
      <c r="C640" s="144" t="s">
        <v>1110</v>
      </c>
      <c r="D640" s="144" t="s">
        <v>1110</v>
      </c>
      <c r="E640" s="144" t="s">
        <v>1110</v>
      </c>
      <c r="F640" s="144" t="s">
        <v>1110</v>
      </c>
      <c r="G640" s="144" t="s">
        <v>1110</v>
      </c>
      <c r="H640" s="144" t="s">
        <v>1110</v>
      </c>
      <c r="I640" s="144" t="s">
        <v>1110</v>
      </c>
      <c r="J640" s="144">
        <v>251.02292074000002</v>
      </c>
      <c r="K640" s="144" t="s">
        <v>1110</v>
      </c>
      <c r="L640" s="144" t="s">
        <v>1110</v>
      </c>
      <c r="M640" s="144" t="s">
        <v>1110</v>
      </c>
      <c r="N640" s="144">
        <v>251.02292074000002</v>
      </c>
    </row>
    <row r="641" spans="1:14" ht="15" customHeight="1">
      <c r="A641" s="197">
        <v>635</v>
      </c>
      <c r="B641" s="125" t="s">
        <v>377</v>
      </c>
      <c r="C641" s="125" t="s">
        <v>1110</v>
      </c>
      <c r="D641" s="125" t="s">
        <v>1110</v>
      </c>
      <c r="E641" s="125" t="s">
        <v>1110</v>
      </c>
      <c r="F641" s="125" t="s">
        <v>1110</v>
      </c>
      <c r="G641" s="125" t="s">
        <v>1110</v>
      </c>
      <c r="H641" s="125" t="s">
        <v>1110</v>
      </c>
      <c r="I641" s="125">
        <v>250.22597036000002</v>
      </c>
      <c r="J641" s="125" t="s">
        <v>1110</v>
      </c>
      <c r="K641" s="125" t="s">
        <v>1110</v>
      </c>
      <c r="L641" s="125" t="s">
        <v>1110</v>
      </c>
      <c r="M641" s="125" t="s">
        <v>1110</v>
      </c>
      <c r="N641" s="125">
        <v>250.22597036000002</v>
      </c>
    </row>
    <row r="642" spans="1:14" s="66" customFormat="1" ht="15" customHeight="1">
      <c r="A642" s="198">
        <v>636</v>
      </c>
      <c r="B642" s="144" t="s">
        <v>835</v>
      </c>
      <c r="C642" s="144" t="s">
        <v>1110</v>
      </c>
      <c r="D642" s="144" t="s">
        <v>1110</v>
      </c>
      <c r="E642" s="144">
        <v>218.5034982</v>
      </c>
      <c r="F642" s="144" t="s">
        <v>1110</v>
      </c>
      <c r="G642" s="144">
        <v>31.12146237</v>
      </c>
      <c r="H642" s="144" t="s">
        <v>1110</v>
      </c>
      <c r="I642" s="144" t="s">
        <v>1110</v>
      </c>
      <c r="J642" s="144" t="s">
        <v>1110</v>
      </c>
      <c r="K642" s="144" t="s">
        <v>1110</v>
      </c>
      <c r="L642" s="144" t="s">
        <v>1110</v>
      </c>
      <c r="M642" s="144" t="s">
        <v>1110</v>
      </c>
      <c r="N642" s="144">
        <v>249.62496056999998</v>
      </c>
    </row>
    <row r="643" spans="1:14" ht="15" customHeight="1">
      <c r="A643" s="197">
        <v>637</v>
      </c>
      <c r="B643" s="125" t="s">
        <v>35</v>
      </c>
      <c r="C643" s="125" t="s">
        <v>1110</v>
      </c>
      <c r="D643" s="125">
        <v>248.49282980000001</v>
      </c>
      <c r="E643" s="125" t="s">
        <v>1110</v>
      </c>
      <c r="F643" s="125" t="s">
        <v>1110</v>
      </c>
      <c r="G643" s="125" t="s">
        <v>1110</v>
      </c>
      <c r="H643" s="125" t="s">
        <v>1110</v>
      </c>
      <c r="I643" s="125" t="s">
        <v>1110</v>
      </c>
      <c r="J643" s="125" t="s">
        <v>1110</v>
      </c>
      <c r="K643" s="125" t="s">
        <v>1110</v>
      </c>
      <c r="L643" s="125" t="s">
        <v>1110</v>
      </c>
      <c r="M643" s="125" t="s">
        <v>1110</v>
      </c>
      <c r="N643" s="125">
        <v>248.49282980000001</v>
      </c>
    </row>
    <row r="644" spans="1:14" s="66" customFormat="1" ht="15" customHeight="1">
      <c r="A644" s="198">
        <v>638</v>
      </c>
      <c r="B644" s="144" t="s">
        <v>872</v>
      </c>
      <c r="C644" s="144" t="s">
        <v>1110</v>
      </c>
      <c r="D644" s="144">
        <v>146.28683100871001</v>
      </c>
      <c r="E644" s="144">
        <v>95.437567019999989</v>
      </c>
      <c r="F644" s="144" t="s">
        <v>1110</v>
      </c>
      <c r="G644" s="144" t="s">
        <v>1110</v>
      </c>
      <c r="H644" s="144" t="s">
        <v>1110</v>
      </c>
      <c r="I644" s="144" t="s">
        <v>1110</v>
      </c>
      <c r="J644" s="144" t="s">
        <v>1110</v>
      </c>
      <c r="K644" s="144" t="s">
        <v>1110</v>
      </c>
      <c r="L644" s="144" t="s">
        <v>1110</v>
      </c>
      <c r="M644" s="144" t="s">
        <v>1110</v>
      </c>
      <c r="N644" s="144">
        <v>241.72439802871</v>
      </c>
    </row>
    <row r="645" spans="1:14" ht="15" customHeight="1">
      <c r="A645" s="197">
        <v>639</v>
      </c>
      <c r="B645" s="125" t="s">
        <v>720</v>
      </c>
      <c r="C645" s="125" t="s">
        <v>1110</v>
      </c>
      <c r="D645" s="125" t="s">
        <v>1110</v>
      </c>
      <c r="E645" s="125" t="s">
        <v>1110</v>
      </c>
      <c r="F645" s="125" t="s">
        <v>1110</v>
      </c>
      <c r="G645" s="125" t="s">
        <v>1110</v>
      </c>
      <c r="H645" s="125" t="s">
        <v>1110</v>
      </c>
      <c r="I645" s="125" t="s">
        <v>1110</v>
      </c>
      <c r="J645" s="125">
        <v>240.62629350999998</v>
      </c>
      <c r="K645" s="125" t="s">
        <v>1110</v>
      </c>
      <c r="L645" s="125" t="s">
        <v>1110</v>
      </c>
      <c r="M645" s="125" t="s">
        <v>1110</v>
      </c>
      <c r="N645" s="125">
        <v>240.62629350999998</v>
      </c>
    </row>
    <row r="646" spans="1:14" s="66" customFormat="1" ht="15" customHeight="1">
      <c r="A646" s="198">
        <v>640</v>
      </c>
      <c r="B646" s="144" t="s">
        <v>988</v>
      </c>
      <c r="C646" s="144" t="s">
        <v>1110</v>
      </c>
      <c r="D646" s="144" t="s">
        <v>1110</v>
      </c>
      <c r="E646" s="144" t="s">
        <v>1110</v>
      </c>
      <c r="F646" s="144" t="s">
        <v>1110</v>
      </c>
      <c r="G646" s="144" t="s">
        <v>1110</v>
      </c>
      <c r="H646" s="144" t="s">
        <v>1110</v>
      </c>
      <c r="I646" s="144" t="s">
        <v>1110</v>
      </c>
      <c r="J646" s="144">
        <v>238.40199655000001</v>
      </c>
      <c r="K646" s="144" t="s">
        <v>1110</v>
      </c>
      <c r="L646" s="144" t="s">
        <v>1110</v>
      </c>
      <c r="M646" s="144" t="s">
        <v>1110</v>
      </c>
      <c r="N646" s="144">
        <v>238.40199655000001</v>
      </c>
    </row>
    <row r="647" spans="1:14" ht="15" customHeight="1">
      <c r="A647" s="197">
        <v>641</v>
      </c>
      <c r="B647" s="125" t="s">
        <v>1465</v>
      </c>
      <c r="C647" s="125" t="s">
        <v>1110</v>
      </c>
      <c r="D647" s="125">
        <v>106.65948048999999</v>
      </c>
      <c r="E647" s="125">
        <v>88.279142780000001</v>
      </c>
      <c r="F647" s="125" t="s">
        <v>1110</v>
      </c>
      <c r="G647" s="125" t="s">
        <v>1110</v>
      </c>
      <c r="H647" s="125" t="s">
        <v>1110</v>
      </c>
      <c r="I647" s="125">
        <v>43.200105810000004</v>
      </c>
      <c r="J647" s="125" t="s">
        <v>1110</v>
      </c>
      <c r="K647" s="125" t="s">
        <v>1110</v>
      </c>
      <c r="L647" s="125" t="s">
        <v>1110</v>
      </c>
      <c r="M647" s="125" t="s">
        <v>1110</v>
      </c>
      <c r="N647" s="125">
        <v>238.13872907999999</v>
      </c>
    </row>
    <row r="648" spans="1:14" s="66" customFormat="1" ht="15" customHeight="1">
      <c r="A648" s="198">
        <v>642</v>
      </c>
      <c r="B648" s="144" t="s">
        <v>216</v>
      </c>
      <c r="C648" s="144" t="s">
        <v>1110</v>
      </c>
      <c r="D648" s="144" t="s">
        <v>1110</v>
      </c>
      <c r="E648" s="144" t="s">
        <v>1110</v>
      </c>
      <c r="F648" s="144" t="s">
        <v>1110</v>
      </c>
      <c r="G648" s="144" t="s">
        <v>1110</v>
      </c>
      <c r="H648" s="144" t="s">
        <v>1110</v>
      </c>
      <c r="I648" s="144" t="s">
        <v>1110</v>
      </c>
      <c r="J648" s="144">
        <v>236.85658303</v>
      </c>
      <c r="K648" s="144" t="s">
        <v>1110</v>
      </c>
      <c r="L648" s="144" t="s">
        <v>1110</v>
      </c>
      <c r="M648" s="144" t="s">
        <v>1110</v>
      </c>
      <c r="N648" s="144">
        <v>236.85658303</v>
      </c>
    </row>
    <row r="649" spans="1:14" ht="15" customHeight="1">
      <c r="A649" s="197">
        <v>643</v>
      </c>
      <c r="B649" s="125" t="s">
        <v>471</v>
      </c>
      <c r="C649" s="125" t="s">
        <v>1110</v>
      </c>
      <c r="D649" s="125" t="s">
        <v>1110</v>
      </c>
      <c r="E649" s="125">
        <v>4.9755639800000004</v>
      </c>
      <c r="F649" s="125" t="s">
        <v>1110</v>
      </c>
      <c r="G649" s="125" t="s">
        <v>1110</v>
      </c>
      <c r="H649" s="125" t="s">
        <v>1110</v>
      </c>
      <c r="I649" s="125" t="s">
        <v>1110</v>
      </c>
      <c r="J649" s="125" t="s">
        <v>1110</v>
      </c>
      <c r="K649" s="125" t="s">
        <v>1110</v>
      </c>
      <c r="L649" s="125">
        <v>231.40811316999998</v>
      </c>
      <c r="M649" s="125" t="s">
        <v>1110</v>
      </c>
      <c r="N649" s="125">
        <v>236.38367714999998</v>
      </c>
    </row>
    <row r="650" spans="1:14" s="66" customFormat="1" ht="15" customHeight="1">
      <c r="A650" s="198">
        <v>644</v>
      </c>
      <c r="B650" s="144" t="s">
        <v>274</v>
      </c>
      <c r="C650" s="144" t="s">
        <v>1110</v>
      </c>
      <c r="D650" s="144">
        <v>224.99429368</v>
      </c>
      <c r="E650" s="144" t="s">
        <v>1110</v>
      </c>
      <c r="F650" s="144" t="s">
        <v>1110</v>
      </c>
      <c r="G650" s="144">
        <v>9.6093553499999995</v>
      </c>
      <c r="H650" s="144" t="s">
        <v>1110</v>
      </c>
      <c r="I650" s="144" t="s">
        <v>1110</v>
      </c>
      <c r="J650" s="144" t="s">
        <v>1110</v>
      </c>
      <c r="K650" s="144" t="s">
        <v>1110</v>
      </c>
      <c r="L650" s="144" t="s">
        <v>1110</v>
      </c>
      <c r="M650" s="144" t="s">
        <v>1110</v>
      </c>
      <c r="N650" s="144">
        <v>234.60364902999999</v>
      </c>
    </row>
    <row r="651" spans="1:14" ht="15" customHeight="1">
      <c r="A651" s="197">
        <v>645</v>
      </c>
      <c r="B651" s="125" t="s">
        <v>509</v>
      </c>
      <c r="C651" s="125" t="s">
        <v>1110</v>
      </c>
      <c r="D651" s="125">
        <v>234.26120971</v>
      </c>
      <c r="E651" s="125" t="s">
        <v>1110</v>
      </c>
      <c r="F651" s="125" t="s">
        <v>1110</v>
      </c>
      <c r="G651" s="125" t="s">
        <v>1110</v>
      </c>
      <c r="H651" s="125" t="s">
        <v>1110</v>
      </c>
      <c r="I651" s="125" t="s">
        <v>1110</v>
      </c>
      <c r="J651" s="125" t="s">
        <v>1110</v>
      </c>
      <c r="K651" s="125" t="s">
        <v>1110</v>
      </c>
      <c r="L651" s="125" t="s">
        <v>1110</v>
      </c>
      <c r="M651" s="125" t="s">
        <v>1110</v>
      </c>
      <c r="N651" s="125">
        <v>234.26120971</v>
      </c>
    </row>
    <row r="652" spans="1:14" s="66" customFormat="1" ht="15" customHeight="1">
      <c r="A652" s="198">
        <v>646</v>
      </c>
      <c r="B652" s="144" t="s">
        <v>806</v>
      </c>
      <c r="C652" s="144" t="s">
        <v>1110</v>
      </c>
      <c r="D652" s="144" t="s">
        <v>1110</v>
      </c>
      <c r="E652" s="144" t="s">
        <v>1110</v>
      </c>
      <c r="F652" s="144" t="s">
        <v>1110</v>
      </c>
      <c r="G652" s="144" t="s">
        <v>1110</v>
      </c>
      <c r="H652" s="144" t="s">
        <v>1110</v>
      </c>
      <c r="I652" s="144">
        <v>233.3700341</v>
      </c>
      <c r="J652" s="144" t="s">
        <v>1110</v>
      </c>
      <c r="K652" s="144" t="s">
        <v>1110</v>
      </c>
      <c r="L652" s="144" t="s">
        <v>1110</v>
      </c>
      <c r="M652" s="144" t="s">
        <v>1110</v>
      </c>
      <c r="N652" s="144">
        <v>233.3700341</v>
      </c>
    </row>
    <row r="653" spans="1:14" ht="15" customHeight="1">
      <c r="A653" s="197">
        <v>647</v>
      </c>
      <c r="B653" s="125" t="s">
        <v>695</v>
      </c>
      <c r="C653" s="125">
        <v>1.60011138</v>
      </c>
      <c r="D653" s="125">
        <v>153.25085328</v>
      </c>
      <c r="E653" s="125">
        <v>75.425738659999993</v>
      </c>
      <c r="F653" s="125" t="s">
        <v>1110</v>
      </c>
      <c r="G653" s="125" t="s">
        <v>1110</v>
      </c>
      <c r="H653" s="125" t="s">
        <v>1110</v>
      </c>
      <c r="I653" s="125" t="s">
        <v>1110</v>
      </c>
      <c r="J653" s="125" t="s">
        <v>1110</v>
      </c>
      <c r="K653" s="125" t="s">
        <v>1110</v>
      </c>
      <c r="L653" s="125" t="s">
        <v>1110</v>
      </c>
      <c r="M653" s="125" t="s">
        <v>1110</v>
      </c>
      <c r="N653" s="125">
        <v>230.27670331999997</v>
      </c>
    </row>
    <row r="654" spans="1:14" s="66" customFormat="1" ht="15" customHeight="1">
      <c r="A654" s="198">
        <v>648</v>
      </c>
      <c r="B654" s="144" t="s">
        <v>266</v>
      </c>
      <c r="C654" s="144" t="s">
        <v>1110</v>
      </c>
      <c r="D654" s="144">
        <v>62.651842250000001</v>
      </c>
      <c r="E654" s="144">
        <v>165.20227746</v>
      </c>
      <c r="F654" s="144" t="s">
        <v>1110</v>
      </c>
      <c r="G654" s="144" t="s">
        <v>1110</v>
      </c>
      <c r="H654" s="144" t="s">
        <v>1110</v>
      </c>
      <c r="I654" s="144" t="s">
        <v>1110</v>
      </c>
      <c r="J654" s="144" t="s">
        <v>1110</v>
      </c>
      <c r="K654" s="144" t="s">
        <v>1110</v>
      </c>
      <c r="L654" s="144" t="s">
        <v>1110</v>
      </c>
      <c r="M654" s="144" t="s">
        <v>1110</v>
      </c>
      <c r="N654" s="144">
        <v>227.85411971000002</v>
      </c>
    </row>
    <row r="655" spans="1:14" ht="15" customHeight="1">
      <c r="A655" s="197">
        <v>649</v>
      </c>
      <c r="B655" s="125" t="s">
        <v>83</v>
      </c>
      <c r="C655" s="125">
        <v>128.09360624999999</v>
      </c>
      <c r="D655" s="125" t="s">
        <v>1110</v>
      </c>
      <c r="E655" s="125" t="s">
        <v>1110</v>
      </c>
      <c r="F655" s="125" t="s">
        <v>1110</v>
      </c>
      <c r="G655" s="125">
        <v>98.563946959999996</v>
      </c>
      <c r="H655" s="125" t="s">
        <v>1110</v>
      </c>
      <c r="I655" s="125" t="s">
        <v>1110</v>
      </c>
      <c r="J655" s="125" t="s">
        <v>1110</v>
      </c>
      <c r="K655" s="125" t="s">
        <v>1110</v>
      </c>
      <c r="L655" s="125" t="s">
        <v>1110</v>
      </c>
      <c r="M655" s="125" t="s">
        <v>1110</v>
      </c>
      <c r="N655" s="125">
        <v>226.65755321</v>
      </c>
    </row>
    <row r="656" spans="1:14" s="66" customFormat="1" ht="15" customHeight="1">
      <c r="A656" s="198">
        <v>650</v>
      </c>
      <c r="B656" s="144" t="s">
        <v>827</v>
      </c>
      <c r="C656" s="144" t="s">
        <v>1110</v>
      </c>
      <c r="D656" s="144" t="s">
        <v>1110</v>
      </c>
      <c r="E656" s="144" t="s">
        <v>1110</v>
      </c>
      <c r="F656" s="144" t="s">
        <v>1110</v>
      </c>
      <c r="G656" s="144" t="s">
        <v>1110</v>
      </c>
      <c r="H656" s="144" t="s">
        <v>1110</v>
      </c>
      <c r="I656" s="144" t="s">
        <v>1110</v>
      </c>
      <c r="J656" s="144">
        <v>219.47645453999999</v>
      </c>
      <c r="K656" s="144" t="s">
        <v>1110</v>
      </c>
      <c r="L656" s="144" t="s">
        <v>1110</v>
      </c>
      <c r="M656" s="144" t="s">
        <v>1110</v>
      </c>
      <c r="N656" s="144">
        <v>219.47645453999999</v>
      </c>
    </row>
    <row r="657" spans="1:14" ht="15" customHeight="1">
      <c r="A657" s="197">
        <v>651</v>
      </c>
      <c r="B657" s="125" t="s">
        <v>781</v>
      </c>
      <c r="C657" s="125" t="s">
        <v>1110</v>
      </c>
      <c r="D657" s="125">
        <v>181.87426828</v>
      </c>
      <c r="E657" s="125">
        <v>36.059314030000003</v>
      </c>
      <c r="F657" s="125" t="s">
        <v>1110</v>
      </c>
      <c r="G657" s="125" t="s">
        <v>1110</v>
      </c>
      <c r="H657" s="125" t="s">
        <v>1110</v>
      </c>
      <c r="I657" s="125" t="s">
        <v>1110</v>
      </c>
      <c r="J657" s="125" t="s">
        <v>1110</v>
      </c>
      <c r="K657" s="125" t="s">
        <v>1110</v>
      </c>
      <c r="L657" s="125" t="s">
        <v>1110</v>
      </c>
      <c r="M657" s="125" t="s">
        <v>1110</v>
      </c>
      <c r="N657" s="125">
        <v>217.93358230999999</v>
      </c>
    </row>
    <row r="658" spans="1:14" s="66" customFormat="1" ht="15" customHeight="1">
      <c r="A658" s="198">
        <v>652</v>
      </c>
      <c r="B658" s="144" t="s">
        <v>884</v>
      </c>
      <c r="C658" s="144">
        <v>196.33299338</v>
      </c>
      <c r="D658" s="144" t="s">
        <v>1110</v>
      </c>
      <c r="E658" s="144">
        <v>21.467268069999999</v>
      </c>
      <c r="F658" s="144" t="s">
        <v>1110</v>
      </c>
      <c r="G658" s="144" t="s">
        <v>1110</v>
      </c>
      <c r="H658" s="144" t="s">
        <v>1110</v>
      </c>
      <c r="I658" s="144" t="s">
        <v>1110</v>
      </c>
      <c r="J658" s="144" t="s">
        <v>1110</v>
      </c>
      <c r="K658" s="144" t="s">
        <v>1110</v>
      </c>
      <c r="L658" s="144" t="s">
        <v>1110</v>
      </c>
      <c r="M658" s="144" t="s">
        <v>1110</v>
      </c>
      <c r="N658" s="144">
        <v>217.80026144999999</v>
      </c>
    </row>
    <row r="659" spans="1:14" ht="15" customHeight="1">
      <c r="A659" s="197">
        <v>653</v>
      </c>
      <c r="B659" s="125" t="s">
        <v>55</v>
      </c>
      <c r="C659" s="125" t="s">
        <v>1110</v>
      </c>
      <c r="D659" s="125">
        <v>217.36324865999998</v>
      </c>
      <c r="E659" s="125" t="s">
        <v>1110</v>
      </c>
      <c r="F659" s="125" t="s">
        <v>1110</v>
      </c>
      <c r="G659" s="125" t="s">
        <v>1110</v>
      </c>
      <c r="H659" s="125" t="s">
        <v>1110</v>
      </c>
      <c r="I659" s="125" t="s">
        <v>1110</v>
      </c>
      <c r="J659" s="125" t="s">
        <v>1110</v>
      </c>
      <c r="K659" s="125" t="s">
        <v>1110</v>
      </c>
      <c r="L659" s="125" t="s">
        <v>1110</v>
      </c>
      <c r="M659" s="125" t="s">
        <v>1110</v>
      </c>
      <c r="N659" s="125">
        <v>217.36324865999998</v>
      </c>
    </row>
    <row r="660" spans="1:14" s="66" customFormat="1" ht="15" customHeight="1">
      <c r="A660" s="198">
        <v>654</v>
      </c>
      <c r="B660" s="144" t="s">
        <v>81</v>
      </c>
      <c r="C660" s="144" t="s">
        <v>1110</v>
      </c>
      <c r="D660" s="144">
        <v>15.907799929999999</v>
      </c>
      <c r="E660" s="144">
        <v>199.37659475000001</v>
      </c>
      <c r="F660" s="144" t="s">
        <v>1110</v>
      </c>
      <c r="G660" s="144" t="s">
        <v>1110</v>
      </c>
      <c r="H660" s="144" t="s">
        <v>1110</v>
      </c>
      <c r="I660" s="144" t="s">
        <v>1110</v>
      </c>
      <c r="J660" s="144" t="s">
        <v>1110</v>
      </c>
      <c r="K660" s="144" t="s">
        <v>1110</v>
      </c>
      <c r="L660" s="144" t="s">
        <v>1110</v>
      </c>
      <c r="M660" s="144" t="s">
        <v>1110</v>
      </c>
      <c r="N660" s="144">
        <v>215.28439468000002</v>
      </c>
    </row>
    <row r="661" spans="1:14" ht="15" customHeight="1">
      <c r="A661" s="197">
        <v>655</v>
      </c>
      <c r="B661" s="125" t="s">
        <v>581</v>
      </c>
      <c r="C661" s="125" t="s">
        <v>1110</v>
      </c>
      <c r="D661" s="125" t="s">
        <v>1110</v>
      </c>
      <c r="E661" s="125" t="s">
        <v>1110</v>
      </c>
      <c r="F661" s="125" t="s">
        <v>1110</v>
      </c>
      <c r="G661" s="125" t="s">
        <v>1110</v>
      </c>
      <c r="H661" s="125" t="s">
        <v>1110</v>
      </c>
      <c r="I661" s="125">
        <v>212.16462919</v>
      </c>
      <c r="J661" s="125" t="s">
        <v>1110</v>
      </c>
      <c r="K661" s="125" t="s">
        <v>1110</v>
      </c>
      <c r="L661" s="125" t="s">
        <v>1110</v>
      </c>
      <c r="M661" s="125" t="s">
        <v>1110</v>
      </c>
      <c r="N661" s="125">
        <v>212.16462919</v>
      </c>
    </row>
    <row r="662" spans="1:14" s="66" customFormat="1" ht="15" customHeight="1">
      <c r="A662" s="198">
        <v>656</v>
      </c>
      <c r="B662" s="144" t="s">
        <v>791</v>
      </c>
      <c r="C662" s="144">
        <v>22.370317320000002</v>
      </c>
      <c r="D662" s="144">
        <v>91.708979630000002</v>
      </c>
      <c r="E662" s="144">
        <v>39.396266579999995</v>
      </c>
      <c r="F662" s="144" t="s">
        <v>1110</v>
      </c>
      <c r="G662" s="144">
        <v>9.5224966700000007</v>
      </c>
      <c r="H662" s="144" t="s">
        <v>1110</v>
      </c>
      <c r="I662" s="144">
        <v>5.2533868400000001</v>
      </c>
      <c r="J662" s="144">
        <v>43.523656299999999</v>
      </c>
      <c r="K662" s="144" t="s">
        <v>1110</v>
      </c>
      <c r="L662" s="144" t="s">
        <v>1110</v>
      </c>
      <c r="M662" s="144" t="s">
        <v>1110</v>
      </c>
      <c r="N662" s="144">
        <v>211.77510333999999</v>
      </c>
    </row>
    <row r="663" spans="1:14" ht="15" customHeight="1">
      <c r="A663" s="197">
        <v>657</v>
      </c>
      <c r="B663" s="125" t="s">
        <v>344</v>
      </c>
      <c r="C663" s="125" t="s">
        <v>1110</v>
      </c>
      <c r="D663" s="125" t="s">
        <v>1110</v>
      </c>
      <c r="E663" s="125">
        <v>210.25830377105001</v>
      </c>
      <c r="F663" s="125" t="s">
        <v>1110</v>
      </c>
      <c r="G663" s="125" t="s">
        <v>1110</v>
      </c>
      <c r="H663" s="125" t="s">
        <v>1110</v>
      </c>
      <c r="I663" s="125" t="s">
        <v>1110</v>
      </c>
      <c r="J663" s="125" t="s">
        <v>1110</v>
      </c>
      <c r="K663" s="125" t="s">
        <v>1110</v>
      </c>
      <c r="L663" s="125" t="s">
        <v>1110</v>
      </c>
      <c r="M663" s="125" t="s">
        <v>1110</v>
      </c>
      <c r="N663" s="125">
        <v>210.25830377105001</v>
      </c>
    </row>
    <row r="664" spans="1:14" s="66" customFormat="1" ht="15" customHeight="1">
      <c r="A664" s="198">
        <v>658</v>
      </c>
      <c r="B664" s="144" t="s">
        <v>1003</v>
      </c>
      <c r="C664" s="144" t="s">
        <v>1110</v>
      </c>
      <c r="D664" s="144" t="s">
        <v>1110</v>
      </c>
      <c r="E664" s="144" t="s">
        <v>1110</v>
      </c>
      <c r="F664" s="144" t="s">
        <v>1110</v>
      </c>
      <c r="G664" s="144" t="s">
        <v>1110</v>
      </c>
      <c r="H664" s="144" t="s">
        <v>1110</v>
      </c>
      <c r="I664" s="144" t="s">
        <v>1110</v>
      </c>
      <c r="J664" s="144">
        <v>207.06734671999999</v>
      </c>
      <c r="K664" s="144" t="s">
        <v>1110</v>
      </c>
      <c r="L664" s="144" t="s">
        <v>1110</v>
      </c>
      <c r="M664" s="144" t="s">
        <v>1110</v>
      </c>
      <c r="N664" s="144">
        <v>207.06734671999999</v>
      </c>
    </row>
    <row r="665" spans="1:14" ht="15" customHeight="1">
      <c r="A665" s="197">
        <v>659</v>
      </c>
      <c r="B665" s="125" t="s">
        <v>790</v>
      </c>
      <c r="C665" s="125" t="s">
        <v>1110</v>
      </c>
      <c r="D665" s="125">
        <v>57.999720530000005</v>
      </c>
      <c r="E665" s="125" t="s">
        <v>1110</v>
      </c>
      <c r="F665" s="125" t="s">
        <v>1110</v>
      </c>
      <c r="G665" s="125" t="s">
        <v>1110</v>
      </c>
      <c r="H665" s="125" t="s">
        <v>1110</v>
      </c>
      <c r="I665" s="125" t="s">
        <v>1110</v>
      </c>
      <c r="J665" s="125">
        <v>146.55012139999999</v>
      </c>
      <c r="K665" s="125" t="s">
        <v>1110</v>
      </c>
      <c r="L665" s="125" t="s">
        <v>1110</v>
      </c>
      <c r="M665" s="125" t="s">
        <v>1110</v>
      </c>
      <c r="N665" s="125">
        <v>204.54984193000001</v>
      </c>
    </row>
    <row r="666" spans="1:14" s="66" customFormat="1" ht="15" customHeight="1">
      <c r="A666" s="198">
        <v>660</v>
      </c>
      <c r="B666" s="144" t="s">
        <v>308</v>
      </c>
      <c r="C666" s="144" t="s">
        <v>1110</v>
      </c>
      <c r="D666" s="144">
        <v>131.38095677999999</v>
      </c>
      <c r="E666" s="144">
        <v>71.53285305</v>
      </c>
      <c r="F666" s="144" t="s">
        <v>1110</v>
      </c>
      <c r="G666" s="144" t="s">
        <v>1110</v>
      </c>
      <c r="H666" s="144" t="s">
        <v>1110</v>
      </c>
      <c r="I666" s="144" t="s">
        <v>1110</v>
      </c>
      <c r="J666" s="144" t="s">
        <v>1110</v>
      </c>
      <c r="K666" s="144" t="s">
        <v>1110</v>
      </c>
      <c r="L666" s="144" t="s">
        <v>1110</v>
      </c>
      <c r="M666" s="144" t="s">
        <v>1110</v>
      </c>
      <c r="N666" s="144">
        <v>202.91380982999999</v>
      </c>
    </row>
    <row r="667" spans="1:14" ht="15" customHeight="1">
      <c r="A667" s="197">
        <v>661</v>
      </c>
      <c r="B667" s="125" t="s">
        <v>1016</v>
      </c>
      <c r="C667" s="125">
        <v>192.94293654708002</v>
      </c>
      <c r="D667" s="125">
        <v>9.8161539600000012</v>
      </c>
      <c r="E667" s="125" t="s">
        <v>1110</v>
      </c>
      <c r="F667" s="125" t="s">
        <v>1110</v>
      </c>
      <c r="G667" s="125" t="s">
        <v>1110</v>
      </c>
      <c r="H667" s="125" t="s">
        <v>1110</v>
      </c>
      <c r="I667" s="125" t="s">
        <v>1110</v>
      </c>
      <c r="J667" s="125" t="s">
        <v>1110</v>
      </c>
      <c r="K667" s="125" t="s">
        <v>1110</v>
      </c>
      <c r="L667" s="125" t="s">
        <v>1110</v>
      </c>
      <c r="M667" s="125" t="s">
        <v>1110</v>
      </c>
      <c r="N667" s="125">
        <v>202.75909050708003</v>
      </c>
    </row>
    <row r="668" spans="1:14" s="66" customFormat="1" ht="15" customHeight="1">
      <c r="A668" s="198">
        <v>662</v>
      </c>
      <c r="B668" s="144" t="s">
        <v>375</v>
      </c>
      <c r="C668" s="144" t="s">
        <v>1110</v>
      </c>
      <c r="D668" s="144" t="s">
        <v>1110</v>
      </c>
      <c r="E668" s="144" t="s">
        <v>1110</v>
      </c>
      <c r="F668" s="144" t="s">
        <v>1110</v>
      </c>
      <c r="G668" s="144">
        <v>202.73534328</v>
      </c>
      <c r="H668" s="144" t="s">
        <v>1110</v>
      </c>
      <c r="I668" s="144" t="s">
        <v>1110</v>
      </c>
      <c r="J668" s="144" t="s">
        <v>1110</v>
      </c>
      <c r="K668" s="144" t="s">
        <v>1110</v>
      </c>
      <c r="L668" s="144" t="s">
        <v>1110</v>
      </c>
      <c r="M668" s="144" t="s">
        <v>1110</v>
      </c>
      <c r="N668" s="144">
        <v>202.73534328</v>
      </c>
    </row>
    <row r="669" spans="1:14" ht="15" customHeight="1">
      <c r="A669" s="197">
        <v>663</v>
      </c>
      <c r="B669" s="125" t="s">
        <v>899</v>
      </c>
      <c r="C669" s="125" t="s">
        <v>1110</v>
      </c>
      <c r="D669" s="125" t="s">
        <v>1110</v>
      </c>
      <c r="E669" s="125">
        <v>31.04854456</v>
      </c>
      <c r="F669" s="125" t="s">
        <v>1110</v>
      </c>
      <c r="G669" s="125" t="s">
        <v>1110</v>
      </c>
      <c r="H669" s="125" t="s">
        <v>1110</v>
      </c>
      <c r="I669" s="125">
        <v>171.49899116999998</v>
      </c>
      <c r="J669" s="125" t="s">
        <v>1110</v>
      </c>
      <c r="K669" s="125" t="s">
        <v>1110</v>
      </c>
      <c r="L669" s="125" t="s">
        <v>1110</v>
      </c>
      <c r="M669" s="125" t="s">
        <v>1110</v>
      </c>
      <c r="N669" s="125">
        <v>202.54753572999999</v>
      </c>
    </row>
    <row r="670" spans="1:14" s="66" customFormat="1" ht="15" customHeight="1">
      <c r="A670" s="198">
        <v>664</v>
      </c>
      <c r="B670" s="144" t="s">
        <v>1027</v>
      </c>
      <c r="C670" s="144">
        <v>139.53341664999999</v>
      </c>
      <c r="D670" s="144">
        <v>16.500128910000001</v>
      </c>
      <c r="E670" s="144" t="s">
        <v>1110</v>
      </c>
      <c r="F670" s="144" t="s">
        <v>1110</v>
      </c>
      <c r="G670" s="144">
        <v>46.313866409999996</v>
      </c>
      <c r="H670" s="144" t="s">
        <v>1110</v>
      </c>
      <c r="I670" s="144" t="s">
        <v>1110</v>
      </c>
      <c r="J670" s="144" t="s">
        <v>1110</v>
      </c>
      <c r="K670" s="144" t="s">
        <v>1110</v>
      </c>
      <c r="L670" s="144" t="s">
        <v>1110</v>
      </c>
      <c r="M670" s="144" t="s">
        <v>1110</v>
      </c>
      <c r="N670" s="144">
        <v>202.34741197</v>
      </c>
    </row>
    <row r="671" spans="1:14" ht="15" customHeight="1">
      <c r="A671" s="197">
        <v>665</v>
      </c>
      <c r="B671" s="125" t="s">
        <v>255</v>
      </c>
      <c r="C671" s="125" t="s">
        <v>1110</v>
      </c>
      <c r="D671" s="125" t="s">
        <v>1110</v>
      </c>
      <c r="E671" s="125" t="s">
        <v>1110</v>
      </c>
      <c r="F671" s="125" t="s">
        <v>1110</v>
      </c>
      <c r="G671" s="125" t="s">
        <v>1110</v>
      </c>
      <c r="H671" s="125" t="s">
        <v>1110</v>
      </c>
      <c r="I671" s="125" t="s">
        <v>1110</v>
      </c>
      <c r="J671" s="125" t="s">
        <v>1110</v>
      </c>
      <c r="K671" s="125" t="s">
        <v>1110</v>
      </c>
      <c r="L671" s="125">
        <v>197.41426258999999</v>
      </c>
      <c r="M671" s="125" t="s">
        <v>1110</v>
      </c>
      <c r="N671" s="125">
        <v>197.41426258999999</v>
      </c>
    </row>
    <row r="672" spans="1:14" s="66" customFormat="1" ht="15" customHeight="1">
      <c r="A672" s="198">
        <v>666</v>
      </c>
      <c r="B672" s="144" t="s">
        <v>38</v>
      </c>
      <c r="C672" s="144">
        <v>3.5919412000000004</v>
      </c>
      <c r="D672" s="144">
        <v>137.3278541</v>
      </c>
      <c r="E672" s="144">
        <v>48.143358469999995</v>
      </c>
      <c r="F672" s="144" t="s">
        <v>1110</v>
      </c>
      <c r="G672" s="144">
        <v>7.3917405</v>
      </c>
      <c r="H672" s="144" t="s">
        <v>1110</v>
      </c>
      <c r="I672" s="144" t="s">
        <v>1110</v>
      </c>
      <c r="J672" s="144" t="s">
        <v>1110</v>
      </c>
      <c r="K672" s="144" t="s">
        <v>1110</v>
      </c>
      <c r="L672" s="144" t="s">
        <v>1110</v>
      </c>
      <c r="M672" s="144" t="s">
        <v>1110</v>
      </c>
      <c r="N672" s="144">
        <v>196.45489426999998</v>
      </c>
    </row>
    <row r="673" spans="1:14" ht="15" customHeight="1">
      <c r="A673" s="197">
        <v>667</v>
      </c>
      <c r="B673" s="125" t="s">
        <v>963</v>
      </c>
      <c r="C673" s="125" t="s">
        <v>1110</v>
      </c>
      <c r="D673" s="125" t="s">
        <v>1110</v>
      </c>
      <c r="E673" s="125" t="s">
        <v>1110</v>
      </c>
      <c r="F673" s="125" t="s">
        <v>1110</v>
      </c>
      <c r="G673" s="125" t="s">
        <v>1110</v>
      </c>
      <c r="H673" s="125" t="s">
        <v>1110</v>
      </c>
      <c r="I673" s="125" t="s">
        <v>1110</v>
      </c>
      <c r="J673" s="125" t="s">
        <v>1110</v>
      </c>
      <c r="K673" s="125" t="s">
        <v>1110</v>
      </c>
      <c r="L673" s="125">
        <v>196.23201090999999</v>
      </c>
      <c r="M673" s="125" t="s">
        <v>1110</v>
      </c>
      <c r="N673" s="125">
        <v>196.23201090999999</v>
      </c>
    </row>
    <row r="674" spans="1:14" s="66" customFormat="1" ht="15" customHeight="1">
      <c r="A674" s="198">
        <v>668</v>
      </c>
      <c r="B674" s="144" t="s">
        <v>676</v>
      </c>
      <c r="C674" s="144" t="s">
        <v>1110</v>
      </c>
      <c r="D674" s="144" t="s">
        <v>1110</v>
      </c>
      <c r="E674" s="144" t="s">
        <v>1110</v>
      </c>
      <c r="F674" s="144" t="s">
        <v>1110</v>
      </c>
      <c r="G674" s="144" t="s">
        <v>1110</v>
      </c>
      <c r="H674" s="144" t="s">
        <v>1110</v>
      </c>
      <c r="I674" s="144" t="s">
        <v>1110</v>
      </c>
      <c r="J674" s="144" t="s">
        <v>1110</v>
      </c>
      <c r="K674" s="144" t="s">
        <v>1110</v>
      </c>
      <c r="L674" s="144">
        <v>196.14171174000001</v>
      </c>
      <c r="M674" s="144" t="s">
        <v>1110</v>
      </c>
      <c r="N674" s="144">
        <v>196.14171174000001</v>
      </c>
    </row>
    <row r="675" spans="1:14" ht="15" customHeight="1">
      <c r="A675" s="197">
        <v>669</v>
      </c>
      <c r="B675" s="125" t="s">
        <v>926</v>
      </c>
      <c r="C675" s="125" t="s">
        <v>1110</v>
      </c>
      <c r="D675" s="125">
        <v>93.18088809999999</v>
      </c>
      <c r="E675" s="125">
        <v>97.760110010000005</v>
      </c>
      <c r="F675" s="125" t="s">
        <v>1110</v>
      </c>
      <c r="G675" s="125">
        <v>4.9874069699999994</v>
      </c>
      <c r="H675" s="125" t="s">
        <v>1110</v>
      </c>
      <c r="I675" s="125" t="s">
        <v>1110</v>
      </c>
      <c r="J675" s="125" t="s">
        <v>1110</v>
      </c>
      <c r="K675" s="125" t="s">
        <v>1110</v>
      </c>
      <c r="L675" s="125" t="s">
        <v>1110</v>
      </c>
      <c r="M675" s="125" t="s">
        <v>1110</v>
      </c>
      <c r="N675" s="125">
        <v>195.92840508</v>
      </c>
    </row>
    <row r="676" spans="1:14" s="66" customFormat="1" ht="15" customHeight="1">
      <c r="A676" s="198">
        <v>670</v>
      </c>
      <c r="B676" s="144" t="s">
        <v>1056</v>
      </c>
      <c r="C676" s="144" t="s">
        <v>1110</v>
      </c>
      <c r="D676" s="144" t="s">
        <v>1110</v>
      </c>
      <c r="E676" s="144">
        <v>195.09543513</v>
      </c>
      <c r="F676" s="144" t="s">
        <v>1110</v>
      </c>
      <c r="G676" s="144" t="s">
        <v>1110</v>
      </c>
      <c r="H676" s="144" t="s">
        <v>1110</v>
      </c>
      <c r="I676" s="144" t="s">
        <v>1110</v>
      </c>
      <c r="J676" s="144" t="s">
        <v>1110</v>
      </c>
      <c r="K676" s="144" t="s">
        <v>1110</v>
      </c>
      <c r="L676" s="144" t="s">
        <v>1110</v>
      </c>
      <c r="M676" s="144" t="s">
        <v>1110</v>
      </c>
      <c r="N676" s="144">
        <v>195.09543513</v>
      </c>
    </row>
    <row r="677" spans="1:14" ht="15" customHeight="1">
      <c r="A677" s="197">
        <v>671</v>
      </c>
      <c r="B677" s="125" t="s">
        <v>1040</v>
      </c>
      <c r="C677" s="125" t="s">
        <v>1110</v>
      </c>
      <c r="D677" s="125" t="s">
        <v>1110</v>
      </c>
      <c r="E677" s="125" t="s">
        <v>1110</v>
      </c>
      <c r="F677" s="125" t="s">
        <v>1110</v>
      </c>
      <c r="G677" s="125" t="s">
        <v>1110</v>
      </c>
      <c r="H677" s="125" t="s">
        <v>1110</v>
      </c>
      <c r="I677" s="125" t="s">
        <v>1110</v>
      </c>
      <c r="J677" s="125" t="s">
        <v>1110</v>
      </c>
      <c r="K677" s="125" t="s">
        <v>1110</v>
      </c>
      <c r="L677" s="125">
        <v>194.77537574000002</v>
      </c>
      <c r="M677" s="125" t="s">
        <v>1110</v>
      </c>
      <c r="N677" s="125">
        <v>194.77537574000002</v>
      </c>
    </row>
    <row r="678" spans="1:14" s="66" customFormat="1" ht="15" customHeight="1">
      <c r="A678" s="198">
        <v>672</v>
      </c>
      <c r="B678" s="144" t="s">
        <v>387</v>
      </c>
      <c r="C678" s="144" t="s">
        <v>1110</v>
      </c>
      <c r="D678" s="144" t="s">
        <v>1110</v>
      </c>
      <c r="E678" s="144">
        <v>191.10525296</v>
      </c>
      <c r="F678" s="144" t="s">
        <v>1110</v>
      </c>
      <c r="G678" s="144" t="s">
        <v>1110</v>
      </c>
      <c r="H678" s="144" t="s">
        <v>1110</v>
      </c>
      <c r="I678" s="144">
        <v>1.2147160800000001</v>
      </c>
      <c r="J678" s="144" t="s">
        <v>1110</v>
      </c>
      <c r="K678" s="144" t="s">
        <v>1110</v>
      </c>
      <c r="L678" s="144" t="s">
        <v>1110</v>
      </c>
      <c r="M678" s="144" t="s">
        <v>1110</v>
      </c>
      <c r="N678" s="144">
        <v>192.31996903999999</v>
      </c>
    </row>
    <row r="679" spans="1:14" ht="15" customHeight="1">
      <c r="A679" s="197">
        <v>673</v>
      </c>
      <c r="B679" s="125" t="s">
        <v>1466</v>
      </c>
      <c r="C679" s="125" t="s">
        <v>1110</v>
      </c>
      <c r="D679" s="125">
        <v>183.98718299000001</v>
      </c>
      <c r="E679" s="125">
        <v>7.7190832300000007</v>
      </c>
      <c r="F679" s="125" t="s">
        <v>1110</v>
      </c>
      <c r="G679" s="125" t="s">
        <v>1110</v>
      </c>
      <c r="H679" s="125" t="s">
        <v>1110</v>
      </c>
      <c r="I679" s="125" t="s">
        <v>1110</v>
      </c>
      <c r="J679" s="125" t="s">
        <v>1110</v>
      </c>
      <c r="K679" s="125" t="s">
        <v>1110</v>
      </c>
      <c r="L679" s="125" t="s">
        <v>1110</v>
      </c>
      <c r="M679" s="125" t="s">
        <v>1110</v>
      </c>
      <c r="N679" s="125">
        <v>191.70626622</v>
      </c>
    </row>
    <row r="680" spans="1:14" s="66" customFormat="1" ht="15" customHeight="1">
      <c r="A680" s="198">
        <v>674</v>
      </c>
      <c r="B680" s="144" t="s">
        <v>726</v>
      </c>
      <c r="C680" s="144" t="s">
        <v>1110</v>
      </c>
      <c r="D680" s="144" t="s">
        <v>1110</v>
      </c>
      <c r="E680" s="144">
        <v>22.348070870000001</v>
      </c>
      <c r="F680" s="144" t="s">
        <v>1110</v>
      </c>
      <c r="G680" s="144" t="s">
        <v>1110</v>
      </c>
      <c r="H680" s="144" t="s">
        <v>1110</v>
      </c>
      <c r="I680" s="144">
        <v>22.319131210000002</v>
      </c>
      <c r="J680" s="144">
        <v>17.558716230000002</v>
      </c>
      <c r="K680" s="144" t="s">
        <v>1110</v>
      </c>
      <c r="L680" s="144">
        <v>127.52667717</v>
      </c>
      <c r="M680" s="144" t="s">
        <v>1110</v>
      </c>
      <c r="N680" s="144">
        <v>189.75259548</v>
      </c>
    </row>
    <row r="681" spans="1:14" ht="15" customHeight="1">
      <c r="A681" s="197">
        <v>675</v>
      </c>
      <c r="B681" s="125" t="s">
        <v>621</v>
      </c>
      <c r="C681" s="125">
        <v>89.607590290000005</v>
      </c>
      <c r="D681" s="125">
        <v>6.1172087499999996</v>
      </c>
      <c r="E681" s="125">
        <v>88.49272757</v>
      </c>
      <c r="F681" s="125" t="s">
        <v>1110</v>
      </c>
      <c r="G681" s="125">
        <v>5.1499338799999999</v>
      </c>
      <c r="H681" s="125" t="s">
        <v>1110</v>
      </c>
      <c r="I681" s="125" t="s">
        <v>1110</v>
      </c>
      <c r="J681" s="125" t="s">
        <v>1110</v>
      </c>
      <c r="K681" s="125" t="s">
        <v>1110</v>
      </c>
      <c r="L681" s="125" t="s">
        <v>1110</v>
      </c>
      <c r="M681" s="125" t="s">
        <v>1110</v>
      </c>
      <c r="N681" s="125">
        <v>189.36746048999998</v>
      </c>
    </row>
    <row r="682" spans="1:14" s="66" customFormat="1" ht="15" customHeight="1">
      <c r="A682" s="198">
        <v>676</v>
      </c>
      <c r="B682" s="144" t="s">
        <v>294</v>
      </c>
      <c r="C682" s="144" t="s">
        <v>1110</v>
      </c>
      <c r="D682" s="144" t="s">
        <v>1110</v>
      </c>
      <c r="E682" s="144" t="s">
        <v>1110</v>
      </c>
      <c r="F682" s="144" t="s">
        <v>1110</v>
      </c>
      <c r="G682" s="144" t="s">
        <v>1110</v>
      </c>
      <c r="H682" s="144" t="s">
        <v>1110</v>
      </c>
      <c r="I682" s="144" t="s">
        <v>1110</v>
      </c>
      <c r="J682" s="144">
        <v>185.3856419</v>
      </c>
      <c r="K682" s="144" t="s">
        <v>1110</v>
      </c>
      <c r="L682" s="144" t="s">
        <v>1110</v>
      </c>
      <c r="M682" s="144" t="s">
        <v>1110</v>
      </c>
      <c r="N682" s="144">
        <v>185.3856419</v>
      </c>
    </row>
    <row r="683" spans="1:14" ht="15" customHeight="1">
      <c r="A683" s="197">
        <v>677</v>
      </c>
      <c r="B683" s="125" t="s">
        <v>1037</v>
      </c>
      <c r="C683" s="125" t="s">
        <v>1110</v>
      </c>
      <c r="D683" s="125" t="s">
        <v>1110</v>
      </c>
      <c r="E683" s="125" t="s">
        <v>1110</v>
      </c>
      <c r="F683" s="125" t="s">
        <v>1110</v>
      </c>
      <c r="G683" s="125" t="s">
        <v>1110</v>
      </c>
      <c r="H683" s="125" t="s">
        <v>1110</v>
      </c>
      <c r="I683" s="125" t="s">
        <v>1110</v>
      </c>
      <c r="J683" s="125">
        <v>184.14564852000001</v>
      </c>
      <c r="K683" s="125" t="s">
        <v>1110</v>
      </c>
      <c r="L683" s="125" t="s">
        <v>1110</v>
      </c>
      <c r="M683" s="125" t="s">
        <v>1110</v>
      </c>
      <c r="N683" s="125">
        <v>184.14564852000001</v>
      </c>
    </row>
    <row r="684" spans="1:14" s="66" customFormat="1" ht="15" customHeight="1">
      <c r="A684" s="198">
        <v>678</v>
      </c>
      <c r="B684" s="144" t="s">
        <v>753</v>
      </c>
      <c r="C684" s="144">
        <v>19.559096109999999</v>
      </c>
      <c r="D684" s="144" t="s">
        <v>1110</v>
      </c>
      <c r="E684" s="144">
        <v>1.05661056</v>
      </c>
      <c r="F684" s="144" t="s">
        <v>1110</v>
      </c>
      <c r="G684" s="144" t="s">
        <v>1110</v>
      </c>
      <c r="H684" s="144" t="s">
        <v>1110</v>
      </c>
      <c r="I684" s="144" t="s">
        <v>1110</v>
      </c>
      <c r="J684" s="144">
        <v>162.03990891999999</v>
      </c>
      <c r="K684" s="144" t="s">
        <v>1110</v>
      </c>
      <c r="L684" s="144" t="s">
        <v>1110</v>
      </c>
      <c r="M684" s="144" t="s">
        <v>1110</v>
      </c>
      <c r="N684" s="144">
        <v>182.65561559</v>
      </c>
    </row>
    <row r="685" spans="1:14" ht="15" customHeight="1">
      <c r="A685" s="197">
        <v>679</v>
      </c>
      <c r="B685" s="125" t="s">
        <v>451</v>
      </c>
      <c r="C685" s="125" t="s">
        <v>1110</v>
      </c>
      <c r="D685" s="125" t="s">
        <v>1110</v>
      </c>
      <c r="E685" s="125">
        <v>181.85125739439999</v>
      </c>
      <c r="F685" s="125" t="s">
        <v>1110</v>
      </c>
      <c r="G685" s="125" t="s">
        <v>1110</v>
      </c>
      <c r="H685" s="125" t="s">
        <v>1110</v>
      </c>
      <c r="I685" s="125" t="s">
        <v>1110</v>
      </c>
      <c r="J685" s="125" t="s">
        <v>1110</v>
      </c>
      <c r="K685" s="125" t="s">
        <v>1110</v>
      </c>
      <c r="L685" s="125" t="s">
        <v>1110</v>
      </c>
      <c r="M685" s="125" t="s">
        <v>1110</v>
      </c>
      <c r="N685" s="125">
        <v>181.85125739439999</v>
      </c>
    </row>
    <row r="686" spans="1:14" s="66" customFormat="1" ht="15" customHeight="1">
      <c r="A686" s="198">
        <v>680</v>
      </c>
      <c r="B686" s="144" t="s">
        <v>312</v>
      </c>
      <c r="C686" s="144" t="s">
        <v>1110</v>
      </c>
      <c r="D686" s="144" t="s">
        <v>1110</v>
      </c>
      <c r="E686" s="144" t="s">
        <v>1110</v>
      </c>
      <c r="F686" s="144" t="s">
        <v>1110</v>
      </c>
      <c r="G686" s="144" t="s">
        <v>1110</v>
      </c>
      <c r="H686" s="144" t="s">
        <v>1110</v>
      </c>
      <c r="I686" s="144">
        <v>180.89738499000001</v>
      </c>
      <c r="J686" s="144" t="s">
        <v>1110</v>
      </c>
      <c r="K686" s="144" t="s">
        <v>1110</v>
      </c>
      <c r="L686" s="144" t="s">
        <v>1110</v>
      </c>
      <c r="M686" s="144" t="s">
        <v>1110</v>
      </c>
      <c r="N686" s="144">
        <v>180.89738499000001</v>
      </c>
    </row>
    <row r="687" spans="1:14" ht="15" customHeight="1">
      <c r="A687" s="197">
        <v>681</v>
      </c>
      <c r="B687" s="125" t="s">
        <v>713</v>
      </c>
      <c r="C687" s="125" t="s">
        <v>1110</v>
      </c>
      <c r="D687" s="125">
        <v>180.57569408000001</v>
      </c>
      <c r="E687" s="125" t="s">
        <v>1110</v>
      </c>
      <c r="F687" s="125" t="s">
        <v>1110</v>
      </c>
      <c r="G687" s="125" t="s">
        <v>1110</v>
      </c>
      <c r="H687" s="125" t="s">
        <v>1110</v>
      </c>
      <c r="I687" s="125" t="s">
        <v>1110</v>
      </c>
      <c r="J687" s="125" t="s">
        <v>1110</v>
      </c>
      <c r="K687" s="125" t="s">
        <v>1110</v>
      </c>
      <c r="L687" s="125" t="s">
        <v>1110</v>
      </c>
      <c r="M687" s="125" t="s">
        <v>1110</v>
      </c>
      <c r="N687" s="125">
        <v>180.57569408000001</v>
      </c>
    </row>
    <row r="688" spans="1:14" s="66" customFormat="1" ht="15" customHeight="1">
      <c r="A688" s="198">
        <v>682</v>
      </c>
      <c r="B688" s="144" t="s">
        <v>94</v>
      </c>
      <c r="C688" s="144" t="s">
        <v>1110</v>
      </c>
      <c r="D688" s="144" t="s">
        <v>1110</v>
      </c>
      <c r="E688" s="144" t="s">
        <v>1110</v>
      </c>
      <c r="F688" s="144" t="s">
        <v>1110</v>
      </c>
      <c r="G688" s="144" t="s">
        <v>1110</v>
      </c>
      <c r="H688" s="144" t="s">
        <v>1110</v>
      </c>
      <c r="I688" s="144" t="s">
        <v>1110</v>
      </c>
      <c r="J688" s="144">
        <v>179.97449134999999</v>
      </c>
      <c r="K688" s="144" t="s">
        <v>1110</v>
      </c>
      <c r="L688" s="144" t="s">
        <v>1110</v>
      </c>
      <c r="M688" s="144" t="s">
        <v>1110</v>
      </c>
      <c r="N688" s="144">
        <v>179.97449134999999</v>
      </c>
    </row>
    <row r="689" spans="1:14" ht="15" customHeight="1">
      <c r="A689" s="197">
        <v>683</v>
      </c>
      <c r="B689" s="125" t="s">
        <v>773</v>
      </c>
      <c r="C689" s="125" t="s">
        <v>1110</v>
      </c>
      <c r="D689" s="125">
        <v>179.31352941</v>
      </c>
      <c r="E689" s="125" t="s">
        <v>1110</v>
      </c>
      <c r="F689" s="125" t="s">
        <v>1110</v>
      </c>
      <c r="G689" s="125" t="s">
        <v>1110</v>
      </c>
      <c r="H689" s="125" t="s">
        <v>1110</v>
      </c>
      <c r="I689" s="125" t="s">
        <v>1110</v>
      </c>
      <c r="J689" s="125" t="s">
        <v>1110</v>
      </c>
      <c r="K689" s="125" t="s">
        <v>1110</v>
      </c>
      <c r="L689" s="125" t="s">
        <v>1110</v>
      </c>
      <c r="M689" s="125" t="s">
        <v>1110</v>
      </c>
      <c r="N689" s="125">
        <v>179.31352941</v>
      </c>
    </row>
    <row r="690" spans="1:14" s="66" customFormat="1" ht="15" customHeight="1">
      <c r="A690" s="198">
        <v>684</v>
      </c>
      <c r="B690" s="144" t="s">
        <v>660</v>
      </c>
      <c r="C690" s="144" t="s">
        <v>1110</v>
      </c>
      <c r="D690" s="144" t="s">
        <v>1110</v>
      </c>
      <c r="E690" s="144" t="s">
        <v>1110</v>
      </c>
      <c r="F690" s="144" t="s">
        <v>1110</v>
      </c>
      <c r="G690" s="144" t="s">
        <v>1110</v>
      </c>
      <c r="H690" s="144" t="s">
        <v>1110</v>
      </c>
      <c r="I690" s="144" t="s">
        <v>1110</v>
      </c>
      <c r="J690" s="144">
        <v>179.16876857</v>
      </c>
      <c r="K690" s="144" t="s">
        <v>1110</v>
      </c>
      <c r="L690" s="144" t="s">
        <v>1110</v>
      </c>
      <c r="M690" s="144" t="s">
        <v>1110</v>
      </c>
      <c r="N690" s="144">
        <v>179.16876857</v>
      </c>
    </row>
    <row r="691" spans="1:14" ht="15" customHeight="1">
      <c r="A691" s="197">
        <v>685</v>
      </c>
      <c r="B691" s="125" t="s">
        <v>368</v>
      </c>
      <c r="C691" s="125" t="s">
        <v>1110</v>
      </c>
      <c r="D691" s="125" t="s">
        <v>1110</v>
      </c>
      <c r="E691" s="125">
        <v>22.91376588</v>
      </c>
      <c r="F691" s="125" t="s">
        <v>1110</v>
      </c>
      <c r="G691" s="125" t="s">
        <v>1110</v>
      </c>
      <c r="H691" s="125" t="s">
        <v>1110</v>
      </c>
      <c r="I691" s="125" t="s">
        <v>1110</v>
      </c>
      <c r="J691" s="125" t="s">
        <v>1110</v>
      </c>
      <c r="K691" s="125" t="s">
        <v>1110</v>
      </c>
      <c r="L691" s="125">
        <v>153.42054436000001</v>
      </c>
      <c r="M691" s="125" t="s">
        <v>1110</v>
      </c>
      <c r="N691" s="125">
        <v>176.33431024000001</v>
      </c>
    </row>
    <row r="692" spans="1:14" s="66" customFormat="1" ht="15" customHeight="1">
      <c r="A692" s="198">
        <v>686</v>
      </c>
      <c r="B692" s="144" t="s">
        <v>5</v>
      </c>
      <c r="C692" s="144" t="s">
        <v>1110</v>
      </c>
      <c r="D692" s="144" t="s">
        <v>1110</v>
      </c>
      <c r="E692" s="144" t="s">
        <v>1110</v>
      </c>
      <c r="F692" s="144" t="s">
        <v>1110</v>
      </c>
      <c r="G692" s="144" t="s">
        <v>1110</v>
      </c>
      <c r="H692" s="144" t="s">
        <v>1110</v>
      </c>
      <c r="I692" s="144">
        <v>175.43776105000001</v>
      </c>
      <c r="J692" s="144" t="s">
        <v>1110</v>
      </c>
      <c r="K692" s="144" t="s">
        <v>1110</v>
      </c>
      <c r="L692" s="144" t="s">
        <v>1110</v>
      </c>
      <c r="M692" s="144" t="s">
        <v>1110</v>
      </c>
      <c r="N692" s="144">
        <v>175.43776105000001</v>
      </c>
    </row>
    <row r="693" spans="1:14" ht="15" customHeight="1">
      <c r="A693" s="197">
        <v>687</v>
      </c>
      <c r="B693" s="125" t="s">
        <v>53</v>
      </c>
      <c r="C693" s="125" t="s">
        <v>1110</v>
      </c>
      <c r="D693" s="125" t="s">
        <v>1110</v>
      </c>
      <c r="E693" s="125">
        <v>174.95974382</v>
      </c>
      <c r="F693" s="125" t="s">
        <v>1110</v>
      </c>
      <c r="G693" s="125" t="s">
        <v>1110</v>
      </c>
      <c r="H693" s="125" t="s">
        <v>1110</v>
      </c>
      <c r="I693" s="125" t="s">
        <v>1110</v>
      </c>
      <c r="J693" s="125" t="s">
        <v>1110</v>
      </c>
      <c r="K693" s="125" t="s">
        <v>1110</v>
      </c>
      <c r="L693" s="125" t="s">
        <v>1110</v>
      </c>
      <c r="M693" s="125" t="s">
        <v>1110</v>
      </c>
      <c r="N693" s="125">
        <v>174.95974382</v>
      </c>
    </row>
    <row r="694" spans="1:14" s="66" customFormat="1" ht="15" customHeight="1">
      <c r="A694" s="198">
        <v>688</v>
      </c>
      <c r="B694" s="144" t="s">
        <v>640</v>
      </c>
      <c r="C694" s="144" t="s">
        <v>1110</v>
      </c>
      <c r="D694" s="144">
        <v>12.684335859999999</v>
      </c>
      <c r="E694" s="144">
        <v>62.737383619999996</v>
      </c>
      <c r="F694" s="144" t="s">
        <v>1110</v>
      </c>
      <c r="G694" s="144" t="s">
        <v>1110</v>
      </c>
      <c r="H694" s="144" t="s">
        <v>1110</v>
      </c>
      <c r="I694" s="144" t="s">
        <v>1110</v>
      </c>
      <c r="J694" s="144">
        <v>98.861624340000006</v>
      </c>
      <c r="K694" s="144" t="s">
        <v>1110</v>
      </c>
      <c r="L694" s="144" t="s">
        <v>1110</v>
      </c>
      <c r="M694" s="144" t="s">
        <v>1110</v>
      </c>
      <c r="N694" s="144">
        <v>174.28334382</v>
      </c>
    </row>
    <row r="695" spans="1:14" ht="15" customHeight="1">
      <c r="A695" s="197">
        <v>689</v>
      </c>
      <c r="B695" s="125" t="s">
        <v>573</v>
      </c>
      <c r="C695" s="125" t="s">
        <v>1110</v>
      </c>
      <c r="D695" s="125">
        <v>174.24907672000001</v>
      </c>
      <c r="E695" s="125" t="s">
        <v>1110</v>
      </c>
      <c r="F695" s="125" t="s">
        <v>1110</v>
      </c>
      <c r="G695" s="125" t="s">
        <v>1110</v>
      </c>
      <c r="H695" s="125" t="s">
        <v>1110</v>
      </c>
      <c r="I695" s="125" t="s">
        <v>1110</v>
      </c>
      <c r="J695" s="125" t="s">
        <v>1110</v>
      </c>
      <c r="K695" s="125" t="s">
        <v>1110</v>
      </c>
      <c r="L695" s="125" t="s">
        <v>1110</v>
      </c>
      <c r="M695" s="125" t="s">
        <v>1110</v>
      </c>
      <c r="N695" s="125">
        <v>174.24907672000001</v>
      </c>
    </row>
    <row r="696" spans="1:14" s="66" customFormat="1" ht="15" customHeight="1">
      <c r="A696" s="198">
        <v>690</v>
      </c>
      <c r="B696" s="144" t="s">
        <v>123</v>
      </c>
      <c r="C696" s="144">
        <v>6.0874014699999996</v>
      </c>
      <c r="D696" s="144" t="s">
        <v>1110</v>
      </c>
      <c r="E696" s="144">
        <v>95.999139040000003</v>
      </c>
      <c r="F696" s="144" t="s">
        <v>1110</v>
      </c>
      <c r="G696" s="144" t="s">
        <v>1110</v>
      </c>
      <c r="H696" s="144" t="s">
        <v>1110</v>
      </c>
      <c r="I696" s="144" t="s">
        <v>1110</v>
      </c>
      <c r="J696" s="144" t="s">
        <v>1110</v>
      </c>
      <c r="K696" s="144" t="s">
        <v>1110</v>
      </c>
      <c r="L696" s="144">
        <v>71.953593650000002</v>
      </c>
      <c r="M696" s="144" t="s">
        <v>1110</v>
      </c>
      <c r="N696" s="144">
        <v>174.04013416000001</v>
      </c>
    </row>
    <row r="697" spans="1:14" ht="15" customHeight="1">
      <c r="A697" s="197">
        <v>691</v>
      </c>
      <c r="B697" s="125" t="s">
        <v>227</v>
      </c>
      <c r="C697" s="125" t="s">
        <v>1110</v>
      </c>
      <c r="D697" s="125" t="s">
        <v>1110</v>
      </c>
      <c r="E697" s="125">
        <v>146.01330050999999</v>
      </c>
      <c r="F697" s="125" t="s">
        <v>1110</v>
      </c>
      <c r="G697" s="125">
        <v>27.53057141</v>
      </c>
      <c r="H697" s="125" t="s">
        <v>1110</v>
      </c>
      <c r="I697" s="125" t="s">
        <v>1110</v>
      </c>
      <c r="J697" s="125" t="s">
        <v>1110</v>
      </c>
      <c r="K697" s="125" t="s">
        <v>1110</v>
      </c>
      <c r="L697" s="125" t="s">
        <v>1110</v>
      </c>
      <c r="M697" s="125" t="s">
        <v>1110</v>
      </c>
      <c r="N697" s="125">
        <v>173.54387191999999</v>
      </c>
    </row>
    <row r="698" spans="1:14" s="66" customFormat="1" ht="15" customHeight="1">
      <c r="A698" s="198">
        <v>692</v>
      </c>
      <c r="B698" s="144" t="s">
        <v>6</v>
      </c>
      <c r="C698" s="144" t="s">
        <v>1110</v>
      </c>
      <c r="D698" s="144" t="s">
        <v>1110</v>
      </c>
      <c r="E698" s="144">
        <v>170.87143796999999</v>
      </c>
      <c r="F698" s="144" t="s">
        <v>1110</v>
      </c>
      <c r="G698" s="144" t="s">
        <v>1110</v>
      </c>
      <c r="H698" s="144" t="s">
        <v>1110</v>
      </c>
      <c r="I698" s="144" t="s">
        <v>1110</v>
      </c>
      <c r="J698" s="144">
        <v>1.50386686</v>
      </c>
      <c r="K698" s="144" t="s">
        <v>1110</v>
      </c>
      <c r="L698" s="144" t="s">
        <v>1110</v>
      </c>
      <c r="M698" s="144" t="s">
        <v>1110</v>
      </c>
      <c r="N698" s="144">
        <v>172.37530482999998</v>
      </c>
    </row>
    <row r="699" spans="1:14" ht="15" customHeight="1">
      <c r="A699" s="197">
        <v>693</v>
      </c>
      <c r="B699" s="125" t="s">
        <v>109</v>
      </c>
      <c r="C699" s="125" t="s">
        <v>1110</v>
      </c>
      <c r="D699" s="125" t="s">
        <v>1110</v>
      </c>
      <c r="E699" s="125">
        <v>86.216277409999989</v>
      </c>
      <c r="F699" s="125" t="s">
        <v>1110</v>
      </c>
      <c r="G699" s="125" t="s">
        <v>1110</v>
      </c>
      <c r="H699" s="125" t="s">
        <v>1110</v>
      </c>
      <c r="I699" s="125" t="s">
        <v>1110</v>
      </c>
      <c r="J699" s="125" t="s">
        <v>1110</v>
      </c>
      <c r="K699" s="125" t="s">
        <v>1110</v>
      </c>
      <c r="L699" s="125">
        <v>85.90489101</v>
      </c>
      <c r="M699" s="125" t="s">
        <v>1110</v>
      </c>
      <c r="N699" s="125">
        <v>172.12116842</v>
      </c>
    </row>
    <row r="700" spans="1:14" s="66" customFormat="1" ht="15" customHeight="1">
      <c r="A700" s="198">
        <v>694</v>
      </c>
      <c r="B700" s="144" t="s">
        <v>1042</v>
      </c>
      <c r="C700" s="144" t="s">
        <v>1110</v>
      </c>
      <c r="D700" s="144">
        <v>165.01023613999999</v>
      </c>
      <c r="E700" s="144">
        <v>5.9292720599999997</v>
      </c>
      <c r="F700" s="144" t="s">
        <v>1110</v>
      </c>
      <c r="G700" s="144" t="s">
        <v>1110</v>
      </c>
      <c r="H700" s="144" t="s">
        <v>1110</v>
      </c>
      <c r="I700" s="144" t="s">
        <v>1110</v>
      </c>
      <c r="J700" s="144" t="s">
        <v>1110</v>
      </c>
      <c r="K700" s="144" t="s">
        <v>1110</v>
      </c>
      <c r="L700" s="144" t="s">
        <v>1110</v>
      </c>
      <c r="M700" s="144" t="s">
        <v>1110</v>
      </c>
      <c r="N700" s="144">
        <v>170.93950819999998</v>
      </c>
    </row>
    <row r="701" spans="1:14" ht="15" customHeight="1">
      <c r="A701" s="197">
        <v>695</v>
      </c>
      <c r="B701" s="125" t="s">
        <v>496</v>
      </c>
      <c r="C701" s="125" t="s">
        <v>1110</v>
      </c>
      <c r="D701" s="125" t="s">
        <v>1110</v>
      </c>
      <c r="E701" s="125" t="s">
        <v>1110</v>
      </c>
      <c r="F701" s="125" t="s">
        <v>1110</v>
      </c>
      <c r="G701" s="125" t="s">
        <v>1110</v>
      </c>
      <c r="H701" s="125" t="s">
        <v>1110</v>
      </c>
      <c r="I701" s="125" t="s">
        <v>1110</v>
      </c>
      <c r="J701" s="125">
        <v>170.70387940000001</v>
      </c>
      <c r="K701" s="125" t="s">
        <v>1110</v>
      </c>
      <c r="L701" s="125" t="s">
        <v>1110</v>
      </c>
      <c r="M701" s="125" t="s">
        <v>1110</v>
      </c>
      <c r="N701" s="125">
        <v>170.70387940000001</v>
      </c>
    </row>
    <row r="702" spans="1:14" s="66" customFormat="1" ht="15" customHeight="1">
      <c r="A702" s="198">
        <v>696</v>
      </c>
      <c r="B702" s="144" t="s">
        <v>60</v>
      </c>
      <c r="C702" s="144">
        <v>8.95902858</v>
      </c>
      <c r="D702" s="144">
        <v>97.89338592</v>
      </c>
      <c r="E702" s="144">
        <v>63.4231585</v>
      </c>
      <c r="F702" s="144" t="s">
        <v>1110</v>
      </c>
      <c r="G702" s="144" t="s">
        <v>1110</v>
      </c>
      <c r="H702" s="144" t="s">
        <v>1110</v>
      </c>
      <c r="I702" s="144" t="s">
        <v>1110</v>
      </c>
      <c r="J702" s="144" t="s">
        <v>1110</v>
      </c>
      <c r="K702" s="144" t="s">
        <v>1110</v>
      </c>
      <c r="L702" s="144" t="s">
        <v>1110</v>
      </c>
      <c r="M702" s="144" t="s">
        <v>1110</v>
      </c>
      <c r="N702" s="144">
        <v>170.27557300000001</v>
      </c>
    </row>
    <row r="703" spans="1:14" ht="15" customHeight="1">
      <c r="A703" s="197">
        <v>697</v>
      </c>
      <c r="B703" s="125" t="s">
        <v>37</v>
      </c>
      <c r="C703" s="125" t="s">
        <v>1110</v>
      </c>
      <c r="D703" s="125">
        <v>94.270890940000001</v>
      </c>
      <c r="E703" s="125" t="s">
        <v>1110</v>
      </c>
      <c r="F703" s="125" t="s">
        <v>1110</v>
      </c>
      <c r="G703" s="125" t="s">
        <v>1110</v>
      </c>
      <c r="H703" s="125" t="s">
        <v>1110</v>
      </c>
      <c r="I703" s="125" t="s">
        <v>1110</v>
      </c>
      <c r="J703" s="125">
        <v>75.463856030000002</v>
      </c>
      <c r="K703" s="125" t="s">
        <v>1110</v>
      </c>
      <c r="L703" s="125" t="s">
        <v>1110</v>
      </c>
      <c r="M703" s="125" t="s">
        <v>1110</v>
      </c>
      <c r="N703" s="125">
        <v>169.73474697</v>
      </c>
    </row>
    <row r="704" spans="1:14" s="66" customFormat="1" ht="15" customHeight="1">
      <c r="A704" s="198">
        <v>698</v>
      </c>
      <c r="B704" s="144" t="s">
        <v>659</v>
      </c>
      <c r="C704" s="144" t="s">
        <v>1110</v>
      </c>
      <c r="D704" s="144">
        <v>154.86749986000001</v>
      </c>
      <c r="E704" s="144">
        <v>12.15219731</v>
      </c>
      <c r="F704" s="144" t="s">
        <v>1110</v>
      </c>
      <c r="G704" s="144" t="s">
        <v>1110</v>
      </c>
      <c r="H704" s="144" t="s">
        <v>1110</v>
      </c>
      <c r="I704" s="144" t="s">
        <v>1110</v>
      </c>
      <c r="J704" s="144" t="s">
        <v>1110</v>
      </c>
      <c r="K704" s="144" t="s">
        <v>1110</v>
      </c>
      <c r="L704" s="144" t="s">
        <v>1110</v>
      </c>
      <c r="M704" s="144" t="s">
        <v>1110</v>
      </c>
      <c r="N704" s="144">
        <v>167.01969717</v>
      </c>
    </row>
    <row r="705" spans="1:14" ht="15" customHeight="1">
      <c r="A705" s="197">
        <v>699</v>
      </c>
      <c r="B705" s="125" t="s">
        <v>712</v>
      </c>
      <c r="C705" s="125">
        <v>46.802839689999999</v>
      </c>
      <c r="D705" s="125">
        <v>83.023336499999999</v>
      </c>
      <c r="E705" s="125">
        <v>36.126760820000001</v>
      </c>
      <c r="F705" s="125" t="s">
        <v>1110</v>
      </c>
      <c r="G705" s="125" t="s">
        <v>1110</v>
      </c>
      <c r="H705" s="125" t="s">
        <v>1110</v>
      </c>
      <c r="I705" s="125" t="s">
        <v>1110</v>
      </c>
      <c r="J705" s="125" t="s">
        <v>1110</v>
      </c>
      <c r="K705" s="125" t="s">
        <v>1110</v>
      </c>
      <c r="L705" s="125" t="s">
        <v>1110</v>
      </c>
      <c r="M705" s="125" t="s">
        <v>1110</v>
      </c>
      <c r="N705" s="125">
        <v>165.95293701000003</v>
      </c>
    </row>
    <row r="706" spans="1:14" s="66" customFormat="1" ht="15" customHeight="1">
      <c r="A706" s="198">
        <v>700</v>
      </c>
      <c r="B706" s="144" t="s">
        <v>139</v>
      </c>
      <c r="C706" s="144" t="s">
        <v>1110</v>
      </c>
      <c r="D706" s="144" t="s">
        <v>1110</v>
      </c>
      <c r="E706" s="144" t="s">
        <v>1110</v>
      </c>
      <c r="F706" s="144" t="s">
        <v>1110</v>
      </c>
      <c r="G706" s="144" t="s">
        <v>1110</v>
      </c>
      <c r="H706" s="144" t="s">
        <v>1110</v>
      </c>
      <c r="I706" s="144">
        <v>163.66811046000001</v>
      </c>
      <c r="J706" s="144" t="s">
        <v>1110</v>
      </c>
      <c r="K706" s="144" t="s">
        <v>1110</v>
      </c>
      <c r="L706" s="144" t="s">
        <v>1110</v>
      </c>
      <c r="M706" s="144" t="s">
        <v>1110</v>
      </c>
      <c r="N706" s="144">
        <v>163.66811046000001</v>
      </c>
    </row>
    <row r="707" spans="1:14" ht="15" customHeight="1">
      <c r="A707" s="197">
        <v>701</v>
      </c>
      <c r="B707" s="125" t="s">
        <v>557</v>
      </c>
      <c r="C707" s="125" t="s">
        <v>1110</v>
      </c>
      <c r="D707" s="125">
        <v>154.86941555000001</v>
      </c>
      <c r="E707" s="125" t="s">
        <v>1110</v>
      </c>
      <c r="F707" s="125" t="s">
        <v>1110</v>
      </c>
      <c r="G707" s="125">
        <v>8.7312567100000003</v>
      </c>
      <c r="H707" s="125" t="s">
        <v>1110</v>
      </c>
      <c r="I707" s="125" t="s">
        <v>1110</v>
      </c>
      <c r="J707" s="125" t="s">
        <v>1110</v>
      </c>
      <c r="K707" s="125" t="s">
        <v>1110</v>
      </c>
      <c r="L707" s="125" t="s">
        <v>1110</v>
      </c>
      <c r="M707" s="125" t="s">
        <v>1110</v>
      </c>
      <c r="N707" s="125">
        <v>163.60067226000001</v>
      </c>
    </row>
    <row r="708" spans="1:14" s="66" customFormat="1" ht="15" customHeight="1">
      <c r="A708" s="198">
        <v>702</v>
      </c>
      <c r="B708" s="144" t="s">
        <v>128</v>
      </c>
      <c r="C708" s="144" t="s">
        <v>1110</v>
      </c>
      <c r="D708" s="144">
        <v>150.47876768</v>
      </c>
      <c r="E708" s="144" t="s">
        <v>1110</v>
      </c>
      <c r="F708" s="144" t="s">
        <v>1110</v>
      </c>
      <c r="G708" s="144">
        <v>12.17347075</v>
      </c>
      <c r="H708" s="144" t="s">
        <v>1110</v>
      </c>
      <c r="I708" s="144" t="s">
        <v>1110</v>
      </c>
      <c r="J708" s="144" t="s">
        <v>1110</v>
      </c>
      <c r="K708" s="144" t="s">
        <v>1110</v>
      </c>
      <c r="L708" s="144" t="s">
        <v>1110</v>
      </c>
      <c r="M708" s="144" t="s">
        <v>1110</v>
      </c>
      <c r="N708" s="144">
        <v>162.65223843000001</v>
      </c>
    </row>
    <row r="709" spans="1:14" ht="15" customHeight="1">
      <c r="A709" s="197">
        <v>703</v>
      </c>
      <c r="B709" s="125" t="s">
        <v>596</v>
      </c>
      <c r="C709" s="125" t="s">
        <v>1110</v>
      </c>
      <c r="D709" s="125">
        <v>42.603509799999998</v>
      </c>
      <c r="E709" s="125">
        <v>119.39987511</v>
      </c>
      <c r="F709" s="125" t="s">
        <v>1110</v>
      </c>
      <c r="G709" s="125" t="s">
        <v>1110</v>
      </c>
      <c r="H709" s="125" t="s">
        <v>1110</v>
      </c>
      <c r="I709" s="125" t="s">
        <v>1110</v>
      </c>
      <c r="J709" s="125" t="s">
        <v>1110</v>
      </c>
      <c r="K709" s="125" t="s">
        <v>1110</v>
      </c>
      <c r="L709" s="125" t="s">
        <v>1110</v>
      </c>
      <c r="M709" s="125" t="s">
        <v>1110</v>
      </c>
      <c r="N709" s="125">
        <v>162.00338490999999</v>
      </c>
    </row>
    <row r="710" spans="1:14" s="66" customFormat="1" ht="15" customHeight="1">
      <c r="A710" s="198">
        <v>704</v>
      </c>
      <c r="B710" s="144" t="s">
        <v>244</v>
      </c>
      <c r="C710" s="144">
        <v>65.674166880000001</v>
      </c>
      <c r="D710" s="144">
        <v>56.227841020000007</v>
      </c>
      <c r="E710" s="144">
        <v>37.832673360000001</v>
      </c>
      <c r="F710" s="144" t="s">
        <v>1110</v>
      </c>
      <c r="G710" s="144" t="s">
        <v>1110</v>
      </c>
      <c r="H710" s="144" t="s">
        <v>1110</v>
      </c>
      <c r="I710" s="144" t="s">
        <v>1110</v>
      </c>
      <c r="J710" s="144" t="s">
        <v>1110</v>
      </c>
      <c r="K710" s="144" t="s">
        <v>1110</v>
      </c>
      <c r="L710" s="144" t="s">
        <v>1110</v>
      </c>
      <c r="M710" s="144" t="s">
        <v>1110</v>
      </c>
      <c r="N710" s="144">
        <v>159.73468126</v>
      </c>
    </row>
    <row r="711" spans="1:14" ht="15" customHeight="1">
      <c r="A711" s="197">
        <v>705</v>
      </c>
      <c r="B711" s="125" t="s">
        <v>566</v>
      </c>
      <c r="C711" s="125" t="s">
        <v>1110</v>
      </c>
      <c r="D711" s="125">
        <v>44.432879010000001</v>
      </c>
      <c r="E711" s="125">
        <v>43.323932419999998</v>
      </c>
      <c r="F711" s="125" t="s">
        <v>1110</v>
      </c>
      <c r="G711" s="125">
        <v>71.199163939999991</v>
      </c>
      <c r="H711" s="125" t="s">
        <v>1110</v>
      </c>
      <c r="I711" s="125" t="s">
        <v>1110</v>
      </c>
      <c r="J711" s="125" t="s">
        <v>1110</v>
      </c>
      <c r="K711" s="125" t="s">
        <v>1110</v>
      </c>
      <c r="L711" s="125" t="s">
        <v>1110</v>
      </c>
      <c r="M711" s="125" t="s">
        <v>1110</v>
      </c>
      <c r="N711" s="125">
        <v>158.95597536999998</v>
      </c>
    </row>
    <row r="712" spans="1:14" s="66" customFormat="1" ht="15" customHeight="1">
      <c r="A712" s="198">
        <v>706</v>
      </c>
      <c r="B712" s="144" t="s">
        <v>642</v>
      </c>
      <c r="C712" s="144" t="s">
        <v>1110</v>
      </c>
      <c r="D712" s="144">
        <v>56.01985775</v>
      </c>
      <c r="E712" s="144">
        <v>31.231314519999998</v>
      </c>
      <c r="F712" s="144" t="s">
        <v>1110</v>
      </c>
      <c r="G712" s="144" t="s">
        <v>1110</v>
      </c>
      <c r="H712" s="144" t="s">
        <v>1110</v>
      </c>
      <c r="I712" s="144" t="s">
        <v>1110</v>
      </c>
      <c r="J712" s="144" t="s">
        <v>1110</v>
      </c>
      <c r="K712" s="144" t="s">
        <v>1110</v>
      </c>
      <c r="L712" s="144">
        <v>70.613011029999996</v>
      </c>
      <c r="M712" s="144" t="s">
        <v>1110</v>
      </c>
      <c r="N712" s="144">
        <v>157.86418329999998</v>
      </c>
    </row>
    <row r="713" spans="1:14" ht="15" customHeight="1">
      <c r="A713" s="197">
        <v>707</v>
      </c>
      <c r="B713" s="125" t="s">
        <v>354</v>
      </c>
      <c r="C713" s="125" t="s">
        <v>1110</v>
      </c>
      <c r="D713" s="125">
        <v>32.753889989999998</v>
      </c>
      <c r="E713" s="125">
        <v>122.08092137999999</v>
      </c>
      <c r="F713" s="125" t="s">
        <v>1110</v>
      </c>
      <c r="G713" s="125" t="s">
        <v>1110</v>
      </c>
      <c r="H713" s="125" t="s">
        <v>1110</v>
      </c>
      <c r="I713" s="125" t="s">
        <v>1110</v>
      </c>
      <c r="J713" s="125" t="s">
        <v>1110</v>
      </c>
      <c r="K713" s="125" t="s">
        <v>1110</v>
      </c>
      <c r="L713" s="125" t="s">
        <v>1110</v>
      </c>
      <c r="M713" s="125" t="s">
        <v>1110</v>
      </c>
      <c r="N713" s="125">
        <v>154.83481136999998</v>
      </c>
    </row>
    <row r="714" spans="1:14" s="66" customFormat="1" ht="15" customHeight="1">
      <c r="A714" s="198">
        <v>708</v>
      </c>
      <c r="B714" s="144" t="s">
        <v>303</v>
      </c>
      <c r="C714" s="144">
        <v>75.999616189999998</v>
      </c>
      <c r="D714" s="144" t="s">
        <v>1110</v>
      </c>
      <c r="E714" s="144">
        <v>75.979280970000005</v>
      </c>
      <c r="F714" s="144" t="s">
        <v>1110</v>
      </c>
      <c r="G714" s="144" t="s">
        <v>1110</v>
      </c>
      <c r="H714" s="144" t="s">
        <v>1110</v>
      </c>
      <c r="I714" s="144" t="s">
        <v>1110</v>
      </c>
      <c r="J714" s="144" t="s">
        <v>1110</v>
      </c>
      <c r="K714" s="144" t="s">
        <v>1110</v>
      </c>
      <c r="L714" s="144" t="s">
        <v>1110</v>
      </c>
      <c r="M714" s="144" t="s">
        <v>1110</v>
      </c>
      <c r="N714" s="144">
        <v>151.97889716</v>
      </c>
    </row>
    <row r="715" spans="1:14" ht="15" customHeight="1">
      <c r="A715" s="197">
        <v>709</v>
      </c>
      <c r="B715" s="125" t="s">
        <v>195</v>
      </c>
      <c r="C715" s="125" t="s">
        <v>1110</v>
      </c>
      <c r="D715" s="125" t="s">
        <v>1110</v>
      </c>
      <c r="E715" s="125" t="s">
        <v>1110</v>
      </c>
      <c r="F715" s="125" t="s">
        <v>1110</v>
      </c>
      <c r="G715" s="125" t="s">
        <v>1110</v>
      </c>
      <c r="H715" s="125" t="s">
        <v>1110</v>
      </c>
      <c r="I715" s="125">
        <v>151.45317878</v>
      </c>
      <c r="J715" s="125" t="s">
        <v>1110</v>
      </c>
      <c r="K715" s="125" t="s">
        <v>1110</v>
      </c>
      <c r="L715" s="125" t="s">
        <v>1110</v>
      </c>
      <c r="M715" s="125" t="s">
        <v>1110</v>
      </c>
      <c r="N715" s="125">
        <v>151.45317878</v>
      </c>
    </row>
    <row r="716" spans="1:14" s="66" customFormat="1" ht="15" customHeight="1">
      <c r="A716" s="198">
        <v>710</v>
      </c>
      <c r="B716" s="144" t="s">
        <v>305</v>
      </c>
      <c r="C716" s="144" t="s">
        <v>1110</v>
      </c>
      <c r="D716" s="144">
        <v>16.853587300000001</v>
      </c>
      <c r="E716" s="144">
        <v>84.927982870000008</v>
      </c>
      <c r="F716" s="144" t="s">
        <v>1110</v>
      </c>
      <c r="G716" s="144" t="s">
        <v>1110</v>
      </c>
      <c r="H716" s="144" t="s">
        <v>1110</v>
      </c>
      <c r="I716" s="144" t="s">
        <v>1110</v>
      </c>
      <c r="J716" s="144">
        <v>48.031844030000002</v>
      </c>
      <c r="K716" s="144" t="s">
        <v>1110</v>
      </c>
      <c r="L716" s="144" t="s">
        <v>1110</v>
      </c>
      <c r="M716" s="144" t="s">
        <v>1110</v>
      </c>
      <c r="N716" s="144">
        <v>149.81341420000001</v>
      </c>
    </row>
    <row r="717" spans="1:14" ht="15" customHeight="1">
      <c r="A717" s="197">
        <v>711</v>
      </c>
      <c r="B717" s="125" t="s">
        <v>8</v>
      </c>
      <c r="C717" s="125" t="s">
        <v>1110</v>
      </c>
      <c r="D717" s="125" t="s">
        <v>1110</v>
      </c>
      <c r="E717" s="125">
        <v>50.108659150000001</v>
      </c>
      <c r="F717" s="125" t="s">
        <v>1110</v>
      </c>
      <c r="G717" s="125" t="s">
        <v>1110</v>
      </c>
      <c r="H717" s="125" t="s">
        <v>1110</v>
      </c>
      <c r="I717" s="125">
        <v>60.714597810000001</v>
      </c>
      <c r="J717" s="125" t="s">
        <v>1110</v>
      </c>
      <c r="K717" s="125" t="s">
        <v>1110</v>
      </c>
      <c r="L717" s="125">
        <v>36.147139580000001</v>
      </c>
      <c r="M717" s="125" t="s">
        <v>1110</v>
      </c>
      <c r="N717" s="125">
        <v>146.97039654000002</v>
      </c>
    </row>
    <row r="718" spans="1:14" s="66" customFormat="1" ht="15" customHeight="1">
      <c r="A718" s="198">
        <v>712</v>
      </c>
      <c r="B718" s="144" t="s">
        <v>829</v>
      </c>
      <c r="C718" s="144" t="s">
        <v>1110</v>
      </c>
      <c r="D718" s="144" t="s">
        <v>1110</v>
      </c>
      <c r="E718" s="144">
        <v>35.51922939</v>
      </c>
      <c r="F718" s="144" t="s">
        <v>1110</v>
      </c>
      <c r="G718" s="144" t="s">
        <v>1110</v>
      </c>
      <c r="H718" s="144" t="s">
        <v>1110</v>
      </c>
      <c r="I718" s="144">
        <v>110.66521393000001</v>
      </c>
      <c r="J718" s="144" t="s">
        <v>1110</v>
      </c>
      <c r="K718" s="144" t="s">
        <v>1110</v>
      </c>
      <c r="L718" s="144" t="s">
        <v>1110</v>
      </c>
      <c r="M718" s="144" t="s">
        <v>1110</v>
      </c>
      <c r="N718" s="144">
        <v>146.18444332000001</v>
      </c>
    </row>
    <row r="719" spans="1:14" ht="15" customHeight="1">
      <c r="A719" s="197">
        <v>713</v>
      </c>
      <c r="B719" s="125" t="s">
        <v>301</v>
      </c>
      <c r="C719" s="125" t="s">
        <v>1110</v>
      </c>
      <c r="D719" s="125" t="s">
        <v>1110</v>
      </c>
      <c r="E719" s="125">
        <v>142.42696380000001</v>
      </c>
      <c r="F719" s="125" t="s">
        <v>1110</v>
      </c>
      <c r="G719" s="125">
        <v>2.1203011699999998</v>
      </c>
      <c r="H719" s="125" t="s">
        <v>1110</v>
      </c>
      <c r="I719" s="125" t="s">
        <v>1110</v>
      </c>
      <c r="J719" s="125" t="s">
        <v>1110</v>
      </c>
      <c r="K719" s="125" t="s">
        <v>1110</v>
      </c>
      <c r="L719" s="125" t="s">
        <v>1110</v>
      </c>
      <c r="M719" s="125" t="s">
        <v>1110</v>
      </c>
      <c r="N719" s="125">
        <v>144.54726497000001</v>
      </c>
    </row>
    <row r="720" spans="1:14" s="66" customFormat="1" ht="15" customHeight="1">
      <c r="A720" s="198">
        <v>714</v>
      </c>
      <c r="B720" s="144" t="s">
        <v>1111</v>
      </c>
      <c r="C720" s="144" t="s">
        <v>1110</v>
      </c>
      <c r="D720" s="144" t="s">
        <v>1110</v>
      </c>
      <c r="E720" s="144" t="s">
        <v>1110</v>
      </c>
      <c r="F720" s="144" t="s">
        <v>1110</v>
      </c>
      <c r="G720" s="144" t="s">
        <v>1110</v>
      </c>
      <c r="H720" s="144" t="s">
        <v>1110</v>
      </c>
      <c r="I720" s="144" t="s">
        <v>1110</v>
      </c>
      <c r="J720" s="144">
        <v>143.82387937000001</v>
      </c>
      <c r="K720" s="144" t="s">
        <v>1110</v>
      </c>
      <c r="L720" s="144" t="s">
        <v>1110</v>
      </c>
      <c r="M720" s="144" t="s">
        <v>1110</v>
      </c>
      <c r="N720" s="144">
        <v>143.82387937000001</v>
      </c>
    </row>
    <row r="721" spans="1:14" ht="15" customHeight="1">
      <c r="A721" s="197">
        <v>715</v>
      </c>
      <c r="B721" s="125" t="s">
        <v>874</v>
      </c>
      <c r="C721" s="125" t="s">
        <v>1110</v>
      </c>
      <c r="D721" s="125">
        <v>82.427589670000003</v>
      </c>
      <c r="E721" s="125">
        <v>61.140806869999999</v>
      </c>
      <c r="F721" s="125" t="s">
        <v>1110</v>
      </c>
      <c r="G721" s="125" t="s">
        <v>1110</v>
      </c>
      <c r="H721" s="125" t="s">
        <v>1110</v>
      </c>
      <c r="I721" s="125" t="s">
        <v>1110</v>
      </c>
      <c r="J721" s="125" t="s">
        <v>1110</v>
      </c>
      <c r="K721" s="125" t="s">
        <v>1110</v>
      </c>
      <c r="L721" s="125" t="s">
        <v>1110</v>
      </c>
      <c r="M721" s="125" t="s">
        <v>1110</v>
      </c>
      <c r="N721" s="125">
        <v>143.56839654000001</v>
      </c>
    </row>
    <row r="722" spans="1:14" s="66" customFormat="1" ht="15" customHeight="1">
      <c r="A722" s="198">
        <v>716</v>
      </c>
      <c r="B722" s="144" t="s">
        <v>464</v>
      </c>
      <c r="C722" s="144" t="s">
        <v>1110</v>
      </c>
      <c r="D722" s="144" t="s">
        <v>1110</v>
      </c>
      <c r="E722" s="144" t="s">
        <v>1110</v>
      </c>
      <c r="F722" s="144" t="s">
        <v>1110</v>
      </c>
      <c r="G722" s="144" t="s">
        <v>1110</v>
      </c>
      <c r="H722" s="144" t="s">
        <v>1110</v>
      </c>
      <c r="I722" s="144" t="s">
        <v>1110</v>
      </c>
      <c r="J722" s="144">
        <v>143.21493350999998</v>
      </c>
      <c r="K722" s="144" t="s">
        <v>1110</v>
      </c>
      <c r="L722" s="144" t="s">
        <v>1110</v>
      </c>
      <c r="M722" s="144" t="s">
        <v>1110</v>
      </c>
      <c r="N722" s="144">
        <v>143.21493350999998</v>
      </c>
    </row>
    <row r="723" spans="1:14" ht="15" customHeight="1">
      <c r="A723" s="197">
        <v>717</v>
      </c>
      <c r="B723" s="125" t="s">
        <v>293</v>
      </c>
      <c r="C723" s="125" t="s">
        <v>1110</v>
      </c>
      <c r="D723" s="125" t="s">
        <v>1110</v>
      </c>
      <c r="E723" s="125" t="s">
        <v>1110</v>
      </c>
      <c r="F723" s="125" t="s">
        <v>1110</v>
      </c>
      <c r="G723" s="125" t="s">
        <v>1110</v>
      </c>
      <c r="H723" s="125" t="s">
        <v>1110</v>
      </c>
      <c r="I723" s="125" t="s">
        <v>1110</v>
      </c>
      <c r="J723" s="125">
        <v>142.63028478999999</v>
      </c>
      <c r="K723" s="125" t="s">
        <v>1110</v>
      </c>
      <c r="L723" s="125" t="s">
        <v>1110</v>
      </c>
      <c r="M723" s="125" t="s">
        <v>1110</v>
      </c>
      <c r="N723" s="125">
        <v>142.63028478999999</v>
      </c>
    </row>
    <row r="724" spans="1:14" s="66" customFormat="1" ht="15" customHeight="1">
      <c r="A724" s="198">
        <v>718</v>
      </c>
      <c r="B724" s="144" t="s">
        <v>7</v>
      </c>
      <c r="C724" s="144" t="s">
        <v>1110</v>
      </c>
      <c r="D724" s="144" t="s">
        <v>1110</v>
      </c>
      <c r="E724" s="144" t="s">
        <v>1110</v>
      </c>
      <c r="F724" s="144" t="s">
        <v>1110</v>
      </c>
      <c r="G724" s="144" t="s">
        <v>1110</v>
      </c>
      <c r="H724" s="144" t="s">
        <v>1110</v>
      </c>
      <c r="I724" s="144" t="s">
        <v>1110</v>
      </c>
      <c r="J724" s="144" t="s">
        <v>1110</v>
      </c>
      <c r="K724" s="144" t="s">
        <v>1110</v>
      </c>
      <c r="L724" s="144">
        <v>141.73923418000001</v>
      </c>
      <c r="M724" s="144" t="s">
        <v>1110</v>
      </c>
      <c r="N724" s="144">
        <v>141.73923418000001</v>
      </c>
    </row>
    <row r="725" spans="1:14" ht="15" customHeight="1">
      <c r="A725" s="197">
        <v>719</v>
      </c>
      <c r="B725" s="125" t="s">
        <v>813</v>
      </c>
      <c r="C725" s="125" t="s">
        <v>1110</v>
      </c>
      <c r="D725" s="125" t="s">
        <v>1110</v>
      </c>
      <c r="E725" s="125" t="s">
        <v>1110</v>
      </c>
      <c r="F725" s="125" t="s">
        <v>1110</v>
      </c>
      <c r="G725" s="125" t="s">
        <v>1110</v>
      </c>
      <c r="H725" s="125" t="s">
        <v>1110</v>
      </c>
      <c r="I725" s="125" t="s">
        <v>1110</v>
      </c>
      <c r="J725" s="125" t="s">
        <v>1110</v>
      </c>
      <c r="K725" s="125" t="s">
        <v>1110</v>
      </c>
      <c r="L725" s="125">
        <v>141.28156211000001</v>
      </c>
      <c r="M725" s="125" t="s">
        <v>1110</v>
      </c>
      <c r="N725" s="125">
        <v>141.28156211000001</v>
      </c>
    </row>
    <row r="726" spans="1:14" s="66" customFormat="1" ht="15" customHeight="1">
      <c r="A726" s="198">
        <v>720</v>
      </c>
      <c r="B726" s="144" t="s">
        <v>634</v>
      </c>
      <c r="C726" s="144" t="s">
        <v>1110</v>
      </c>
      <c r="D726" s="144">
        <v>141.17380047</v>
      </c>
      <c r="E726" s="144" t="s">
        <v>1110</v>
      </c>
      <c r="F726" s="144" t="s">
        <v>1110</v>
      </c>
      <c r="G726" s="144" t="s">
        <v>1110</v>
      </c>
      <c r="H726" s="144" t="s">
        <v>1110</v>
      </c>
      <c r="I726" s="144" t="s">
        <v>1110</v>
      </c>
      <c r="J726" s="144" t="s">
        <v>1110</v>
      </c>
      <c r="K726" s="144" t="s">
        <v>1110</v>
      </c>
      <c r="L726" s="144" t="s">
        <v>1110</v>
      </c>
      <c r="M726" s="144" t="s">
        <v>1110</v>
      </c>
      <c r="N726" s="144">
        <v>141.17380047</v>
      </c>
    </row>
    <row r="727" spans="1:14" ht="15" customHeight="1">
      <c r="A727" s="197">
        <v>721</v>
      </c>
      <c r="B727" s="125" t="s">
        <v>1002</v>
      </c>
      <c r="C727" s="125" t="s">
        <v>1110</v>
      </c>
      <c r="D727" s="125" t="s">
        <v>1110</v>
      </c>
      <c r="E727" s="125" t="s">
        <v>1110</v>
      </c>
      <c r="F727" s="125" t="s">
        <v>1110</v>
      </c>
      <c r="G727" s="125" t="s">
        <v>1110</v>
      </c>
      <c r="H727" s="125" t="s">
        <v>1110</v>
      </c>
      <c r="I727" s="125" t="s">
        <v>1110</v>
      </c>
      <c r="J727" s="125">
        <v>140.49163959999998</v>
      </c>
      <c r="K727" s="125" t="s">
        <v>1110</v>
      </c>
      <c r="L727" s="125" t="s">
        <v>1110</v>
      </c>
      <c r="M727" s="125" t="s">
        <v>1110</v>
      </c>
      <c r="N727" s="125">
        <v>140.49163959999998</v>
      </c>
    </row>
    <row r="728" spans="1:14" s="66" customFormat="1" ht="15" customHeight="1">
      <c r="A728" s="198">
        <v>722</v>
      </c>
      <c r="B728" s="144" t="s">
        <v>906</v>
      </c>
      <c r="C728" s="144" t="s">
        <v>1110</v>
      </c>
      <c r="D728" s="144" t="s">
        <v>1110</v>
      </c>
      <c r="E728" s="144" t="s">
        <v>1110</v>
      </c>
      <c r="F728" s="144" t="s">
        <v>1110</v>
      </c>
      <c r="G728" s="144" t="s">
        <v>1110</v>
      </c>
      <c r="H728" s="144" t="s">
        <v>1110</v>
      </c>
      <c r="I728" s="144">
        <v>136.64527783000003</v>
      </c>
      <c r="J728" s="144" t="s">
        <v>1110</v>
      </c>
      <c r="K728" s="144" t="s">
        <v>1110</v>
      </c>
      <c r="L728" s="144" t="s">
        <v>1110</v>
      </c>
      <c r="M728" s="144" t="s">
        <v>1110</v>
      </c>
      <c r="N728" s="144">
        <v>136.64527783000003</v>
      </c>
    </row>
    <row r="729" spans="1:14" ht="15" customHeight="1">
      <c r="A729" s="197">
        <v>723</v>
      </c>
      <c r="B729" s="125" t="s">
        <v>478</v>
      </c>
      <c r="C729" s="125" t="s">
        <v>1110</v>
      </c>
      <c r="D729" s="125">
        <v>23.75903306</v>
      </c>
      <c r="E729" s="125">
        <v>112.5102579</v>
      </c>
      <c r="F729" s="125" t="s">
        <v>1110</v>
      </c>
      <c r="G729" s="125" t="s">
        <v>1110</v>
      </c>
      <c r="H729" s="125" t="s">
        <v>1110</v>
      </c>
      <c r="I729" s="125" t="s">
        <v>1110</v>
      </c>
      <c r="J729" s="125" t="s">
        <v>1110</v>
      </c>
      <c r="K729" s="125" t="s">
        <v>1110</v>
      </c>
      <c r="L729" s="125" t="s">
        <v>1110</v>
      </c>
      <c r="M729" s="125" t="s">
        <v>1110</v>
      </c>
      <c r="N729" s="125">
        <v>136.26929096000001</v>
      </c>
    </row>
    <row r="730" spans="1:14" s="66" customFormat="1" ht="15" customHeight="1">
      <c r="A730" s="198">
        <v>724</v>
      </c>
      <c r="B730" s="144" t="s">
        <v>241</v>
      </c>
      <c r="C730" s="144" t="s">
        <v>1110</v>
      </c>
      <c r="D730" s="144" t="s">
        <v>1110</v>
      </c>
      <c r="E730" s="144" t="s">
        <v>1110</v>
      </c>
      <c r="F730" s="144" t="s">
        <v>1110</v>
      </c>
      <c r="G730" s="144" t="s">
        <v>1110</v>
      </c>
      <c r="H730" s="144" t="s">
        <v>1110</v>
      </c>
      <c r="I730" s="144" t="s">
        <v>1110</v>
      </c>
      <c r="J730" s="144">
        <v>136.23626525999998</v>
      </c>
      <c r="K730" s="144" t="s">
        <v>1110</v>
      </c>
      <c r="L730" s="144" t="s">
        <v>1110</v>
      </c>
      <c r="M730" s="144" t="s">
        <v>1110</v>
      </c>
      <c r="N730" s="144">
        <v>136.23626525999998</v>
      </c>
    </row>
    <row r="731" spans="1:14" ht="15" customHeight="1">
      <c r="A731" s="197">
        <v>725</v>
      </c>
      <c r="B731" s="125" t="s">
        <v>999</v>
      </c>
      <c r="C731" s="125" t="s">
        <v>1110</v>
      </c>
      <c r="D731" s="125">
        <v>20.084587120000002</v>
      </c>
      <c r="E731" s="125">
        <v>114.9007998</v>
      </c>
      <c r="F731" s="125" t="s">
        <v>1110</v>
      </c>
      <c r="G731" s="125" t="s">
        <v>1110</v>
      </c>
      <c r="H731" s="125" t="s">
        <v>1110</v>
      </c>
      <c r="I731" s="125" t="s">
        <v>1110</v>
      </c>
      <c r="J731" s="125" t="s">
        <v>1110</v>
      </c>
      <c r="K731" s="125" t="s">
        <v>1110</v>
      </c>
      <c r="L731" s="125" t="s">
        <v>1110</v>
      </c>
      <c r="M731" s="125" t="s">
        <v>1110</v>
      </c>
      <c r="N731" s="125">
        <v>134.98538692</v>
      </c>
    </row>
    <row r="732" spans="1:14" s="66" customFormat="1" ht="15" customHeight="1">
      <c r="A732" s="198">
        <v>726</v>
      </c>
      <c r="B732" s="144" t="s">
        <v>145</v>
      </c>
      <c r="C732" s="144" t="s">
        <v>1110</v>
      </c>
      <c r="D732" s="144" t="s">
        <v>1110</v>
      </c>
      <c r="E732" s="144" t="s">
        <v>1110</v>
      </c>
      <c r="F732" s="144" t="s">
        <v>1110</v>
      </c>
      <c r="G732" s="144" t="s">
        <v>1110</v>
      </c>
      <c r="H732" s="144" t="s">
        <v>1110</v>
      </c>
      <c r="I732" s="144">
        <v>125.51262756</v>
      </c>
      <c r="J732" s="144" t="s">
        <v>1110</v>
      </c>
      <c r="K732" s="144" t="s">
        <v>1110</v>
      </c>
      <c r="L732" s="144">
        <v>9.1737762100000015</v>
      </c>
      <c r="M732" s="144" t="s">
        <v>1110</v>
      </c>
      <c r="N732" s="144">
        <v>134.68640377</v>
      </c>
    </row>
    <row r="733" spans="1:14" ht="15" customHeight="1">
      <c r="A733" s="197">
        <v>727</v>
      </c>
      <c r="B733" s="125" t="s">
        <v>298</v>
      </c>
      <c r="C733" s="125" t="s">
        <v>1110</v>
      </c>
      <c r="D733" s="125" t="s">
        <v>1110</v>
      </c>
      <c r="E733" s="125" t="s">
        <v>1110</v>
      </c>
      <c r="F733" s="125" t="s">
        <v>1110</v>
      </c>
      <c r="G733" s="125" t="s">
        <v>1110</v>
      </c>
      <c r="H733" s="125" t="s">
        <v>1110</v>
      </c>
      <c r="I733" s="125" t="s">
        <v>1110</v>
      </c>
      <c r="J733" s="125" t="s">
        <v>1110</v>
      </c>
      <c r="K733" s="125" t="s">
        <v>1110</v>
      </c>
      <c r="L733" s="125">
        <v>132.46325916000001</v>
      </c>
      <c r="M733" s="125" t="s">
        <v>1110</v>
      </c>
      <c r="N733" s="125">
        <v>132.46325916000001</v>
      </c>
    </row>
    <row r="734" spans="1:14" s="66" customFormat="1" ht="15" customHeight="1">
      <c r="A734" s="198">
        <v>728</v>
      </c>
      <c r="B734" s="144" t="s">
        <v>369</v>
      </c>
      <c r="C734" s="144" t="s">
        <v>1110</v>
      </c>
      <c r="D734" s="144" t="s">
        <v>1110</v>
      </c>
      <c r="E734" s="144" t="s">
        <v>1110</v>
      </c>
      <c r="F734" s="144" t="s">
        <v>1110</v>
      </c>
      <c r="G734" s="144" t="s">
        <v>1110</v>
      </c>
      <c r="H734" s="144" t="s">
        <v>1110</v>
      </c>
      <c r="I734" s="144">
        <v>131.16126787000002</v>
      </c>
      <c r="J734" s="144" t="s">
        <v>1110</v>
      </c>
      <c r="K734" s="144" t="s">
        <v>1110</v>
      </c>
      <c r="L734" s="144" t="s">
        <v>1110</v>
      </c>
      <c r="M734" s="144" t="s">
        <v>1110</v>
      </c>
      <c r="N734" s="144">
        <v>131.16126787000002</v>
      </c>
    </row>
    <row r="735" spans="1:14" ht="15" customHeight="1">
      <c r="A735" s="197">
        <v>729</v>
      </c>
      <c r="B735" s="125" t="s">
        <v>317</v>
      </c>
      <c r="C735" s="125">
        <v>46.324069940000001</v>
      </c>
      <c r="D735" s="125">
        <v>63.742209330000001</v>
      </c>
      <c r="E735" s="125">
        <v>20.843945010000002</v>
      </c>
      <c r="F735" s="125" t="s">
        <v>1110</v>
      </c>
      <c r="G735" s="125" t="s">
        <v>1110</v>
      </c>
      <c r="H735" s="125" t="s">
        <v>1110</v>
      </c>
      <c r="I735" s="125" t="s">
        <v>1110</v>
      </c>
      <c r="J735" s="125" t="s">
        <v>1110</v>
      </c>
      <c r="K735" s="125" t="s">
        <v>1110</v>
      </c>
      <c r="L735" s="125" t="s">
        <v>1110</v>
      </c>
      <c r="M735" s="125" t="s">
        <v>1110</v>
      </c>
      <c r="N735" s="125">
        <v>130.91022427999999</v>
      </c>
    </row>
    <row r="736" spans="1:14" s="66" customFormat="1" ht="15" customHeight="1">
      <c r="A736" s="198">
        <v>730</v>
      </c>
      <c r="B736" s="144" t="s">
        <v>886</v>
      </c>
      <c r="C736" s="144" t="s">
        <v>1110</v>
      </c>
      <c r="D736" s="144">
        <v>7.1304522699999993</v>
      </c>
      <c r="E736" s="144">
        <v>76.491680150000008</v>
      </c>
      <c r="F736" s="144" t="s">
        <v>1110</v>
      </c>
      <c r="G736" s="144" t="s">
        <v>1110</v>
      </c>
      <c r="H736" s="144" t="s">
        <v>1110</v>
      </c>
      <c r="I736" s="144">
        <v>45.97164729</v>
      </c>
      <c r="J736" s="144" t="s">
        <v>1110</v>
      </c>
      <c r="K736" s="144" t="s">
        <v>1110</v>
      </c>
      <c r="L736" s="144" t="s">
        <v>1110</v>
      </c>
      <c r="M736" s="144" t="s">
        <v>1110</v>
      </c>
      <c r="N736" s="144">
        <v>129.59377971000001</v>
      </c>
    </row>
    <row r="737" spans="1:14" ht="15" customHeight="1">
      <c r="A737" s="197">
        <v>731</v>
      </c>
      <c r="B737" s="125" t="s">
        <v>485</v>
      </c>
      <c r="C737" s="125" t="s">
        <v>1110</v>
      </c>
      <c r="D737" s="125" t="s">
        <v>1110</v>
      </c>
      <c r="E737" s="125">
        <v>84.648385432950008</v>
      </c>
      <c r="F737" s="125" t="s">
        <v>1110</v>
      </c>
      <c r="G737" s="125" t="s">
        <v>1110</v>
      </c>
      <c r="H737" s="125" t="s">
        <v>1110</v>
      </c>
      <c r="I737" s="125">
        <v>43.564105090000005</v>
      </c>
      <c r="J737" s="125" t="s">
        <v>1110</v>
      </c>
      <c r="K737" s="125" t="s">
        <v>1110</v>
      </c>
      <c r="L737" s="125" t="s">
        <v>1110</v>
      </c>
      <c r="M737" s="125" t="s">
        <v>1110</v>
      </c>
      <c r="N737" s="125">
        <v>128.21249052295002</v>
      </c>
    </row>
    <row r="738" spans="1:14" s="66" customFormat="1" ht="15" customHeight="1">
      <c r="A738" s="198">
        <v>732</v>
      </c>
      <c r="B738" s="144" t="s">
        <v>830</v>
      </c>
      <c r="C738" s="144">
        <v>13.826896830000001</v>
      </c>
      <c r="D738" s="144">
        <v>1.8368260700000001</v>
      </c>
      <c r="E738" s="144">
        <v>0.9273584399999999</v>
      </c>
      <c r="F738" s="144" t="s">
        <v>1110</v>
      </c>
      <c r="G738" s="144" t="s">
        <v>1110</v>
      </c>
      <c r="H738" s="144" t="s">
        <v>1110</v>
      </c>
      <c r="I738" s="144">
        <v>26.365617719999999</v>
      </c>
      <c r="J738" s="144">
        <v>31.252634839999999</v>
      </c>
      <c r="K738" s="144" t="s">
        <v>1110</v>
      </c>
      <c r="L738" s="144">
        <v>52.582945659999993</v>
      </c>
      <c r="M738" s="144" t="s">
        <v>1110</v>
      </c>
      <c r="N738" s="144">
        <v>126.79227956</v>
      </c>
    </row>
    <row r="739" spans="1:14" ht="15" customHeight="1">
      <c r="A739" s="197">
        <v>733</v>
      </c>
      <c r="B739" s="125" t="s">
        <v>381</v>
      </c>
      <c r="C739" s="125" t="s">
        <v>1110</v>
      </c>
      <c r="D739" s="125" t="s">
        <v>1110</v>
      </c>
      <c r="E739" s="125" t="s">
        <v>1110</v>
      </c>
      <c r="F739" s="125" t="s">
        <v>1110</v>
      </c>
      <c r="G739" s="125" t="s">
        <v>1110</v>
      </c>
      <c r="H739" s="125" t="s">
        <v>1110</v>
      </c>
      <c r="I739" s="125" t="s">
        <v>1110</v>
      </c>
      <c r="J739" s="125">
        <v>126.15622434999999</v>
      </c>
      <c r="K739" s="125" t="s">
        <v>1110</v>
      </c>
      <c r="L739" s="125" t="s">
        <v>1110</v>
      </c>
      <c r="M739" s="125" t="s">
        <v>1110</v>
      </c>
      <c r="N739" s="125">
        <v>126.15622434999999</v>
      </c>
    </row>
    <row r="740" spans="1:14" s="66" customFormat="1" ht="15" customHeight="1">
      <c r="A740" s="198">
        <v>734</v>
      </c>
      <c r="B740" s="144" t="s">
        <v>9</v>
      </c>
      <c r="C740" s="144" t="s">
        <v>1110</v>
      </c>
      <c r="D740" s="144" t="s">
        <v>1110</v>
      </c>
      <c r="E740" s="144" t="s">
        <v>1110</v>
      </c>
      <c r="F740" s="144" t="s">
        <v>1110</v>
      </c>
      <c r="G740" s="144" t="s">
        <v>1110</v>
      </c>
      <c r="H740" s="144" t="s">
        <v>1110</v>
      </c>
      <c r="I740" s="144" t="s">
        <v>1110</v>
      </c>
      <c r="J740" s="144" t="s">
        <v>1110</v>
      </c>
      <c r="K740" s="144" t="s">
        <v>1110</v>
      </c>
      <c r="L740" s="144">
        <v>126.12841263</v>
      </c>
      <c r="M740" s="144" t="s">
        <v>1110</v>
      </c>
      <c r="N740" s="144">
        <v>126.12841263</v>
      </c>
    </row>
    <row r="741" spans="1:14" ht="15" customHeight="1">
      <c r="A741" s="197">
        <v>735</v>
      </c>
      <c r="B741" s="125" t="s">
        <v>841</v>
      </c>
      <c r="C741" s="125" t="s">
        <v>1110</v>
      </c>
      <c r="D741" s="125">
        <v>108.01154684000001</v>
      </c>
      <c r="E741" s="125" t="s">
        <v>1110</v>
      </c>
      <c r="F741" s="125" t="s">
        <v>1110</v>
      </c>
      <c r="G741" s="125" t="s">
        <v>1110</v>
      </c>
      <c r="H741" s="125" t="s">
        <v>1110</v>
      </c>
      <c r="I741" s="125" t="s">
        <v>1110</v>
      </c>
      <c r="J741" s="125">
        <v>18.06794068</v>
      </c>
      <c r="K741" s="125" t="s">
        <v>1110</v>
      </c>
      <c r="L741" s="125" t="s">
        <v>1110</v>
      </c>
      <c r="M741" s="125" t="s">
        <v>1110</v>
      </c>
      <c r="N741" s="125">
        <v>126.07948752000001</v>
      </c>
    </row>
    <row r="742" spans="1:14" s="66" customFormat="1" ht="15" customHeight="1">
      <c r="A742" s="198">
        <v>736</v>
      </c>
      <c r="B742" s="144" t="s">
        <v>964</v>
      </c>
      <c r="C742" s="144" t="s">
        <v>1110</v>
      </c>
      <c r="D742" s="144" t="s">
        <v>1110</v>
      </c>
      <c r="E742" s="144">
        <v>124.35564710999999</v>
      </c>
      <c r="F742" s="144" t="s">
        <v>1110</v>
      </c>
      <c r="G742" s="144" t="s">
        <v>1110</v>
      </c>
      <c r="H742" s="144" t="s">
        <v>1110</v>
      </c>
      <c r="I742" s="144" t="s">
        <v>1110</v>
      </c>
      <c r="J742" s="144" t="s">
        <v>1110</v>
      </c>
      <c r="K742" s="144" t="s">
        <v>1110</v>
      </c>
      <c r="L742" s="144" t="s">
        <v>1110</v>
      </c>
      <c r="M742" s="144" t="s">
        <v>1110</v>
      </c>
      <c r="N742" s="144">
        <v>124.35564710999999</v>
      </c>
    </row>
    <row r="743" spans="1:14" ht="15" customHeight="1">
      <c r="A743" s="197">
        <v>737</v>
      </c>
      <c r="B743" s="125" t="s">
        <v>1471</v>
      </c>
      <c r="C743" s="125" t="s">
        <v>1110</v>
      </c>
      <c r="D743" s="125" t="s">
        <v>1110</v>
      </c>
      <c r="E743" s="125" t="s">
        <v>1110</v>
      </c>
      <c r="F743" s="125" t="s">
        <v>1110</v>
      </c>
      <c r="G743" s="125" t="s">
        <v>1110</v>
      </c>
      <c r="H743" s="125" t="s">
        <v>1110</v>
      </c>
      <c r="I743" s="125">
        <v>122.71880343000001</v>
      </c>
      <c r="J743" s="125" t="s">
        <v>1110</v>
      </c>
      <c r="K743" s="125" t="s">
        <v>1110</v>
      </c>
      <c r="L743" s="125" t="s">
        <v>1110</v>
      </c>
      <c r="M743" s="125" t="s">
        <v>1110</v>
      </c>
      <c r="N743" s="125">
        <v>122.71880343000001</v>
      </c>
    </row>
    <row r="744" spans="1:14" s="66" customFormat="1" ht="15" customHeight="1">
      <c r="A744" s="198">
        <v>738</v>
      </c>
      <c r="B744" s="144" t="s">
        <v>1039</v>
      </c>
      <c r="C744" s="144">
        <v>10.39277264</v>
      </c>
      <c r="D744" s="144">
        <v>112.23687631999999</v>
      </c>
      <c r="E744" s="144" t="s">
        <v>1110</v>
      </c>
      <c r="F744" s="144" t="s">
        <v>1110</v>
      </c>
      <c r="G744" s="144" t="s">
        <v>1110</v>
      </c>
      <c r="H744" s="144" t="s">
        <v>1110</v>
      </c>
      <c r="I744" s="144" t="s">
        <v>1110</v>
      </c>
      <c r="J744" s="144" t="s">
        <v>1110</v>
      </c>
      <c r="K744" s="144" t="s">
        <v>1110</v>
      </c>
      <c r="L744" s="144" t="s">
        <v>1110</v>
      </c>
      <c r="M744" s="144" t="s">
        <v>1110</v>
      </c>
      <c r="N744" s="144">
        <v>122.62964896</v>
      </c>
    </row>
    <row r="745" spans="1:14" ht="15" customHeight="1">
      <c r="A745" s="197">
        <v>739</v>
      </c>
      <c r="B745" s="125" t="s">
        <v>865</v>
      </c>
      <c r="C745" s="125" t="s">
        <v>1110</v>
      </c>
      <c r="D745" s="125" t="s">
        <v>1110</v>
      </c>
      <c r="E745" s="125" t="s">
        <v>1110</v>
      </c>
      <c r="F745" s="125" t="s">
        <v>1110</v>
      </c>
      <c r="G745" s="125" t="s">
        <v>1110</v>
      </c>
      <c r="H745" s="125" t="s">
        <v>1110</v>
      </c>
      <c r="I745" s="125">
        <v>25.71441909</v>
      </c>
      <c r="J745" s="125" t="s">
        <v>1110</v>
      </c>
      <c r="K745" s="125" t="s">
        <v>1110</v>
      </c>
      <c r="L745" s="125">
        <v>95.960616099999996</v>
      </c>
      <c r="M745" s="125" t="s">
        <v>1110</v>
      </c>
      <c r="N745" s="125">
        <v>121.67503518999999</v>
      </c>
    </row>
    <row r="746" spans="1:14" s="66" customFormat="1" ht="15" customHeight="1">
      <c r="A746" s="198">
        <v>740</v>
      </c>
      <c r="B746" s="144" t="s">
        <v>915</v>
      </c>
      <c r="C746" s="144" t="s">
        <v>1110</v>
      </c>
      <c r="D746" s="144">
        <v>15.47030655</v>
      </c>
      <c r="E746" s="144">
        <v>106.05619915000001</v>
      </c>
      <c r="F746" s="144" t="s">
        <v>1110</v>
      </c>
      <c r="G746" s="144" t="s">
        <v>1110</v>
      </c>
      <c r="H746" s="144" t="s">
        <v>1110</v>
      </c>
      <c r="I746" s="144" t="s">
        <v>1110</v>
      </c>
      <c r="J746" s="144" t="s">
        <v>1110</v>
      </c>
      <c r="K746" s="144" t="s">
        <v>1110</v>
      </c>
      <c r="L746" s="144" t="s">
        <v>1110</v>
      </c>
      <c r="M746" s="144" t="s">
        <v>1110</v>
      </c>
      <c r="N746" s="144">
        <v>121.52650570000002</v>
      </c>
    </row>
    <row r="747" spans="1:14" ht="15" customHeight="1">
      <c r="A747" s="197">
        <v>741</v>
      </c>
      <c r="B747" s="125" t="s">
        <v>536</v>
      </c>
      <c r="C747" s="125" t="s">
        <v>1110</v>
      </c>
      <c r="D747" s="125">
        <v>111.07170226000001</v>
      </c>
      <c r="E747" s="125">
        <v>9.6299760800000005</v>
      </c>
      <c r="F747" s="125" t="s">
        <v>1110</v>
      </c>
      <c r="G747" s="125" t="s">
        <v>1110</v>
      </c>
      <c r="H747" s="125" t="s">
        <v>1110</v>
      </c>
      <c r="I747" s="125" t="s">
        <v>1110</v>
      </c>
      <c r="J747" s="125" t="s">
        <v>1110</v>
      </c>
      <c r="K747" s="125" t="s">
        <v>1110</v>
      </c>
      <c r="L747" s="125" t="s">
        <v>1110</v>
      </c>
      <c r="M747" s="125" t="s">
        <v>1110</v>
      </c>
      <c r="N747" s="125">
        <v>120.70167834000002</v>
      </c>
    </row>
    <row r="748" spans="1:14" s="66" customFormat="1" ht="15" customHeight="1">
      <c r="A748" s="198">
        <v>742</v>
      </c>
      <c r="B748" s="144" t="s">
        <v>223</v>
      </c>
      <c r="C748" s="144" t="s">
        <v>1110</v>
      </c>
      <c r="D748" s="144">
        <v>9.89591143</v>
      </c>
      <c r="E748" s="144">
        <v>4.6044833399999998</v>
      </c>
      <c r="F748" s="144" t="s">
        <v>1110</v>
      </c>
      <c r="G748" s="144" t="s">
        <v>1110</v>
      </c>
      <c r="H748" s="144">
        <v>105.04256462000001</v>
      </c>
      <c r="I748" s="144" t="s">
        <v>1110</v>
      </c>
      <c r="J748" s="144" t="s">
        <v>1110</v>
      </c>
      <c r="K748" s="144" t="s">
        <v>1110</v>
      </c>
      <c r="L748" s="144" t="s">
        <v>1110</v>
      </c>
      <c r="M748" s="144" t="s">
        <v>1110</v>
      </c>
      <c r="N748" s="144">
        <v>119.54295939000001</v>
      </c>
    </row>
    <row r="749" spans="1:14" ht="15" customHeight="1">
      <c r="A749" s="197">
        <v>743</v>
      </c>
      <c r="B749" s="125" t="s">
        <v>46</v>
      </c>
      <c r="C749" s="125" t="s">
        <v>1110</v>
      </c>
      <c r="D749" s="125" t="s">
        <v>1110</v>
      </c>
      <c r="E749" s="125">
        <v>31.651882190000002</v>
      </c>
      <c r="F749" s="125" t="s">
        <v>1110</v>
      </c>
      <c r="G749" s="125" t="s">
        <v>1110</v>
      </c>
      <c r="H749" s="125" t="s">
        <v>1110</v>
      </c>
      <c r="I749" s="125" t="s">
        <v>1110</v>
      </c>
      <c r="J749" s="125" t="s">
        <v>1110</v>
      </c>
      <c r="K749" s="125" t="s">
        <v>1110</v>
      </c>
      <c r="L749" s="125">
        <v>87.815050260000007</v>
      </c>
      <c r="M749" s="125" t="s">
        <v>1110</v>
      </c>
      <c r="N749" s="125">
        <v>119.46693245</v>
      </c>
    </row>
    <row r="750" spans="1:14" s="66" customFormat="1" ht="15" customHeight="1">
      <c r="A750" s="198">
        <v>744</v>
      </c>
      <c r="B750" s="144" t="s">
        <v>1044</v>
      </c>
      <c r="C750" s="144" t="s">
        <v>1110</v>
      </c>
      <c r="D750" s="144" t="s">
        <v>1110</v>
      </c>
      <c r="E750" s="144" t="s">
        <v>1110</v>
      </c>
      <c r="F750" s="144" t="s">
        <v>1110</v>
      </c>
      <c r="G750" s="144" t="s">
        <v>1110</v>
      </c>
      <c r="H750" s="144" t="s">
        <v>1110</v>
      </c>
      <c r="I750" s="144">
        <v>118.27150186</v>
      </c>
      <c r="J750" s="144" t="s">
        <v>1110</v>
      </c>
      <c r="K750" s="144" t="s">
        <v>1110</v>
      </c>
      <c r="L750" s="144" t="s">
        <v>1110</v>
      </c>
      <c r="M750" s="144" t="s">
        <v>1110</v>
      </c>
      <c r="N750" s="144">
        <v>118.27150186</v>
      </c>
    </row>
    <row r="751" spans="1:14" ht="15" customHeight="1">
      <c r="A751" s="197">
        <v>745</v>
      </c>
      <c r="B751" s="125" t="s">
        <v>588</v>
      </c>
      <c r="C751" s="125" t="s">
        <v>1110</v>
      </c>
      <c r="D751" s="125">
        <v>14.79655123</v>
      </c>
      <c r="E751" s="125">
        <v>56.240595569829999</v>
      </c>
      <c r="F751" s="125" t="s">
        <v>1110</v>
      </c>
      <c r="G751" s="125">
        <v>47.147550710000004</v>
      </c>
      <c r="H751" s="125" t="s">
        <v>1110</v>
      </c>
      <c r="I751" s="125" t="s">
        <v>1110</v>
      </c>
      <c r="J751" s="125" t="s">
        <v>1110</v>
      </c>
      <c r="K751" s="125" t="s">
        <v>1110</v>
      </c>
      <c r="L751" s="125" t="s">
        <v>1110</v>
      </c>
      <c r="M751" s="125" t="s">
        <v>1110</v>
      </c>
      <c r="N751" s="125">
        <v>118.18469750983</v>
      </c>
    </row>
    <row r="752" spans="1:14" s="66" customFormat="1" ht="15" customHeight="1">
      <c r="A752" s="198">
        <v>746</v>
      </c>
      <c r="B752" s="144" t="s">
        <v>91</v>
      </c>
      <c r="C752" s="144" t="s">
        <v>1110</v>
      </c>
      <c r="D752" s="144" t="s">
        <v>1110</v>
      </c>
      <c r="E752" s="144" t="s">
        <v>1110</v>
      </c>
      <c r="F752" s="144" t="s">
        <v>1110</v>
      </c>
      <c r="G752" s="144" t="s">
        <v>1110</v>
      </c>
      <c r="H752" s="144" t="s">
        <v>1110</v>
      </c>
      <c r="I752" s="144" t="s">
        <v>1110</v>
      </c>
      <c r="J752" s="144">
        <v>118.06698406</v>
      </c>
      <c r="K752" s="144" t="s">
        <v>1110</v>
      </c>
      <c r="L752" s="144" t="s">
        <v>1110</v>
      </c>
      <c r="M752" s="144" t="s">
        <v>1110</v>
      </c>
      <c r="N752" s="144">
        <v>118.06698406</v>
      </c>
    </row>
    <row r="753" spans="1:14" ht="15" customHeight="1">
      <c r="A753" s="197">
        <v>747</v>
      </c>
      <c r="B753" s="125" t="s">
        <v>569</v>
      </c>
      <c r="C753" s="125" t="s">
        <v>1110</v>
      </c>
      <c r="D753" s="125">
        <v>116.32501068000001</v>
      </c>
      <c r="E753" s="125" t="s">
        <v>1110</v>
      </c>
      <c r="F753" s="125" t="s">
        <v>1110</v>
      </c>
      <c r="G753" s="125" t="s">
        <v>1110</v>
      </c>
      <c r="H753" s="125" t="s">
        <v>1110</v>
      </c>
      <c r="I753" s="125" t="s">
        <v>1110</v>
      </c>
      <c r="J753" s="125" t="s">
        <v>1110</v>
      </c>
      <c r="K753" s="125" t="s">
        <v>1110</v>
      </c>
      <c r="L753" s="125" t="s">
        <v>1110</v>
      </c>
      <c r="M753" s="125" t="s">
        <v>1110</v>
      </c>
      <c r="N753" s="125">
        <v>116.32501068000001</v>
      </c>
    </row>
    <row r="754" spans="1:14" s="66" customFormat="1" ht="15" customHeight="1">
      <c r="A754" s="198">
        <v>748</v>
      </c>
      <c r="B754" s="144" t="s">
        <v>953</v>
      </c>
      <c r="C754" s="144" t="s">
        <v>1110</v>
      </c>
      <c r="D754" s="144" t="s">
        <v>1110</v>
      </c>
      <c r="E754" s="144" t="s">
        <v>1110</v>
      </c>
      <c r="F754" s="144" t="s">
        <v>1110</v>
      </c>
      <c r="G754" s="144" t="s">
        <v>1110</v>
      </c>
      <c r="H754" s="144" t="s">
        <v>1110</v>
      </c>
      <c r="I754" s="144" t="s">
        <v>1110</v>
      </c>
      <c r="J754" s="144">
        <v>115.17721453</v>
      </c>
      <c r="K754" s="144" t="s">
        <v>1110</v>
      </c>
      <c r="L754" s="144" t="s">
        <v>1110</v>
      </c>
      <c r="M754" s="144" t="s">
        <v>1110</v>
      </c>
      <c r="N754" s="144">
        <v>115.17721453</v>
      </c>
    </row>
    <row r="755" spans="1:14" ht="15" customHeight="1">
      <c r="A755" s="197">
        <v>749</v>
      </c>
      <c r="B755" s="125" t="s">
        <v>438</v>
      </c>
      <c r="C755" s="125" t="s">
        <v>1110</v>
      </c>
      <c r="D755" s="125" t="s">
        <v>1110</v>
      </c>
      <c r="E755" s="125">
        <v>114.10173529000001</v>
      </c>
      <c r="F755" s="125" t="s">
        <v>1110</v>
      </c>
      <c r="G755" s="125" t="s">
        <v>1110</v>
      </c>
      <c r="H755" s="125" t="s">
        <v>1110</v>
      </c>
      <c r="I755" s="125" t="s">
        <v>1110</v>
      </c>
      <c r="J755" s="125" t="s">
        <v>1110</v>
      </c>
      <c r="K755" s="125" t="s">
        <v>1110</v>
      </c>
      <c r="L755" s="125" t="s">
        <v>1110</v>
      </c>
      <c r="M755" s="125" t="s">
        <v>1110</v>
      </c>
      <c r="N755" s="125">
        <v>114.10173529000001</v>
      </c>
    </row>
    <row r="756" spans="1:14" s="66" customFormat="1" ht="15" customHeight="1">
      <c r="A756" s="198">
        <v>750</v>
      </c>
      <c r="B756" s="144" t="s">
        <v>238</v>
      </c>
      <c r="C756" s="144" t="s">
        <v>1110</v>
      </c>
      <c r="D756" s="144">
        <v>114.05937995999999</v>
      </c>
      <c r="E756" s="144" t="s">
        <v>1110</v>
      </c>
      <c r="F756" s="144" t="s">
        <v>1110</v>
      </c>
      <c r="G756" s="144" t="s">
        <v>1110</v>
      </c>
      <c r="H756" s="144" t="s">
        <v>1110</v>
      </c>
      <c r="I756" s="144" t="s">
        <v>1110</v>
      </c>
      <c r="J756" s="144" t="s">
        <v>1110</v>
      </c>
      <c r="K756" s="144" t="s">
        <v>1110</v>
      </c>
      <c r="L756" s="144" t="s">
        <v>1110</v>
      </c>
      <c r="M756" s="144" t="s">
        <v>1110</v>
      </c>
      <c r="N756" s="144">
        <v>114.05937995999999</v>
      </c>
    </row>
    <row r="757" spans="1:14" ht="15" customHeight="1">
      <c r="A757" s="197">
        <v>751</v>
      </c>
      <c r="B757" s="125" t="s">
        <v>514</v>
      </c>
      <c r="C757" s="125" t="s">
        <v>1110</v>
      </c>
      <c r="D757" s="125" t="s">
        <v>1110</v>
      </c>
      <c r="E757" s="125" t="s">
        <v>1110</v>
      </c>
      <c r="F757" s="125" t="s">
        <v>1110</v>
      </c>
      <c r="G757" s="125" t="s">
        <v>1110</v>
      </c>
      <c r="H757" s="125" t="s">
        <v>1110</v>
      </c>
      <c r="I757" s="125" t="s">
        <v>1110</v>
      </c>
      <c r="J757" s="125">
        <v>112.02416301999999</v>
      </c>
      <c r="K757" s="125" t="s">
        <v>1110</v>
      </c>
      <c r="L757" s="125" t="s">
        <v>1110</v>
      </c>
      <c r="M757" s="125" t="s">
        <v>1110</v>
      </c>
      <c r="N757" s="125">
        <v>112.02416301999999</v>
      </c>
    </row>
    <row r="758" spans="1:14" s="66" customFormat="1" ht="15" customHeight="1">
      <c r="A758" s="198">
        <v>752</v>
      </c>
      <c r="B758" s="144" t="s">
        <v>1473</v>
      </c>
      <c r="C758" s="144" t="s">
        <v>1110</v>
      </c>
      <c r="D758" s="144" t="s">
        <v>1110</v>
      </c>
      <c r="E758" s="144" t="s">
        <v>1110</v>
      </c>
      <c r="F758" s="144" t="s">
        <v>1110</v>
      </c>
      <c r="G758" s="144" t="s">
        <v>1110</v>
      </c>
      <c r="H758" s="144" t="s">
        <v>1110</v>
      </c>
      <c r="I758" s="144">
        <v>110.9377434</v>
      </c>
      <c r="J758" s="144" t="s">
        <v>1110</v>
      </c>
      <c r="K758" s="144" t="s">
        <v>1110</v>
      </c>
      <c r="L758" s="144" t="s">
        <v>1110</v>
      </c>
      <c r="M758" s="144" t="s">
        <v>1110</v>
      </c>
      <c r="N758" s="144">
        <v>110.9377434</v>
      </c>
    </row>
    <row r="759" spans="1:14" ht="15" customHeight="1">
      <c r="A759" s="197">
        <v>753</v>
      </c>
      <c r="B759" s="125" t="s">
        <v>883</v>
      </c>
      <c r="C759" s="125" t="s">
        <v>1110</v>
      </c>
      <c r="D759" s="125" t="s">
        <v>1110</v>
      </c>
      <c r="E759" s="125">
        <v>19.888135329999997</v>
      </c>
      <c r="F759" s="125" t="s">
        <v>1110</v>
      </c>
      <c r="G759" s="125" t="s">
        <v>1110</v>
      </c>
      <c r="H759" s="125" t="s">
        <v>1110</v>
      </c>
      <c r="I759" s="125" t="s">
        <v>1110</v>
      </c>
      <c r="J759" s="125">
        <v>90.709603360000003</v>
      </c>
      <c r="K759" s="125" t="s">
        <v>1110</v>
      </c>
      <c r="L759" s="125" t="s">
        <v>1110</v>
      </c>
      <c r="M759" s="125" t="s">
        <v>1110</v>
      </c>
      <c r="N759" s="125">
        <v>110.59773869</v>
      </c>
    </row>
    <row r="760" spans="1:14" s="66" customFormat="1" ht="15" customHeight="1">
      <c r="A760" s="198">
        <v>754</v>
      </c>
      <c r="B760" s="144" t="s">
        <v>623</v>
      </c>
      <c r="C760" s="144">
        <v>40.778316159999996</v>
      </c>
      <c r="D760" s="144" t="s">
        <v>1110</v>
      </c>
      <c r="E760" s="144">
        <v>8.4620029700000003</v>
      </c>
      <c r="F760" s="144" t="s">
        <v>1110</v>
      </c>
      <c r="G760" s="144">
        <v>20.08770728</v>
      </c>
      <c r="H760" s="144" t="s">
        <v>1110</v>
      </c>
      <c r="I760" s="144">
        <v>37.423580340000001</v>
      </c>
      <c r="J760" s="144">
        <v>2.29066496</v>
      </c>
      <c r="K760" s="144" t="s">
        <v>1110</v>
      </c>
      <c r="L760" s="144" t="s">
        <v>1110</v>
      </c>
      <c r="M760" s="144" t="s">
        <v>1110</v>
      </c>
      <c r="N760" s="144">
        <v>109.04227170999999</v>
      </c>
    </row>
    <row r="761" spans="1:14" ht="15" customHeight="1">
      <c r="A761" s="197">
        <v>755</v>
      </c>
      <c r="B761" s="125" t="s">
        <v>751</v>
      </c>
      <c r="C761" s="125">
        <v>108.57075526999999</v>
      </c>
      <c r="D761" s="125" t="s">
        <v>1110</v>
      </c>
      <c r="E761" s="125" t="s">
        <v>1110</v>
      </c>
      <c r="F761" s="125" t="s">
        <v>1110</v>
      </c>
      <c r="G761" s="125" t="s">
        <v>1110</v>
      </c>
      <c r="H761" s="125" t="s">
        <v>1110</v>
      </c>
      <c r="I761" s="125" t="s">
        <v>1110</v>
      </c>
      <c r="J761" s="125" t="s">
        <v>1110</v>
      </c>
      <c r="K761" s="125" t="s">
        <v>1110</v>
      </c>
      <c r="L761" s="125" t="s">
        <v>1110</v>
      </c>
      <c r="M761" s="125" t="s">
        <v>1110</v>
      </c>
      <c r="N761" s="125">
        <v>108.57075526999999</v>
      </c>
    </row>
    <row r="762" spans="1:14" s="66" customFormat="1" ht="15" customHeight="1">
      <c r="A762" s="198">
        <v>756</v>
      </c>
      <c r="B762" s="144" t="s">
        <v>345</v>
      </c>
      <c r="C762" s="144" t="s">
        <v>1110</v>
      </c>
      <c r="D762" s="144" t="s">
        <v>1110</v>
      </c>
      <c r="E762" s="144">
        <v>108.15464761</v>
      </c>
      <c r="F762" s="144" t="s">
        <v>1110</v>
      </c>
      <c r="G762" s="144" t="s">
        <v>1110</v>
      </c>
      <c r="H762" s="144" t="s">
        <v>1110</v>
      </c>
      <c r="I762" s="144" t="s">
        <v>1110</v>
      </c>
      <c r="J762" s="144" t="s">
        <v>1110</v>
      </c>
      <c r="K762" s="144" t="s">
        <v>1110</v>
      </c>
      <c r="L762" s="144" t="s">
        <v>1110</v>
      </c>
      <c r="M762" s="144" t="s">
        <v>1110</v>
      </c>
      <c r="N762" s="144">
        <v>108.15464761</v>
      </c>
    </row>
    <row r="763" spans="1:14" ht="15" customHeight="1">
      <c r="A763" s="197">
        <v>757</v>
      </c>
      <c r="B763" s="125" t="s">
        <v>258</v>
      </c>
      <c r="C763" s="125" t="s">
        <v>1110</v>
      </c>
      <c r="D763" s="125" t="s">
        <v>1110</v>
      </c>
      <c r="E763" s="125" t="s">
        <v>1110</v>
      </c>
      <c r="F763" s="125" t="s">
        <v>1110</v>
      </c>
      <c r="G763" s="125" t="s">
        <v>1110</v>
      </c>
      <c r="H763" s="125" t="s">
        <v>1110</v>
      </c>
      <c r="I763" s="125" t="s">
        <v>1110</v>
      </c>
      <c r="J763" s="125">
        <v>107.73253558</v>
      </c>
      <c r="K763" s="125" t="s">
        <v>1110</v>
      </c>
      <c r="L763" s="125" t="s">
        <v>1110</v>
      </c>
      <c r="M763" s="125" t="s">
        <v>1110</v>
      </c>
      <c r="N763" s="125">
        <v>107.73253558</v>
      </c>
    </row>
    <row r="764" spans="1:14" s="66" customFormat="1" ht="15" customHeight="1">
      <c r="A764" s="198">
        <v>758</v>
      </c>
      <c r="B764" s="144" t="s">
        <v>270</v>
      </c>
      <c r="C764" s="144" t="s">
        <v>1110</v>
      </c>
      <c r="D764" s="144">
        <v>107.19390829000001</v>
      </c>
      <c r="E764" s="144" t="s">
        <v>1110</v>
      </c>
      <c r="F764" s="144" t="s">
        <v>1110</v>
      </c>
      <c r="G764" s="144" t="s">
        <v>1110</v>
      </c>
      <c r="H764" s="144" t="s">
        <v>1110</v>
      </c>
      <c r="I764" s="144" t="s">
        <v>1110</v>
      </c>
      <c r="J764" s="144" t="s">
        <v>1110</v>
      </c>
      <c r="K764" s="144" t="s">
        <v>1110</v>
      </c>
      <c r="L764" s="144" t="s">
        <v>1110</v>
      </c>
      <c r="M764" s="144" t="s">
        <v>1110</v>
      </c>
      <c r="N764" s="144">
        <v>107.19390829000001</v>
      </c>
    </row>
    <row r="765" spans="1:14" ht="15" customHeight="1">
      <c r="A765" s="197">
        <v>759</v>
      </c>
      <c r="B765" s="125" t="s">
        <v>862</v>
      </c>
      <c r="C765" s="125" t="s">
        <v>1110</v>
      </c>
      <c r="D765" s="125" t="s">
        <v>1110</v>
      </c>
      <c r="E765" s="125" t="s">
        <v>1110</v>
      </c>
      <c r="F765" s="125" t="s">
        <v>1110</v>
      </c>
      <c r="G765" s="125" t="s">
        <v>1110</v>
      </c>
      <c r="H765" s="125" t="s">
        <v>1110</v>
      </c>
      <c r="I765" s="125" t="s">
        <v>1110</v>
      </c>
      <c r="J765" s="125">
        <v>105.46089038</v>
      </c>
      <c r="K765" s="125" t="s">
        <v>1110</v>
      </c>
      <c r="L765" s="125" t="s">
        <v>1110</v>
      </c>
      <c r="M765" s="125" t="s">
        <v>1110</v>
      </c>
      <c r="N765" s="125">
        <v>105.46089038</v>
      </c>
    </row>
    <row r="766" spans="1:14" s="66" customFormat="1" ht="15" customHeight="1">
      <c r="A766" s="198">
        <v>760</v>
      </c>
      <c r="B766" s="144" t="s">
        <v>608</v>
      </c>
      <c r="C766" s="144" t="s">
        <v>1110</v>
      </c>
      <c r="D766" s="144">
        <v>104.67926387</v>
      </c>
      <c r="E766" s="144" t="s">
        <v>1110</v>
      </c>
      <c r="F766" s="144" t="s">
        <v>1110</v>
      </c>
      <c r="G766" s="144" t="s">
        <v>1110</v>
      </c>
      <c r="H766" s="144" t="s">
        <v>1110</v>
      </c>
      <c r="I766" s="144" t="s">
        <v>1110</v>
      </c>
      <c r="J766" s="144" t="s">
        <v>1110</v>
      </c>
      <c r="K766" s="144" t="s">
        <v>1110</v>
      </c>
      <c r="L766" s="144" t="s">
        <v>1110</v>
      </c>
      <c r="M766" s="144" t="s">
        <v>1110</v>
      </c>
      <c r="N766" s="144">
        <v>104.67926387</v>
      </c>
    </row>
    <row r="767" spans="1:14" ht="15" customHeight="1">
      <c r="A767" s="197">
        <v>761</v>
      </c>
      <c r="B767" s="125" t="s">
        <v>77</v>
      </c>
      <c r="C767" s="125" t="s">
        <v>1110</v>
      </c>
      <c r="D767" s="125" t="s">
        <v>1110</v>
      </c>
      <c r="E767" s="125" t="s">
        <v>1110</v>
      </c>
      <c r="F767" s="125" t="s">
        <v>1110</v>
      </c>
      <c r="G767" s="125">
        <v>103.3825945</v>
      </c>
      <c r="H767" s="125" t="s">
        <v>1110</v>
      </c>
      <c r="I767" s="125" t="s">
        <v>1110</v>
      </c>
      <c r="J767" s="125" t="s">
        <v>1110</v>
      </c>
      <c r="K767" s="125" t="s">
        <v>1110</v>
      </c>
      <c r="L767" s="125" t="s">
        <v>1110</v>
      </c>
      <c r="M767" s="125" t="s">
        <v>1110</v>
      </c>
      <c r="N767" s="125">
        <v>103.3825945</v>
      </c>
    </row>
    <row r="768" spans="1:14" s="66" customFormat="1" ht="15" customHeight="1">
      <c r="A768" s="198">
        <v>762</v>
      </c>
      <c r="B768" s="144" t="s">
        <v>578</v>
      </c>
      <c r="C768" s="144" t="s">
        <v>1110</v>
      </c>
      <c r="D768" s="144" t="s">
        <v>1110</v>
      </c>
      <c r="E768" s="144" t="s">
        <v>1110</v>
      </c>
      <c r="F768" s="144" t="s">
        <v>1110</v>
      </c>
      <c r="G768" s="144" t="s">
        <v>1110</v>
      </c>
      <c r="H768" s="144" t="s">
        <v>1110</v>
      </c>
      <c r="I768" s="144" t="s">
        <v>1110</v>
      </c>
      <c r="J768" s="144">
        <v>103.05199212000001</v>
      </c>
      <c r="K768" s="144" t="s">
        <v>1110</v>
      </c>
      <c r="L768" s="144" t="s">
        <v>1110</v>
      </c>
      <c r="M768" s="144" t="s">
        <v>1110</v>
      </c>
      <c r="N768" s="144">
        <v>103.05199212000001</v>
      </c>
    </row>
    <row r="769" spans="1:14" ht="15" customHeight="1">
      <c r="A769" s="197">
        <v>763</v>
      </c>
      <c r="B769" s="125" t="s">
        <v>484</v>
      </c>
      <c r="C769" s="125" t="s">
        <v>1110</v>
      </c>
      <c r="D769" s="125" t="s">
        <v>1110</v>
      </c>
      <c r="E769" s="125" t="s">
        <v>1110</v>
      </c>
      <c r="F769" s="125" t="s">
        <v>1110</v>
      </c>
      <c r="G769" s="125" t="s">
        <v>1110</v>
      </c>
      <c r="H769" s="125" t="s">
        <v>1110</v>
      </c>
      <c r="I769" s="125">
        <v>64.525034789999992</v>
      </c>
      <c r="J769" s="125">
        <v>37.531506219999997</v>
      </c>
      <c r="K769" s="125" t="s">
        <v>1110</v>
      </c>
      <c r="L769" s="125" t="s">
        <v>1110</v>
      </c>
      <c r="M769" s="125" t="s">
        <v>1110</v>
      </c>
      <c r="N769" s="125">
        <v>102.05654100999999</v>
      </c>
    </row>
    <row r="770" spans="1:14" s="66" customFormat="1" ht="15" customHeight="1">
      <c r="A770" s="198">
        <v>764</v>
      </c>
      <c r="B770" s="144" t="s">
        <v>74</v>
      </c>
      <c r="C770" s="144" t="s">
        <v>1110</v>
      </c>
      <c r="D770" s="144" t="s">
        <v>1110</v>
      </c>
      <c r="E770" s="144">
        <v>102.00254811000001</v>
      </c>
      <c r="F770" s="144" t="s">
        <v>1110</v>
      </c>
      <c r="G770" s="144" t="s">
        <v>1110</v>
      </c>
      <c r="H770" s="144" t="s">
        <v>1110</v>
      </c>
      <c r="I770" s="144" t="s">
        <v>1110</v>
      </c>
      <c r="J770" s="144" t="s">
        <v>1110</v>
      </c>
      <c r="K770" s="144" t="s">
        <v>1110</v>
      </c>
      <c r="L770" s="144" t="s">
        <v>1110</v>
      </c>
      <c r="M770" s="144" t="s">
        <v>1110</v>
      </c>
      <c r="N770" s="144">
        <v>102.00254811000001</v>
      </c>
    </row>
    <row r="771" spans="1:14" ht="15" customHeight="1">
      <c r="A771" s="197">
        <v>765</v>
      </c>
      <c r="B771" s="125" t="s">
        <v>851</v>
      </c>
      <c r="C771" s="125" t="s">
        <v>1110</v>
      </c>
      <c r="D771" s="125">
        <v>8.4120134800000006</v>
      </c>
      <c r="E771" s="125">
        <v>91.694476530000003</v>
      </c>
      <c r="F771" s="125" t="s">
        <v>1110</v>
      </c>
      <c r="G771" s="125" t="s">
        <v>1110</v>
      </c>
      <c r="H771" s="125" t="s">
        <v>1110</v>
      </c>
      <c r="I771" s="125" t="s">
        <v>1110</v>
      </c>
      <c r="J771" s="125" t="s">
        <v>1110</v>
      </c>
      <c r="K771" s="125" t="s">
        <v>1110</v>
      </c>
      <c r="L771" s="125" t="s">
        <v>1110</v>
      </c>
      <c r="M771" s="125" t="s">
        <v>1110</v>
      </c>
      <c r="N771" s="125">
        <v>100.10649001</v>
      </c>
    </row>
    <row r="772" spans="1:14" s="66" customFormat="1" ht="15" customHeight="1">
      <c r="A772" s="198">
        <v>766</v>
      </c>
      <c r="B772" s="144" t="s">
        <v>604</v>
      </c>
      <c r="C772" s="144" t="s">
        <v>1110</v>
      </c>
      <c r="D772" s="144" t="s">
        <v>1110</v>
      </c>
      <c r="E772" s="144">
        <v>99.692001020150002</v>
      </c>
      <c r="F772" s="144" t="s">
        <v>1110</v>
      </c>
      <c r="G772" s="144" t="s">
        <v>1110</v>
      </c>
      <c r="H772" s="144" t="s">
        <v>1110</v>
      </c>
      <c r="I772" s="144" t="s">
        <v>1110</v>
      </c>
      <c r="J772" s="144" t="s">
        <v>1110</v>
      </c>
      <c r="K772" s="144" t="s">
        <v>1110</v>
      </c>
      <c r="L772" s="144" t="s">
        <v>1110</v>
      </c>
      <c r="M772" s="144" t="s">
        <v>1110</v>
      </c>
      <c r="N772" s="144">
        <v>99.692001020150002</v>
      </c>
    </row>
    <row r="773" spans="1:14" ht="15" customHeight="1">
      <c r="A773" s="197">
        <v>767</v>
      </c>
      <c r="B773" s="125" t="s">
        <v>757</v>
      </c>
      <c r="C773" s="125" t="s">
        <v>1110</v>
      </c>
      <c r="D773" s="125" t="s">
        <v>1110</v>
      </c>
      <c r="E773" s="125" t="s">
        <v>1110</v>
      </c>
      <c r="F773" s="125" t="s">
        <v>1110</v>
      </c>
      <c r="G773" s="125">
        <v>99.513928750000005</v>
      </c>
      <c r="H773" s="125" t="s">
        <v>1110</v>
      </c>
      <c r="I773" s="125" t="s">
        <v>1110</v>
      </c>
      <c r="J773" s="125" t="s">
        <v>1110</v>
      </c>
      <c r="K773" s="125" t="s">
        <v>1110</v>
      </c>
      <c r="L773" s="125" t="s">
        <v>1110</v>
      </c>
      <c r="M773" s="125" t="s">
        <v>1110</v>
      </c>
      <c r="N773" s="125">
        <v>99.513928750000005</v>
      </c>
    </row>
    <row r="774" spans="1:14" s="66" customFormat="1" ht="15" customHeight="1">
      <c r="A774" s="198">
        <v>768</v>
      </c>
      <c r="B774" s="144" t="s">
        <v>526</v>
      </c>
      <c r="C774" s="144" t="s">
        <v>1110</v>
      </c>
      <c r="D774" s="144" t="s">
        <v>1110</v>
      </c>
      <c r="E774" s="144">
        <v>58.229541140000002</v>
      </c>
      <c r="F774" s="144" t="s">
        <v>1110</v>
      </c>
      <c r="G774" s="144">
        <v>40.988119650000002</v>
      </c>
      <c r="H774" s="144" t="s">
        <v>1110</v>
      </c>
      <c r="I774" s="144" t="s">
        <v>1110</v>
      </c>
      <c r="J774" s="144" t="s">
        <v>1110</v>
      </c>
      <c r="K774" s="144" t="s">
        <v>1110</v>
      </c>
      <c r="L774" s="144" t="s">
        <v>1110</v>
      </c>
      <c r="M774" s="144" t="s">
        <v>1110</v>
      </c>
      <c r="N774" s="144">
        <v>99.217660789999996</v>
      </c>
    </row>
    <row r="775" spans="1:14" ht="15" customHeight="1">
      <c r="A775" s="197">
        <v>769</v>
      </c>
      <c r="B775" s="125" t="s">
        <v>625</v>
      </c>
      <c r="C775" s="125" t="s">
        <v>1110</v>
      </c>
      <c r="D775" s="125">
        <v>13.98916328</v>
      </c>
      <c r="E775" s="125">
        <v>84.308325949999997</v>
      </c>
      <c r="F775" s="125" t="s">
        <v>1110</v>
      </c>
      <c r="G775" s="125" t="s">
        <v>1110</v>
      </c>
      <c r="H775" s="125" t="s">
        <v>1110</v>
      </c>
      <c r="I775" s="125" t="s">
        <v>1110</v>
      </c>
      <c r="J775" s="125" t="s">
        <v>1110</v>
      </c>
      <c r="K775" s="125" t="s">
        <v>1110</v>
      </c>
      <c r="L775" s="125" t="s">
        <v>1110</v>
      </c>
      <c r="M775" s="125" t="s">
        <v>1110</v>
      </c>
      <c r="N775" s="125">
        <v>98.297489229999996</v>
      </c>
    </row>
    <row r="776" spans="1:14" s="66" customFormat="1" ht="15" customHeight="1">
      <c r="A776" s="198">
        <v>770</v>
      </c>
      <c r="B776" s="144" t="s">
        <v>722</v>
      </c>
      <c r="C776" s="144" t="s">
        <v>1110</v>
      </c>
      <c r="D776" s="144">
        <v>97.783767409999996</v>
      </c>
      <c r="E776" s="144" t="s">
        <v>1110</v>
      </c>
      <c r="F776" s="144" t="s">
        <v>1110</v>
      </c>
      <c r="G776" s="144" t="s">
        <v>1110</v>
      </c>
      <c r="H776" s="144" t="s">
        <v>1110</v>
      </c>
      <c r="I776" s="144" t="s">
        <v>1110</v>
      </c>
      <c r="J776" s="144" t="s">
        <v>1110</v>
      </c>
      <c r="K776" s="144" t="s">
        <v>1110</v>
      </c>
      <c r="L776" s="144" t="s">
        <v>1110</v>
      </c>
      <c r="M776" s="144" t="s">
        <v>1110</v>
      </c>
      <c r="N776" s="144">
        <v>97.783767409999996</v>
      </c>
    </row>
    <row r="777" spans="1:14" ht="15" customHeight="1">
      <c r="A777" s="197">
        <v>771</v>
      </c>
      <c r="B777" s="125" t="s">
        <v>323</v>
      </c>
      <c r="C777" s="125" t="s">
        <v>1110</v>
      </c>
      <c r="D777" s="125">
        <v>59.073172409999998</v>
      </c>
      <c r="E777" s="125">
        <v>37.735523260000001</v>
      </c>
      <c r="F777" s="125" t="s">
        <v>1110</v>
      </c>
      <c r="G777" s="125" t="s">
        <v>1110</v>
      </c>
      <c r="H777" s="125" t="s">
        <v>1110</v>
      </c>
      <c r="I777" s="125" t="s">
        <v>1110</v>
      </c>
      <c r="J777" s="125" t="s">
        <v>1110</v>
      </c>
      <c r="K777" s="125" t="s">
        <v>1110</v>
      </c>
      <c r="L777" s="125" t="s">
        <v>1110</v>
      </c>
      <c r="M777" s="125" t="s">
        <v>1110</v>
      </c>
      <c r="N777" s="125">
        <v>96.808695669999992</v>
      </c>
    </row>
    <row r="778" spans="1:14" s="66" customFormat="1" ht="15" customHeight="1">
      <c r="A778" s="198">
        <v>772</v>
      </c>
      <c r="B778" s="144" t="s">
        <v>866</v>
      </c>
      <c r="C778" s="144" t="s">
        <v>1110</v>
      </c>
      <c r="D778" s="144" t="s">
        <v>1110</v>
      </c>
      <c r="E778" s="144" t="s">
        <v>1110</v>
      </c>
      <c r="F778" s="144" t="s">
        <v>1110</v>
      </c>
      <c r="G778" s="144" t="s">
        <v>1110</v>
      </c>
      <c r="H778" s="144" t="s">
        <v>1110</v>
      </c>
      <c r="I778" s="144">
        <v>96.790982939999992</v>
      </c>
      <c r="J778" s="144" t="s">
        <v>1110</v>
      </c>
      <c r="K778" s="144" t="s">
        <v>1110</v>
      </c>
      <c r="L778" s="144" t="s">
        <v>1110</v>
      </c>
      <c r="M778" s="144" t="s">
        <v>1110</v>
      </c>
      <c r="N778" s="144">
        <v>96.790982939999992</v>
      </c>
    </row>
    <row r="779" spans="1:14" ht="15" customHeight="1">
      <c r="A779" s="197">
        <v>773</v>
      </c>
      <c r="B779" s="125" t="s">
        <v>80</v>
      </c>
      <c r="C779" s="125" t="s">
        <v>1110</v>
      </c>
      <c r="D779" s="125">
        <v>49.352984590000005</v>
      </c>
      <c r="E779" s="125">
        <v>47.437690009999997</v>
      </c>
      <c r="F779" s="125" t="s">
        <v>1110</v>
      </c>
      <c r="G779" s="125" t="s">
        <v>1110</v>
      </c>
      <c r="H779" s="125" t="s">
        <v>1110</v>
      </c>
      <c r="I779" s="125" t="s">
        <v>1110</v>
      </c>
      <c r="J779" s="125" t="s">
        <v>1110</v>
      </c>
      <c r="K779" s="125" t="s">
        <v>1110</v>
      </c>
      <c r="L779" s="125" t="s">
        <v>1110</v>
      </c>
      <c r="M779" s="125" t="s">
        <v>1110</v>
      </c>
      <c r="N779" s="125">
        <v>96.790674600000003</v>
      </c>
    </row>
    <row r="780" spans="1:14" s="66" customFormat="1" ht="15" customHeight="1">
      <c r="A780" s="198">
        <v>774</v>
      </c>
      <c r="B780" s="144" t="s">
        <v>585</v>
      </c>
      <c r="C780" s="144" t="s">
        <v>1110</v>
      </c>
      <c r="D780" s="144">
        <v>21.956453010000001</v>
      </c>
      <c r="E780" s="144">
        <v>74.572910040000011</v>
      </c>
      <c r="F780" s="144" t="s">
        <v>1110</v>
      </c>
      <c r="G780" s="144" t="s">
        <v>1110</v>
      </c>
      <c r="H780" s="144" t="s">
        <v>1110</v>
      </c>
      <c r="I780" s="144" t="s">
        <v>1110</v>
      </c>
      <c r="J780" s="144" t="s">
        <v>1110</v>
      </c>
      <c r="K780" s="144" t="s">
        <v>1110</v>
      </c>
      <c r="L780" s="144" t="s">
        <v>1110</v>
      </c>
      <c r="M780" s="144" t="s">
        <v>1110</v>
      </c>
      <c r="N780" s="144">
        <v>96.529363050000015</v>
      </c>
    </row>
    <row r="781" spans="1:14" ht="15" customHeight="1">
      <c r="A781" s="197">
        <v>775</v>
      </c>
      <c r="B781" s="125" t="s">
        <v>628</v>
      </c>
      <c r="C781" s="125" t="s">
        <v>1110</v>
      </c>
      <c r="D781" s="125">
        <v>96.518887859999992</v>
      </c>
      <c r="E781" s="125" t="s">
        <v>1110</v>
      </c>
      <c r="F781" s="125" t="s">
        <v>1110</v>
      </c>
      <c r="G781" s="125" t="s">
        <v>1110</v>
      </c>
      <c r="H781" s="125" t="s">
        <v>1110</v>
      </c>
      <c r="I781" s="125" t="s">
        <v>1110</v>
      </c>
      <c r="J781" s="125" t="s">
        <v>1110</v>
      </c>
      <c r="K781" s="125" t="s">
        <v>1110</v>
      </c>
      <c r="L781" s="125" t="s">
        <v>1110</v>
      </c>
      <c r="M781" s="125" t="s">
        <v>1110</v>
      </c>
      <c r="N781" s="125">
        <v>96.518887859999992</v>
      </c>
    </row>
    <row r="782" spans="1:14" s="66" customFormat="1" ht="15" customHeight="1">
      <c r="A782" s="198">
        <v>776</v>
      </c>
      <c r="B782" s="144" t="s">
        <v>858</v>
      </c>
      <c r="C782" s="144">
        <v>77.827810200000002</v>
      </c>
      <c r="D782" s="144" t="s">
        <v>1110</v>
      </c>
      <c r="E782" s="144" t="s">
        <v>1110</v>
      </c>
      <c r="F782" s="144" t="s">
        <v>1110</v>
      </c>
      <c r="G782" s="144" t="s">
        <v>1110</v>
      </c>
      <c r="H782" s="144" t="s">
        <v>1110</v>
      </c>
      <c r="I782" s="144" t="s">
        <v>1110</v>
      </c>
      <c r="J782" s="144" t="s">
        <v>1110</v>
      </c>
      <c r="K782" s="144" t="s">
        <v>1110</v>
      </c>
      <c r="L782" s="144">
        <v>17.813973659999998</v>
      </c>
      <c r="M782" s="144" t="s">
        <v>1110</v>
      </c>
      <c r="N782" s="144">
        <v>95.641783860000004</v>
      </c>
    </row>
    <row r="783" spans="1:14" ht="15" customHeight="1">
      <c r="A783" s="197">
        <v>777</v>
      </c>
      <c r="B783" s="125" t="s">
        <v>1050</v>
      </c>
      <c r="C783" s="125" t="s">
        <v>1110</v>
      </c>
      <c r="D783" s="125" t="s">
        <v>1110</v>
      </c>
      <c r="E783" s="125" t="s">
        <v>1110</v>
      </c>
      <c r="F783" s="125" t="s">
        <v>1110</v>
      </c>
      <c r="G783" s="125" t="s">
        <v>1110</v>
      </c>
      <c r="H783" s="125" t="s">
        <v>1110</v>
      </c>
      <c r="I783" s="125" t="s">
        <v>1110</v>
      </c>
      <c r="J783" s="125">
        <v>93.734073819999992</v>
      </c>
      <c r="K783" s="125" t="s">
        <v>1110</v>
      </c>
      <c r="L783" s="125">
        <v>1.34293581</v>
      </c>
      <c r="M783" s="125" t="s">
        <v>1110</v>
      </c>
      <c r="N783" s="125">
        <v>95.077009629999992</v>
      </c>
    </row>
    <row r="784" spans="1:14" s="66" customFormat="1" ht="15" customHeight="1">
      <c r="A784" s="198">
        <v>778</v>
      </c>
      <c r="B784" s="144" t="s">
        <v>363</v>
      </c>
      <c r="C784" s="144">
        <v>2.07780649</v>
      </c>
      <c r="D784" s="144">
        <v>84.271919609999998</v>
      </c>
      <c r="E784" s="144" t="s">
        <v>1110</v>
      </c>
      <c r="F784" s="144" t="s">
        <v>1110</v>
      </c>
      <c r="G784" s="144">
        <v>2.6301298399999999</v>
      </c>
      <c r="H784" s="144" t="s">
        <v>1110</v>
      </c>
      <c r="I784" s="144">
        <v>5.8636251399999999</v>
      </c>
      <c r="J784" s="144" t="s">
        <v>1110</v>
      </c>
      <c r="K784" s="144" t="s">
        <v>1110</v>
      </c>
      <c r="L784" s="144" t="s">
        <v>1110</v>
      </c>
      <c r="M784" s="144" t="s">
        <v>1110</v>
      </c>
      <c r="N784" s="144">
        <v>94.843481079999989</v>
      </c>
    </row>
    <row r="785" spans="1:14" ht="15" customHeight="1">
      <c r="A785" s="197">
        <v>779</v>
      </c>
      <c r="B785" s="125" t="s">
        <v>957</v>
      </c>
      <c r="C785" s="125" t="s">
        <v>1110</v>
      </c>
      <c r="D785" s="125" t="s">
        <v>1110</v>
      </c>
      <c r="E785" s="125" t="s">
        <v>1110</v>
      </c>
      <c r="F785" s="125" t="s">
        <v>1110</v>
      </c>
      <c r="G785" s="125" t="s">
        <v>1110</v>
      </c>
      <c r="H785" s="125" t="s">
        <v>1110</v>
      </c>
      <c r="I785" s="125" t="s">
        <v>1110</v>
      </c>
      <c r="J785" s="125">
        <v>92.453648629999989</v>
      </c>
      <c r="K785" s="125" t="s">
        <v>1110</v>
      </c>
      <c r="L785" s="125" t="s">
        <v>1110</v>
      </c>
      <c r="M785" s="125" t="s">
        <v>1110</v>
      </c>
      <c r="N785" s="125">
        <v>92.453648629999989</v>
      </c>
    </row>
    <row r="786" spans="1:14" s="66" customFormat="1" ht="15" customHeight="1">
      <c r="A786" s="198">
        <v>780</v>
      </c>
      <c r="B786" s="144" t="s">
        <v>228</v>
      </c>
      <c r="C786" s="144" t="s">
        <v>1110</v>
      </c>
      <c r="D786" s="144" t="s">
        <v>1110</v>
      </c>
      <c r="E786" s="144" t="s">
        <v>1110</v>
      </c>
      <c r="F786" s="144" t="s">
        <v>1110</v>
      </c>
      <c r="G786" s="144" t="s">
        <v>1110</v>
      </c>
      <c r="H786" s="144" t="s">
        <v>1110</v>
      </c>
      <c r="I786" s="144" t="s">
        <v>1110</v>
      </c>
      <c r="J786" s="144" t="s">
        <v>1110</v>
      </c>
      <c r="K786" s="144" t="s">
        <v>1110</v>
      </c>
      <c r="L786" s="144">
        <v>92.304052159999998</v>
      </c>
      <c r="M786" s="144" t="s">
        <v>1110</v>
      </c>
      <c r="N786" s="144">
        <v>92.304052159999998</v>
      </c>
    </row>
    <row r="787" spans="1:14" ht="15" customHeight="1">
      <c r="A787" s="197">
        <v>781</v>
      </c>
      <c r="B787" s="125" t="s">
        <v>355</v>
      </c>
      <c r="C787" s="125">
        <v>48.310913140000004</v>
      </c>
      <c r="D787" s="125">
        <v>41.988567740000001</v>
      </c>
      <c r="E787" s="125" t="s">
        <v>1110</v>
      </c>
      <c r="F787" s="125" t="s">
        <v>1110</v>
      </c>
      <c r="G787" s="125" t="s">
        <v>1110</v>
      </c>
      <c r="H787" s="125" t="s">
        <v>1110</v>
      </c>
      <c r="I787" s="125" t="s">
        <v>1110</v>
      </c>
      <c r="J787" s="125" t="s">
        <v>1110</v>
      </c>
      <c r="K787" s="125" t="s">
        <v>1110</v>
      </c>
      <c r="L787" s="125" t="s">
        <v>1110</v>
      </c>
      <c r="M787" s="125" t="s">
        <v>1110</v>
      </c>
      <c r="N787" s="125">
        <v>90.299480880000004</v>
      </c>
    </row>
    <row r="788" spans="1:14" s="66" customFormat="1" ht="15" customHeight="1">
      <c r="A788" s="198">
        <v>782</v>
      </c>
      <c r="B788" s="144" t="s">
        <v>141</v>
      </c>
      <c r="C788" s="144" t="s">
        <v>1110</v>
      </c>
      <c r="D788" s="144" t="s">
        <v>1110</v>
      </c>
      <c r="E788" s="144">
        <v>62.713660650000001</v>
      </c>
      <c r="F788" s="144" t="s">
        <v>1110</v>
      </c>
      <c r="G788" s="144" t="s">
        <v>1110</v>
      </c>
      <c r="H788" s="144" t="s">
        <v>1110</v>
      </c>
      <c r="I788" s="144">
        <v>27.135868289999998</v>
      </c>
      <c r="J788" s="144" t="s">
        <v>1110</v>
      </c>
      <c r="K788" s="144" t="s">
        <v>1110</v>
      </c>
      <c r="L788" s="144" t="s">
        <v>1110</v>
      </c>
      <c r="M788" s="144" t="s">
        <v>1110</v>
      </c>
      <c r="N788" s="144">
        <v>89.849528939999999</v>
      </c>
    </row>
    <row r="789" spans="1:14" ht="15" customHeight="1">
      <c r="A789" s="197">
        <v>783</v>
      </c>
      <c r="B789" s="125" t="s">
        <v>45</v>
      </c>
      <c r="C789" s="125" t="s">
        <v>1110</v>
      </c>
      <c r="D789" s="125" t="s">
        <v>1110</v>
      </c>
      <c r="E789" s="125" t="s">
        <v>1110</v>
      </c>
      <c r="F789" s="125" t="s">
        <v>1110</v>
      </c>
      <c r="G789" s="125" t="s">
        <v>1110</v>
      </c>
      <c r="H789" s="125" t="s">
        <v>1110</v>
      </c>
      <c r="I789" s="125">
        <v>45.732486960000003</v>
      </c>
      <c r="J789" s="125">
        <v>41.940396490000005</v>
      </c>
      <c r="K789" s="125" t="s">
        <v>1110</v>
      </c>
      <c r="L789" s="125" t="s">
        <v>1110</v>
      </c>
      <c r="M789" s="125" t="s">
        <v>1110</v>
      </c>
      <c r="N789" s="125">
        <v>87.67288345</v>
      </c>
    </row>
    <row r="790" spans="1:14" s="66" customFormat="1" ht="15" customHeight="1">
      <c r="A790" s="198">
        <v>784</v>
      </c>
      <c r="B790" s="144" t="s">
        <v>647</v>
      </c>
      <c r="C790" s="144" t="s">
        <v>1110</v>
      </c>
      <c r="D790" s="144" t="s">
        <v>1110</v>
      </c>
      <c r="E790" s="144" t="s">
        <v>1110</v>
      </c>
      <c r="F790" s="144" t="s">
        <v>1110</v>
      </c>
      <c r="G790" s="144" t="s">
        <v>1110</v>
      </c>
      <c r="H790" s="144" t="s">
        <v>1110</v>
      </c>
      <c r="I790" s="144">
        <v>87.000709889999996</v>
      </c>
      <c r="J790" s="144" t="s">
        <v>1110</v>
      </c>
      <c r="K790" s="144" t="s">
        <v>1110</v>
      </c>
      <c r="L790" s="144" t="s">
        <v>1110</v>
      </c>
      <c r="M790" s="144" t="s">
        <v>1110</v>
      </c>
      <c r="N790" s="144">
        <v>87.000709889999996</v>
      </c>
    </row>
    <row r="791" spans="1:14" ht="15" customHeight="1">
      <c r="A791" s="197">
        <v>785</v>
      </c>
      <c r="B791" s="125" t="s">
        <v>587</v>
      </c>
      <c r="C791" s="125" t="s">
        <v>1110</v>
      </c>
      <c r="D791" s="125" t="s">
        <v>1110</v>
      </c>
      <c r="E791" s="125">
        <v>86.372430750000007</v>
      </c>
      <c r="F791" s="125" t="s">
        <v>1110</v>
      </c>
      <c r="G791" s="125" t="s">
        <v>1110</v>
      </c>
      <c r="H791" s="125" t="s">
        <v>1110</v>
      </c>
      <c r="I791" s="125" t="s">
        <v>1110</v>
      </c>
      <c r="J791" s="125" t="s">
        <v>1110</v>
      </c>
      <c r="K791" s="125" t="s">
        <v>1110</v>
      </c>
      <c r="L791" s="125" t="s">
        <v>1110</v>
      </c>
      <c r="M791" s="125" t="s">
        <v>1110</v>
      </c>
      <c r="N791" s="125">
        <v>86.372430750000007</v>
      </c>
    </row>
    <row r="792" spans="1:14" s="66" customFormat="1" ht="15" customHeight="1">
      <c r="A792" s="198">
        <v>786</v>
      </c>
      <c r="B792" s="144" t="s">
        <v>100</v>
      </c>
      <c r="C792" s="144" t="s">
        <v>1110</v>
      </c>
      <c r="D792" s="144" t="s">
        <v>1110</v>
      </c>
      <c r="E792" s="144" t="s">
        <v>1110</v>
      </c>
      <c r="F792" s="144" t="s">
        <v>1110</v>
      </c>
      <c r="G792" s="144" t="s">
        <v>1110</v>
      </c>
      <c r="H792" s="144" t="s">
        <v>1110</v>
      </c>
      <c r="I792" s="144">
        <v>85.349491739999991</v>
      </c>
      <c r="J792" s="144" t="s">
        <v>1110</v>
      </c>
      <c r="K792" s="144" t="s">
        <v>1110</v>
      </c>
      <c r="L792" s="144" t="s">
        <v>1110</v>
      </c>
      <c r="M792" s="144" t="s">
        <v>1110</v>
      </c>
      <c r="N792" s="144">
        <v>85.349491739999991</v>
      </c>
    </row>
    <row r="793" spans="1:14" ht="15" customHeight="1">
      <c r="A793" s="197">
        <v>787</v>
      </c>
      <c r="B793" s="125" t="s">
        <v>1009</v>
      </c>
      <c r="C793" s="125" t="s">
        <v>1110</v>
      </c>
      <c r="D793" s="125" t="s">
        <v>1110</v>
      </c>
      <c r="E793" s="125">
        <v>36.11650118</v>
      </c>
      <c r="F793" s="125" t="s">
        <v>1110</v>
      </c>
      <c r="G793" s="125">
        <v>49.151775729999997</v>
      </c>
      <c r="H793" s="125" t="s">
        <v>1110</v>
      </c>
      <c r="I793" s="125" t="s">
        <v>1110</v>
      </c>
      <c r="J793" s="125" t="s">
        <v>1110</v>
      </c>
      <c r="K793" s="125" t="s">
        <v>1110</v>
      </c>
      <c r="L793" s="125" t="s">
        <v>1110</v>
      </c>
      <c r="M793" s="125" t="s">
        <v>1110</v>
      </c>
      <c r="N793" s="125">
        <v>85.268276909999997</v>
      </c>
    </row>
    <row r="794" spans="1:14" s="66" customFormat="1" ht="15" customHeight="1">
      <c r="A794" s="198">
        <v>788</v>
      </c>
      <c r="B794" s="144" t="s">
        <v>489</v>
      </c>
      <c r="C794" s="144" t="s">
        <v>1110</v>
      </c>
      <c r="D794" s="144" t="s">
        <v>1110</v>
      </c>
      <c r="E794" s="144" t="s">
        <v>1110</v>
      </c>
      <c r="F794" s="144" t="s">
        <v>1110</v>
      </c>
      <c r="G794" s="144" t="s">
        <v>1110</v>
      </c>
      <c r="H794" s="144" t="s">
        <v>1110</v>
      </c>
      <c r="I794" s="144">
        <v>67.314204480000001</v>
      </c>
      <c r="J794" s="144">
        <v>16.984340360000001</v>
      </c>
      <c r="K794" s="144" t="s">
        <v>1110</v>
      </c>
      <c r="L794" s="144" t="s">
        <v>1110</v>
      </c>
      <c r="M794" s="144" t="s">
        <v>1110</v>
      </c>
      <c r="N794" s="144">
        <v>84.298544840000005</v>
      </c>
    </row>
    <row r="795" spans="1:14" ht="15" customHeight="1">
      <c r="A795" s="197">
        <v>789</v>
      </c>
      <c r="B795" s="125" t="s">
        <v>1028</v>
      </c>
      <c r="C795" s="125">
        <v>25.430568129999997</v>
      </c>
      <c r="D795" s="125">
        <v>5.3386762000000001</v>
      </c>
      <c r="E795" s="125">
        <v>53.5017304</v>
      </c>
      <c r="F795" s="125" t="s">
        <v>1110</v>
      </c>
      <c r="G795" s="125" t="s">
        <v>1110</v>
      </c>
      <c r="H795" s="125" t="s">
        <v>1110</v>
      </c>
      <c r="I795" s="125" t="s">
        <v>1110</v>
      </c>
      <c r="J795" s="125" t="s">
        <v>1110</v>
      </c>
      <c r="K795" s="125" t="s">
        <v>1110</v>
      </c>
      <c r="L795" s="125" t="s">
        <v>1110</v>
      </c>
      <c r="M795" s="125" t="s">
        <v>1110</v>
      </c>
      <c r="N795" s="125">
        <v>84.270974730000006</v>
      </c>
    </row>
    <row r="796" spans="1:14" s="66" customFormat="1" ht="15" customHeight="1">
      <c r="A796" s="198">
        <v>790</v>
      </c>
      <c r="B796" s="144" t="s">
        <v>147</v>
      </c>
      <c r="C796" s="144" t="s">
        <v>1110</v>
      </c>
      <c r="D796" s="144" t="s">
        <v>1110</v>
      </c>
      <c r="E796" s="144">
        <v>83.907783719999998</v>
      </c>
      <c r="F796" s="144" t="s">
        <v>1110</v>
      </c>
      <c r="G796" s="144" t="s">
        <v>1110</v>
      </c>
      <c r="H796" s="144" t="s">
        <v>1110</v>
      </c>
      <c r="I796" s="144" t="s">
        <v>1110</v>
      </c>
      <c r="J796" s="144" t="s">
        <v>1110</v>
      </c>
      <c r="K796" s="144" t="s">
        <v>1110</v>
      </c>
      <c r="L796" s="144" t="s">
        <v>1110</v>
      </c>
      <c r="M796" s="144" t="s">
        <v>1110</v>
      </c>
      <c r="N796" s="144">
        <v>83.907783719999998</v>
      </c>
    </row>
    <row r="797" spans="1:14" ht="15" customHeight="1">
      <c r="A797" s="197">
        <v>791</v>
      </c>
      <c r="B797" s="125" t="s">
        <v>155</v>
      </c>
      <c r="C797" s="125" t="s">
        <v>1110</v>
      </c>
      <c r="D797" s="125" t="s">
        <v>1110</v>
      </c>
      <c r="E797" s="125">
        <v>83.702314470000005</v>
      </c>
      <c r="F797" s="125" t="s">
        <v>1110</v>
      </c>
      <c r="G797" s="125" t="s">
        <v>1110</v>
      </c>
      <c r="H797" s="125" t="s">
        <v>1110</v>
      </c>
      <c r="I797" s="125" t="s">
        <v>1110</v>
      </c>
      <c r="J797" s="125" t="s">
        <v>1110</v>
      </c>
      <c r="K797" s="125" t="s">
        <v>1110</v>
      </c>
      <c r="L797" s="125" t="s">
        <v>1110</v>
      </c>
      <c r="M797" s="125" t="s">
        <v>1110</v>
      </c>
      <c r="N797" s="125">
        <v>83.702314470000005</v>
      </c>
    </row>
    <row r="798" spans="1:14" s="66" customFormat="1" ht="15" customHeight="1">
      <c r="A798" s="198">
        <v>792</v>
      </c>
      <c r="B798" s="144" t="s">
        <v>1036</v>
      </c>
      <c r="C798" s="144" t="s">
        <v>1110</v>
      </c>
      <c r="D798" s="144" t="s">
        <v>1110</v>
      </c>
      <c r="E798" s="144">
        <v>2.9564906200000003</v>
      </c>
      <c r="F798" s="144" t="s">
        <v>1110</v>
      </c>
      <c r="G798" s="144" t="s">
        <v>1110</v>
      </c>
      <c r="H798" s="144" t="s">
        <v>1110</v>
      </c>
      <c r="I798" s="144">
        <v>80.277879709999993</v>
      </c>
      <c r="J798" s="144" t="s">
        <v>1110</v>
      </c>
      <c r="K798" s="144" t="s">
        <v>1110</v>
      </c>
      <c r="L798" s="144" t="s">
        <v>1110</v>
      </c>
      <c r="M798" s="144" t="s">
        <v>1110</v>
      </c>
      <c r="N798" s="144">
        <v>83.23437032999999</v>
      </c>
    </row>
    <row r="799" spans="1:14" ht="15" customHeight="1">
      <c r="A799" s="197">
        <v>793</v>
      </c>
      <c r="B799" s="125" t="s">
        <v>444</v>
      </c>
      <c r="C799" s="125" t="s">
        <v>1110</v>
      </c>
      <c r="D799" s="125" t="s">
        <v>1110</v>
      </c>
      <c r="E799" s="125">
        <v>59.777817229999997</v>
      </c>
      <c r="F799" s="125" t="s">
        <v>1110</v>
      </c>
      <c r="G799" s="125">
        <v>22.90664095</v>
      </c>
      <c r="H799" s="125" t="s">
        <v>1110</v>
      </c>
      <c r="I799" s="125" t="s">
        <v>1110</v>
      </c>
      <c r="J799" s="125" t="s">
        <v>1110</v>
      </c>
      <c r="K799" s="125" t="s">
        <v>1110</v>
      </c>
      <c r="L799" s="125" t="s">
        <v>1110</v>
      </c>
      <c r="M799" s="125" t="s">
        <v>1110</v>
      </c>
      <c r="N799" s="125">
        <v>82.684458179999993</v>
      </c>
    </row>
    <row r="800" spans="1:14" s="66" customFormat="1" ht="15" customHeight="1">
      <c r="A800" s="198">
        <v>794</v>
      </c>
      <c r="B800" s="144" t="s">
        <v>253</v>
      </c>
      <c r="C800" s="144" t="s">
        <v>1110</v>
      </c>
      <c r="D800" s="144" t="s">
        <v>1110</v>
      </c>
      <c r="E800" s="144">
        <v>6.26770432</v>
      </c>
      <c r="F800" s="144" t="s">
        <v>1110</v>
      </c>
      <c r="G800" s="144" t="s">
        <v>1110</v>
      </c>
      <c r="H800" s="144" t="s">
        <v>1110</v>
      </c>
      <c r="I800" s="144">
        <v>28.653718690000002</v>
      </c>
      <c r="J800" s="144">
        <v>47.557676749999999</v>
      </c>
      <c r="K800" s="144" t="s">
        <v>1110</v>
      </c>
      <c r="L800" s="144" t="s">
        <v>1110</v>
      </c>
      <c r="M800" s="144" t="s">
        <v>1110</v>
      </c>
      <c r="N800" s="144">
        <v>82.479099759999997</v>
      </c>
    </row>
    <row r="801" spans="1:14" ht="15" customHeight="1">
      <c r="A801" s="197">
        <v>795</v>
      </c>
      <c r="B801" s="125" t="s">
        <v>976</v>
      </c>
      <c r="C801" s="125" t="s">
        <v>1110</v>
      </c>
      <c r="D801" s="125" t="s">
        <v>1110</v>
      </c>
      <c r="E801" s="125" t="s">
        <v>1110</v>
      </c>
      <c r="F801" s="125" t="s">
        <v>1110</v>
      </c>
      <c r="G801" s="125" t="s">
        <v>1110</v>
      </c>
      <c r="H801" s="125" t="s">
        <v>1110</v>
      </c>
      <c r="I801" s="125">
        <v>82.472146840000008</v>
      </c>
      <c r="J801" s="125" t="s">
        <v>1110</v>
      </c>
      <c r="K801" s="125" t="s">
        <v>1110</v>
      </c>
      <c r="L801" s="125" t="s">
        <v>1110</v>
      </c>
      <c r="M801" s="125" t="s">
        <v>1110</v>
      </c>
      <c r="N801" s="125">
        <v>82.472146840000008</v>
      </c>
    </row>
    <row r="802" spans="1:14" s="66" customFormat="1" ht="15" customHeight="1">
      <c r="A802" s="198">
        <v>796</v>
      </c>
      <c r="B802" s="144" t="s">
        <v>984</v>
      </c>
      <c r="C802" s="144">
        <v>42.466468399999997</v>
      </c>
      <c r="D802" s="144" t="s">
        <v>1110</v>
      </c>
      <c r="E802" s="144">
        <v>16.381768310000002</v>
      </c>
      <c r="F802" s="144" t="s">
        <v>1110</v>
      </c>
      <c r="G802" s="144" t="s">
        <v>1110</v>
      </c>
      <c r="H802" s="144" t="s">
        <v>1110</v>
      </c>
      <c r="I802" s="144">
        <v>22.469114100000002</v>
      </c>
      <c r="J802" s="144" t="s">
        <v>1110</v>
      </c>
      <c r="K802" s="144" t="s">
        <v>1110</v>
      </c>
      <c r="L802" s="144" t="s">
        <v>1110</v>
      </c>
      <c r="M802" s="144" t="s">
        <v>1110</v>
      </c>
      <c r="N802" s="144">
        <v>81.317350809999994</v>
      </c>
    </row>
    <row r="803" spans="1:14" ht="15" customHeight="1">
      <c r="A803" s="197">
        <v>797</v>
      </c>
      <c r="B803" s="125" t="s">
        <v>105</v>
      </c>
      <c r="C803" s="125" t="s">
        <v>1110</v>
      </c>
      <c r="D803" s="125" t="s">
        <v>1110</v>
      </c>
      <c r="E803" s="125">
        <v>80.771673340000007</v>
      </c>
      <c r="F803" s="125" t="s">
        <v>1110</v>
      </c>
      <c r="G803" s="125" t="s">
        <v>1110</v>
      </c>
      <c r="H803" s="125" t="s">
        <v>1110</v>
      </c>
      <c r="I803" s="125" t="s">
        <v>1110</v>
      </c>
      <c r="J803" s="125" t="s">
        <v>1110</v>
      </c>
      <c r="K803" s="125" t="s">
        <v>1110</v>
      </c>
      <c r="L803" s="125" t="s">
        <v>1110</v>
      </c>
      <c r="M803" s="125" t="s">
        <v>1110</v>
      </c>
      <c r="N803" s="125">
        <v>80.771673340000007</v>
      </c>
    </row>
    <row r="804" spans="1:14" s="66" customFormat="1" ht="15" customHeight="1">
      <c r="A804" s="198">
        <v>798</v>
      </c>
      <c r="B804" s="144" t="s">
        <v>347</v>
      </c>
      <c r="C804" s="144" t="s">
        <v>1110</v>
      </c>
      <c r="D804" s="144">
        <v>80.429492139999994</v>
      </c>
      <c r="E804" s="144" t="s">
        <v>1110</v>
      </c>
      <c r="F804" s="144" t="s">
        <v>1110</v>
      </c>
      <c r="G804" s="144" t="s">
        <v>1110</v>
      </c>
      <c r="H804" s="144" t="s">
        <v>1110</v>
      </c>
      <c r="I804" s="144" t="s">
        <v>1110</v>
      </c>
      <c r="J804" s="144" t="s">
        <v>1110</v>
      </c>
      <c r="K804" s="144" t="s">
        <v>1110</v>
      </c>
      <c r="L804" s="144" t="s">
        <v>1110</v>
      </c>
      <c r="M804" s="144" t="s">
        <v>1110</v>
      </c>
      <c r="N804" s="144">
        <v>80.429492139999994</v>
      </c>
    </row>
    <row r="805" spans="1:14" ht="15" customHeight="1">
      <c r="A805" s="197">
        <v>799</v>
      </c>
      <c r="B805" s="125" t="s">
        <v>210</v>
      </c>
      <c r="C805" s="125" t="s">
        <v>1110</v>
      </c>
      <c r="D805" s="125" t="s">
        <v>1110</v>
      </c>
      <c r="E805" s="125" t="s">
        <v>1110</v>
      </c>
      <c r="F805" s="125" t="s">
        <v>1110</v>
      </c>
      <c r="G805" s="125" t="s">
        <v>1110</v>
      </c>
      <c r="H805" s="125" t="s">
        <v>1110</v>
      </c>
      <c r="I805" s="125" t="s">
        <v>1110</v>
      </c>
      <c r="J805" s="125" t="s">
        <v>1110</v>
      </c>
      <c r="K805" s="125" t="s">
        <v>1110</v>
      </c>
      <c r="L805" s="125">
        <v>79.791409180000002</v>
      </c>
      <c r="M805" s="125" t="s">
        <v>1110</v>
      </c>
      <c r="N805" s="125">
        <v>79.791409180000002</v>
      </c>
    </row>
    <row r="806" spans="1:14" s="66" customFormat="1" ht="15" customHeight="1">
      <c r="A806" s="198">
        <v>800</v>
      </c>
      <c r="B806" s="144" t="s">
        <v>343</v>
      </c>
      <c r="C806" s="144" t="s">
        <v>1110</v>
      </c>
      <c r="D806" s="144">
        <v>76.799633450000002</v>
      </c>
      <c r="E806" s="144" t="s">
        <v>1110</v>
      </c>
      <c r="F806" s="144" t="s">
        <v>1110</v>
      </c>
      <c r="G806" s="144" t="s">
        <v>1110</v>
      </c>
      <c r="H806" s="144" t="s">
        <v>1110</v>
      </c>
      <c r="I806" s="144" t="s">
        <v>1110</v>
      </c>
      <c r="J806" s="144" t="s">
        <v>1110</v>
      </c>
      <c r="K806" s="144" t="s">
        <v>1110</v>
      </c>
      <c r="L806" s="144" t="s">
        <v>1110</v>
      </c>
      <c r="M806" s="144" t="s">
        <v>1110</v>
      </c>
      <c r="N806" s="144">
        <v>76.799633450000002</v>
      </c>
    </row>
    <row r="807" spans="1:14" ht="15" customHeight="1">
      <c r="A807" s="197">
        <v>801</v>
      </c>
      <c r="B807" s="125" t="s">
        <v>778</v>
      </c>
      <c r="C807" s="125" t="s">
        <v>1110</v>
      </c>
      <c r="D807" s="125">
        <v>76.533601939999997</v>
      </c>
      <c r="E807" s="125" t="s">
        <v>1110</v>
      </c>
      <c r="F807" s="125" t="s">
        <v>1110</v>
      </c>
      <c r="G807" s="125" t="s">
        <v>1110</v>
      </c>
      <c r="H807" s="125" t="s">
        <v>1110</v>
      </c>
      <c r="I807" s="125" t="s">
        <v>1110</v>
      </c>
      <c r="J807" s="125" t="s">
        <v>1110</v>
      </c>
      <c r="K807" s="125" t="s">
        <v>1110</v>
      </c>
      <c r="L807" s="125" t="s">
        <v>1110</v>
      </c>
      <c r="M807" s="125" t="s">
        <v>1110</v>
      </c>
      <c r="N807" s="125">
        <v>76.533601939999997</v>
      </c>
    </row>
    <row r="808" spans="1:14" s="66" customFormat="1" ht="15" customHeight="1">
      <c r="A808" s="198">
        <v>802</v>
      </c>
      <c r="B808" s="144" t="s">
        <v>639</v>
      </c>
      <c r="C808" s="144" t="s">
        <v>1110</v>
      </c>
      <c r="D808" s="144">
        <v>45.625560540000002</v>
      </c>
      <c r="E808" s="144" t="s">
        <v>1110</v>
      </c>
      <c r="F808" s="144" t="s">
        <v>1110</v>
      </c>
      <c r="G808" s="144" t="s">
        <v>1110</v>
      </c>
      <c r="H808" s="144" t="s">
        <v>1110</v>
      </c>
      <c r="I808" s="144" t="s">
        <v>1110</v>
      </c>
      <c r="J808" s="144">
        <v>29.058608030000002</v>
      </c>
      <c r="K808" s="144" t="s">
        <v>1110</v>
      </c>
      <c r="L808" s="144" t="s">
        <v>1110</v>
      </c>
      <c r="M808" s="144" t="s">
        <v>1110</v>
      </c>
      <c r="N808" s="144">
        <v>74.684168569999997</v>
      </c>
    </row>
    <row r="809" spans="1:14" ht="15" customHeight="1">
      <c r="A809" s="197">
        <v>803</v>
      </c>
      <c r="B809" s="125" t="s">
        <v>1021</v>
      </c>
      <c r="C809" s="125" t="s">
        <v>1110</v>
      </c>
      <c r="D809" s="125" t="s">
        <v>1110</v>
      </c>
      <c r="E809" s="125" t="s">
        <v>1110</v>
      </c>
      <c r="F809" s="125" t="s">
        <v>1110</v>
      </c>
      <c r="G809" s="125" t="s">
        <v>1110</v>
      </c>
      <c r="H809" s="125" t="s">
        <v>1110</v>
      </c>
      <c r="I809" s="125">
        <v>73.989931069999997</v>
      </c>
      <c r="J809" s="125" t="s">
        <v>1110</v>
      </c>
      <c r="K809" s="125" t="s">
        <v>1110</v>
      </c>
      <c r="L809" s="125" t="s">
        <v>1110</v>
      </c>
      <c r="M809" s="125" t="s">
        <v>1110</v>
      </c>
      <c r="N809" s="125">
        <v>73.989931069999997</v>
      </c>
    </row>
    <row r="810" spans="1:14" s="66" customFormat="1" ht="15" customHeight="1">
      <c r="A810" s="198">
        <v>804</v>
      </c>
      <c r="B810" s="144" t="s">
        <v>310</v>
      </c>
      <c r="C810" s="144" t="s">
        <v>1110</v>
      </c>
      <c r="D810" s="144">
        <v>2.6676010899999998</v>
      </c>
      <c r="E810" s="144" t="s">
        <v>1110</v>
      </c>
      <c r="F810" s="144" t="s">
        <v>1110</v>
      </c>
      <c r="G810" s="144" t="s">
        <v>1110</v>
      </c>
      <c r="H810" s="144" t="s">
        <v>1110</v>
      </c>
      <c r="I810" s="144" t="s">
        <v>1110</v>
      </c>
      <c r="J810" s="144">
        <v>70.773206489999993</v>
      </c>
      <c r="K810" s="144" t="s">
        <v>1110</v>
      </c>
      <c r="L810" s="144" t="s">
        <v>1110</v>
      </c>
      <c r="M810" s="144" t="s">
        <v>1110</v>
      </c>
      <c r="N810" s="144">
        <v>73.440807579999998</v>
      </c>
    </row>
    <row r="811" spans="1:14" ht="15" customHeight="1">
      <c r="A811" s="197">
        <v>805</v>
      </c>
      <c r="B811" s="125" t="s">
        <v>477</v>
      </c>
      <c r="C811" s="125" t="s">
        <v>1110</v>
      </c>
      <c r="D811" s="125" t="s">
        <v>1110</v>
      </c>
      <c r="E811" s="125">
        <v>18.16025591</v>
      </c>
      <c r="F811" s="125" t="s">
        <v>1110</v>
      </c>
      <c r="G811" s="125" t="s">
        <v>1110</v>
      </c>
      <c r="H811" s="125" t="s">
        <v>1110</v>
      </c>
      <c r="I811" s="125">
        <v>5.0525899299999999</v>
      </c>
      <c r="J811" s="125">
        <v>49.463296319999998</v>
      </c>
      <c r="K811" s="125" t="s">
        <v>1110</v>
      </c>
      <c r="L811" s="125" t="s">
        <v>1110</v>
      </c>
      <c r="M811" s="125" t="s">
        <v>1110</v>
      </c>
      <c r="N811" s="125">
        <v>72.676142159999998</v>
      </c>
    </row>
    <row r="812" spans="1:14" s="66" customFormat="1" ht="15" customHeight="1">
      <c r="A812" s="198">
        <v>806</v>
      </c>
      <c r="B812" s="144" t="s">
        <v>516</v>
      </c>
      <c r="C812" s="144" t="s">
        <v>1110</v>
      </c>
      <c r="D812" s="144" t="s">
        <v>1110</v>
      </c>
      <c r="E812" s="144">
        <v>47.145233729999994</v>
      </c>
      <c r="F812" s="144" t="s">
        <v>1110</v>
      </c>
      <c r="G812" s="144" t="s">
        <v>1110</v>
      </c>
      <c r="H812" s="144" t="s">
        <v>1110</v>
      </c>
      <c r="I812" s="144" t="s">
        <v>1110</v>
      </c>
      <c r="J812" s="144">
        <v>25.415311280000001</v>
      </c>
      <c r="K812" s="144" t="s">
        <v>1110</v>
      </c>
      <c r="L812" s="144" t="s">
        <v>1110</v>
      </c>
      <c r="M812" s="144" t="s">
        <v>1110</v>
      </c>
      <c r="N812" s="144">
        <v>72.560545009999998</v>
      </c>
    </row>
    <row r="813" spans="1:14" ht="15" customHeight="1">
      <c r="A813" s="197">
        <v>807</v>
      </c>
      <c r="B813" s="125" t="s">
        <v>365</v>
      </c>
      <c r="C813" s="125" t="s">
        <v>1110</v>
      </c>
      <c r="D813" s="125" t="s">
        <v>1110</v>
      </c>
      <c r="E813" s="125" t="s">
        <v>1110</v>
      </c>
      <c r="F813" s="125" t="s">
        <v>1110</v>
      </c>
      <c r="G813" s="125" t="s">
        <v>1110</v>
      </c>
      <c r="H813" s="125" t="s">
        <v>1110</v>
      </c>
      <c r="I813" s="125" t="s">
        <v>1110</v>
      </c>
      <c r="J813" s="125" t="s">
        <v>1110</v>
      </c>
      <c r="K813" s="125" t="s">
        <v>1110</v>
      </c>
      <c r="L813" s="125">
        <v>70.38925802</v>
      </c>
      <c r="M813" s="125" t="s">
        <v>1110</v>
      </c>
      <c r="N813" s="125">
        <v>70.38925802</v>
      </c>
    </row>
    <row r="814" spans="1:14" s="66" customFormat="1" ht="15" customHeight="1">
      <c r="A814" s="198">
        <v>808</v>
      </c>
      <c r="B814" s="144" t="s">
        <v>1029</v>
      </c>
      <c r="C814" s="144" t="s">
        <v>1110</v>
      </c>
      <c r="D814" s="144">
        <v>70.224667220000001</v>
      </c>
      <c r="E814" s="144" t="s">
        <v>1110</v>
      </c>
      <c r="F814" s="144" t="s">
        <v>1110</v>
      </c>
      <c r="G814" s="144" t="s">
        <v>1110</v>
      </c>
      <c r="H814" s="144" t="s">
        <v>1110</v>
      </c>
      <c r="I814" s="144" t="s">
        <v>1110</v>
      </c>
      <c r="J814" s="144" t="s">
        <v>1110</v>
      </c>
      <c r="K814" s="144" t="s">
        <v>1110</v>
      </c>
      <c r="L814" s="144" t="s">
        <v>1110</v>
      </c>
      <c r="M814" s="144" t="s">
        <v>1110</v>
      </c>
      <c r="N814" s="144">
        <v>70.224667220000001</v>
      </c>
    </row>
    <row r="815" spans="1:14" ht="15" customHeight="1">
      <c r="A815" s="197">
        <v>809</v>
      </c>
      <c r="B815" s="125" t="s">
        <v>651</v>
      </c>
      <c r="C815" s="125" t="s">
        <v>1110</v>
      </c>
      <c r="D815" s="125">
        <v>37.631457060000002</v>
      </c>
      <c r="E815" s="125">
        <v>32.437634760000002</v>
      </c>
      <c r="F815" s="125" t="s">
        <v>1110</v>
      </c>
      <c r="G815" s="125" t="s">
        <v>1110</v>
      </c>
      <c r="H815" s="125" t="s">
        <v>1110</v>
      </c>
      <c r="I815" s="125" t="s">
        <v>1110</v>
      </c>
      <c r="J815" s="125" t="s">
        <v>1110</v>
      </c>
      <c r="K815" s="125" t="s">
        <v>1110</v>
      </c>
      <c r="L815" s="125" t="s">
        <v>1110</v>
      </c>
      <c r="M815" s="125" t="s">
        <v>1110</v>
      </c>
      <c r="N815" s="125">
        <v>70.069091820000011</v>
      </c>
    </row>
    <row r="816" spans="1:14" s="66" customFormat="1" ht="15" customHeight="1">
      <c r="A816" s="198">
        <v>810</v>
      </c>
      <c r="B816" s="144" t="s">
        <v>686</v>
      </c>
      <c r="C816" s="144" t="s">
        <v>1110</v>
      </c>
      <c r="D816" s="144" t="s">
        <v>1110</v>
      </c>
      <c r="E816" s="144" t="s">
        <v>1110</v>
      </c>
      <c r="F816" s="144" t="s">
        <v>1110</v>
      </c>
      <c r="G816" s="144" t="s">
        <v>1110</v>
      </c>
      <c r="H816" s="144" t="s">
        <v>1110</v>
      </c>
      <c r="I816" s="144" t="s">
        <v>1110</v>
      </c>
      <c r="J816" s="144" t="s">
        <v>1110</v>
      </c>
      <c r="K816" s="144" t="s">
        <v>1110</v>
      </c>
      <c r="L816" s="144">
        <v>69.798619599999995</v>
      </c>
      <c r="M816" s="144" t="s">
        <v>1110</v>
      </c>
      <c r="N816" s="144">
        <v>69.798619599999995</v>
      </c>
    </row>
    <row r="817" spans="1:14" ht="15" customHeight="1">
      <c r="A817" s="197">
        <v>811</v>
      </c>
      <c r="B817" s="125" t="s">
        <v>702</v>
      </c>
      <c r="C817" s="125" t="s">
        <v>1110</v>
      </c>
      <c r="D817" s="125" t="s">
        <v>1110</v>
      </c>
      <c r="E817" s="125" t="s">
        <v>1110</v>
      </c>
      <c r="F817" s="125" t="s">
        <v>1110</v>
      </c>
      <c r="G817" s="125" t="s">
        <v>1110</v>
      </c>
      <c r="H817" s="125" t="s">
        <v>1110</v>
      </c>
      <c r="I817" s="125" t="s">
        <v>1110</v>
      </c>
      <c r="J817" s="125">
        <v>68.619509780000001</v>
      </c>
      <c r="K817" s="125" t="s">
        <v>1110</v>
      </c>
      <c r="L817" s="125" t="s">
        <v>1110</v>
      </c>
      <c r="M817" s="125" t="s">
        <v>1110</v>
      </c>
      <c r="N817" s="125">
        <v>68.619509780000001</v>
      </c>
    </row>
    <row r="818" spans="1:14" s="66" customFormat="1" ht="15" customHeight="1">
      <c r="A818" s="198">
        <v>812</v>
      </c>
      <c r="B818" s="144" t="s">
        <v>10</v>
      </c>
      <c r="C818" s="144" t="s">
        <v>1110</v>
      </c>
      <c r="D818" s="144" t="s">
        <v>1110</v>
      </c>
      <c r="E818" s="144" t="s">
        <v>1110</v>
      </c>
      <c r="F818" s="144" t="s">
        <v>1110</v>
      </c>
      <c r="G818" s="144" t="s">
        <v>1110</v>
      </c>
      <c r="H818" s="144" t="s">
        <v>1110</v>
      </c>
      <c r="I818" s="144">
        <v>67.289512290000005</v>
      </c>
      <c r="J818" s="144" t="s">
        <v>1110</v>
      </c>
      <c r="K818" s="144" t="s">
        <v>1110</v>
      </c>
      <c r="L818" s="144" t="s">
        <v>1110</v>
      </c>
      <c r="M818" s="144" t="s">
        <v>1110</v>
      </c>
      <c r="N818" s="144">
        <v>67.289512290000005</v>
      </c>
    </row>
    <row r="819" spans="1:14" ht="15" customHeight="1">
      <c r="A819" s="197">
        <v>813</v>
      </c>
      <c r="B819" s="125" t="s">
        <v>935</v>
      </c>
      <c r="C819" s="125" t="s">
        <v>1110</v>
      </c>
      <c r="D819" s="125" t="s">
        <v>1110</v>
      </c>
      <c r="E819" s="125" t="s">
        <v>1110</v>
      </c>
      <c r="F819" s="125" t="s">
        <v>1110</v>
      </c>
      <c r="G819" s="125">
        <v>67.226807709999989</v>
      </c>
      <c r="H819" s="125" t="s">
        <v>1110</v>
      </c>
      <c r="I819" s="125" t="s">
        <v>1110</v>
      </c>
      <c r="J819" s="125" t="s">
        <v>1110</v>
      </c>
      <c r="K819" s="125" t="s">
        <v>1110</v>
      </c>
      <c r="L819" s="125" t="s">
        <v>1110</v>
      </c>
      <c r="M819" s="125" t="s">
        <v>1110</v>
      </c>
      <c r="N819" s="125">
        <v>67.226807709999989</v>
      </c>
    </row>
    <row r="820" spans="1:14" s="66" customFormat="1" ht="15" customHeight="1">
      <c r="A820" s="198">
        <v>814</v>
      </c>
      <c r="B820" s="144" t="s">
        <v>777</v>
      </c>
      <c r="C820" s="144" t="s">
        <v>1110</v>
      </c>
      <c r="D820" s="144" t="s">
        <v>1110</v>
      </c>
      <c r="E820" s="144">
        <v>38.423714490000002</v>
      </c>
      <c r="F820" s="144" t="s">
        <v>1110</v>
      </c>
      <c r="G820" s="144" t="s">
        <v>1110</v>
      </c>
      <c r="H820" s="144" t="s">
        <v>1110</v>
      </c>
      <c r="I820" s="144">
        <v>28.44472665</v>
      </c>
      <c r="J820" s="144" t="s">
        <v>1110</v>
      </c>
      <c r="K820" s="144" t="s">
        <v>1110</v>
      </c>
      <c r="L820" s="144" t="s">
        <v>1110</v>
      </c>
      <c r="M820" s="144" t="s">
        <v>1110</v>
      </c>
      <c r="N820" s="144">
        <v>66.868441140000002</v>
      </c>
    </row>
    <row r="821" spans="1:14" ht="15" customHeight="1">
      <c r="A821" s="197">
        <v>815</v>
      </c>
      <c r="B821" s="125" t="s">
        <v>881</v>
      </c>
      <c r="C821" s="125" t="s">
        <v>1110</v>
      </c>
      <c r="D821" s="125">
        <v>47.980214529999998</v>
      </c>
      <c r="E821" s="125">
        <v>18.864934649999999</v>
      </c>
      <c r="F821" s="125" t="s">
        <v>1110</v>
      </c>
      <c r="G821" s="125" t="s">
        <v>1110</v>
      </c>
      <c r="H821" s="125" t="s">
        <v>1110</v>
      </c>
      <c r="I821" s="125" t="s">
        <v>1110</v>
      </c>
      <c r="J821" s="125" t="s">
        <v>1110</v>
      </c>
      <c r="K821" s="125" t="s">
        <v>1110</v>
      </c>
      <c r="L821" s="125" t="s">
        <v>1110</v>
      </c>
      <c r="M821" s="125" t="s">
        <v>1110</v>
      </c>
      <c r="N821" s="125">
        <v>66.845149179999993</v>
      </c>
    </row>
    <row r="822" spans="1:14" s="66" customFormat="1" ht="15" customHeight="1">
      <c r="A822" s="198">
        <v>816</v>
      </c>
      <c r="B822" s="144" t="s">
        <v>11</v>
      </c>
      <c r="C822" s="144" t="s">
        <v>1110</v>
      </c>
      <c r="D822" s="144" t="s">
        <v>1110</v>
      </c>
      <c r="E822" s="144" t="s">
        <v>1110</v>
      </c>
      <c r="F822" s="144" t="s">
        <v>1110</v>
      </c>
      <c r="G822" s="144" t="s">
        <v>1110</v>
      </c>
      <c r="H822" s="144" t="s">
        <v>1110</v>
      </c>
      <c r="I822" s="144">
        <v>66.75180490999999</v>
      </c>
      <c r="J822" s="144" t="s">
        <v>1110</v>
      </c>
      <c r="K822" s="144" t="s">
        <v>1110</v>
      </c>
      <c r="L822" s="144" t="s">
        <v>1110</v>
      </c>
      <c r="M822" s="144" t="s">
        <v>1110</v>
      </c>
      <c r="N822" s="144">
        <v>66.75180490999999</v>
      </c>
    </row>
    <row r="823" spans="1:14" ht="15" customHeight="1">
      <c r="A823" s="197">
        <v>817</v>
      </c>
      <c r="B823" s="125" t="s">
        <v>636</v>
      </c>
      <c r="C823" s="125" t="s">
        <v>1110</v>
      </c>
      <c r="D823" s="125">
        <v>10.491515570000001</v>
      </c>
      <c r="E823" s="125">
        <v>43.914438490000002</v>
      </c>
      <c r="F823" s="125" t="s">
        <v>1110</v>
      </c>
      <c r="G823" s="125">
        <v>12.241290660000001</v>
      </c>
      <c r="H823" s="125" t="s">
        <v>1110</v>
      </c>
      <c r="I823" s="125" t="s">
        <v>1110</v>
      </c>
      <c r="J823" s="125" t="s">
        <v>1110</v>
      </c>
      <c r="K823" s="125" t="s">
        <v>1110</v>
      </c>
      <c r="L823" s="125" t="s">
        <v>1110</v>
      </c>
      <c r="M823" s="125" t="s">
        <v>1110</v>
      </c>
      <c r="N823" s="125">
        <v>66.647244720000003</v>
      </c>
    </row>
    <row r="824" spans="1:14" s="66" customFormat="1" ht="15" customHeight="1">
      <c r="A824" s="198">
        <v>818</v>
      </c>
      <c r="B824" s="144" t="s">
        <v>240</v>
      </c>
      <c r="C824" s="144" t="s">
        <v>1110</v>
      </c>
      <c r="D824" s="144" t="s">
        <v>1110</v>
      </c>
      <c r="E824" s="144">
        <v>16.10763266</v>
      </c>
      <c r="F824" s="144" t="s">
        <v>1110</v>
      </c>
      <c r="G824" s="144" t="s">
        <v>1110</v>
      </c>
      <c r="H824" s="144" t="s">
        <v>1110</v>
      </c>
      <c r="I824" s="144" t="s">
        <v>1110</v>
      </c>
      <c r="J824" s="144">
        <v>49.734356429999998</v>
      </c>
      <c r="K824" s="144" t="s">
        <v>1110</v>
      </c>
      <c r="L824" s="144" t="s">
        <v>1110</v>
      </c>
      <c r="M824" s="144" t="s">
        <v>1110</v>
      </c>
      <c r="N824" s="144">
        <v>65.841989089999998</v>
      </c>
    </row>
    <row r="825" spans="1:14" ht="15" customHeight="1">
      <c r="A825" s="197">
        <v>819</v>
      </c>
      <c r="B825" s="125" t="s">
        <v>386</v>
      </c>
      <c r="C825" s="125" t="s">
        <v>1110</v>
      </c>
      <c r="D825" s="125" t="s">
        <v>1110</v>
      </c>
      <c r="E825" s="125">
        <v>65.797305229999992</v>
      </c>
      <c r="F825" s="125" t="s">
        <v>1110</v>
      </c>
      <c r="G825" s="125" t="s">
        <v>1110</v>
      </c>
      <c r="H825" s="125" t="s">
        <v>1110</v>
      </c>
      <c r="I825" s="125" t="s">
        <v>1110</v>
      </c>
      <c r="J825" s="125" t="s">
        <v>1110</v>
      </c>
      <c r="K825" s="125" t="s">
        <v>1110</v>
      </c>
      <c r="L825" s="125" t="s">
        <v>1110</v>
      </c>
      <c r="M825" s="125" t="s">
        <v>1110</v>
      </c>
      <c r="N825" s="125">
        <v>65.797305229999992</v>
      </c>
    </row>
    <row r="826" spans="1:14" s="66" customFormat="1" ht="15" customHeight="1">
      <c r="A826" s="198">
        <v>820</v>
      </c>
      <c r="B826" s="144" t="s">
        <v>667</v>
      </c>
      <c r="C826" s="144" t="s">
        <v>1110</v>
      </c>
      <c r="D826" s="144">
        <v>36.594996250000001</v>
      </c>
      <c r="E826" s="144">
        <v>27.6838938</v>
      </c>
      <c r="F826" s="144" t="s">
        <v>1110</v>
      </c>
      <c r="G826" s="144" t="s">
        <v>1110</v>
      </c>
      <c r="H826" s="144" t="s">
        <v>1110</v>
      </c>
      <c r="I826" s="144" t="s">
        <v>1110</v>
      </c>
      <c r="J826" s="144" t="s">
        <v>1110</v>
      </c>
      <c r="K826" s="144" t="s">
        <v>1110</v>
      </c>
      <c r="L826" s="144" t="s">
        <v>1110</v>
      </c>
      <c r="M826" s="144" t="s">
        <v>1110</v>
      </c>
      <c r="N826" s="144">
        <v>64.278890050000001</v>
      </c>
    </row>
    <row r="827" spans="1:14" ht="15" customHeight="1">
      <c r="A827" s="197">
        <v>821</v>
      </c>
      <c r="B827" s="125" t="s">
        <v>685</v>
      </c>
      <c r="C827" s="125">
        <v>23.5020314</v>
      </c>
      <c r="D827" s="125">
        <v>40.474423139999999</v>
      </c>
      <c r="E827" s="125" t="s">
        <v>1110</v>
      </c>
      <c r="F827" s="125" t="s">
        <v>1110</v>
      </c>
      <c r="G827" s="125" t="s">
        <v>1110</v>
      </c>
      <c r="H827" s="125" t="s">
        <v>1110</v>
      </c>
      <c r="I827" s="125" t="s">
        <v>1110</v>
      </c>
      <c r="J827" s="125" t="s">
        <v>1110</v>
      </c>
      <c r="K827" s="125" t="s">
        <v>1110</v>
      </c>
      <c r="L827" s="125" t="s">
        <v>1110</v>
      </c>
      <c r="M827" s="125" t="s">
        <v>1110</v>
      </c>
      <c r="N827" s="125">
        <v>63.976454539999999</v>
      </c>
    </row>
    <row r="828" spans="1:14" s="66" customFormat="1" ht="15" customHeight="1">
      <c r="A828" s="198">
        <v>822</v>
      </c>
      <c r="B828" s="144" t="s">
        <v>535</v>
      </c>
      <c r="C828" s="144" t="s">
        <v>1110</v>
      </c>
      <c r="D828" s="144" t="s">
        <v>1110</v>
      </c>
      <c r="E828" s="144">
        <v>62.385073090000006</v>
      </c>
      <c r="F828" s="144" t="s">
        <v>1110</v>
      </c>
      <c r="G828" s="144" t="s">
        <v>1110</v>
      </c>
      <c r="H828" s="144" t="s">
        <v>1110</v>
      </c>
      <c r="I828" s="144" t="s">
        <v>1110</v>
      </c>
      <c r="J828" s="144" t="s">
        <v>1110</v>
      </c>
      <c r="K828" s="144" t="s">
        <v>1110</v>
      </c>
      <c r="L828" s="144" t="s">
        <v>1110</v>
      </c>
      <c r="M828" s="144" t="s">
        <v>1110</v>
      </c>
      <c r="N828" s="144">
        <v>62.385073090000006</v>
      </c>
    </row>
    <row r="829" spans="1:14" ht="15" customHeight="1">
      <c r="A829" s="197">
        <v>823</v>
      </c>
      <c r="B829" s="125" t="s">
        <v>254</v>
      </c>
      <c r="C829" s="125" t="s">
        <v>1110</v>
      </c>
      <c r="D829" s="125" t="s">
        <v>1110</v>
      </c>
      <c r="E829" s="125" t="s">
        <v>1110</v>
      </c>
      <c r="F829" s="125" t="s">
        <v>1110</v>
      </c>
      <c r="G829" s="125" t="s">
        <v>1110</v>
      </c>
      <c r="H829" s="125" t="s">
        <v>1110</v>
      </c>
      <c r="I829" s="125" t="s">
        <v>1110</v>
      </c>
      <c r="J829" s="125">
        <v>61.832933820000001</v>
      </c>
      <c r="K829" s="125" t="s">
        <v>1110</v>
      </c>
      <c r="L829" s="125" t="s">
        <v>1110</v>
      </c>
      <c r="M829" s="125" t="s">
        <v>1110</v>
      </c>
      <c r="N829" s="125">
        <v>61.832933820000001</v>
      </c>
    </row>
    <row r="830" spans="1:14" s="66" customFormat="1" ht="15" customHeight="1">
      <c r="A830" s="198">
        <v>824</v>
      </c>
      <c r="B830" s="144" t="s">
        <v>629</v>
      </c>
      <c r="C830" s="144">
        <v>5.3121334800000009</v>
      </c>
      <c r="D830" s="144" t="s">
        <v>1110</v>
      </c>
      <c r="E830" s="144">
        <v>37.411483329999996</v>
      </c>
      <c r="F830" s="144" t="s">
        <v>1110</v>
      </c>
      <c r="G830" s="144" t="s">
        <v>1110</v>
      </c>
      <c r="H830" s="144" t="s">
        <v>1110</v>
      </c>
      <c r="I830" s="144">
        <v>18.491377969999998</v>
      </c>
      <c r="J830" s="144" t="s">
        <v>1110</v>
      </c>
      <c r="K830" s="144" t="s">
        <v>1110</v>
      </c>
      <c r="L830" s="144" t="s">
        <v>1110</v>
      </c>
      <c r="M830" s="144" t="s">
        <v>1110</v>
      </c>
      <c r="N830" s="144">
        <v>61.214994779999998</v>
      </c>
    </row>
    <row r="831" spans="1:14" ht="15" customHeight="1">
      <c r="A831" s="197">
        <v>825</v>
      </c>
      <c r="B831" s="125" t="s">
        <v>552</v>
      </c>
      <c r="C831" s="125" t="s">
        <v>1110</v>
      </c>
      <c r="D831" s="125" t="s">
        <v>1110</v>
      </c>
      <c r="E831" s="125" t="s">
        <v>1110</v>
      </c>
      <c r="F831" s="125" t="s">
        <v>1110</v>
      </c>
      <c r="G831" s="125" t="s">
        <v>1110</v>
      </c>
      <c r="H831" s="125" t="s">
        <v>1110</v>
      </c>
      <c r="I831" s="125" t="s">
        <v>1110</v>
      </c>
      <c r="J831" s="125">
        <v>60.849149780000005</v>
      </c>
      <c r="K831" s="125" t="s">
        <v>1110</v>
      </c>
      <c r="L831" s="125" t="s">
        <v>1110</v>
      </c>
      <c r="M831" s="125" t="s">
        <v>1110</v>
      </c>
      <c r="N831" s="125">
        <v>60.849149780000005</v>
      </c>
    </row>
    <row r="832" spans="1:14" s="66" customFormat="1" ht="15" customHeight="1">
      <c r="A832" s="198">
        <v>826</v>
      </c>
      <c r="B832" s="144" t="s">
        <v>138</v>
      </c>
      <c r="C832" s="144" t="s">
        <v>1110</v>
      </c>
      <c r="D832" s="144">
        <v>44.909039229999998</v>
      </c>
      <c r="E832" s="144">
        <v>12.79122106</v>
      </c>
      <c r="F832" s="144" t="s">
        <v>1110</v>
      </c>
      <c r="G832" s="144">
        <v>3.0578318900000001</v>
      </c>
      <c r="H832" s="144" t="s">
        <v>1110</v>
      </c>
      <c r="I832" s="144" t="s">
        <v>1110</v>
      </c>
      <c r="J832" s="144" t="s">
        <v>1110</v>
      </c>
      <c r="K832" s="144" t="s">
        <v>1110</v>
      </c>
      <c r="L832" s="144" t="s">
        <v>1110</v>
      </c>
      <c r="M832" s="144" t="s">
        <v>1110</v>
      </c>
      <c r="N832" s="144">
        <v>60.758092179999998</v>
      </c>
    </row>
    <row r="833" spans="1:14" ht="15" customHeight="1">
      <c r="A833" s="197">
        <v>827</v>
      </c>
      <c r="B833" s="125" t="s">
        <v>603</v>
      </c>
      <c r="C833" s="125" t="s">
        <v>1110</v>
      </c>
      <c r="D833" s="125" t="s">
        <v>1110</v>
      </c>
      <c r="E833" s="125" t="s">
        <v>1110</v>
      </c>
      <c r="F833" s="125" t="s">
        <v>1110</v>
      </c>
      <c r="G833" s="125" t="s">
        <v>1110</v>
      </c>
      <c r="H833" s="125" t="s">
        <v>1110</v>
      </c>
      <c r="I833" s="125" t="s">
        <v>1110</v>
      </c>
      <c r="J833" s="125">
        <v>60.567626840000003</v>
      </c>
      <c r="K833" s="125" t="s">
        <v>1110</v>
      </c>
      <c r="L833" s="125" t="s">
        <v>1110</v>
      </c>
      <c r="M833" s="125" t="s">
        <v>1110</v>
      </c>
      <c r="N833" s="125">
        <v>60.567626840000003</v>
      </c>
    </row>
    <row r="834" spans="1:14" s="66" customFormat="1" ht="15" customHeight="1">
      <c r="A834" s="198">
        <v>828</v>
      </c>
      <c r="B834" s="144" t="s">
        <v>112</v>
      </c>
      <c r="C834" s="144" t="s">
        <v>1110</v>
      </c>
      <c r="D834" s="144">
        <v>10.457484990000001</v>
      </c>
      <c r="E834" s="144">
        <v>32.997351280000004</v>
      </c>
      <c r="F834" s="144" t="s">
        <v>1110</v>
      </c>
      <c r="G834" s="144">
        <v>15.37674357</v>
      </c>
      <c r="H834" s="144" t="s">
        <v>1110</v>
      </c>
      <c r="I834" s="144" t="s">
        <v>1110</v>
      </c>
      <c r="J834" s="144" t="s">
        <v>1110</v>
      </c>
      <c r="K834" s="144" t="s">
        <v>1110</v>
      </c>
      <c r="L834" s="144" t="s">
        <v>1110</v>
      </c>
      <c r="M834" s="144" t="s">
        <v>1110</v>
      </c>
      <c r="N834" s="144">
        <v>58.831579840000003</v>
      </c>
    </row>
    <row r="835" spans="1:14" ht="15" customHeight="1">
      <c r="A835" s="197">
        <v>829</v>
      </c>
      <c r="B835" s="125" t="s">
        <v>949</v>
      </c>
      <c r="C835" s="125" t="s">
        <v>1110</v>
      </c>
      <c r="D835" s="125">
        <v>6.1651343899999995</v>
      </c>
      <c r="E835" s="125" t="s">
        <v>1110</v>
      </c>
      <c r="F835" s="125" t="s">
        <v>1110</v>
      </c>
      <c r="G835" s="125" t="s">
        <v>1110</v>
      </c>
      <c r="H835" s="125" t="s">
        <v>1110</v>
      </c>
      <c r="I835" s="125" t="s">
        <v>1110</v>
      </c>
      <c r="J835" s="125">
        <v>50.92694049</v>
      </c>
      <c r="K835" s="125" t="s">
        <v>1110</v>
      </c>
      <c r="L835" s="125" t="s">
        <v>1110</v>
      </c>
      <c r="M835" s="125" t="s">
        <v>1110</v>
      </c>
      <c r="N835" s="125">
        <v>57.092074879999998</v>
      </c>
    </row>
    <row r="836" spans="1:14" s="66" customFormat="1" ht="15" customHeight="1">
      <c r="A836" s="198">
        <v>830</v>
      </c>
      <c r="B836" s="144" t="s">
        <v>17</v>
      </c>
      <c r="C836" s="144" t="s">
        <v>1110</v>
      </c>
      <c r="D836" s="144" t="s">
        <v>1110</v>
      </c>
      <c r="E836" s="144" t="s">
        <v>1110</v>
      </c>
      <c r="F836" s="144" t="s">
        <v>1110</v>
      </c>
      <c r="G836" s="144" t="s">
        <v>1110</v>
      </c>
      <c r="H836" s="144" t="s">
        <v>1110</v>
      </c>
      <c r="I836" s="144">
        <v>57.057166719999998</v>
      </c>
      <c r="J836" s="144" t="s">
        <v>1110</v>
      </c>
      <c r="K836" s="144" t="s">
        <v>1110</v>
      </c>
      <c r="L836" s="144" t="s">
        <v>1110</v>
      </c>
      <c r="M836" s="144" t="s">
        <v>1110</v>
      </c>
      <c r="N836" s="144">
        <v>57.057166719999998</v>
      </c>
    </row>
    <row r="837" spans="1:14" ht="15" customHeight="1">
      <c r="A837" s="197">
        <v>831</v>
      </c>
      <c r="B837" s="125" t="s">
        <v>565</v>
      </c>
      <c r="C837" s="125" t="s">
        <v>1110</v>
      </c>
      <c r="D837" s="125" t="s">
        <v>1110</v>
      </c>
      <c r="E837" s="125" t="s">
        <v>1110</v>
      </c>
      <c r="F837" s="125" t="s">
        <v>1110</v>
      </c>
      <c r="G837" s="125" t="s">
        <v>1110</v>
      </c>
      <c r="H837" s="125" t="s">
        <v>1110</v>
      </c>
      <c r="I837" s="125">
        <v>52.995749549999999</v>
      </c>
      <c r="J837" s="125">
        <v>4.0558025600000001</v>
      </c>
      <c r="K837" s="125" t="s">
        <v>1110</v>
      </c>
      <c r="L837" s="125" t="s">
        <v>1110</v>
      </c>
      <c r="M837" s="125" t="s">
        <v>1110</v>
      </c>
      <c r="N837" s="125">
        <v>57.051552110000003</v>
      </c>
    </row>
    <row r="838" spans="1:14" s="66" customFormat="1" ht="15" customHeight="1">
      <c r="A838" s="198">
        <v>832</v>
      </c>
      <c r="B838" s="144" t="s">
        <v>940</v>
      </c>
      <c r="C838" s="144">
        <v>7.0475920900000002</v>
      </c>
      <c r="D838" s="144" t="s">
        <v>1110</v>
      </c>
      <c r="E838" s="144">
        <v>49.698158360000001</v>
      </c>
      <c r="F838" s="144" t="s">
        <v>1110</v>
      </c>
      <c r="G838" s="144" t="s">
        <v>1110</v>
      </c>
      <c r="H838" s="144" t="s">
        <v>1110</v>
      </c>
      <c r="I838" s="144" t="s">
        <v>1110</v>
      </c>
      <c r="J838" s="144" t="s">
        <v>1110</v>
      </c>
      <c r="K838" s="144" t="s">
        <v>1110</v>
      </c>
      <c r="L838" s="144" t="s">
        <v>1110</v>
      </c>
      <c r="M838" s="144" t="s">
        <v>1110</v>
      </c>
      <c r="N838" s="144">
        <v>56.745750450000003</v>
      </c>
    </row>
    <row r="839" spans="1:14" ht="15" customHeight="1">
      <c r="A839" s="197">
        <v>833</v>
      </c>
      <c r="B839" s="125" t="s">
        <v>804</v>
      </c>
      <c r="C839" s="125" t="s">
        <v>1110</v>
      </c>
      <c r="D839" s="125">
        <v>1.16795742</v>
      </c>
      <c r="E839" s="125">
        <v>2.8169894599999998</v>
      </c>
      <c r="F839" s="125" t="s">
        <v>1110</v>
      </c>
      <c r="G839" s="125" t="s">
        <v>1110</v>
      </c>
      <c r="H839" s="125" t="s">
        <v>1110</v>
      </c>
      <c r="I839" s="125">
        <v>52.709569389999999</v>
      </c>
      <c r="J839" s="125" t="s">
        <v>1110</v>
      </c>
      <c r="K839" s="125" t="s">
        <v>1110</v>
      </c>
      <c r="L839" s="125" t="s">
        <v>1110</v>
      </c>
      <c r="M839" s="125" t="s">
        <v>1110</v>
      </c>
      <c r="N839" s="125">
        <v>56.694516270000001</v>
      </c>
    </row>
    <row r="840" spans="1:14" s="66" customFormat="1" ht="15" customHeight="1">
      <c r="A840" s="198">
        <v>834</v>
      </c>
      <c r="B840" s="144" t="s">
        <v>825</v>
      </c>
      <c r="C840" s="144" t="s">
        <v>1110</v>
      </c>
      <c r="D840" s="144">
        <v>27.843548089999999</v>
      </c>
      <c r="E840" s="144">
        <v>28.560473510000001</v>
      </c>
      <c r="F840" s="144" t="s">
        <v>1110</v>
      </c>
      <c r="G840" s="144" t="s">
        <v>1110</v>
      </c>
      <c r="H840" s="144" t="s">
        <v>1110</v>
      </c>
      <c r="I840" s="144" t="s">
        <v>1110</v>
      </c>
      <c r="J840" s="144" t="s">
        <v>1110</v>
      </c>
      <c r="K840" s="144" t="s">
        <v>1110</v>
      </c>
      <c r="L840" s="144" t="s">
        <v>1110</v>
      </c>
      <c r="M840" s="144" t="s">
        <v>1110</v>
      </c>
      <c r="N840" s="144">
        <v>56.4040216</v>
      </c>
    </row>
    <row r="841" spans="1:14" ht="15" customHeight="1">
      <c r="A841" s="197">
        <v>835</v>
      </c>
      <c r="B841" s="125" t="s">
        <v>412</v>
      </c>
      <c r="C841" s="125" t="s">
        <v>1110</v>
      </c>
      <c r="D841" s="125" t="s">
        <v>1110</v>
      </c>
      <c r="E841" s="125">
        <v>26.836829260000002</v>
      </c>
      <c r="F841" s="125" t="s">
        <v>1110</v>
      </c>
      <c r="G841" s="125" t="s">
        <v>1110</v>
      </c>
      <c r="H841" s="125" t="s">
        <v>1110</v>
      </c>
      <c r="I841" s="125" t="s">
        <v>1110</v>
      </c>
      <c r="J841" s="125">
        <v>28.856657350000003</v>
      </c>
      <c r="K841" s="125" t="s">
        <v>1110</v>
      </c>
      <c r="L841" s="125" t="s">
        <v>1110</v>
      </c>
      <c r="M841" s="125" t="s">
        <v>1110</v>
      </c>
      <c r="N841" s="125">
        <v>55.693486610000008</v>
      </c>
    </row>
    <row r="842" spans="1:14" s="66" customFormat="1" ht="15" customHeight="1">
      <c r="A842" s="198">
        <v>836</v>
      </c>
      <c r="B842" s="144" t="s">
        <v>63</v>
      </c>
      <c r="C842" s="144" t="s">
        <v>1110</v>
      </c>
      <c r="D842" s="144" t="s">
        <v>1110</v>
      </c>
      <c r="E842" s="144" t="s">
        <v>1110</v>
      </c>
      <c r="F842" s="144" t="s">
        <v>1110</v>
      </c>
      <c r="G842" s="144" t="s">
        <v>1110</v>
      </c>
      <c r="H842" s="144" t="s">
        <v>1110</v>
      </c>
      <c r="I842" s="144" t="s">
        <v>1110</v>
      </c>
      <c r="J842" s="144">
        <v>55.628233829999999</v>
      </c>
      <c r="K842" s="144" t="s">
        <v>1110</v>
      </c>
      <c r="L842" s="144" t="s">
        <v>1110</v>
      </c>
      <c r="M842" s="144" t="s">
        <v>1110</v>
      </c>
      <c r="N842" s="144">
        <v>55.628233829999999</v>
      </c>
    </row>
    <row r="843" spans="1:14" ht="15" customHeight="1">
      <c r="A843" s="197">
        <v>837</v>
      </c>
      <c r="B843" s="125" t="s">
        <v>542</v>
      </c>
      <c r="C843" s="125" t="s">
        <v>1110</v>
      </c>
      <c r="D843" s="125" t="s">
        <v>1110</v>
      </c>
      <c r="E843" s="125">
        <v>55.535130909999999</v>
      </c>
      <c r="F843" s="125" t="s">
        <v>1110</v>
      </c>
      <c r="G843" s="125" t="s">
        <v>1110</v>
      </c>
      <c r="H843" s="125" t="s">
        <v>1110</v>
      </c>
      <c r="I843" s="125" t="s">
        <v>1110</v>
      </c>
      <c r="J843" s="125" t="s">
        <v>1110</v>
      </c>
      <c r="K843" s="125" t="s">
        <v>1110</v>
      </c>
      <c r="L843" s="125" t="s">
        <v>1110</v>
      </c>
      <c r="M843" s="125" t="s">
        <v>1110</v>
      </c>
      <c r="N843" s="125">
        <v>55.535130909999999</v>
      </c>
    </row>
    <row r="844" spans="1:14" s="66" customFormat="1" ht="15" customHeight="1">
      <c r="A844" s="198">
        <v>838</v>
      </c>
      <c r="B844" s="144" t="s">
        <v>219</v>
      </c>
      <c r="C844" s="144" t="s">
        <v>1110</v>
      </c>
      <c r="D844" s="144" t="s">
        <v>1110</v>
      </c>
      <c r="E844" s="144" t="s">
        <v>1110</v>
      </c>
      <c r="F844" s="144" t="s">
        <v>1110</v>
      </c>
      <c r="G844" s="144" t="s">
        <v>1110</v>
      </c>
      <c r="H844" s="144" t="s">
        <v>1110</v>
      </c>
      <c r="I844" s="144" t="s">
        <v>1110</v>
      </c>
      <c r="J844" s="144" t="s">
        <v>1110</v>
      </c>
      <c r="K844" s="144" t="s">
        <v>1110</v>
      </c>
      <c r="L844" s="144">
        <v>55.411079649999998</v>
      </c>
      <c r="M844" s="144" t="s">
        <v>1110</v>
      </c>
      <c r="N844" s="144">
        <v>55.411079649999998</v>
      </c>
    </row>
    <row r="845" spans="1:14" ht="15" customHeight="1">
      <c r="A845" s="197">
        <v>839</v>
      </c>
      <c r="B845" s="125" t="s">
        <v>1000</v>
      </c>
      <c r="C845" s="125" t="s">
        <v>1110</v>
      </c>
      <c r="D845" s="125">
        <v>8.3747620999999999</v>
      </c>
      <c r="E845" s="125">
        <v>3.9156559399999997</v>
      </c>
      <c r="F845" s="125" t="s">
        <v>1110</v>
      </c>
      <c r="G845" s="125" t="s">
        <v>1110</v>
      </c>
      <c r="H845" s="125" t="s">
        <v>1110</v>
      </c>
      <c r="I845" s="125">
        <v>41.872968219999997</v>
      </c>
      <c r="J845" s="125" t="s">
        <v>1110</v>
      </c>
      <c r="K845" s="125" t="s">
        <v>1110</v>
      </c>
      <c r="L845" s="125" t="s">
        <v>1110</v>
      </c>
      <c r="M845" s="125" t="s">
        <v>1110</v>
      </c>
      <c r="N845" s="125">
        <v>54.163386259999996</v>
      </c>
    </row>
    <row r="846" spans="1:14" s="66" customFormat="1" ht="15" customHeight="1">
      <c r="A846" s="198">
        <v>840</v>
      </c>
      <c r="B846" s="144" t="s">
        <v>923</v>
      </c>
      <c r="C846" s="144" t="s">
        <v>1110</v>
      </c>
      <c r="D846" s="144">
        <v>53.992294219999998</v>
      </c>
      <c r="E846" s="144" t="s">
        <v>1110</v>
      </c>
      <c r="F846" s="144" t="s">
        <v>1110</v>
      </c>
      <c r="G846" s="144" t="s">
        <v>1110</v>
      </c>
      <c r="H846" s="144" t="s">
        <v>1110</v>
      </c>
      <c r="I846" s="144" t="s">
        <v>1110</v>
      </c>
      <c r="J846" s="144" t="s">
        <v>1110</v>
      </c>
      <c r="K846" s="144" t="s">
        <v>1110</v>
      </c>
      <c r="L846" s="144" t="s">
        <v>1110</v>
      </c>
      <c r="M846" s="144" t="s">
        <v>1110</v>
      </c>
      <c r="N846" s="144">
        <v>53.992294219999998</v>
      </c>
    </row>
    <row r="847" spans="1:14" ht="15" customHeight="1">
      <c r="A847" s="197">
        <v>841</v>
      </c>
      <c r="B847" s="125" t="s">
        <v>945</v>
      </c>
      <c r="C847" s="125">
        <v>53.640180170000001</v>
      </c>
      <c r="D847" s="125" t="s">
        <v>1110</v>
      </c>
      <c r="E847" s="125" t="s">
        <v>1110</v>
      </c>
      <c r="F847" s="125" t="s">
        <v>1110</v>
      </c>
      <c r="G847" s="125" t="s">
        <v>1110</v>
      </c>
      <c r="H847" s="125" t="s">
        <v>1110</v>
      </c>
      <c r="I847" s="125" t="s">
        <v>1110</v>
      </c>
      <c r="J847" s="125" t="s">
        <v>1110</v>
      </c>
      <c r="K847" s="125" t="s">
        <v>1110</v>
      </c>
      <c r="L847" s="125" t="s">
        <v>1110</v>
      </c>
      <c r="M847" s="125" t="s">
        <v>1110</v>
      </c>
      <c r="N847" s="125">
        <v>53.640180170000001</v>
      </c>
    </row>
    <row r="848" spans="1:14" s="66" customFormat="1" ht="15" customHeight="1">
      <c r="A848" s="198">
        <v>842</v>
      </c>
      <c r="B848" s="144" t="s">
        <v>313</v>
      </c>
      <c r="C848" s="144" t="s">
        <v>1110</v>
      </c>
      <c r="D848" s="144">
        <v>53.356021840000004</v>
      </c>
      <c r="E848" s="144" t="s">
        <v>1110</v>
      </c>
      <c r="F848" s="144" t="s">
        <v>1110</v>
      </c>
      <c r="G848" s="144" t="s">
        <v>1110</v>
      </c>
      <c r="H848" s="144" t="s">
        <v>1110</v>
      </c>
      <c r="I848" s="144" t="s">
        <v>1110</v>
      </c>
      <c r="J848" s="144" t="s">
        <v>1110</v>
      </c>
      <c r="K848" s="144" t="s">
        <v>1110</v>
      </c>
      <c r="L848" s="144" t="s">
        <v>1110</v>
      </c>
      <c r="M848" s="144" t="s">
        <v>1110</v>
      </c>
      <c r="N848" s="144">
        <v>53.356021840000004</v>
      </c>
    </row>
    <row r="849" spans="1:14" ht="15" customHeight="1">
      <c r="A849" s="197">
        <v>843</v>
      </c>
      <c r="B849" s="125" t="s">
        <v>889</v>
      </c>
      <c r="C849" s="125" t="s">
        <v>1110</v>
      </c>
      <c r="D849" s="125">
        <v>2.4598752099999999</v>
      </c>
      <c r="E849" s="125">
        <v>50.691214219999999</v>
      </c>
      <c r="F849" s="125" t="s">
        <v>1110</v>
      </c>
      <c r="G849" s="125" t="s">
        <v>1110</v>
      </c>
      <c r="H849" s="125" t="s">
        <v>1110</v>
      </c>
      <c r="I849" s="125" t="s">
        <v>1110</v>
      </c>
      <c r="J849" s="125" t="s">
        <v>1110</v>
      </c>
      <c r="K849" s="125" t="s">
        <v>1110</v>
      </c>
      <c r="L849" s="125" t="s">
        <v>1110</v>
      </c>
      <c r="M849" s="125" t="s">
        <v>1110</v>
      </c>
      <c r="N849" s="125">
        <v>53.151089429999999</v>
      </c>
    </row>
    <row r="850" spans="1:14" s="66" customFormat="1" ht="15" customHeight="1">
      <c r="A850" s="198">
        <v>844</v>
      </c>
      <c r="B850" s="144" t="s">
        <v>996</v>
      </c>
      <c r="C850" s="144" t="s">
        <v>1110</v>
      </c>
      <c r="D850" s="144" t="s">
        <v>1110</v>
      </c>
      <c r="E850" s="144" t="s">
        <v>1110</v>
      </c>
      <c r="F850" s="144" t="s">
        <v>1110</v>
      </c>
      <c r="G850" s="144" t="s">
        <v>1110</v>
      </c>
      <c r="H850" s="144" t="s">
        <v>1110</v>
      </c>
      <c r="I850" s="144" t="s">
        <v>1110</v>
      </c>
      <c r="J850" s="144" t="s">
        <v>1110</v>
      </c>
      <c r="K850" s="144" t="s">
        <v>1110</v>
      </c>
      <c r="L850" s="144">
        <v>52.911240290000002</v>
      </c>
      <c r="M850" s="144" t="s">
        <v>1110</v>
      </c>
      <c r="N850" s="144">
        <v>52.911240290000002</v>
      </c>
    </row>
    <row r="851" spans="1:14" ht="15" customHeight="1">
      <c r="A851" s="197">
        <v>845</v>
      </c>
      <c r="B851" s="125" t="s">
        <v>463</v>
      </c>
      <c r="C851" s="125" t="s">
        <v>1110</v>
      </c>
      <c r="D851" s="125" t="s">
        <v>1110</v>
      </c>
      <c r="E851" s="125">
        <v>52.527528859999997</v>
      </c>
      <c r="F851" s="125" t="s">
        <v>1110</v>
      </c>
      <c r="G851" s="125" t="s">
        <v>1110</v>
      </c>
      <c r="H851" s="125" t="s">
        <v>1110</v>
      </c>
      <c r="I851" s="125" t="s">
        <v>1110</v>
      </c>
      <c r="J851" s="125" t="s">
        <v>1110</v>
      </c>
      <c r="K851" s="125" t="s">
        <v>1110</v>
      </c>
      <c r="L851" s="125" t="s">
        <v>1110</v>
      </c>
      <c r="M851" s="125" t="s">
        <v>1110</v>
      </c>
      <c r="N851" s="125">
        <v>52.527528859999997</v>
      </c>
    </row>
    <row r="852" spans="1:14" s="66" customFormat="1" ht="15" customHeight="1">
      <c r="A852" s="198">
        <v>846</v>
      </c>
      <c r="B852" s="144" t="s">
        <v>931</v>
      </c>
      <c r="C852" s="144" t="s">
        <v>1110</v>
      </c>
      <c r="D852" s="144" t="s">
        <v>1110</v>
      </c>
      <c r="E852" s="144">
        <v>51.762227889999998</v>
      </c>
      <c r="F852" s="144" t="s">
        <v>1110</v>
      </c>
      <c r="G852" s="144" t="s">
        <v>1110</v>
      </c>
      <c r="H852" s="144" t="s">
        <v>1110</v>
      </c>
      <c r="I852" s="144" t="s">
        <v>1110</v>
      </c>
      <c r="J852" s="144">
        <v>0.52220911000000003</v>
      </c>
      <c r="K852" s="144" t="s">
        <v>1110</v>
      </c>
      <c r="L852" s="144" t="s">
        <v>1110</v>
      </c>
      <c r="M852" s="144" t="s">
        <v>1110</v>
      </c>
      <c r="N852" s="144">
        <v>52.284436999999997</v>
      </c>
    </row>
    <row r="853" spans="1:14" ht="15" customHeight="1">
      <c r="A853" s="197">
        <v>847</v>
      </c>
      <c r="B853" s="125" t="s">
        <v>28</v>
      </c>
      <c r="C853" s="125" t="s">
        <v>1110</v>
      </c>
      <c r="D853" s="125" t="s">
        <v>1110</v>
      </c>
      <c r="E853" s="125" t="s">
        <v>1110</v>
      </c>
      <c r="F853" s="125" t="s">
        <v>1110</v>
      </c>
      <c r="G853" s="125" t="s">
        <v>1110</v>
      </c>
      <c r="H853" s="125" t="s">
        <v>1110</v>
      </c>
      <c r="I853" s="125" t="s">
        <v>1110</v>
      </c>
      <c r="J853" s="125">
        <v>52.123643319999999</v>
      </c>
      <c r="K853" s="125" t="s">
        <v>1110</v>
      </c>
      <c r="L853" s="125" t="s">
        <v>1110</v>
      </c>
      <c r="M853" s="125" t="s">
        <v>1110</v>
      </c>
      <c r="N853" s="125">
        <v>52.123643319999999</v>
      </c>
    </row>
    <row r="854" spans="1:14" s="66" customFormat="1" ht="15" customHeight="1">
      <c r="A854" s="198">
        <v>848</v>
      </c>
      <c r="B854" s="144" t="s">
        <v>449</v>
      </c>
      <c r="C854" s="144" t="s">
        <v>1110</v>
      </c>
      <c r="D854" s="144">
        <v>24.22206401</v>
      </c>
      <c r="E854" s="144" t="s">
        <v>1110</v>
      </c>
      <c r="F854" s="144" t="s">
        <v>1110</v>
      </c>
      <c r="G854" s="144" t="s">
        <v>1110</v>
      </c>
      <c r="H854" s="144" t="s">
        <v>1110</v>
      </c>
      <c r="I854" s="144" t="s">
        <v>1110</v>
      </c>
      <c r="J854" s="144" t="s">
        <v>1110</v>
      </c>
      <c r="K854" s="144" t="s">
        <v>1110</v>
      </c>
      <c r="L854" s="144">
        <v>27.52469971</v>
      </c>
      <c r="M854" s="144" t="s">
        <v>1110</v>
      </c>
      <c r="N854" s="144">
        <v>51.746763720000004</v>
      </c>
    </row>
    <row r="855" spans="1:14" ht="15" customHeight="1">
      <c r="A855" s="197">
        <v>849</v>
      </c>
      <c r="B855" s="125" t="s">
        <v>404</v>
      </c>
      <c r="C855" s="125" t="s">
        <v>1110</v>
      </c>
      <c r="D855" s="125">
        <v>51.412057420000004</v>
      </c>
      <c r="E855" s="125" t="s">
        <v>1110</v>
      </c>
      <c r="F855" s="125" t="s">
        <v>1110</v>
      </c>
      <c r="G855" s="125" t="s">
        <v>1110</v>
      </c>
      <c r="H855" s="125" t="s">
        <v>1110</v>
      </c>
      <c r="I855" s="125" t="s">
        <v>1110</v>
      </c>
      <c r="J855" s="125" t="s">
        <v>1110</v>
      </c>
      <c r="K855" s="125" t="s">
        <v>1110</v>
      </c>
      <c r="L855" s="125" t="s">
        <v>1110</v>
      </c>
      <c r="M855" s="125" t="s">
        <v>1110</v>
      </c>
      <c r="N855" s="125">
        <v>51.412057420000004</v>
      </c>
    </row>
    <row r="856" spans="1:14" s="66" customFormat="1" ht="15" customHeight="1">
      <c r="A856" s="198">
        <v>850</v>
      </c>
      <c r="B856" s="144" t="s">
        <v>1464</v>
      </c>
      <c r="C856" s="144" t="s">
        <v>1110</v>
      </c>
      <c r="D856" s="144" t="s">
        <v>1110</v>
      </c>
      <c r="E856" s="144" t="s">
        <v>1110</v>
      </c>
      <c r="F856" s="144" t="s">
        <v>1110</v>
      </c>
      <c r="G856" s="144">
        <v>50.902312469999998</v>
      </c>
      <c r="H856" s="144" t="s">
        <v>1110</v>
      </c>
      <c r="I856" s="144" t="s">
        <v>1110</v>
      </c>
      <c r="J856" s="144" t="s">
        <v>1110</v>
      </c>
      <c r="K856" s="144" t="s">
        <v>1110</v>
      </c>
      <c r="L856" s="144" t="s">
        <v>1110</v>
      </c>
      <c r="M856" s="144" t="s">
        <v>1110</v>
      </c>
      <c r="N856" s="144">
        <v>50.902312469999998</v>
      </c>
    </row>
    <row r="857" spans="1:14" ht="15" customHeight="1">
      <c r="A857" s="197">
        <v>851</v>
      </c>
      <c r="B857" s="125" t="s">
        <v>952</v>
      </c>
      <c r="C857" s="125" t="s">
        <v>1110</v>
      </c>
      <c r="D857" s="125">
        <v>49.590210280000001</v>
      </c>
      <c r="E857" s="125" t="s">
        <v>1110</v>
      </c>
      <c r="F857" s="125" t="s">
        <v>1110</v>
      </c>
      <c r="G857" s="125" t="s">
        <v>1110</v>
      </c>
      <c r="H857" s="125" t="s">
        <v>1110</v>
      </c>
      <c r="I857" s="125" t="s">
        <v>1110</v>
      </c>
      <c r="J857" s="125" t="s">
        <v>1110</v>
      </c>
      <c r="K857" s="125" t="s">
        <v>1110</v>
      </c>
      <c r="L857" s="125" t="s">
        <v>1110</v>
      </c>
      <c r="M857" s="125" t="s">
        <v>1110</v>
      </c>
      <c r="N857" s="125">
        <v>49.590210280000001</v>
      </c>
    </row>
    <row r="858" spans="1:14" s="66" customFormat="1" ht="15" customHeight="1">
      <c r="A858" s="198">
        <v>852</v>
      </c>
      <c r="B858" s="144" t="s">
        <v>990</v>
      </c>
      <c r="C858" s="144" t="s">
        <v>1110</v>
      </c>
      <c r="D858" s="144" t="s">
        <v>1110</v>
      </c>
      <c r="E858" s="144">
        <v>11.298647300000001</v>
      </c>
      <c r="F858" s="144" t="s">
        <v>1110</v>
      </c>
      <c r="G858" s="144" t="s">
        <v>1110</v>
      </c>
      <c r="H858" s="144" t="s">
        <v>1110</v>
      </c>
      <c r="I858" s="144" t="s">
        <v>1110</v>
      </c>
      <c r="J858" s="144" t="s">
        <v>1110</v>
      </c>
      <c r="K858" s="144" t="s">
        <v>1110</v>
      </c>
      <c r="L858" s="144">
        <v>38.03310733</v>
      </c>
      <c r="M858" s="144" t="s">
        <v>1110</v>
      </c>
      <c r="N858" s="144">
        <v>49.331754629999999</v>
      </c>
    </row>
    <row r="859" spans="1:14" ht="15" customHeight="1">
      <c r="A859" s="197">
        <v>853</v>
      </c>
      <c r="B859" s="125" t="s">
        <v>411</v>
      </c>
      <c r="C859" s="125" t="s">
        <v>1110</v>
      </c>
      <c r="D859" s="125" t="s">
        <v>1110</v>
      </c>
      <c r="E859" s="125">
        <v>49.126231709999999</v>
      </c>
      <c r="F859" s="125" t="s">
        <v>1110</v>
      </c>
      <c r="G859" s="125" t="s">
        <v>1110</v>
      </c>
      <c r="H859" s="125" t="s">
        <v>1110</v>
      </c>
      <c r="I859" s="125" t="s">
        <v>1110</v>
      </c>
      <c r="J859" s="125" t="s">
        <v>1110</v>
      </c>
      <c r="K859" s="125" t="s">
        <v>1110</v>
      </c>
      <c r="L859" s="125" t="s">
        <v>1110</v>
      </c>
      <c r="M859" s="125" t="s">
        <v>1110</v>
      </c>
      <c r="N859" s="125">
        <v>49.126231709999999</v>
      </c>
    </row>
    <row r="860" spans="1:14" s="66" customFormat="1" ht="15" customHeight="1">
      <c r="A860" s="198">
        <v>854</v>
      </c>
      <c r="B860" s="144" t="s">
        <v>67</v>
      </c>
      <c r="C860" s="144" t="s">
        <v>1110</v>
      </c>
      <c r="D860" s="144">
        <v>3.0124140499999998</v>
      </c>
      <c r="E860" s="144">
        <v>45.408435189999999</v>
      </c>
      <c r="F860" s="144" t="s">
        <v>1110</v>
      </c>
      <c r="G860" s="144" t="s">
        <v>1110</v>
      </c>
      <c r="H860" s="144" t="s">
        <v>1110</v>
      </c>
      <c r="I860" s="144" t="s">
        <v>1110</v>
      </c>
      <c r="J860" s="144" t="s">
        <v>1110</v>
      </c>
      <c r="K860" s="144" t="s">
        <v>1110</v>
      </c>
      <c r="L860" s="144" t="s">
        <v>1110</v>
      </c>
      <c r="M860" s="144" t="s">
        <v>1110</v>
      </c>
      <c r="N860" s="144">
        <v>48.420849239999995</v>
      </c>
    </row>
    <row r="861" spans="1:14" ht="15" customHeight="1">
      <c r="A861" s="197">
        <v>855</v>
      </c>
      <c r="B861" s="125" t="s">
        <v>649</v>
      </c>
      <c r="C861" s="125" t="s">
        <v>1110</v>
      </c>
      <c r="D861" s="125" t="s">
        <v>1110</v>
      </c>
      <c r="E861" s="125">
        <v>21.46341134</v>
      </c>
      <c r="F861" s="125" t="s">
        <v>1110</v>
      </c>
      <c r="G861" s="125" t="s">
        <v>1110</v>
      </c>
      <c r="H861" s="125" t="s">
        <v>1110</v>
      </c>
      <c r="I861" s="125">
        <v>26.832988789999998</v>
      </c>
      <c r="J861" s="125" t="s">
        <v>1110</v>
      </c>
      <c r="K861" s="125" t="s">
        <v>1110</v>
      </c>
      <c r="L861" s="125" t="s">
        <v>1110</v>
      </c>
      <c r="M861" s="125" t="s">
        <v>1110</v>
      </c>
      <c r="N861" s="125">
        <v>48.296400129999995</v>
      </c>
    </row>
    <row r="862" spans="1:14" s="66" customFormat="1" ht="15" customHeight="1">
      <c r="A862" s="198">
        <v>856</v>
      </c>
      <c r="B862" s="144" t="s">
        <v>787</v>
      </c>
      <c r="C862" s="144" t="s">
        <v>1110</v>
      </c>
      <c r="D862" s="144" t="s">
        <v>1110</v>
      </c>
      <c r="E862" s="144">
        <v>48.231144710000002</v>
      </c>
      <c r="F862" s="144" t="s">
        <v>1110</v>
      </c>
      <c r="G862" s="144" t="s">
        <v>1110</v>
      </c>
      <c r="H862" s="144" t="s">
        <v>1110</v>
      </c>
      <c r="I862" s="144" t="s">
        <v>1110</v>
      </c>
      <c r="J862" s="144" t="s">
        <v>1110</v>
      </c>
      <c r="K862" s="144" t="s">
        <v>1110</v>
      </c>
      <c r="L862" s="144" t="s">
        <v>1110</v>
      </c>
      <c r="M862" s="144" t="s">
        <v>1110</v>
      </c>
      <c r="N862" s="144">
        <v>48.231144710000002</v>
      </c>
    </row>
    <row r="863" spans="1:14" ht="15" customHeight="1">
      <c r="A863" s="197">
        <v>857</v>
      </c>
      <c r="B863" s="125" t="s">
        <v>525</v>
      </c>
      <c r="C863" s="125" t="s">
        <v>1110</v>
      </c>
      <c r="D863" s="125">
        <v>8.8269368299999993</v>
      </c>
      <c r="E863" s="125" t="s">
        <v>1110</v>
      </c>
      <c r="F863" s="125" t="s">
        <v>1110</v>
      </c>
      <c r="G863" s="125" t="s">
        <v>1110</v>
      </c>
      <c r="H863" s="125" t="s">
        <v>1110</v>
      </c>
      <c r="I863" s="125" t="s">
        <v>1110</v>
      </c>
      <c r="J863" s="125">
        <v>38.599572979999998</v>
      </c>
      <c r="K863" s="125" t="s">
        <v>1110</v>
      </c>
      <c r="L863" s="125" t="s">
        <v>1110</v>
      </c>
      <c r="M863" s="125" t="s">
        <v>1110</v>
      </c>
      <c r="N863" s="125">
        <v>47.426509809999999</v>
      </c>
    </row>
    <row r="864" spans="1:14" s="66" customFormat="1" ht="15" customHeight="1">
      <c r="A864" s="198">
        <v>858</v>
      </c>
      <c r="B864" s="144" t="s">
        <v>1065</v>
      </c>
      <c r="C864" s="144">
        <v>47.265731389999999</v>
      </c>
      <c r="D864" s="144" t="s">
        <v>1110</v>
      </c>
      <c r="E864" s="144" t="s">
        <v>1110</v>
      </c>
      <c r="F864" s="144" t="s">
        <v>1110</v>
      </c>
      <c r="G864" s="144" t="s">
        <v>1110</v>
      </c>
      <c r="H864" s="144" t="s">
        <v>1110</v>
      </c>
      <c r="I864" s="144" t="s">
        <v>1110</v>
      </c>
      <c r="J864" s="144" t="s">
        <v>1110</v>
      </c>
      <c r="K864" s="144" t="s">
        <v>1110</v>
      </c>
      <c r="L864" s="144" t="s">
        <v>1110</v>
      </c>
      <c r="M864" s="144" t="s">
        <v>1110</v>
      </c>
      <c r="N864" s="144">
        <v>47.265731389999999</v>
      </c>
    </row>
    <row r="865" spans="1:14" ht="15" customHeight="1">
      <c r="A865" s="197">
        <v>859</v>
      </c>
      <c r="B865" s="125" t="s">
        <v>186</v>
      </c>
      <c r="C865" s="125">
        <v>22.97697973</v>
      </c>
      <c r="D865" s="125">
        <v>3.55975435</v>
      </c>
      <c r="E865" s="125">
        <v>20.245277160000001</v>
      </c>
      <c r="F865" s="125" t="s">
        <v>1110</v>
      </c>
      <c r="G865" s="125" t="s">
        <v>1110</v>
      </c>
      <c r="H865" s="125" t="s">
        <v>1110</v>
      </c>
      <c r="I865" s="125" t="s">
        <v>1110</v>
      </c>
      <c r="J865" s="125" t="s">
        <v>1110</v>
      </c>
      <c r="K865" s="125" t="s">
        <v>1110</v>
      </c>
      <c r="L865" s="125" t="s">
        <v>1110</v>
      </c>
      <c r="M865" s="125" t="s">
        <v>1110</v>
      </c>
      <c r="N865" s="125">
        <v>46.782011240000003</v>
      </c>
    </row>
    <row r="866" spans="1:14" s="66" customFormat="1" ht="15" customHeight="1">
      <c r="A866" s="198">
        <v>860</v>
      </c>
      <c r="B866" s="144" t="s">
        <v>822</v>
      </c>
      <c r="C866" s="144" t="s">
        <v>1110</v>
      </c>
      <c r="D866" s="144" t="s">
        <v>1110</v>
      </c>
      <c r="E866" s="144">
        <v>46.213407509999996</v>
      </c>
      <c r="F866" s="144" t="s">
        <v>1110</v>
      </c>
      <c r="G866" s="144" t="s">
        <v>1110</v>
      </c>
      <c r="H866" s="144" t="s">
        <v>1110</v>
      </c>
      <c r="I866" s="144" t="s">
        <v>1110</v>
      </c>
      <c r="J866" s="144" t="s">
        <v>1110</v>
      </c>
      <c r="K866" s="144" t="s">
        <v>1110</v>
      </c>
      <c r="L866" s="144" t="s">
        <v>1110</v>
      </c>
      <c r="M866" s="144" t="s">
        <v>1110</v>
      </c>
      <c r="N866" s="144">
        <v>46.213407509999996</v>
      </c>
    </row>
    <row r="867" spans="1:14" ht="15" customHeight="1">
      <c r="A867" s="197">
        <v>861</v>
      </c>
      <c r="B867" s="125" t="s">
        <v>943</v>
      </c>
      <c r="C867" s="125" t="s">
        <v>1110</v>
      </c>
      <c r="D867" s="125" t="s">
        <v>1110</v>
      </c>
      <c r="E867" s="125">
        <v>46.013417179999998</v>
      </c>
      <c r="F867" s="125" t="s">
        <v>1110</v>
      </c>
      <c r="G867" s="125" t="s">
        <v>1110</v>
      </c>
      <c r="H867" s="125" t="s">
        <v>1110</v>
      </c>
      <c r="I867" s="125" t="s">
        <v>1110</v>
      </c>
      <c r="J867" s="125" t="s">
        <v>1110</v>
      </c>
      <c r="K867" s="125" t="s">
        <v>1110</v>
      </c>
      <c r="L867" s="125" t="s">
        <v>1110</v>
      </c>
      <c r="M867" s="125" t="s">
        <v>1110</v>
      </c>
      <c r="N867" s="125">
        <v>46.013417179999998</v>
      </c>
    </row>
    <row r="868" spans="1:14" s="66" customFormat="1" ht="15" customHeight="1">
      <c r="A868" s="198">
        <v>862</v>
      </c>
      <c r="B868" s="144" t="s">
        <v>861</v>
      </c>
      <c r="C868" s="144" t="s">
        <v>1110</v>
      </c>
      <c r="D868" s="144" t="s">
        <v>1110</v>
      </c>
      <c r="E868" s="144" t="s">
        <v>1110</v>
      </c>
      <c r="F868" s="144" t="s">
        <v>1110</v>
      </c>
      <c r="G868" s="144" t="s">
        <v>1110</v>
      </c>
      <c r="H868" s="144" t="s">
        <v>1110</v>
      </c>
      <c r="I868" s="144" t="s">
        <v>1110</v>
      </c>
      <c r="J868" s="144">
        <v>45.281811740000002</v>
      </c>
      <c r="K868" s="144" t="s">
        <v>1110</v>
      </c>
      <c r="L868" s="144" t="s">
        <v>1110</v>
      </c>
      <c r="M868" s="144" t="s">
        <v>1110</v>
      </c>
      <c r="N868" s="144">
        <v>45.281811740000002</v>
      </c>
    </row>
    <row r="869" spans="1:14" ht="15" customHeight="1">
      <c r="A869" s="197">
        <v>863</v>
      </c>
      <c r="B869" s="125" t="s">
        <v>62</v>
      </c>
      <c r="C869" s="125" t="s">
        <v>1110</v>
      </c>
      <c r="D869" s="125" t="s">
        <v>1110</v>
      </c>
      <c r="E869" s="125">
        <v>0.92065133999999993</v>
      </c>
      <c r="F869" s="125" t="s">
        <v>1110</v>
      </c>
      <c r="G869" s="125" t="s">
        <v>1110</v>
      </c>
      <c r="H869" s="125" t="s">
        <v>1110</v>
      </c>
      <c r="I869" s="125">
        <v>43.76671966</v>
      </c>
      <c r="J869" s="125" t="s">
        <v>1110</v>
      </c>
      <c r="K869" s="125" t="s">
        <v>1110</v>
      </c>
      <c r="L869" s="125" t="s">
        <v>1110</v>
      </c>
      <c r="M869" s="125" t="s">
        <v>1110</v>
      </c>
      <c r="N869" s="125">
        <v>44.687370999999999</v>
      </c>
    </row>
    <row r="870" spans="1:14" s="66" customFormat="1" ht="15" customHeight="1">
      <c r="A870" s="198">
        <v>864</v>
      </c>
      <c r="B870" s="144" t="s">
        <v>786</v>
      </c>
      <c r="C870" s="144" t="s">
        <v>1110</v>
      </c>
      <c r="D870" s="144" t="s">
        <v>1110</v>
      </c>
      <c r="E870" s="144">
        <v>1.08951584</v>
      </c>
      <c r="F870" s="144" t="s">
        <v>1110</v>
      </c>
      <c r="G870" s="144" t="s">
        <v>1110</v>
      </c>
      <c r="H870" s="144" t="s">
        <v>1110</v>
      </c>
      <c r="I870" s="144">
        <v>43.361935469999999</v>
      </c>
      <c r="J870" s="144" t="s">
        <v>1110</v>
      </c>
      <c r="K870" s="144" t="s">
        <v>1110</v>
      </c>
      <c r="L870" s="144" t="s">
        <v>1110</v>
      </c>
      <c r="M870" s="144" t="s">
        <v>1110</v>
      </c>
      <c r="N870" s="144">
        <v>44.451451309999996</v>
      </c>
    </row>
    <row r="871" spans="1:14" ht="15" customHeight="1">
      <c r="A871" s="197">
        <v>865</v>
      </c>
      <c r="B871" s="125" t="s">
        <v>759</v>
      </c>
      <c r="C871" s="125" t="s">
        <v>1110</v>
      </c>
      <c r="D871" s="125" t="s">
        <v>1110</v>
      </c>
      <c r="E871" s="125" t="s">
        <v>1110</v>
      </c>
      <c r="F871" s="125" t="s">
        <v>1110</v>
      </c>
      <c r="G871" s="125" t="s">
        <v>1110</v>
      </c>
      <c r="H871" s="125" t="s">
        <v>1110</v>
      </c>
      <c r="I871" s="125">
        <v>43.188004079999999</v>
      </c>
      <c r="J871" s="125" t="s">
        <v>1110</v>
      </c>
      <c r="K871" s="125" t="s">
        <v>1110</v>
      </c>
      <c r="L871" s="125" t="s">
        <v>1110</v>
      </c>
      <c r="M871" s="125" t="s">
        <v>1110</v>
      </c>
      <c r="N871" s="125">
        <v>43.188004079999999</v>
      </c>
    </row>
    <row r="872" spans="1:14" s="66" customFormat="1" ht="15" customHeight="1">
      <c r="A872" s="198">
        <v>866</v>
      </c>
      <c r="B872" s="144" t="s">
        <v>1066</v>
      </c>
      <c r="C872" s="144" t="s">
        <v>1110</v>
      </c>
      <c r="D872" s="144" t="s">
        <v>1110</v>
      </c>
      <c r="E872" s="144" t="s">
        <v>1110</v>
      </c>
      <c r="F872" s="144" t="s">
        <v>1110</v>
      </c>
      <c r="G872" s="144" t="s">
        <v>1110</v>
      </c>
      <c r="H872" s="144" t="s">
        <v>1110</v>
      </c>
      <c r="I872" s="144">
        <v>42.237861810000005</v>
      </c>
      <c r="J872" s="144" t="s">
        <v>1110</v>
      </c>
      <c r="K872" s="144" t="s">
        <v>1110</v>
      </c>
      <c r="L872" s="144" t="s">
        <v>1110</v>
      </c>
      <c r="M872" s="144" t="s">
        <v>1110</v>
      </c>
      <c r="N872" s="144">
        <v>42.237861810000005</v>
      </c>
    </row>
    <row r="873" spans="1:14" ht="15" customHeight="1">
      <c r="A873" s="197">
        <v>867</v>
      </c>
      <c r="B873" s="125" t="s">
        <v>72</v>
      </c>
      <c r="C873" s="125" t="s">
        <v>1110</v>
      </c>
      <c r="D873" s="125" t="s">
        <v>1110</v>
      </c>
      <c r="E873" s="125" t="s">
        <v>1110</v>
      </c>
      <c r="F873" s="125" t="s">
        <v>1110</v>
      </c>
      <c r="G873" s="125">
        <v>42.133893969999995</v>
      </c>
      <c r="H873" s="125" t="s">
        <v>1110</v>
      </c>
      <c r="I873" s="125" t="s">
        <v>1110</v>
      </c>
      <c r="J873" s="125" t="s">
        <v>1110</v>
      </c>
      <c r="K873" s="125" t="s">
        <v>1110</v>
      </c>
      <c r="L873" s="125" t="s">
        <v>1110</v>
      </c>
      <c r="M873" s="125" t="s">
        <v>1110</v>
      </c>
      <c r="N873" s="125">
        <v>42.133893969999995</v>
      </c>
    </row>
    <row r="874" spans="1:14" s="66" customFormat="1" ht="15" customHeight="1">
      <c r="A874" s="198">
        <v>868</v>
      </c>
      <c r="B874" s="144" t="s">
        <v>687</v>
      </c>
      <c r="C874" s="144" t="s">
        <v>1110</v>
      </c>
      <c r="D874" s="144">
        <v>41.22926064</v>
      </c>
      <c r="E874" s="144" t="s">
        <v>1110</v>
      </c>
      <c r="F874" s="144" t="s">
        <v>1110</v>
      </c>
      <c r="G874" s="144" t="s">
        <v>1110</v>
      </c>
      <c r="H874" s="144" t="s">
        <v>1110</v>
      </c>
      <c r="I874" s="144" t="s">
        <v>1110</v>
      </c>
      <c r="J874" s="144" t="s">
        <v>1110</v>
      </c>
      <c r="K874" s="144" t="s">
        <v>1110</v>
      </c>
      <c r="L874" s="144" t="s">
        <v>1110</v>
      </c>
      <c r="M874" s="144" t="s">
        <v>1110</v>
      </c>
      <c r="N874" s="144">
        <v>41.22926064</v>
      </c>
    </row>
    <row r="875" spans="1:14" ht="15" customHeight="1">
      <c r="A875" s="197">
        <v>869</v>
      </c>
      <c r="B875" s="125" t="s">
        <v>133</v>
      </c>
      <c r="C875" s="125" t="s">
        <v>1110</v>
      </c>
      <c r="D875" s="125" t="s">
        <v>1110</v>
      </c>
      <c r="E875" s="125">
        <v>40.870606280000004</v>
      </c>
      <c r="F875" s="125" t="s">
        <v>1110</v>
      </c>
      <c r="G875" s="125" t="s">
        <v>1110</v>
      </c>
      <c r="H875" s="125" t="s">
        <v>1110</v>
      </c>
      <c r="I875" s="125" t="s">
        <v>1110</v>
      </c>
      <c r="J875" s="125" t="s">
        <v>1110</v>
      </c>
      <c r="K875" s="125" t="s">
        <v>1110</v>
      </c>
      <c r="L875" s="125" t="s">
        <v>1110</v>
      </c>
      <c r="M875" s="125" t="s">
        <v>1110</v>
      </c>
      <c r="N875" s="125">
        <v>40.870606280000004</v>
      </c>
    </row>
    <row r="876" spans="1:14" s="66" customFormat="1" ht="15" customHeight="1">
      <c r="A876" s="198">
        <v>870</v>
      </c>
      <c r="B876" s="144" t="s">
        <v>1468</v>
      </c>
      <c r="C876" s="144" t="s">
        <v>1110</v>
      </c>
      <c r="D876" s="144" t="s">
        <v>1110</v>
      </c>
      <c r="E876" s="144" t="s">
        <v>1110</v>
      </c>
      <c r="F876" s="144" t="s">
        <v>1110</v>
      </c>
      <c r="G876" s="144" t="s">
        <v>1110</v>
      </c>
      <c r="H876" s="144" t="s">
        <v>1110</v>
      </c>
      <c r="I876" s="144" t="s">
        <v>1110</v>
      </c>
      <c r="J876" s="144" t="s">
        <v>1110</v>
      </c>
      <c r="K876" s="144" t="s">
        <v>1110</v>
      </c>
      <c r="L876" s="144">
        <v>40.347615939999997</v>
      </c>
      <c r="M876" s="144" t="s">
        <v>1110</v>
      </c>
      <c r="N876" s="144">
        <v>40.347615939999997</v>
      </c>
    </row>
    <row r="877" spans="1:14" ht="15" customHeight="1">
      <c r="A877" s="197">
        <v>871</v>
      </c>
      <c r="B877" s="125" t="s">
        <v>1032</v>
      </c>
      <c r="C877" s="125" t="s">
        <v>1110</v>
      </c>
      <c r="D877" s="125" t="s">
        <v>1110</v>
      </c>
      <c r="E877" s="125" t="s">
        <v>1110</v>
      </c>
      <c r="F877" s="125" t="s">
        <v>1110</v>
      </c>
      <c r="G877" s="125" t="s">
        <v>1110</v>
      </c>
      <c r="H877" s="125" t="s">
        <v>1110</v>
      </c>
      <c r="I877" s="125" t="s">
        <v>1110</v>
      </c>
      <c r="J877" s="125">
        <v>40.203762359999999</v>
      </c>
      <c r="K877" s="125" t="s">
        <v>1110</v>
      </c>
      <c r="L877" s="125" t="s">
        <v>1110</v>
      </c>
      <c r="M877" s="125" t="s">
        <v>1110</v>
      </c>
      <c r="N877" s="125">
        <v>40.203762359999999</v>
      </c>
    </row>
    <row r="878" spans="1:14" s="66" customFormat="1" ht="15" customHeight="1">
      <c r="A878" s="198">
        <v>872</v>
      </c>
      <c r="B878" s="144" t="s">
        <v>672</v>
      </c>
      <c r="C878" s="144" t="s">
        <v>1110</v>
      </c>
      <c r="D878" s="144" t="s">
        <v>1110</v>
      </c>
      <c r="E878" s="144" t="s">
        <v>1110</v>
      </c>
      <c r="F878" s="144" t="s">
        <v>1110</v>
      </c>
      <c r="G878" s="144" t="s">
        <v>1110</v>
      </c>
      <c r="H878" s="144" t="s">
        <v>1110</v>
      </c>
      <c r="I878" s="144" t="s">
        <v>1110</v>
      </c>
      <c r="J878" s="144">
        <v>39.88230429</v>
      </c>
      <c r="K878" s="144" t="s">
        <v>1110</v>
      </c>
      <c r="L878" s="144" t="s">
        <v>1110</v>
      </c>
      <c r="M878" s="144" t="s">
        <v>1110</v>
      </c>
      <c r="N878" s="144">
        <v>39.88230429</v>
      </c>
    </row>
    <row r="879" spans="1:14" ht="15" customHeight="1">
      <c r="A879" s="197">
        <v>873</v>
      </c>
      <c r="B879" s="125" t="s">
        <v>763</v>
      </c>
      <c r="C879" s="125" t="s">
        <v>1110</v>
      </c>
      <c r="D879" s="125" t="s">
        <v>1110</v>
      </c>
      <c r="E879" s="125" t="s">
        <v>1110</v>
      </c>
      <c r="F879" s="125" t="s">
        <v>1110</v>
      </c>
      <c r="G879" s="125" t="s">
        <v>1110</v>
      </c>
      <c r="H879" s="125" t="s">
        <v>1110</v>
      </c>
      <c r="I879" s="125" t="s">
        <v>1110</v>
      </c>
      <c r="J879" s="125">
        <v>38.80500705</v>
      </c>
      <c r="K879" s="125" t="s">
        <v>1110</v>
      </c>
      <c r="L879" s="125" t="s">
        <v>1110</v>
      </c>
      <c r="M879" s="125" t="s">
        <v>1110</v>
      </c>
      <c r="N879" s="125">
        <v>38.80500705</v>
      </c>
    </row>
    <row r="880" spans="1:14" s="66" customFormat="1" ht="15" customHeight="1">
      <c r="A880" s="198">
        <v>874</v>
      </c>
      <c r="B880" s="144" t="s">
        <v>863</v>
      </c>
      <c r="C880" s="144" t="s">
        <v>1110</v>
      </c>
      <c r="D880" s="144" t="s">
        <v>1110</v>
      </c>
      <c r="E880" s="144">
        <v>38.514891659999996</v>
      </c>
      <c r="F880" s="144" t="s">
        <v>1110</v>
      </c>
      <c r="G880" s="144" t="s">
        <v>1110</v>
      </c>
      <c r="H880" s="144" t="s">
        <v>1110</v>
      </c>
      <c r="I880" s="144" t="s">
        <v>1110</v>
      </c>
      <c r="J880" s="144" t="s">
        <v>1110</v>
      </c>
      <c r="K880" s="144" t="s">
        <v>1110</v>
      </c>
      <c r="L880" s="144" t="s">
        <v>1110</v>
      </c>
      <c r="M880" s="144" t="s">
        <v>1110</v>
      </c>
      <c r="N880" s="144">
        <v>38.514891659999996</v>
      </c>
    </row>
    <row r="881" spans="1:14" ht="15" customHeight="1">
      <c r="A881" s="197">
        <v>875</v>
      </c>
      <c r="B881" s="125" t="s">
        <v>1049</v>
      </c>
      <c r="C881" s="125" t="s">
        <v>1110</v>
      </c>
      <c r="D881" s="125">
        <v>13.89714298</v>
      </c>
      <c r="E881" s="125">
        <v>24.149374440000003</v>
      </c>
      <c r="F881" s="125" t="s">
        <v>1110</v>
      </c>
      <c r="G881" s="125" t="s">
        <v>1110</v>
      </c>
      <c r="H881" s="125" t="s">
        <v>1110</v>
      </c>
      <c r="I881" s="125" t="s">
        <v>1110</v>
      </c>
      <c r="J881" s="125" t="s">
        <v>1110</v>
      </c>
      <c r="K881" s="125" t="s">
        <v>1110</v>
      </c>
      <c r="L881" s="125" t="s">
        <v>1110</v>
      </c>
      <c r="M881" s="125" t="s">
        <v>1110</v>
      </c>
      <c r="N881" s="125">
        <v>38.046517420000001</v>
      </c>
    </row>
    <row r="882" spans="1:14" s="66" customFormat="1" ht="15" customHeight="1">
      <c r="A882" s="198">
        <v>876</v>
      </c>
      <c r="B882" s="144" t="s">
        <v>287</v>
      </c>
      <c r="C882" s="144" t="s">
        <v>1110</v>
      </c>
      <c r="D882" s="144" t="s">
        <v>1110</v>
      </c>
      <c r="E882" s="144">
        <v>5.8933915300000006</v>
      </c>
      <c r="F882" s="144" t="s">
        <v>1110</v>
      </c>
      <c r="G882" s="144" t="s">
        <v>1110</v>
      </c>
      <c r="H882" s="144" t="s">
        <v>1110</v>
      </c>
      <c r="I882" s="144">
        <v>21.2756562</v>
      </c>
      <c r="J882" s="144" t="s">
        <v>1110</v>
      </c>
      <c r="K882" s="144" t="s">
        <v>1110</v>
      </c>
      <c r="L882" s="144">
        <v>9.6802603100000013</v>
      </c>
      <c r="M882" s="144" t="s">
        <v>1110</v>
      </c>
      <c r="N882" s="144">
        <v>36.849308040000004</v>
      </c>
    </row>
    <row r="883" spans="1:14" ht="15" customHeight="1">
      <c r="A883" s="197">
        <v>877</v>
      </c>
      <c r="B883" s="125" t="s">
        <v>803</v>
      </c>
      <c r="C883" s="125">
        <v>36.566631890000004</v>
      </c>
      <c r="D883" s="125" t="s">
        <v>1110</v>
      </c>
      <c r="E883" s="125" t="s">
        <v>1110</v>
      </c>
      <c r="F883" s="125" t="s">
        <v>1110</v>
      </c>
      <c r="G883" s="125" t="s">
        <v>1110</v>
      </c>
      <c r="H883" s="125" t="s">
        <v>1110</v>
      </c>
      <c r="I883" s="125" t="s">
        <v>1110</v>
      </c>
      <c r="J883" s="125" t="s">
        <v>1110</v>
      </c>
      <c r="K883" s="125" t="s">
        <v>1110</v>
      </c>
      <c r="L883" s="125" t="s">
        <v>1110</v>
      </c>
      <c r="M883" s="125" t="s">
        <v>1110</v>
      </c>
      <c r="N883" s="125">
        <v>36.566631890000004</v>
      </c>
    </row>
    <row r="884" spans="1:14" s="66" customFormat="1" ht="15" customHeight="1">
      <c r="A884" s="198">
        <v>878</v>
      </c>
      <c r="B884" s="144" t="s">
        <v>875</v>
      </c>
      <c r="C884" s="144" t="s">
        <v>1110</v>
      </c>
      <c r="D884" s="144">
        <v>9.7124866399999998</v>
      </c>
      <c r="E884" s="144">
        <v>26.583264329999999</v>
      </c>
      <c r="F884" s="144" t="s">
        <v>1110</v>
      </c>
      <c r="G884" s="144" t="s">
        <v>1110</v>
      </c>
      <c r="H884" s="144" t="s">
        <v>1110</v>
      </c>
      <c r="I884" s="144" t="s">
        <v>1110</v>
      </c>
      <c r="J884" s="144" t="s">
        <v>1110</v>
      </c>
      <c r="K884" s="144" t="s">
        <v>1110</v>
      </c>
      <c r="L884" s="144" t="s">
        <v>1110</v>
      </c>
      <c r="M884" s="144" t="s">
        <v>1110</v>
      </c>
      <c r="N884" s="144">
        <v>36.29575097</v>
      </c>
    </row>
    <row r="885" spans="1:14" ht="15" customHeight="1">
      <c r="A885" s="197">
        <v>879</v>
      </c>
      <c r="B885" s="125" t="s">
        <v>12</v>
      </c>
      <c r="C885" s="125" t="s">
        <v>1110</v>
      </c>
      <c r="D885" s="125">
        <v>35.392762850000004</v>
      </c>
      <c r="E885" s="125" t="s">
        <v>1110</v>
      </c>
      <c r="F885" s="125" t="s">
        <v>1110</v>
      </c>
      <c r="G885" s="125" t="s">
        <v>1110</v>
      </c>
      <c r="H885" s="125" t="s">
        <v>1110</v>
      </c>
      <c r="I885" s="125" t="s">
        <v>1110</v>
      </c>
      <c r="J885" s="125" t="s">
        <v>1110</v>
      </c>
      <c r="K885" s="125" t="s">
        <v>1110</v>
      </c>
      <c r="L885" s="125" t="s">
        <v>1110</v>
      </c>
      <c r="M885" s="125" t="s">
        <v>1110</v>
      </c>
      <c r="N885" s="125">
        <v>35.392762850000004</v>
      </c>
    </row>
    <row r="886" spans="1:14" s="66" customFormat="1" ht="15" customHeight="1">
      <c r="A886" s="198">
        <v>880</v>
      </c>
      <c r="B886" s="144" t="s">
        <v>1043</v>
      </c>
      <c r="C886" s="144" t="s">
        <v>1110</v>
      </c>
      <c r="D886" s="144" t="s">
        <v>1110</v>
      </c>
      <c r="E886" s="144">
        <v>35.279213770000005</v>
      </c>
      <c r="F886" s="144" t="s">
        <v>1110</v>
      </c>
      <c r="G886" s="144" t="s">
        <v>1110</v>
      </c>
      <c r="H886" s="144" t="s">
        <v>1110</v>
      </c>
      <c r="I886" s="144" t="s">
        <v>1110</v>
      </c>
      <c r="J886" s="144" t="s">
        <v>1110</v>
      </c>
      <c r="K886" s="144" t="s">
        <v>1110</v>
      </c>
      <c r="L886" s="144" t="s">
        <v>1110</v>
      </c>
      <c r="M886" s="144" t="s">
        <v>1110</v>
      </c>
      <c r="N886" s="144">
        <v>35.279213770000005</v>
      </c>
    </row>
    <row r="887" spans="1:14" ht="15" customHeight="1">
      <c r="A887" s="197">
        <v>881</v>
      </c>
      <c r="B887" s="125" t="s">
        <v>376</v>
      </c>
      <c r="C887" s="125" t="s">
        <v>1110</v>
      </c>
      <c r="D887" s="125">
        <v>4.3839612699999995</v>
      </c>
      <c r="E887" s="125">
        <v>30.847210219999997</v>
      </c>
      <c r="F887" s="125" t="s">
        <v>1110</v>
      </c>
      <c r="G887" s="125" t="s">
        <v>1110</v>
      </c>
      <c r="H887" s="125" t="s">
        <v>1110</v>
      </c>
      <c r="I887" s="125" t="s">
        <v>1110</v>
      </c>
      <c r="J887" s="125" t="s">
        <v>1110</v>
      </c>
      <c r="K887" s="125" t="s">
        <v>1110</v>
      </c>
      <c r="L887" s="125" t="s">
        <v>1110</v>
      </c>
      <c r="M887" s="125" t="s">
        <v>1110</v>
      </c>
      <c r="N887" s="125">
        <v>35.231171489999994</v>
      </c>
    </row>
    <row r="888" spans="1:14" s="66" customFormat="1" ht="15" customHeight="1">
      <c r="A888" s="198">
        <v>882</v>
      </c>
      <c r="B888" s="144" t="s">
        <v>329</v>
      </c>
      <c r="C888" s="144" t="s">
        <v>1110</v>
      </c>
      <c r="D888" s="144" t="s">
        <v>1110</v>
      </c>
      <c r="E888" s="144">
        <v>35.170832090000005</v>
      </c>
      <c r="F888" s="144" t="s">
        <v>1110</v>
      </c>
      <c r="G888" s="144" t="s">
        <v>1110</v>
      </c>
      <c r="H888" s="144" t="s">
        <v>1110</v>
      </c>
      <c r="I888" s="144" t="s">
        <v>1110</v>
      </c>
      <c r="J888" s="144" t="s">
        <v>1110</v>
      </c>
      <c r="K888" s="144" t="s">
        <v>1110</v>
      </c>
      <c r="L888" s="144" t="s">
        <v>1110</v>
      </c>
      <c r="M888" s="144" t="s">
        <v>1110</v>
      </c>
      <c r="N888" s="144">
        <v>35.170832090000005</v>
      </c>
    </row>
    <row r="889" spans="1:14" ht="15" customHeight="1">
      <c r="A889" s="197">
        <v>883</v>
      </c>
      <c r="B889" s="125" t="s">
        <v>779</v>
      </c>
      <c r="C889" s="125" t="s">
        <v>1110</v>
      </c>
      <c r="D889" s="125">
        <v>34.794306849999998</v>
      </c>
      <c r="E889" s="125" t="s">
        <v>1110</v>
      </c>
      <c r="F889" s="125" t="s">
        <v>1110</v>
      </c>
      <c r="G889" s="125" t="s">
        <v>1110</v>
      </c>
      <c r="H889" s="125" t="s">
        <v>1110</v>
      </c>
      <c r="I889" s="125" t="s">
        <v>1110</v>
      </c>
      <c r="J889" s="125" t="s">
        <v>1110</v>
      </c>
      <c r="K889" s="125" t="s">
        <v>1110</v>
      </c>
      <c r="L889" s="125" t="s">
        <v>1110</v>
      </c>
      <c r="M889" s="125" t="s">
        <v>1110</v>
      </c>
      <c r="N889" s="125">
        <v>34.794306849999998</v>
      </c>
    </row>
    <row r="890" spans="1:14" s="66" customFormat="1" ht="15" customHeight="1">
      <c r="A890" s="198">
        <v>884</v>
      </c>
      <c r="B890" s="144" t="s">
        <v>130</v>
      </c>
      <c r="C890" s="144" t="s">
        <v>1110</v>
      </c>
      <c r="D890" s="144" t="s">
        <v>1110</v>
      </c>
      <c r="E890" s="144">
        <v>34.345446009999996</v>
      </c>
      <c r="F890" s="144" t="s">
        <v>1110</v>
      </c>
      <c r="G890" s="144" t="s">
        <v>1110</v>
      </c>
      <c r="H890" s="144" t="s">
        <v>1110</v>
      </c>
      <c r="I890" s="144" t="s">
        <v>1110</v>
      </c>
      <c r="J890" s="144" t="s">
        <v>1110</v>
      </c>
      <c r="K890" s="144" t="s">
        <v>1110</v>
      </c>
      <c r="L890" s="144" t="s">
        <v>1110</v>
      </c>
      <c r="M890" s="144" t="s">
        <v>1110</v>
      </c>
      <c r="N890" s="144">
        <v>34.345446009999996</v>
      </c>
    </row>
    <row r="891" spans="1:14" ht="15" customHeight="1">
      <c r="A891" s="197">
        <v>885</v>
      </c>
      <c r="B891" s="125" t="s">
        <v>1035</v>
      </c>
      <c r="C891" s="125">
        <v>16.829356910000001</v>
      </c>
      <c r="D891" s="125">
        <v>17.429076339999998</v>
      </c>
      <c r="E891" s="125" t="s">
        <v>1110</v>
      </c>
      <c r="F891" s="125" t="s">
        <v>1110</v>
      </c>
      <c r="G891" s="125" t="s">
        <v>1110</v>
      </c>
      <c r="H891" s="125" t="s">
        <v>1110</v>
      </c>
      <c r="I891" s="125" t="s">
        <v>1110</v>
      </c>
      <c r="J891" s="125" t="s">
        <v>1110</v>
      </c>
      <c r="K891" s="125" t="s">
        <v>1110</v>
      </c>
      <c r="L891" s="125" t="s">
        <v>1110</v>
      </c>
      <c r="M891" s="125" t="s">
        <v>1110</v>
      </c>
      <c r="N891" s="125">
        <v>34.258433249999996</v>
      </c>
    </row>
    <row r="892" spans="1:14" s="66" customFormat="1" ht="15" customHeight="1">
      <c r="A892" s="198">
        <v>886</v>
      </c>
      <c r="B892" s="144" t="s">
        <v>185</v>
      </c>
      <c r="C892" s="144" t="s">
        <v>1110</v>
      </c>
      <c r="D892" s="144">
        <v>23.804907289999999</v>
      </c>
      <c r="E892" s="144">
        <v>10.050820779999999</v>
      </c>
      <c r="F892" s="144" t="s">
        <v>1110</v>
      </c>
      <c r="G892" s="144" t="s">
        <v>1110</v>
      </c>
      <c r="H892" s="144" t="s">
        <v>1110</v>
      </c>
      <c r="I892" s="144" t="s">
        <v>1110</v>
      </c>
      <c r="J892" s="144" t="s">
        <v>1110</v>
      </c>
      <c r="K892" s="144" t="s">
        <v>1110</v>
      </c>
      <c r="L892" s="144" t="s">
        <v>1110</v>
      </c>
      <c r="M892" s="144" t="s">
        <v>1110</v>
      </c>
      <c r="N892" s="144">
        <v>33.855728069999998</v>
      </c>
    </row>
    <row r="893" spans="1:14" ht="15" customHeight="1">
      <c r="A893" s="197">
        <v>887</v>
      </c>
      <c r="B893" s="125" t="s">
        <v>421</v>
      </c>
      <c r="C893" s="125" t="s">
        <v>1110</v>
      </c>
      <c r="D893" s="125" t="s">
        <v>1110</v>
      </c>
      <c r="E893" s="125" t="s">
        <v>1110</v>
      </c>
      <c r="F893" s="125" t="s">
        <v>1110</v>
      </c>
      <c r="G893" s="125" t="s">
        <v>1110</v>
      </c>
      <c r="H893" s="125" t="s">
        <v>1110</v>
      </c>
      <c r="I893" s="125">
        <v>33.603821050000001</v>
      </c>
      <c r="J893" s="125" t="s">
        <v>1110</v>
      </c>
      <c r="K893" s="125" t="s">
        <v>1110</v>
      </c>
      <c r="L893" s="125" t="s">
        <v>1110</v>
      </c>
      <c r="M893" s="125" t="s">
        <v>1110</v>
      </c>
      <c r="N893" s="125">
        <v>33.603821050000001</v>
      </c>
    </row>
    <row r="894" spans="1:14" s="66" customFormat="1" ht="15" customHeight="1">
      <c r="A894" s="198">
        <v>888</v>
      </c>
      <c r="B894" s="144" t="s">
        <v>1071</v>
      </c>
      <c r="C894" s="144" t="s">
        <v>1110</v>
      </c>
      <c r="D894" s="144" t="s">
        <v>1110</v>
      </c>
      <c r="E894" s="144" t="s">
        <v>1110</v>
      </c>
      <c r="F894" s="144" t="s">
        <v>1110</v>
      </c>
      <c r="G894" s="144">
        <v>32.718459340000003</v>
      </c>
      <c r="H894" s="144" t="s">
        <v>1110</v>
      </c>
      <c r="I894" s="144" t="s">
        <v>1110</v>
      </c>
      <c r="J894" s="144" t="s">
        <v>1110</v>
      </c>
      <c r="K894" s="144" t="s">
        <v>1110</v>
      </c>
      <c r="L894" s="144" t="s">
        <v>1110</v>
      </c>
      <c r="M894" s="144" t="s">
        <v>1110</v>
      </c>
      <c r="N894" s="144">
        <v>32.718459340000003</v>
      </c>
    </row>
    <row r="895" spans="1:14" ht="15" customHeight="1">
      <c r="A895" s="197">
        <v>889</v>
      </c>
      <c r="B895" s="125" t="s">
        <v>106</v>
      </c>
      <c r="C895" s="125">
        <v>13.885674810000001</v>
      </c>
      <c r="D895" s="125" t="s">
        <v>1110</v>
      </c>
      <c r="E895" s="125" t="s">
        <v>1110</v>
      </c>
      <c r="F895" s="125" t="s">
        <v>1110</v>
      </c>
      <c r="G895" s="125" t="s">
        <v>1110</v>
      </c>
      <c r="H895" s="125" t="s">
        <v>1110</v>
      </c>
      <c r="I895" s="125">
        <v>17.515539929999999</v>
      </c>
      <c r="J895" s="125" t="s">
        <v>1110</v>
      </c>
      <c r="K895" s="125" t="s">
        <v>1110</v>
      </c>
      <c r="L895" s="125" t="s">
        <v>1110</v>
      </c>
      <c r="M895" s="125" t="s">
        <v>1110</v>
      </c>
      <c r="N895" s="125">
        <v>31.40121474</v>
      </c>
    </row>
    <row r="896" spans="1:14" s="66" customFormat="1" ht="15" customHeight="1">
      <c r="A896" s="198">
        <v>890</v>
      </c>
      <c r="B896" s="144" t="s">
        <v>626</v>
      </c>
      <c r="C896" s="144" t="s">
        <v>1110</v>
      </c>
      <c r="D896" s="144" t="s">
        <v>1110</v>
      </c>
      <c r="E896" s="144">
        <v>30.668208829999998</v>
      </c>
      <c r="F896" s="144" t="s">
        <v>1110</v>
      </c>
      <c r="G896" s="144" t="s">
        <v>1110</v>
      </c>
      <c r="H896" s="144" t="s">
        <v>1110</v>
      </c>
      <c r="I896" s="144" t="s">
        <v>1110</v>
      </c>
      <c r="J896" s="144" t="s">
        <v>1110</v>
      </c>
      <c r="K896" s="144" t="s">
        <v>1110</v>
      </c>
      <c r="L896" s="144" t="s">
        <v>1110</v>
      </c>
      <c r="M896" s="144" t="s">
        <v>1110</v>
      </c>
      <c r="N896" s="144">
        <v>30.668208829999998</v>
      </c>
    </row>
    <row r="897" spans="1:14" ht="15" customHeight="1">
      <c r="A897" s="197">
        <v>891</v>
      </c>
      <c r="B897" s="125" t="s">
        <v>340</v>
      </c>
      <c r="C897" s="125" t="s">
        <v>1110</v>
      </c>
      <c r="D897" s="125">
        <v>4.5446313399999996</v>
      </c>
      <c r="E897" s="125">
        <v>26.113170510000003</v>
      </c>
      <c r="F897" s="125" t="s">
        <v>1110</v>
      </c>
      <c r="G897" s="125" t="s">
        <v>1110</v>
      </c>
      <c r="H897" s="125" t="s">
        <v>1110</v>
      </c>
      <c r="I897" s="125" t="s">
        <v>1110</v>
      </c>
      <c r="J897" s="125" t="s">
        <v>1110</v>
      </c>
      <c r="K897" s="125" t="s">
        <v>1110</v>
      </c>
      <c r="L897" s="125" t="s">
        <v>1110</v>
      </c>
      <c r="M897" s="125" t="s">
        <v>1110</v>
      </c>
      <c r="N897" s="125">
        <v>30.657801850000002</v>
      </c>
    </row>
    <row r="898" spans="1:14" s="66" customFormat="1" ht="15" customHeight="1">
      <c r="A898" s="198">
        <v>892</v>
      </c>
      <c r="B898" s="144" t="s">
        <v>521</v>
      </c>
      <c r="C898" s="144">
        <v>3.2675850100699999</v>
      </c>
      <c r="D898" s="144" t="s">
        <v>1110</v>
      </c>
      <c r="E898" s="144" t="s">
        <v>1110</v>
      </c>
      <c r="F898" s="144" t="s">
        <v>1110</v>
      </c>
      <c r="G898" s="144" t="s">
        <v>1110</v>
      </c>
      <c r="H898" s="144" t="s">
        <v>1110</v>
      </c>
      <c r="I898" s="144">
        <v>27.247592530000002</v>
      </c>
      <c r="J898" s="144" t="s">
        <v>1110</v>
      </c>
      <c r="K898" s="144" t="s">
        <v>1110</v>
      </c>
      <c r="L898" s="144" t="s">
        <v>1110</v>
      </c>
      <c r="M898" s="144" t="s">
        <v>1110</v>
      </c>
      <c r="N898" s="144">
        <v>30.515177540070002</v>
      </c>
    </row>
    <row r="899" spans="1:14" ht="15" customHeight="1">
      <c r="A899" s="197">
        <v>893</v>
      </c>
      <c r="B899" s="125" t="s">
        <v>564</v>
      </c>
      <c r="C899" s="125">
        <v>3.4897297099999998</v>
      </c>
      <c r="D899" s="125">
        <v>14.7555809</v>
      </c>
      <c r="E899" s="125">
        <v>12.15669295</v>
      </c>
      <c r="F899" s="125" t="s">
        <v>1110</v>
      </c>
      <c r="G899" s="125" t="s">
        <v>1110</v>
      </c>
      <c r="H899" s="125" t="s">
        <v>1110</v>
      </c>
      <c r="I899" s="125" t="s">
        <v>1110</v>
      </c>
      <c r="J899" s="125" t="s">
        <v>1110</v>
      </c>
      <c r="K899" s="125" t="s">
        <v>1110</v>
      </c>
      <c r="L899" s="125" t="s">
        <v>1110</v>
      </c>
      <c r="M899" s="125" t="s">
        <v>1110</v>
      </c>
      <c r="N899" s="125">
        <v>30.402003560000001</v>
      </c>
    </row>
    <row r="900" spans="1:14" s="66" customFormat="1" ht="15" customHeight="1">
      <c r="A900" s="198">
        <v>894</v>
      </c>
      <c r="B900" s="144" t="s">
        <v>118</v>
      </c>
      <c r="C900" s="144" t="s">
        <v>1110</v>
      </c>
      <c r="D900" s="144" t="s">
        <v>1110</v>
      </c>
      <c r="E900" s="144">
        <v>30.039878920000003</v>
      </c>
      <c r="F900" s="144" t="s">
        <v>1110</v>
      </c>
      <c r="G900" s="144" t="s">
        <v>1110</v>
      </c>
      <c r="H900" s="144" t="s">
        <v>1110</v>
      </c>
      <c r="I900" s="144" t="s">
        <v>1110</v>
      </c>
      <c r="J900" s="144" t="s">
        <v>1110</v>
      </c>
      <c r="K900" s="144" t="s">
        <v>1110</v>
      </c>
      <c r="L900" s="144" t="s">
        <v>1110</v>
      </c>
      <c r="M900" s="144" t="s">
        <v>1110</v>
      </c>
      <c r="N900" s="144">
        <v>30.039878920000003</v>
      </c>
    </row>
    <row r="901" spans="1:14" ht="15" customHeight="1">
      <c r="A901" s="197">
        <v>895</v>
      </c>
      <c r="B901" s="125" t="s">
        <v>796</v>
      </c>
      <c r="C901" s="125" t="s">
        <v>1110</v>
      </c>
      <c r="D901" s="125" t="s">
        <v>1110</v>
      </c>
      <c r="E901" s="125" t="s">
        <v>1110</v>
      </c>
      <c r="F901" s="125" t="s">
        <v>1110</v>
      </c>
      <c r="G901" s="125" t="s">
        <v>1110</v>
      </c>
      <c r="H901" s="125" t="s">
        <v>1110</v>
      </c>
      <c r="I901" s="125" t="s">
        <v>1110</v>
      </c>
      <c r="J901" s="125">
        <v>29.714260379999999</v>
      </c>
      <c r="K901" s="125" t="s">
        <v>1110</v>
      </c>
      <c r="L901" s="125" t="s">
        <v>1110</v>
      </c>
      <c r="M901" s="125" t="s">
        <v>1110</v>
      </c>
      <c r="N901" s="125">
        <v>29.714260379999999</v>
      </c>
    </row>
    <row r="902" spans="1:14" s="66" customFormat="1" ht="15" customHeight="1">
      <c r="A902" s="198">
        <v>896</v>
      </c>
      <c r="B902" s="144" t="s">
        <v>426</v>
      </c>
      <c r="C902" s="144" t="s">
        <v>1110</v>
      </c>
      <c r="D902" s="144">
        <v>29.621140570000001</v>
      </c>
      <c r="E902" s="144" t="s">
        <v>1110</v>
      </c>
      <c r="F902" s="144" t="s">
        <v>1110</v>
      </c>
      <c r="G902" s="144" t="s">
        <v>1110</v>
      </c>
      <c r="H902" s="144" t="s">
        <v>1110</v>
      </c>
      <c r="I902" s="144" t="s">
        <v>1110</v>
      </c>
      <c r="J902" s="144" t="s">
        <v>1110</v>
      </c>
      <c r="K902" s="144" t="s">
        <v>1110</v>
      </c>
      <c r="L902" s="144" t="s">
        <v>1110</v>
      </c>
      <c r="M902" s="144" t="s">
        <v>1110</v>
      </c>
      <c r="N902" s="144">
        <v>29.621140570000001</v>
      </c>
    </row>
    <row r="903" spans="1:14" ht="15" customHeight="1">
      <c r="A903" s="197">
        <v>897</v>
      </c>
      <c r="B903" s="125" t="s">
        <v>681</v>
      </c>
      <c r="C903" s="125" t="s">
        <v>1110</v>
      </c>
      <c r="D903" s="125">
        <v>29.481769579999998</v>
      </c>
      <c r="E903" s="125" t="s">
        <v>1110</v>
      </c>
      <c r="F903" s="125" t="s">
        <v>1110</v>
      </c>
      <c r="G903" s="125" t="s">
        <v>1110</v>
      </c>
      <c r="H903" s="125" t="s">
        <v>1110</v>
      </c>
      <c r="I903" s="125" t="s">
        <v>1110</v>
      </c>
      <c r="J903" s="125" t="s">
        <v>1110</v>
      </c>
      <c r="K903" s="125" t="s">
        <v>1110</v>
      </c>
      <c r="L903" s="125" t="s">
        <v>1110</v>
      </c>
      <c r="M903" s="125" t="s">
        <v>1110</v>
      </c>
      <c r="N903" s="125">
        <v>29.481769579999998</v>
      </c>
    </row>
    <row r="904" spans="1:14" s="66" customFormat="1" ht="15" customHeight="1">
      <c r="A904" s="198">
        <v>898</v>
      </c>
      <c r="B904" s="144" t="s">
        <v>14</v>
      </c>
      <c r="C904" s="144" t="s">
        <v>1110</v>
      </c>
      <c r="D904" s="144">
        <v>29.429850600000002</v>
      </c>
      <c r="E904" s="144" t="s">
        <v>1110</v>
      </c>
      <c r="F904" s="144" t="s">
        <v>1110</v>
      </c>
      <c r="G904" s="144" t="s">
        <v>1110</v>
      </c>
      <c r="H904" s="144" t="s">
        <v>1110</v>
      </c>
      <c r="I904" s="144" t="s">
        <v>1110</v>
      </c>
      <c r="J904" s="144" t="s">
        <v>1110</v>
      </c>
      <c r="K904" s="144" t="s">
        <v>1110</v>
      </c>
      <c r="L904" s="144" t="s">
        <v>1110</v>
      </c>
      <c r="M904" s="144" t="s">
        <v>1110</v>
      </c>
      <c r="N904" s="144">
        <v>29.429850600000002</v>
      </c>
    </row>
    <row r="905" spans="1:14" ht="15" customHeight="1">
      <c r="A905" s="197">
        <v>899</v>
      </c>
      <c r="B905" s="125" t="s">
        <v>679</v>
      </c>
      <c r="C905" s="125" t="s">
        <v>1110</v>
      </c>
      <c r="D905" s="125" t="s">
        <v>1110</v>
      </c>
      <c r="E905" s="125">
        <v>25.79214228</v>
      </c>
      <c r="F905" s="125" t="s">
        <v>1110</v>
      </c>
      <c r="G905" s="125" t="s">
        <v>1110</v>
      </c>
      <c r="H905" s="125" t="s">
        <v>1110</v>
      </c>
      <c r="I905" s="125">
        <v>2.1472406099999999</v>
      </c>
      <c r="J905" s="125" t="s">
        <v>1110</v>
      </c>
      <c r="K905" s="125" t="s">
        <v>1110</v>
      </c>
      <c r="L905" s="125" t="s">
        <v>1110</v>
      </c>
      <c r="M905" s="125" t="s">
        <v>1110</v>
      </c>
      <c r="N905" s="125">
        <v>27.939382890000001</v>
      </c>
    </row>
    <row r="906" spans="1:14" s="66" customFormat="1" ht="15" customHeight="1">
      <c r="A906" s="198">
        <v>900</v>
      </c>
      <c r="B906" s="144" t="s">
        <v>948</v>
      </c>
      <c r="C906" s="144" t="s">
        <v>1110</v>
      </c>
      <c r="D906" s="144" t="s">
        <v>1110</v>
      </c>
      <c r="E906" s="144">
        <v>18.791444920000004</v>
      </c>
      <c r="F906" s="144" t="s">
        <v>1110</v>
      </c>
      <c r="G906" s="144" t="s">
        <v>1110</v>
      </c>
      <c r="H906" s="144" t="s">
        <v>1110</v>
      </c>
      <c r="I906" s="144" t="s">
        <v>1110</v>
      </c>
      <c r="J906" s="144">
        <v>9.0242178299999996</v>
      </c>
      <c r="K906" s="144" t="s">
        <v>1110</v>
      </c>
      <c r="L906" s="144" t="s">
        <v>1110</v>
      </c>
      <c r="M906" s="144" t="s">
        <v>1110</v>
      </c>
      <c r="N906" s="144">
        <v>27.815662750000001</v>
      </c>
    </row>
    <row r="907" spans="1:14" ht="15" customHeight="1">
      <c r="A907" s="197">
        <v>901</v>
      </c>
      <c r="B907" s="125" t="s">
        <v>285</v>
      </c>
      <c r="C907" s="125" t="s">
        <v>1110</v>
      </c>
      <c r="D907" s="125" t="s">
        <v>1110</v>
      </c>
      <c r="E907" s="125">
        <v>27.641115660000001</v>
      </c>
      <c r="F907" s="125" t="s">
        <v>1110</v>
      </c>
      <c r="G907" s="125" t="s">
        <v>1110</v>
      </c>
      <c r="H907" s="125" t="s">
        <v>1110</v>
      </c>
      <c r="I907" s="125" t="s">
        <v>1110</v>
      </c>
      <c r="J907" s="125" t="s">
        <v>1110</v>
      </c>
      <c r="K907" s="125" t="s">
        <v>1110</v>
      </c>
      <c r="L907" s="125" t="s">
        <v>1110</v>
      </c>
      <c r="M907" s="125" t="s">
        <v>1110</v>
      </c>
      <c r="N907" s="125">
        <v>27.641115660000001</v>
      </c>
    </row>
    <row r="908" spans="1:14" s="66" customFormat="1" ht="15" customHeight="1">
      <c r="A908" s="198">
        <v>902</v>
      </c>
      <c r="B908" s="144" t="s">
        <v>547</v>
      </c>
      <c r="C908" s="144" t="s">
        <v>1110</v>
      </c>
      <c r="D908" s="144" t="s">
        <v>1110</v>
      </c>
      <c r="E908" s="144" t="s">
        <v>1110</v>
      </c>
      <c r="F908" s="144" t="s">
        <v>1110</v>
      </c>
      <c r="G908" s="144" t="s">
        <v>1110</v>
      </c>
      <c r="H908" s="144" t="s">
        <v>1110</v>
      </c>
      <c r="I908" s="144" t="s">
        <v>1110</v>
      </c>
      <c r="J908" s="144">
        <v>27.270043690000001</v>
      </c>
      <c r="K908" s="144" t="s">
        <v>1110</v>
      </c>
      <c r="L908" s="144" t="s">
        <v>1110</v>
      </c>
      <c r="M908" s="144" t="s">
        <v>1110</v>
      </c>
      <c r="N908" s="144">
        <v>27.270043690000001</v>
      </c>
    </row>
    <row r="909" spans="1:14" ht="15" customHeight="1">
      <c r="A909" s="197">
        <v>903</v>
      </c>
      <c r="B909" s="125" t="s">
        <v>399</v>
      </c>
      <c r="C909" s="125" t="s">
        <v>1110</v>
      </c>
      <c r="D909" s="125" t="s">
        <v>1110</v>
      </c>
      <c r="E909" s="125" t="s">
        <v>1110</v>
      </c>
      <c r="F909" s="125" t="s">
        <v>1110</v>
      </c>
      <c r="G909" s="125" t="s">
        <v>1110</v>
      </c>
      <c r="H909" s="125" t="s">
        <v>1110</v>
      </c>
      <c r="I909" s="125" t="s">
        <v>1110</v>
      </c>
      <c r="J909" s="125">
        <v>27.159180829999997</v>
      </c>
      <c r="K909" s="125" t="s">
        <v>1110</v>
      </c>
      <c r="L909" s="125" t="s">
        <v>1110</v>
      </c>
      <c r="M909" s="125" t="s">
        <v>1110</v>
      </c>
      <c r="N909" s="125">
        <v>27.159180829999997</v>
      </c>
    </row>
    <row r="910" spans="1:14" s="66" customFormat="1" ht="15" customHeight="1">
      <c r="A910" s="198">
        <v>904</v>
      </c>
      <c r="B910" s="144" t="s">
        <v>286</v>
      </c>
      <c r="C910" s="144" t="s">
        <v>1110</v>
      </c>
      <c r="D910" s="144">
        <v>27.138493059999998</v>
      </c>
      <c r="E910" s="144" t="s">
        <v>1110</v>
      </c>
      <c r="F910" s="144" t="s">
        <v>1110</v>
      </c>
      <c r="G910" s="144" t="s">
        <v>1110</v>
      </c>
      <c r="H910" s="144" t="s">
        <v>1110</v>
      </c>
      <c r="I910" s="144" t="s">
        <v>1110</v>
      </c>
      <c r="J910" s="144" t="s">
        <v>1110</v>
      </c>
      <c r="K910" s="144" t="s">
        <v>1110</v>
      </c>
      <c r="L910" s="144" t="s">
        <v>1110</v>
      </c>
      <c r="M910" s="144" t="s">
        <v>1110</v>
      </c>
      <c r="N910" s="144">
        <v>27.138493059999998</v>
      </c>
    </row>
    <row r="911" spans="1:14" ht="15" customHeight="1">
      <c r="A911" s="197">
        <v>905</v>
      </c>
      <c r="B911" s="125" t="s">
        <v>1469</v>
      </c>
      <c r="C911" s="125" t="s">
        <v>1110</v>
      </c>
      <c r="D911" s="125" t="s">
        <v>1110</v>
      </c>
      <c r="E911" s="125">
        <v>27.138392620000001</v>
      </c>
      <c r="F911" s="125" t="s">
        <v>1110</v>
      </c>
      <c r="G911" s="125" t="s">
        <v>1110</v>
      </c>
      <c r="H911" s="125" t="s">
        <v>1110</v>
      </c>
      <c r="I911" s="125" t="s">
        <v>1110</v>
      </c>
      <c r="J911" s="125" t="s">
        <v>1110</v>
      </c>
      <c r="K911" s="125" t="s">
        <v>1110</v>
      </c>
      <c r="L911" s="125" t="s">
        <v>1110</v>
      </c>
      <c r="M911" s="125" t="s">
        <v>1110</v>
      </c>
      <c r="N911" s="125">
        <v>27.138392620000001</v>
      </c>
    </row>
    <row r="912" spans="1:14" s="66" customFormat="1" ht="15" customHeight="1">
      <c r="A912" s="198">
        <v>906</v>
      </c>
      <c r="B912" s="144" t="s">
        <v>1475</v>
      </c>
      <c r="C912" s="144" t="s">
        <v>1110</v>
      </c>
      <c r="D912" s="144" t="s">
        <v>1110</v>
      </c>
      <c r="E912" s="144" t="s">
        <v>1110</v>
      </c>
      <c r="F912" s="144" t="s">
        <v>1110</v>
      </c>
      <c r="G912" s="144" t="s">
        <v>1110</v>
      </c>
      <c r="H912" s="144" t="s">
        <v>1110</v>
      </c>
      <c r="I912" s="144" t="s">
        <v>1110</v>
      </c>
      <c r="J912" s="144">
        <v>25.663286339999999</v>
      </c>
      <c r="K912" s="144" t="s">
        <v>1110</v>
      </c>
      <c r="L912" s="144" t="s">
        <v>1110</v>
      </c>
      <c r="M912" s="144" t="s">
        <v>1110</v>
      </c>
      <c r="N912" s="144">
        <v>25.663286339999999</v>
      </c>
    </row>
    <row r="913" spans="1:14" ht="15" customHeight="1">
      <c r="A913" s="197">
        <v>907</v>
      </c>
      <c r="B913" s="125" t="s">
        <v>15</v>
      </c>
      <c r="C913" s="125" t="s">
        <v>1110</v>
      </c>
      <c r="D913" s="125" t="s">
        <v>1110</v>
      </c>
      <c r="E913" s="125" t="s">
        <v>1110</v>
      </c>
      <c r="F913" s="125" t="s">
        <v>1110</v>
      </c>
      <c r="G913" s="125" t="s">
        <v>1110</v>
      </c>
      <c r="H913" s="125" t="s">
        <v>1110</v>
      </c>
      <c r="I913" s="125">
        <v>25.65969119</v>
      </c>
      <c r="J913" s="125" t="s">
        <v>1110</v>
      </c>
      <c r="K913" s="125" t="s">
        <v>1110</v>
      </c>
      <c r="L913" s="125" t="s">
        <v>1110</v>
      </c>
      <c r="M913" s="125" t="s">
        <v>1110</v>
      </c>
      <c r="N913" s="125">
        <v>25.65969119</v>
      </c>
    </row>
    <row r="914" spans="1:14" s="66" customFormat="1" ht="15" customHeight="1">
      <c r="A914" s="198">
        <v>908</v>
      </c>
      <c r="B914" s="144" t="s">
        <v>370</v>
      </c>
      <c r="C914" s="144" t="s">
        <v>1110</v>
      </c>
      <c r="D914" s="144">
        <v>25.456240709999999</v>
      </c>
      <c r="E914" s="144" t="s">
        <v>1110</v>
      </c>
      <c r="F914" s="144" t="s">
        <v>1110</v>
      </c>
      <c r="G914" s="144" t="s">
        <v>1110</v>
      </c>
      <c r="H914" s="144" t="s">
        <v>1110</v>
      </c>
      <c r="I914" s="144" t="s">
        <v>1110</v>
      </c>
      <c r="J914" s="144" t="s">
        <v>1110</v>
      </c>
      <c r="K914" s="144" t="s">
        <v>1110</v>
      </c>
      <c r="L914" s="144" t="s">
        <v>1110</v>
      </c>
      <c r="M914" s="144" t="s">
        <v>1110</v>
      </c>
      <c r="N914" s="144">
        <v>25.456240709999999</v>
      </c>
    </row>
    <row r="915" spans="1:14" ht="15" customHeight="1">
      <c r="A915" s="197">
        <v>909</v>
      </c>
      <c r="B915" s="125" t="s">
        <v>487</v>
      </c>
      <c r="C915" s="125" t="s">
        <v>1110</v>
      </c>
      <c r="D915" s="125" t="s">
        <v>1110</v>
      </c>
      <c r="E915" s="125">
        <v>9.5161141899999997</v>
      </c>
      <c r="F915" s="125" t="s">
        <v>1110</v>
      </c>
      <c r="G915" s="125" t="s">
        <v>1110</v>
      </c>
      <c r="H915" s="125" t="s">
        <v>1110</v>
      </c>
      <c r="I915" s="125" t="s">
        <v>1110</v>
      </c>
      <c r="J915" s="125" t="s">
        <v>1110</v>
      </c>
      <c r="K915" s="125" t="s">
        <v>1110</v>
      </c>
      <c r="L915" s="125">
        <v>15.34472751</v>
      </c>
      <c r="M915" s="125" t="s">
        <v>1110</v>
      </c>
      <c r="N915" s="125">
        <v>24.860841700000002</v>
      </c>
    </row>
    <row r="916" spans="1:14" s="66" customFormat="1" ht="15" customHeight="1">
      <c r="A916" s="198">
        <v>910</v>
      </c>
      <c r="B916" s="144" t="s">
        <v>842</v>
      </c>
      <c r="C916" s="144" t="s">
        <v>1110</v>
      </c>
      <c r="D916" s="144" t="s">
        <v>1110</v>
      </c>
      <c r="E916" s="144">
        <v>24.635967340000001</v>
      </c>
      <c r="F916" s="144" t="s">
        <v>1110</v>
      </c>
      <c r="G916" s="144" t="s">
        <v>1110</v>
      </c>
      <c r="H916" s="144" t="s">
        <v>1110</v>
      </c>
      <c r="I916" s="144" t="s">
        <v>1110</v>
      </c>
      <c r="J916" s="144" t="s">
        <v>1110</v>
      </c>
      <c r="K916" s="144" t="s">
        <v>1110</v>
      </c>
      <c r="L916" s="144" t="s">
        <v>1110</v>
      </c>
      <c r="M916" s="144" t="s">
        <v>1110</v>
      </c>
      <c r="N916" s="144">
        <v>24.635967340000001</v>
      </c>
    </row>
    <row r="917" spans="1:14" ht="15" customHeight="1">
      <c r="A917" s="197">
        <v>911</v>
      </c>
      <c r="B917" s="125" t="s">
        <v>183</v>
      </c>
      <c r="C917" s="125" t="s">
        <v>1110</v>
      </c>
      <c r="D917" s="125" t="s">
        <v>1110</v>
      </c>
      <c r="E917" s="125">
        <v>24.558346800000002</v>
      </c>
      <c r="F917" s="125" t="s">
        <v>1110</v>
      </c>
      <c r="G917" s="125" t="s">
        <v>1110</v>
      </c>
      <c r="H917" s="125" t="s">
        <v>1110</v>
      </c>
      <c r="I917" s="125" t="s">
        <v>1110</v>
      </c>
      <c r="J917" s="125" t="s">
        <v>1110</v>
      </c>
      <c r="K917" s="125" t="s">
        <v>1110</v>
      </c>
      <c r="L917" s="125" t="s">
        <v>1110</v>
      </c>
      <c r="M917" s="125" t="s">
        <v>1110</v>
      </c>
      <c r="N917" s="125">
        <v>24.558346800000002</v>
      </c>
    </row>
    <row r="918" spans="1:14" s="66" customFormat="1" ht="15" customHeight="1">
      <c r="A918" s="198">
        <v>912</v>
      </c>
      <c r="B918" s="144" t="s">
        <v>870</v>
      </c>
      <c r="C918" s="144" t="s">
        <v>1110</v>
      </c>
      <c r="D918" s="144">
        <v>24.532980719999998</v>
      </c>
      <c r="E918" s="144" t="s">
        <v>1110</v>
      </c>
      <c r="F918" s="144" t="s">
        <v>1110</v>
      </c>
      <c r="G918" s="144" t="s">
        <v>1110</v>
      </c>
      <c r="H918" s="144" t="s">
        <v>1110</v>
      </c>
      <c r="I918" s="144" t="s">
        <v>1110</v>
      </c>
      <c r="J918" s="144" t="s">
        <v>1110</v>
      </c>
      <c r="K918" s="144" t="s">
        <v>1110</v>
      </c>
      <c r="L918" s="144" t="s">
        <v>1110</v>
      </c>
      <c r="M918" s="144" t="s">
        <v>1110</v>
      </c>
      <c r="N918" s="144">
        <v>24.532980719999998</v>
      </c>
    </row>
    <row r="919" spans="1:14" ht="15" customHeight="1">
      <c r="A919" s="197">
        <v>913</v>
      </c>
      <c r="B919" s="125" t="s">
        <v>595</v>
      </c>
      <c r="C919" s="125" t="s">
        <v>1110</v>
      </c>
      <c r="D919" s="125">
        <v>15.02056258</v>
      </c>
      <c r="E919" s="125" t="s">
        <v>1110</v>
      </c>
      <c r="F919" s="125" t="s">
        <v>1110</v>
      </c>
      <c r="G919" s="125" t="s">
        <v>1110</v>
      </c>
      <c r="H919" s="125" t="s">
        <v>1110</v>
      </c>
      <c r="I919" s="125">
        <v>9.4611608</v>
      </c>
      <c r="J919" s="125" t="s">
        <v>1110</v>
      </c>
      <c r="K919" s="125" t="s">
        <v>1110</v>
      </c>
      <c r="L919" s="125" t="s">
        <v>1110</v>
      </c>
      <c r="M919" s="125" t="s">
        <v>1110</v>
      </c>
      <c r="N919" s="125">
        <v>24.481723379999998</v>
      </c>
    </row>
    <row r="920" spans="1:14" s="66" customFormat="1" ht="15" customHeight="1">
      <c r="A920" s="198">
        <v>914</v>
      </c>
      <c r="B920" s="144" t="s">
        <v>684</v>
      </c>
      <c r="C920" s="144" t="s">
        <v>1110</v>
      </c>
      <c r="D920" s="144">
        <v>22.285589850000001</v>
      </c>
      <c r="E920" s="144" t="s">
        <v>1110</v>
      </c>
      <c r="F920" s="144" t="s">
        <v>1110</v>
      </c>
      <c r="G920" s="144" t="s">
        <v>1110</v>
      </c>
      <c r="H920" s="144" t="s">
        <v>1110</v>
      </c>
      <c r="I920" s="144" t="s">
        <v>1110</v>
      </c>
      <c r="J920" s="144">
        <v>2.0920519899999999</v>
      </c>
      <c r="K920" s="144" t="s">
        <v>1110</v>
      </c>
      <c r="L920" s="144" t="s">
        <v>1110</v>
      </c>
      <c r="M920" s="144" t="s">
        <v>1110</v>
      </c>
      <c r="N920" s="144">
        <v>24.377641840000003</v>
      </c>
    </row>
    <row r="921" spans="1:14" ht="15" customHeight="1">
      <c r="A921" s="197">
        <v>915</v>
      </c>
      <c r="B921" s="125" t="s">
        <v>13</v>
      </c>
      <c r="C921" s="125" t="s">
        <v>1110</v>
      </c>
      <c r="D921" s="125">
        <v>23.701839360000001</v>
      </c>
      <c r="E921" s="125" t="s">
        <v>1110</v>
      </c>
      <c r="F921" s="125" t="s">
        <v>1110</v>
      </c>
      <c r="G921" s="125" t="s">
        <v>1110</v>
      </c>
      <c r="H921" s="125" t="s">
        <v>1110</v>
      </c>
      <c r="I921" s="125" t="s">
        <v>1110</v>
      </c>
      <c r="J921" s="125" t="s">
        <v>1110</v>
      </c>
      <c r="K921" s="125" t="s">
        <v>1110</v>
      </c>
      <c r="L921" s="125" t="s">
        <v>1110</v>
      </c>
      <c r="M921" s="125" t="s">
        <v>1110</v>
      </c>
      <c r="N921" s="125">
        <v>23.701839360000001</v>
      </c>
    </row>
    <row r="922" spans="1:14" s="66" customFormat="1" ht="15" customHeight="1">
      <c r="A922" s="198">
        <v>916</v>
      </c>
      <c r="B922" s="144" t="s">
        <v>193</v>
      </c>
      <c r="C922" s="144">
        <v>23.506517210000002</v>
      </c>
      <c r="D922" s="144" t="s">
        <v>1110</v>
      </c>
      <c r="E922" s="144" t="s">
        <v>1110</v>
      </c>
      <c r="F922" s="144" t="s">
        <v>1110</v>
      </c>
      <c r="G922" s="144" t="s">
        <v>1110</v>
      </c>
      <c r="H922" s="144" t="s">
        <v>1110</v>
      </c>
      <c r="I922" s="144" t="s">
        <v>1110</v>
      </c>
      <c r="J922" s="144" t="s">
        <v>1110</v>
      </c>
      <c r="K922" s="144" t="s">
        <v>1110</v>
      </c>
      <c r="L922" s="144" t="s">
        <v>1110</v>
      </c>
      <c r="M922" s="144" t="s">
        <v>1110</v>
      </c>
      <c r="N922" s="144">
        <v>23.506517210000002</v>
      </c>
    </row>
    <row r="923" spans="1:14" ht="15" customHeight="1">
      <c r="A923" s="197">
        <v>917</v>
      </c>
      <c r="B923" s="125" t="s">
        <v>473</v>
      </c>
      <c r="C923" s="125" t="s">
        <v>1110</v>
      </c>
      <c r="D923" s="125" t="s">
        <v>1110</v>
      </c>
      <c r="E923" s="125" t="s">
        <v>1110</v>
      </c>
      <c r="F923" s="125" t="s">
        <v>1110</v>
      </c>
      <c r="G923" s="125" t="s">
        <v>1110</v>
      </c>
      <c r="H923" s="125" t="s">
        <v>1110</v>
      </c>
      <c r="I923" s="125" t="s">
        <v>1110</v>
      </c>
      <c r="J923" s="125">
        <v>23.279320940000002</v>
      </c>
      <c r="K923" s="125" t="s">
        <v>1110</v>
      </c>
      <c r="L923" s="125" t="s">
        <v>1110</v>
      </c>
      <c r="M923" s="125" t="s">
        <v>1110</v>
      </c>
      <c r="N923" s="125">
        <v>23.279320940000002</v>
      </c>
    </row>
    <row r="924" spans="1:14" s="66" customFormat="1" ht="15" customHeight="1">
      <c r="A924" s="198">
        <v>918</v>
      </c>
      <c r="B924" s="144" t="s">
        <v>877</v>
      </c>
      <c r="C924" s="144" t="s">
        <v>1110</v>
      </c>
      <c r="D924" s="144" t="s">
        <v>1110</v>
      </c>
      <c r="E924" s="144">
        <v>22.5815597</v>
      </c>
      <c r="F924" s="144" t="s">
        <v>1110</v>
      </c>
      <c r="G924" s="144" t="s">
        <v>1110</v>
      </c>
      <c r="H924" s="144" t="s">
        <v>1110</v>
      </c>
      <c r="I924" s="144" t="s">
        <v>1110</v>
      </c>
      <c r="J924" s="144" t="s">
        <v>1110</v>
      </c>
      <c r="K924" s="144" t="s">
        <v>1110</v>
      </c>
      <c r="L924" s="144" t="s">
        <v>1110</v>
      </c>
      <c r="M924" s="144" t="s">
        <v>1110</v>
      </c>
      <c r="N924" s="144">
        <v>22.5815597</v>
      </c>
    </row>
    <row r="925" spans="1:14" ht="15" customHeight="1">
      <c r="A925" s="197">
        <v>919</v>
      </c>
      <c r="B925" s="125" t="s">
        <v>403</v>
      </c>
      <c r="C925" s="125" t="s">
        <v>1110</v>
      </c>
      <c r="D925" s="125" t="s">
        <v>1110</v>
      </c>
      <c r="E925" s="125" t="s">
        <v>1110</v>
      </c>
      <c r="F925" s="125" t="s">
        <v>1110</v>
      </c>
      <c r="G925" s="125" t="s">
        <v>1110</v>
      </c>
      <c r="H925" s="125" t="s">
        <v>1110</v>
      </c>
      <c r="I925" s="125" t="s">
        <v>1110</v>
      </c>
      <c r="J925" s="125">
        <v>22.513109579999998</v>
      </c>
      <c r="K925" s="125" t="s">
        <v>1110</v>
      </c>
      <c r="L925" s="125" t="s">
        <v>1110</v>
      </c>
      <c r="M925" s="125" t="s">
        <v>1110</v>
      </c>
      <c r="N925" s="125">
        <v>22.513109579999998</v>
      </c>
    </row>
    <row r="926" spans="1:14" s="66" customFormat="1" ht="15" customHeight="1">
      <c r="A926" s="198">
        <v>920</v>
      </c>
      <c r="B926" s="144" t="s">
        <v>837</v>
      </c>
      <c r="C926" s="144" t="s">
        <v>1110</v>
      </c>
      <c r="D926" s="144" t="s">
        <v>1110</v>
      </c>
      <c r="E926" s="144">
        <v>10.710517919999999</v>
      </c>
      <c r="F926" s="144" t="s">
        <v>1110</v>
      </c>
      <c r="G926" s="144">
        <v>11.73948549</v>
      </c>
      <c r="H926" s="144" t="s">
        <v>1110</v>
      </c>
      <c r="I926" s="144" t="s">
        <v>1110</v>
      </c>
      <c r="J926" s="144" t="s">
        <v>1110</v>
      </c>
      <c r="K926" s="144" t="s">
        <v>1110</v>
      </c>
      <c r="L926" s="144" t="s">
        <v>1110</v>
      </c>
      <c r="M926" s="144" t="s">
        <v>1110</v>
      </c>
      <c r="N926" s="144">
        <v>22.450003410000001</v>
      </c>
    </row>
    <row r="927" spans="1:14" ht="15" customHeight="1">
      <c r="A927" s="197">
        <v>921</v>
      </c>
      <c r="B927" s="125" t="s">
        <v>211</v>
      </c>
      <c r="C927" s="125" t="s">
        <v>1110</v>
      </c>
      <c r="D927" s="125">
        <v>9.5420301900000002</v>
      </c>
      <c r="E927" s="125" t="s">
        <v>1110</v>
      </c>
      <c r="F927" s="125" t="s">
        <v>1110</v>
      </c>
      <c r="G927" s="125">
        <v>12.585577240000001</v>
      </c>
      <c r="H927" s="125" t="s">
        <v>1110</v>
      </c>
      <c r="I927" s="125" t="s">
        <v>1110</v>
      </c>
      <c r="J927" s="125" t="s">
        <v>1110</v>
      </c>
      <c r="K927" s="125" t="s">
        <v>1110</v>
      </c>
      <c r="L927" s="125" t="s">
        <v>1110</v>
      </c>
      <c r="M927" s="125" t="s">
        <v>1110</v>
      </c>
      <c r="N927" s="125">
        <v>22.127607430000001</v>
      </c>
    </row>
    <row r="928" spans="1:14" s="66" customFormat="1" ht="15" customHeight="1">
      <c r="A928" s="198">
        <v>922</v>
      </c>
      <c r="B928" s="144" t="s">
        <v>1068</v>
      </c>
      <c r="C928" s="144" t="s">
        <v>1110</v>
      </c>
      <c r="D928" s="144" t="s">
        <v>1110</v>
      </c>
      <c r="E928" s="144" t="s">
        <v>1110</v>
      </c>
      <c r="F928" s="144" t="s">
        <v>1110</v>
      </c>
      <c r="G928" s="144" t="s">
        <v>1110</v>
      </c>
      <c r="H928" s="144" t="s">
        <v>1110</v>
      </c>
      <c r="I928" s="144">
        <v>21.50705365</v>
      </c>
      <c r="J928" s="144" t="s">
        <v>1110</v>
      </c>
      <c r="K928" s="144" t="s">
        <v>1110</v>
      </c>
      <c r="L928" s="144" t="s">
        <v>1110</v>
      </c>
      <c r="M928" s="144" t="s">
        <v>1110</v>
      </c>
      <c r="N928" s="144">
        <v>21.50705365</v>
      </c>
    </row>
    <row r="929" spans="1:14" ht="15" customHeight="1">
      <c r="A929" s="197">
        <v>923</v>
      </c>
      <c r="B929" s="125" t="s">
        <v>318</v>
      </c>
      <c r="C929" s="125" t="s">
        <v>1110</v>
      </c>
      <c r="D929" s="125" t="s">
        <v>1110</v>
      </c>
      <c r="E929" s="125">
        <v>21.273416899999997</v>
      </c>
      <c r="F929" s="125" t="s">
        <v>1110</v>
      </c>
      <c r="G929" s="125" t="s">
        <v>1110</v>
      </c>
      <c r="H929" s="125" t="s">
        <v>1110</v>
      </c>
      <c r="I929" s="125" t="s">
        <v>1110</v>
      </c>
      <c r="J929" s="125" t="s">
        <v>1110</v>
      </c>
      <c r="K929" s="125" t="s">
        <v>1110</v>
      </c>
      <c r="L929" s="125" t="s">
        <v>1110</v>
      </c>
      <c r="M929" s="125" t="s">
        <v>1110</v>
      </c>
      <c r="N929" s="125">
        <v>21.273416899999997</v>
      </c>
    </row>
    <row r="930" spans="1:14" s="66" customFormat="1" ht="15" customHeight="1">
      <c r="A930" s="198">
        <v>924</v>
      </c>
      <c r="B930" s="144" t="s">
        <v>1073</v>
      </c>
      <c r="C930" s="144" t="s">
        <v>1110</v>
      </c>
      <c r="D930" s="144" t="s">
        <v>1110</v>
      </c>
      <c r="E930" s="144" t="s">
        <v>1110</v>
      </c>
      <c r="F930" s="144" t="s">
        <v>1110</v>
      </c>
      <c r="G930" s="144" t="s">
        <v>1110</v>
      </c>
      <c r="H930" s="144" t="s">
        <v>1110</v>
      </c>
      <c r="I930" s="144" t="s">
        <v>1110</v>
      </c>
      <c r="J930" s="144" t="s">
        <v>1110</v>
      </c>
      <c r="K930" s="144" t="s">
        <v>1110</v>
      </c>
      <c r="L930" s="144">
        <v>20.868980449999999</v>
      </c>
      <c r="M930" s="144" t="s">
        <v>1110</v>
      </c>
      <c r="N930" s="144">
        <v>20.868980449999999</v>
      </c>
    </row>
    <row r="931" spans="1:14" ht="15" customHeight="1">
      <c r="A931" s="197">
        <v>925</v>
      </c>
      <c r="B931" s="125" t="s">
        <v>1069</v>
      </c>
      <c r="C931" s="125" t="s">
        <v>1110</v>
      </c>
      <c r="D931" s="125" t="s">
        <v>1110</v>
      </c>
      <c r="E931" s="125" t="s">
        <v>1110</v>
      </c>
      <c r="F931" s="125" t="s">
        <v>1110</v>
      </c>
      <c r="G931" s="125" t="s">
        <v>1110</v>
      </c>
      <c r="H931" s="125" t="s">
        <v>1110</v>
      </c>
      <c r="I931" s="125" t="s">
        <v>1110</v>
      </c>
      <c r="J931" s="125" t="s">
        <v>1110</v>
      </c>
      <c r="K931" s="125" t="s">
        <v>1110</v>
      </c>
      <c r="L931" s="125">
        <v>20.642151699999999</v>
      </c>
      <c r="M931" s="125" t="s">
        <v>1110</v>
      </c>
      <c r="N931" s="125">
        <v>20.642151699999999</v>
      </c>
    </row>
    <row r="932" spans="1:14" s="66" customFormat="1" ht="15" customHeight="1">
      <c r="A932" s="198">
        <v>926</v>
      </c>
      <c r="B932" s="144" t="s">
        <v>472</v>
      </c>
      <c r="C932" s="144" t="s">
        <v>1110</v>
      </c>
      <c r="D932" s="144" t="s">
        <v>1110</v>
      </c>
      <c r="E932" s="144">
        <v>20.622666670000001</v>
      </c>
      <c r="F932" s="144" t="s">
        <v>1110</v>
      </c>
      <c r="G932" s="144" t="s">
        <v>1110</v>
      </c>
      <c r="H932" s="144" t="s">
        <v>1110</v>
      </c>
      <c r="I932" s="144" t="s">
        <v>1110</v>
      </c>
      <c r="J932" s="144" t="s">
        <v>1110</v>
      </c>
      <c r="K932" s="144" t="s">
        <v>1110</v>
      </c>
      <c r="L932" s="144" t="s">
        <v>1110</v>
      </c>
      <c r="M932" s="144" t="s">
        <v>1110</v>
      </c>
      <c r="N932" s="144">
        <v>20.622666670000001</v>
      </c>
    </row>
    <row r="933" spans="1:14" ht="15" customHeight="1">
      <c r="A933" s="197">
        <v>927</v>
      </c>
      <c r="B933" s="125" t="s">
        <v>839</v>
      </c>
      <c r="C933" s="125">
        <v>10.736008869999999</v>
      </c>
      <c r="D933" s="125" t="s">
        <v>1110</v>
      </c>
      <c r="E933" s="125">
        <v>9.0594047700000004</v>
      </c>
      <c r="F933" s="125" t="s">
        <v>1110</v>
      </c>
      <c r="G933" s="125" t="s">
        <v>1110</v>
      </c>
      <c r="H933" s="125" t="s">
        <v>1110</v>
      </c>
      <c r="I933" s="125" t="s">
        <v>1110</v>
      </c>
      <c r="J933" s="125" t="s">
        <v>1110</v>
      </c>
      <c r="K933" s="125" t="s">
        <v>1110</v>
      </c>
      <c r="L933" s="125" t="s">
        <v>1110</v>
      </c>
      <c r="M933" s="125" t="s">
        <v>1110</v>
      </c>
      <c r="N933" s="125">
        <v>19.79541364</v>
      </c>
    </row>
    <row r="934" spans="1:14" s="66" customFormat="1" ht="15" customHeight="1">
      <c r="A934" s="198">
        <v>928</v>
      </c>
      <c r="B934" s="144" t="s">
        <v>140</v>
      </c>
      <c r="C934" s="144" t="s">
        <v>1110</v>
      </c>
      <c r="D934" s="144">
        <v>13.351435210000002</v>
      </c>
      <c r="E934" s="144">
        <v>6.00952134</v>
      </c>
      <c r="F934" s="144" t="s">
        <v>1110</v>
      </c>
      <c r="G934" s="144" t="s">
        <v>1110</v>
      </c>
      <c r="H934" s="144" t="s">
        <v>1110</v>
      </c>
      <c r="I934" s="144" t="s">
        <v>1110</v>
      </c>
      <c r="J934" s="144" t="s">
        <v>1110</v>
      </c>
      <c r="K934" s="144" t="s">
        <v>1110</v>
      </c>
      <c r="L934" s="144" t="s">
        <v>1110</v>
      </c>
      <c r="M934" s="144" t="s">
        <v>1110</v>
      </c>
      <c r="N934" s="144">
        <v>19.360956550000001</v>
      </c>
    </row>
    <row r="935" spans="1:14" ht="15" customHeight="1">
      <c r="A935" s="197">
        <v>929</v>
      </c>
      <c r="B935" s="125" t="s">
        <v>16</v>
      </c>
      <c r="C935" s="125" t="s">
        <v>1110</v>
      </c>
      <c r="D935" s="125" t="s">
        <v>1110</v>
      </c>
      <c r="E935" s="125" t="s">
        <v>1110</v>
      </c>
      <c r="F935" s="125" t="s">
        <v>1110</v>
      </c>
      <c r="G935" s="125" t="s">
        <v>1110</v>
      </c>
      <c r="H935" s="125" t="s">
        <v>1110</v>
      </c>
      <c r="I935" s="125" t="s">
        <v>1110</v>
      </c>
      <c r="J935" s="125">
        <v>4.9294657300000004</v>
      </c>
      <c r="K935" s="125" t="s">
        <v>1110</v>
      </c>
      <c r="L935" s="125">
        <v>14.23394972</v>
      </c>
      <c r="M935" s="125" t="s">
        <v>1110</v>
      </c>
      <c r="N935" s="125">
        <v>19.163415450000002</v>
      </c>
    </row>
    <row r="936" spans="1:14" s="66" customFormat="1" ht="15" customHeight="1">
      <c r="A936" s="198">
        <v>930</v>
      </c>
      <c r="B936" s="144" t="s">
        <v>127</v>
      </c>
      <c r="C936" s="144" t="s">
        <v>1110</v>
      </c>
      <c r="D936" s="144" t="s">
        <v>1110</v>
      </c>
      <c r="E936" s="144">
        <v>19.14708285</v>
      </c>
      <c r="F936" s="144" t="s">
        <v>1110</v>
      </c>
      <c r="G936" s="144" t="s">
        <v>1110</v>
      </c>
      <c r="H936" s="144" t="s">
        <v>1110</v>
      </c>
      <c r="I936" s="144" t="s">
        <v>1110</v>
      </c>
      <c r="J936" s="144" t="s">
        <v>1110</v>
      </c>
      <c r="K936" s="144" t="s">
        <v>1110</v>
      </c>
      <c r="L936" s="144" t="s">
        <v>1110</v>
      </c>
      <c r="M936" s="144" t="s">
        <v>1110</v>
      </c>
      <c r="N936" s="144">
        <v>19.14708285</v>
      </c>
    </row>
    <row r="937" spans="1:14" ht="15" customHeight="1">
      <c r="A937" s="197">
        <v>931</v>
      </c>
      <c r="B937" s="125" t="s">
        <v>493</v>
      </c>
      <c r="C937" s="125" t="s">
        <v>1110</v>
      </c>
      <c r="D937" s="125" t="s">
        <v>1110</v>
      </c>
      <c r="E937" s="125">
        <v>18.738188739999998</v>
      </c>
      <c r="F937" s="125" t="s">
        <v>1110</v>
      </c>
      <c r="G937" s="125" t="s">
        <v>1110</v>
      </c>
      <c r="H937" s="125" t="s">
        <v>1110</v>
      </c>
      <c r="I937" s="125" t="s">
        <v>1110</v>
      </c>
      <c r="J937" s="125" t="s">
        <v>1110</v>
      </c>
      <c r="K937" s="125" t="s">
        <v>1110</v>
      </c>
      <c r="L937" s="125" t="s">
        <v>1110</v>
      </c>
      <c r="M937" s="125" t="s">
        <v>1110</v>
      </c>
      <c r="N937" s="125">
        <v>18.738188739999998</v>
      </c>
    </row>
    <row r="938" spans="1:14" s="66" customFormat="1" ht="15" customHeight="1">
      <c r="A938" s="198">
        <v>932</v>
      </c>
      <c r="B938" s="144" t="s">
        <v>249</v>
      </c>
      <c r="C938" s="144" t="s">
        <v>1110</v>
      </c>
      <c r="D938" s="144" t="s">
        <v>1110</v>
      </c>
      <c r="E938" s="144">
        <v>18.624117500000001</v>
      </c>
      <c r="F938" s="144" t="s">
        <v>1110</v>
      </c>
      <c r="G938" s="144" t="s">
        <v>1110</v>
      </c>
      <c r="H938" s="144" t="s">
        <v>1110</v>
      </c>
      <c r="I938" s="144" t="s">
        <v>1110</v>
      </c>
      <c r="J938" s="144" t="s">
        <v>1110</v>
      </c>
      <c r="K938" s="144" t="s">
        <v>1110</v>
      </c>
      <c r="L938" s="144" t="s">
        <v>1110</v>
      </c>
      <c r="M938" s="144" t="s">
        <v>1110</v>
      </c>
      <c r="N938" s="144">
        <v>18.624117500000001</v>
      </c>
    </row>
    <row r="939" spans="1:14" ht="15" customHeight="1">
      <c r="A939" s="197">
        <v>933</v>
      </c>
      <c r="B939" s="125" t="s">
        <v>843</v>
      </c>
      <c r="C939" s="125" t="s">
        <v>1110</v>
      </c>
      <c r="D939" s="125" t="s">
        <v>1110</v>
      </c>
      <c r="E939" s="125">
        <v>18.123570489999999</v>
      </c>
      <c r="F939" s="125" t="s">
        <v>1110</v>
      </c>
      <c r="G939" s="125" t="s">
        <v>1110</v>
      </c>
      <c r="H939" s="125" t="s">
        <v>1110</v>
      </c>
      <c r="I939" s="125" t="s">
        <v>1110</v>
      </c>
      <c r="J939" s="125" t="s">
        <v>1110</v>
      </c>
      <c r="K939" s="125" t="s">
        <v>1110</v>
      </c>
      <c r="L939" s="125" t="s">
        <v>1110</v>
      </c>
      <c r="M939" s="125" t="s">
        <v>1110</v>
      </c>
      <c r="N939" s="125">
        <v>18.123570489999999</v>
      </c>
    </row>
    <row r="940" spans="1:14" s="66" customFormat="1" ht="15" customHeight="1">
      <c r="A940" s="198">
        <v>934</v>
      </c>
      <c r="B940" s="144" t="s">
        <v>41</v>
      </c>
      <c r="C940" s="144" t="s">
        <v>1110</v>
      </c>
      <c r="D940" s="144" t="s">
        <v>1110</v>
      </c>
      <c r="E940" s="144">
        <v>18.08606344</v>
      </c>
      <c r="F940" s="144" t="s">
        <v>1110</v>
      </c>
      <c r="G940" s="144" t="s">
        <v>1110</v>
      </c>
      <c r="H940" s="144" t="s">
        <v>1110</v>
      </c>
      <c r="I940" s="144" t="s">
        <v>1110</v>
      </c>
      <c r="J940" s="144" t="s">
        <v>1110</v>
      </c>
      <c r="K940" s="144" t="s">
        <v>1110</v>
      </c>
      <c r="L940" s="144" t="s">
        <v>1110</v>
      </c>
      <c r="M940" s="144" t="s">
        <v>1110</v>
      </c>
      <c r="N940" s="144">
        <v>18.08606344</v>
      </c>
    </row>
    <row r="941" spans="1:14" ht="15" customHeight="1">
      <c r="A941" s="197">
        <v>935</v>
      </c>
      <c r="B941" s="125" t="s">
        <v>57</v>
      </c>
      <c r="C941" s="125" t="s">
        <v>1110</v>
      </c>
      <c r="D941" s="125" t="s">
        <v>1110</v>
      </c>
      <c r="E941" s="125">
        <v>17.862084660000001</v>
      </c>
      <c r="F941" s="125" t="s">
        <v>1110</v>
      </c>
      <c r="G941" s="125" t="s">
        <v>1110</v>
      </c>
      <c r="H941" s="125" t="s">
        <v>1110</v>
      </c>
      <c r="I941" s="125" t="s">
        <v>1110</v>
      </c>
      <c r="J941" s="125" t="s">
        <v>1110</v>
      </c>
      <c r="K941" s="125" t="s">
        <v>1110</v>
      </c>
      <c r="L941" s="125" t="s">
        <v>1110</v>
      </c>
      <c r="M941" s="125" t="s">
        <v>1110</v>
      </c>
      <c r="N941" s="125">
        <v>17.862084660000001</v>
      </c>
    </row>
    <row r="942" spans="1:14" s="66" customFormat="1" ht="15" customHeight="1">
      <c r="A942" s="198">
        <v>936</v>
      </c>
      <c r="B942" s="144" t="s">
        <v>709</v>
      </c>
      <c r="C942" s="144" t="s">
        <v>1110</v>
      </c>
      <c r="D942" s="144" t="s">
        <v>1110</v>
      </c>
      <c r="E942" s="144">
        <v>1.28714383</v>
      </c>
      <c r="F942" s="144" t="s">
        <v>1110</v>
      </c>
      <c r="G942" s="144" t="s">
        <v>1110</v>
      </c>
      <c r="H942" s="144" t="s">
        <v>1110</v>
      </c>
      <c r="I942" s="144">
        <v>16.57197326</v>
      </c>
      <c r="J942" s="144" t="s">
        <v>1110</v>
      </c>
      <c r="K942" s="144" t="s">
        <v>1110</v>
      </c>
      <c r="L942" s="144" t="s">
        <v>1110</v>
      </c>
      <c r="M942" s="144" t="s">
        <v>1110</v>
      </c>
      <c r="N942" s="144">
        <v>17.859117090000002</v>
      </c>
    </row>
    <row r="943" spans="1:14" ht="15" customHeight="1">
      <c r="A943" s="197">
        <v>937</v>
      </c>
      <c r="B943" s="125" t="s">
        <v>19</v>
      </c>
      <c r="C943" s="125" t="s">
        <v>1110</v>
      </c>
      <c r="D943" s="125" t="s">
        <v>1110</v>
      </c>
      <c r="E943" s="125" t="s">
        <v>1110</v>
      </c>
      <c r="F943" s="125" t="s">
        <v>1110</v>
      </c>
      <c r="G943" s="125" t="s">
        <v>1110</v>
      </c>
      <c r="H943" s="125" t="s">
        <v>1110</v>
      </c>
      <c r="I943" s="125">
        <v>17.681029339999998</v>
      </c>
      <c r="J943" s="125" t="s">
        <v>1110</v>
      </c>
      <c r="K943" s="125" t="s">
        <v>1110</v>
      </c>
      <c r="L943" s="125" t="s">
        <v>1110</v>
      </c>
      <c r="M943" s="125" t="s">
        <v>1110</v>
      </c>
      <c r="N943" s="125">
        <v>17.681029339999998</v>
      </c>
    </row>
    <row r="944" spans="1:14" s="66" customFormat="1" ht="15" customHeight="1">
      <c r="A944" s="198">
        <v>938</v>
      </c>
      <c r="B944" s="144" t="s">
        <v>126</v>
      </c>
      <c r="C944" s="144" t="s">
        <v>1110</v>
      </c>
      <c r="D944" s="144" t="s">
        <v>1110</v>
      </c>
      <c r="E944" s="144">
        <v>17.669756199999998</v>
      </c>
      <c r="F944" s="144" t="s">
        <v>1110</v>
      </c>
      <c r="G944" s="144" t="s">
        <v>1110</v>
      </c>
      <c r="H944" s="144" t="s">
        <v>1110</v>
      </c>
      <c r="I944" s="144" t="s">
        <v>1110</v>
      </c>
      <c r="J944" s="144" t="s">
        <v>1110</v>
      </c>
      <c r="K944" s="144" t="s">
        <v>1110</v>
      </c>
      <c r="L944" s="144" t="s">
        <v>1110</v>
      </c>
      <c r="M944" s="144" t="s">
        <v>1110</v>
      </c>
      <c r="N944" s="144">
        <v>17.669756199999998</v>
      </c>
    </row>
    <row r="945" spans="1:14" ht="15" customHeight="1">
      <c r="A945" s="197">
        <v>939</v>
      </c>
      <c r="B945" s="125" t="s">
        <v>991</v>
      </c>
      <c r="C945" s="125" t="s">
        <v>1110</v>
      </c>
      <c r="D945" s="125" t="s">
        <v>1110</v>
      </c>
      <c r="E945" s="125" t="s">
        <v>1110</v>
      </c>
      <c r="F945" s="125" t="s">
        <v>1110</v>
      </c>
      <c r="G945" s="125" t="s">
        <v>1110</v>
      </c>
      <c r="H945" s="125" t="s">
        <v>1110</v>
      </c>
      <c r="I945" s="125" t="s">
        <v>1110</v>
      </c>
      <c r="J945" s="125" t="s">
        <v>1110</v>
      </c>
      <c r="K945" s="125" t="s">
        <v>1110</v>
      </c>
      <c r="L945" s="125">
        <v>17.542492410000001</v>
      </c>
      <c r="M945" s="125" t="s">
        <v>1110</v>
      </c>
      <c r="N945" s="125">
        <v>17.542492410000001</v>
      </c>
    </row>
    <row r="946" spans="1:14" s="66" customFormat="1" ht="15" customHeight="1">
      <c r="A946" s="198">
        <v>940</v>
      </c>
      <c r="B946" s="144" t="s">
        <v>577</v>
      </c>
      <c r="C946" s="144" t="s">
        <v>1110</v>
      </c>
      <c r="D946" s="144">
        <v>16.99335911</v>
      </c>
      <c r="E946" s="144" t="s">
        <v>1110</v>
      </c>
      <c r="F946" s="144" t="s">
        <v>1110</v>
      </c>
      <c r="G946" s="144" t="s">
        <v>1110</v>
      </c>
      <c r="H946" s="144" t="s">
        <v>1110</v>
      </c>
      <c r="I946" s="144" t="s">
        <v>1110</v>
      </c>
      <c r="J946" s="144" t="s">
        <v>1110</v>
      </c>
      <c r="K946" s="144" t="s">
        <v>1110</v>
      </c>
      <c r="L946" s="144" t="s">
        <v>1110</v>
      </c>
      <c r="M946" s="144" t="s">
        <v>1110</v>
      </c>
      <c r="N946" s="144">
        <v>16.99335911</v>
      </c>
    </row>
    <row r="947" spans="1:14" ht="15" customHeight="1">
      <c r="A947" s="197">
        <v>941</v>
      </c>
      <c r="B947" s="125" t="s">
        <v>1046</v>
      </c>
      <c r="C947" s="125" t="s">
        <v>1110</v>
      </c>
      <c r="D947" s="125">
        <v>6.8316028600000003</v>
      </c>
      <c r="E947" s="125">
        <v>10.155884279999999</v>
      </c>
      <c r="F947" s="125" t="s">
        <v>1110</v>
      </c>
      <c r="G947" s="125" t="s">
        <v>1110</v>
      </c>
      <c r="H947" s="125" t="s">
        <v>1110</v>
      </c>
      <c r="I947" s="125" t="s">
        <v>1110</v>
      </c>
      <c r="J947" s="125" t="s">
        <v>1110</v>
      </c>
      <c r="K947" s="125" t="s">
        <v>1110</v>
      </c>
      <c r="L947" s="125" t="s">
        <v>1110</v>
      </c>
      <c r="M947" s="125" t="s">
        <v>1110</v>
      </c>
      <c r="N947" s="125">
        <v>16.987487139999999</v>
      </c>
    </row>
    <row r="948" spans="1:14" s="66" customFormat="1" ht="15" customHeight="1">
      <c r="A948" s="198">
        <v>942</v>
      </c>
      <c r="B948" s="144" t="s">
        <v>405</v>
      </c>
      <c r="C948" s="144" t="s">
        <v>1110</v>
      </c>
      <c r="D948" s="144">
        <v>16.835572199999998</v>
      </c>
      <c r="E948" s="144" t="s">
        <v>1110</v>
      </c>
      <c r="F948" s="144" t="s">
        <v>1110</v>
      </c>
      <c r="G948" s="144" t="s">
        <v>1110</v>
      </c>
      <c r="H948" s="144" t="s">
        <v>1110</v>
      </c>
      <c r="I948" s="144" t="s">
        <v>1110</v>
      </c>
      <c r="J948" s="144" t="s">
        <v>1110</v>
      </c>
      <c r="K948" s="144" t="s">
        <v>1110</v>
      </c>
      <c r="L948" s="144" t="s">
        <v>1110</v>
      </c>
      <c r="M948" s="144" t="s">
        <v>1110</v>
      </c>
      <c r="N948" s="144">
        <v>16.835572199999998</v>
      </c>
    </row>
    <row r="949" spans="1:14" ht="15" customHeight="1">
      <c r="A949" s="197">
        <v>943</v>
      </c>
      <c r="B949" s="125" t="s">
        <v>690</v>
      </c>
      <c r="C949" s="125" t="s">
        <v>1110</v>
      </c>
      <c r="D949" s="125" t="s">
        <v>1110</v>
      </c>
      <c r="E949" s="125" t="s">
        <v>1110</v>
      </c>
      <c r="F949" s="125" t="s">
        <v>1110</v>
      </c>
      <c r="G949" s="125" t="s">
        <v>1110</v>
      </c>
      <c r="H949" s="125" t="s">
        <v>1110</v>
      </c>
      <c r="I949" s="125" t="s">
        <v>1110</v>
      </c>
      <c r="J949" s="125" t="s">
        <v>1110</v>
      </c>
      <c r="K949" s="125" t="s">
        <v>1110</v>
      </c>
      <c r="L949" s="125">
        <v>16.561758099999999</v>
      </c>
      <c r="M949" s="125" t="s">
        <v>1110</v>
      </c>
      <c r="N949" s="125">
        <v>16.561758099999999</v>
      </c>
    </row>
    <row r="950" spans="1:14" s="66" customFormat="1" ht="15" customHeight="1">
      <c r="A950" s="198">
        <v>944</v>
      </c>
      <c r="B950" s="144" t="s">
        <v>470</v>
      </c>
      <c r="C950" s="144" t="s">
        <v>1110</v>
      </c>
      <c r="D950" s="144" t="s">
        <v>1110</v>
      </c>
      <c r="E950" s="144" t="s">
        <v>1110</v>
      </c>
      <c r="F950" s="144" t="s">
        <v>1110</v>
      </c>
      <c r="G950" s="144" t="s">
        <v>1110</v>
      </c>
      <c r="H950" s="144" t="s">
        <v>1110</v>
      </c>
      <c r="I950" s="144" t="s">
        <v>1110</v>
      </c>
      <c r="J950" s="144">
        <v>16.49365457</v>
      </c>
      <c r="K950" s="144" t="s">
        <v>1110</v>
      </c>
      <c r="L950" s="144" t="s">
        <v>1110</v>
      </c>
      <c r="M950" s="144" t="s">
        <v>1110</v>
      </c>
      <c r="N950" s="144">
        <v>16.49365457</v>
      </c>
    </row>
    <row r="951" spans="1:14" ht="15" customHeight="1">
      <c r="A951" s="197">
        <v>945</v>
      </c>
      <c r="B951" s="125" t="s">
        <v>826</v>
      </c>
      <c r="C951" s="125" t="s">
        <v>1110</v>
      </c>
      <c r="D951" s="125">
        <v>15.93978559</v>
      </c>
      <c r="E951" s="125" t="s">
        <v>1110</v>
      </c>
      <c r="F951" s="125" t="s">
        <v>1110</v>
      </c>
      <c r="G951" s="125" t="s">
        <v>1110</v>
      </c>
      <c r="H951" s="125" t="s">
        <v>1110</v>
      </c>
      <c r="I951" s="125" t="s">
        <v>1110</v>
      </c>
      <c r="J951" s="125" t="s">
        <v>1110</v>
      </c>
      <c r="K951" s="125" t="s">
        <v>1110</v>
      </c>
      <c r="L951" s="125" t="s">
        <v>1110</v>
      </c>
      <c r="M951" s="125" t="s">
        <v>1110</v>
      </c>
      <c r="N951" s="125">
        <v>15.93978559</v>
      </c>
    </row>
    <row r="952" spans="1:14" s="66" customFormat="1" ht="15" customHeight="1">
      <c r="A952" s="198">
        <v>946</v>
      </c>
      <c r="B952" s="144" t="s">
        <v>71</v>
      </c>
      <c r="C952" s="144" t="s">
        <v>1110</v>
      </c>
      <c r="D952" s="144">
        <v>15.61240211</v>
      </c>
      <c r="E952" s="144" t="s">
        <v>1110</v>
      </c>
      <c r="F952" s="144" t="s">
        <v>1110</v>
      </c>
      <c r="G952" s="144" t="s">
        <v>1110</v>
      </c>
      <c r="H952" s="144" t="s">
        <v>1110</v>
      </c>
      <c r="I952" s="144" t="s">
        <v>1110</v>
      </c>
      <c r="J952" s="144" t="s">
        <v>1110</v>
      </c>
      <c r="K952" s="144" t="s">
        <v>1110</v>
      </c>
      <c r="L952" s="144" t="s">
        <v>1110</v>
      </c>
      <c r="M952" s="144" t="s">
        <v>1110</v>
      </c>
      <c r="N952" s="144">
        <v>15.61240211</v>
      </c>
    </row>
    <row r="953" spans="1:14" ht="15" customHeight="1">
      <c r="A953" s="197">
        <v>947</v>
      </c>
      <c r="B953" s="125" t="s">
        <v>1070</v>
      </c>
      <c r="C953" s="125" t="s">
        <v>1110</v>
      </c>
      <c r="D953" s="125" t="s">
        <v>1110</v>
      </c>
      <c r="E953" s="125" t="s">
        <v>1110</v>
      </c>
      <c r="F953" s="125" t="s">
        <v>1110</v>
      </c>
      <c r="G953" s="125" t="s">
        <v>1110</v>
      </c>
      <c r="H953" s="125" t="s">
        <v>1110</v>
      </c>
      <c r="I953" s="125">
        <v>15.266373849999999</v>
      </c>
      <c r="J953" s="125" t="s">
        <v>1110</v>
      </c>
      <c r="K953" s="125" t="s">
        <v>1110</v>
      </c>
      <c r="L953" s="125" t="s">
        <v>1110</v>
      </c>
      <c r="M953" s="125" t="s">
        <v>1110</v>
      </c>
      <c r="N953" s="125">
        <v>15.266373849999999</v>
      </c>
    </row>
    <row r="954" spans="1:14" s="66" customFormat="1" ht="15" customHeight="1">
      <c r="A954" s="198">
        <v>948</v>
      </c>
      <c r="B954" s="144" t="s">
        <v>64</v>
      </c>
      <c r="C954" s="144" t="s">
        <v>1110</v>
      </c>
      <c r="D954" s="144" t="s">
        <v>1110</v>
      </c>
      <c r="E954" s="144">
        <v>15.00261165</v>
      </c>
      <c r="F954" s="144" t="s">
        <v>1110</v>
      </c>
      <c r="G954" s="144" t="s">
        <v>1110</v>
      </c>
      <c r="H954" s="144" t="s">
        <v>1110</v>
      </c>
      <c r="I954" s="144" t="s">
        <v>1110</v>
      </c>
      <c r="J954" s="144" t="s">
        <v>1110</v>
      </c>
      <c r="K954" s="144" t="s">
        <v>1110</v>
      </c>
      <c r="L954" s="144" t="s">
        <v>1110</v>
      </c>
      <c r="M954" s="144" t="s">
        <v>1110</v>
      </c>
      <c r="N954" s="144">
        <v>15.00261165</v>
      </c>
    </row>
    <row r="955" spans="1:14" ht="15" customHeight="1">
      <c r="A955" s="197">
        <v>949</v>
      </c>
      <c r="B955" s="125" t="s">
        <v>674</v>
      </c>
      <c r="C955" s="125" t="s">
        <v>1110</v>
      </c>
      <c r="D955" s="125" t="s">
        <v>1110</v>
      </c>
      <c r="E955" s="125" t="s">
        <v>1110</v>
      </c>
      <c r="F955" s="125" t="s">
        <v>1110</v>
      </c>
      <c r="G955" s="125" t="s">
        <v>1110</v>
      </c>
      <c r="H955" s="125" t="s">
        <v>1110</v>
      </c>
      <c r="I955" s="125" t="s">
        <v>1110</v>
      </c>
      <c r="J955" s="125">
        <v>14.998315330000001</v>
      </c>
      <c r="K955" s="125" t="s">
        <v>1110</v>
      </c>
      <c r="L955" s="125" t="s">
        <v>1110</v>
      </c>
      <c r="M955" s="125" t="s">
        <v>1110</v>
      </c>
      <c r="N955" s="125">
        <v>14.998315330000001</v>
      </c>
    </row>
    <row r="956" spans="1:14" s="66" customFormat="1" ht="15" customHeight="1">
      <c r="A956" s="198">
        <v>950</v>
      </c>
      <c r="B956" s="144" t="s">
        <v>336</v>
      </c>
      <c r="C956" s="144" t="s">
        <v>1110</v>
      </c>
      <c r="D956" s="144" t="s">
        <v>1110</v>
      </c>
      <c r="E956" s="144">
        <v>14.90292432</v>
      </c>
      <c r="F956" s="144" t="s">
        <v>1110</v>
      </c>
      <c r="G956" s="144" t="s">
        <v>1110</v>
      </c>
      <c r="H956" s="144" t="s">
        <v>1110</v>
      </c>
      <c r="I956" s="144" t="s">
        <v>1110</v>
      </c>
      <c r="J956" s="144" t="s">
        <v>1110</v>
      </c>
      <c r="K956" s="144" t="s">
        <v>1110</v>
      </c>
      <c r="L956" s="144" t="s">
        <v>1110</v>
      </c>
      <c r="M956" s="144" t="s">
        <v>1110</v>
      </c>
      <c r="N956" s="144">
        <v>14.90292432</v>
      </c>
    </row>
    <row r="957" spans="1:14" ht="15" customHeight="1">
      <c r="A957" s="197">
        <v>951</v>
      </c>
      <c r="B957" s="125" t="s">
        <v>320</v>
      </c>
      <c r="C957" s="125" t="s">
        <v>1110</v>
      </c>
      <c r="D957" s="125" t="s">
        <v>1110</v>
      </c>
      <c r="E957" s="125" t="s">
        <v>1110</v>
      </c>
      <c r="F957" s="125" t="s">
        <v>1110</v>
      </c>
      <c r="G957" s="125" t="s">
        <v>1110</v>
      </c>
      <c r="H957" s="125" t="s">
        <v>1110</v>
      </c>
      <c r="I957" s="125" t="s">
        <v>1110</v>
      </c>
      <c r="J957" s="125">
        <v>13.83405664</v>
      </c>
      <c r="K957" s="125" t="s">
        <v>1110</v>
      </c>
      <c r="L957" s="125" t="s">
        <v>1110</v>
      </c>
      <c r="M957" s="125" t="s">
        <v>1110</v>
      </c>
      <c r="N957" s="125">
        <v>13.83405664</v>
      </c>
    </row>
    <row r="958" spans="1:14" s="66" customFormat="1" ht="15" customHeight="1">
      <c r="A958" s="198">
        <v>952</v>
      </c>
      <c r="B958" s="144" t="s">
        <v>1054</v>
      </c>
      <c r="C958" s="144" t="s">
        <v>1110</v>
      </c>
      <c r="D958" s="144" t="s">
        <v>1110</v>
      </c>
      <c r="E958" s="144">
        <v>13.188035510000001</v>
      </c>
      <c r="F958" s="144" t="s">
        <v>1110</v>
      </c>
      <c r="G958" s="144" t="s">
        <v>1110</v>
      </c>
      <c r="H958" s="144" t="s">
        <v>1110</v>
      </c>
      <c r="I958" s="144" t="s">
        <v>1110</v>
      </c>
      <c r="J958" s="144" t="s">
        <v>1110</v>
      </c>
      <c r="K958" s="144" t="s">
        <v>1110</v>
      </c>
      <c r="L958" s="144" t="s">
        <v>1110</v>
      </c>
      <c r="M958" s="144" t="s">
        <v>1110</v>
      </c>
      <c r="N958" s="144">
        <v>13.188035510000001</v>
      </c>
    </row>
    <row r="959" spans="1:14" ht="15" customHeight="1">
      <c r="A959" s="197">
        <v>953</v>
      </c>
      <c r="B959" s="125" t="s">
        <v>850</v>
      </c>
      <c r="C959" s="125" t="s">
        <v>1110</v>
      </c>
      <c r="D959" s="125" t="s">
        <v>1110</v>
      </c>
      <c r="E959" s="125" t="s">
        <v>1110</v>
      </c>
      <c r="F959" s="125" t="s">
        <v>1110</v>
      </c>
      <c r="G959" s="125" t="s">
        <v>1110</v>
      </c>
      <c r="H959" s="125" t="s">
        <v>1110</v>
      </c>
      <c r="I959" s="125" t="s">
        <v>1110</v>
      </c>
      <c r="J959" s="125" t="s">
        <v>1110</v>
      </c>
      <c r="K959" s="125" t="s">
        <v>1110</v>
      </c>
      <c r="L959" s="125">
        <v>12.76638359</v>
      </c>
      <c r="M959" s="125" t="s">
        <v>1110</v>
      </c>
      <c r="N959" s="125">
        <v>12.76638359</v>
      </c>
    </row>
    <row r="960" spans="1:14" s="66" customFormat="1" ht="15" customHeight="1">
      <c r="A960" s="198">
        <v>954</v>
      </c>
      <c r="B960" s="144" t="s">
        <v>529</v>
      </c>
      <c r="C960" s="144" t="s">
        <v>1110</v>
      </c>
      <c r="D960" s="144">
        <v>4.4392695399999997</v>
      </c>
      <c r="E960" s="144">
        <v>8.1241250400000009</v>
      </c>
      <c r="F960" s="144" t="s">
        <v>1110</v>
      </c>
      <c r="G960" s="144" t="s">
        <v>1110</v>
      </c>
      <c r="H960" s="144" t="s">
        <v>1110</v>
      </c>
      <c r="I960" s="144" t="s">
        <v>1110</v>
      </c>
      <c r="J960" s="144" t="s">
        <v>1110</v>
      </c>
      <c r="K960" s="144" t="s">
        <v>1110</v>
      </c>
      <c r="L960" s="144" t="s">
        <v>1110</v>
      </c>
      <c r="M960" s="144" t="s">
        <v>1110</v>
      </c>
      <c r="N960" s="144">
        <v>12.563394580000001</v>
      </c>
    </row>
    <row r="961" spans="1:14" ht="15" customHeight="1">
      <c r="A961" s="197">
        <v>955</v>
      </c>
      <c r="B961" s="125" t="s">
        <v>197</v>
      </c>
      <c r="C961" s="125">
        <v>7.42988392</v>
      </c>
      <c r="D961" s="125" t="s">
        <v>1110</v>
      </c>
      <c r="E961" s="125" t="s">
        <v>1110</v>
      </c>
      <c r="F961" s="125" t="s">
        <v>1110</v>
      </c>
      <c r="G961" s="125" t="s">
        <v>1110</v>
      </c>
      <c r="H961" s="125" t="s">
        <v>1110</v>
      </c>
      <c r="I961" s="125">
        <v>5.0939688299999997</v>
      </c>
      <c r="J961" s="125" t="s">
        <v>1110</v>
      </c>
      <c r="K961" s="125" t="s">
        <v>1110</v>
      </c>
      <c r="L961" s="125" t="s">
        <v>1110</v>
      </c>
      <c r="M961" s="125" t="s">
        <v>1110</v>
      </c>
      <c r="N961" s="125">
        <v>12.52385275</v>
      </c>
    </row>
    <row r="962" spans="1:14" s="66" customFormat="1" ht="15" customHeight="1">
      <c r="A962" s="198">
        <v>956</v>
      </c>
      <c r="B962" s="144" t="s">
        <v>264</v>
      </c>
      <c r="C962" s="144" t="s">
        <v>1110</v>
      </c>
      <c r="D962" s="144" t="s">
        <v>1110</v>
      </c>
      <c r="E962" s="144">
        <v>12.49080811</v>
      </c>
      <c r="F962" s="144" t="s">
        <v>1110</v>
      </c>
      <c r="G962" s="144" t="s">
        <v>1110</v>
      </c>
      <c r="H962" s="144" t="s">
        <v>1110</v>
      </c>
      <c r="I962" s="144" t="s">
        <v>1110</v>
      </c>
      <c r="J962" s="144" t="s">
        <v>1110</v>
      </c>
      <c r="K962" s="144" t="s">
        <v>1110</v>
      </c>
      <c r="L962" s="144" t="s">
        <v>1110</v>
      </c>
      <c r="M962" s="144" t="s">
        <v>1110</v>
      </c>
      <c r="N962" s="144">
        <v>12.49080811</v>
      </c>
    </row>
    <row r="963" spans="1:14" ht="15" customHeight="1">
      <c r="A963" s="197">
        <v>957</v>
      </c>
      <c r="B963" s="125" t="s">
        <v>115</v>
      </c>
      <c r="C963" s="125" t="s">
        <v>1110</v>
      </c>
      <c r="D963" s="125" t="s">
        <v>1110</v>
      </c>
      <c r="E963" s="125" t="s">
        <v>1110</v>
      </c>
      <c r="F963" s="125" t="s">
        <v>1110</v>
      </c>
      <c r="G963" s="125" t="s">
        <v>1110</v>
      </c>
      <c r="H963" s="125" t="s">
        <v>1110</v>
      </c>
      <c r="I963" s="125">
        <v>12.486558259999999</v>
      </c>
      <c r="J963" s="125" t="s">
        <v>1110</v>
      </c>
      <c r="K963" s="125" t="s">
        <v>1110</v>
      </c>
      <c r="L963" s="125" t="s">
        <v>1110</v>
      </c>
      <c r="M963" s="125" t="s">
        <v>1110</v>
      </c>
      <c r="N963" s="125">
        <v>12.486558259999999</v>
      </c>
    </row>
    <row r="964" spans="1:14" s="66" customFormat="1" ht="15" customHeight="1">
      <c r="A964" s="198">
        <v>958</v>
      </c>
      <c r="B964" s="144" t="s">
        <v>460</v>
      </c>
      <c r="C964" s="144" t="s">
        <v>1110</v>
      </c>
      <c r="D964" s="144" t="s">
        <v>1110</v>
      </c>
      <c r="E964" s="144">
        <v>12.47223559</v>
      </c>
      <c r="F964" s="144" t="s">
        <v>1110</v>
      </c>
      <c r="G964" s="144" t="s">
        <v>1110</v>
      </c>
      <c r="H964" s="144" t="s">
        <v>1110</v>
      </c>
      <c r="I964" s="144" t="s">
        <v>1110</v>
      </c>
      <c r="J964" s="144" t="s">
        <v>1110</v>
      </c>
      <c r="K964" s="144" t="s">
        <v>1110</v>
      </c>
      <c r="L964" s="144" t="s">
        <v>1110</v>
      </c>
      <c r="M964" s="144" t="s">
        <v>1110</v>
      </c>
      <c r="N964" s="144">
        <v>12.47223559</v>
      </c>
    </row>
    <row r="965" spans="1:14" ht="15" customHeight="1">
      <c r="A965" s="197">
        <v>959</v>
      </c>
      <c r="B965" s="125" t="s">
        <v>951</v>
      </c>
      <c r="C965" s="125">
        <v>3.8219810000000001</v>
      </c>
      <c r="D965" s="125" t="s">
        <v>1110</v>
      </c>
      <c r="E965" s="125">
        <v>8.3603878099999989</v>
      </c>
      <c r="F965" s="125" t="s">
        <v>1110</v>
      </c>
      <c r="G965" s="125" t="s">
        <v>1110</v>
      </c>
      <c r="H965" s="125" t="s">
        <v>1110</v>
      </c>
      <c r="I965" s="125" t="s">
        <v>1110</v>
      </c>
      <c r="J965" s="125" t="s">
        <v>1110</v>
      </c>
      <c r="K965" s="125" t="s">
        <v>1110</v>
      </c>
      <c r="L965" s="125" t="s">
        <v>1110</v>
      </c>
      <c r="M965" s="125" t="s">
        <v>1110</v>
      </c>
      <c r="N965" s="125">
        <v>12.18236881</v>
      </c>
    </row>
    <row r="966" spans="1:14" s="66" customFormat="1" ht="15" customHeight="1">
      <c r="A966" s="198">
        <v>960</v>
      </c>
      <c r="B966" s="144" t="s">
        <v>137</v>
      </c>
      <c r="C966" s="144" t="s">
        <v>1110</v>
      </c>
      <c r="D966" s="144">
        <v>12.125070089999999</v>
      </c>
      <c r="E966" s="144" t="s">
        <v>1110</v>
      </c>
      <c r="F966" s="144" t="s">
        <v>1110</v>
      </c>
      <c r="G966" s="144" t="s">
        <v>1110</v>
      </c>
      <c r="H966" s="144" t="s">
        <v>1110</v>
      </c>
      <c r="I966" s="144" t="s">
        <v>1110</v>
      </c>
      <c r="J966" s="144" t="s">
        <v>1110</v>
      </c>
      <c r="K966" s="144" t="s">
        <v>1110</v>
      </c>
      <c r="L966" s="144" t="s">
        <v>1110</v>
      </c>
      <c r="M966" s="144" t="s">
        <v>1110</v>
      </c>
      <c r="N966" s="144">
        <v>12.125070089999999</v>
      </c>
    </row>
    <row r="967" spans="1:14" ht="15" customHeight="1">
      <c r="A967" s="197">
        <v>961</v>
      </c>
      <c r="B967" s="125" t="s">
        <v>466</v>
      </c>
      <c r="C967" s="125" t="s">
        <v>1110</v>
      </c>
      <c r="D967" s="125">
        <v>12.11301188</v>
      </c>
      <c r="E967" s="125" t="s">
        <v>1110</v>
      </c>
      <c r="F967" s="125" t="s">
        <v>1110</v>
      </c>
      <c r="G967" s="125" t="s">
        <v>1110</v>
      </c>
      <c r="H967" s="125" t="s">
        <v>1110</v>
      </c>
      <c r="I967" s="125" t="s">
        <v>1110</v>
      </c>
      <c r="J967" s="125" t="s">
        <v>1110</v>
      </c>
      <c r="K967" s="125" t="s">
        <v>1110</v>
      </c>
      <c r="L967" s="125" t="s">
        <v>1110</v>
      </c>
      <c r="M967" s="125" t="s">
        <v>1110</v>
      </c>
      <c r="N967" s="125">
        <v>12.11301188</v>
      </c>
    </row>
    <row r="968" spans="1:14" s="66" customFormat="1" ht="15" customHeight="1">
      <c r="A968" s="198">
        <v>962</v>
      </c>
      <c r="B968" s="144" t="s">
        <v>1055</v>
      </c>
      <c r="C968" s="144" t="s">
        <v>1110</v>
      </c>
      <c r="D968" s="144" t="s">
        <v>1110</v>
      </c>
      <c r="E968" s="144">
        <v>12.071007550000001</v>
      </c>
      <c r="F968" s="144" t="s">
        <v>1110</v>
      </c>
      <c r="G968" s="144" t="s">
        <v>1110</v>
      </c>
      <c r="H968" s="144" t="s">
        <v>1110</v>
      </c>
      <c r="I968" s="144" t="s">
        <v>1110</v>
      </c>
      <c r="J968" s="144" t="s">
        <v>1110</v>
      </c>
      <c r="K968" s="144" t="s">
        <v>1110</v>
      </c>
      <c r="L968" s="144" t="s">
        <v>1110</v>
      </c>
      <c r="M968" s="144" t="s">
        <v>1110</v>
      </c>
      <c r="N968" s="144">
        <v>12.071007550000001</v>
      </c>
    </row>
    <row r="969" spans="1:14" ht="15" customHeight="1">
      <c r="A969" s="197">
        <v>963</v>
      </c>
      <c r="B969" s="125" t="s">
        <v>1013</v>
      </c>
      <c r="C969" s="125" t="s">
        <v>1110</v>
      </c>
      <c r="D969" s="125" t="s">
        <v>1110</v>
      </c>
      <c r="E969" s="125">
        <v>11.681285050000001</v>
      </c>
      <c r="F969" s="125" t="s">
        <v>1110</v>
      </c>
      <c r="G969" s="125" t="s">
        <v>1110</v>
      </c>
      <c r="H969" s="125" t="s">
        <v>1110</v>
      </c>
      <c r="I969" s="125" t="s">
        <v>1110</v>
      </c>
      <c r="J969" s="125" t="s">
        <v>1110</v>
      </c>
      <c r="K969" s="125" t="s">
        <v>1110</v>
      </c>
      <c r="L969" s="125" t="s">
        <v>1110</v>
      </c>
      <c r="M969" s="125" t="s">
        <v>1110</v>
      </c>
      <c r="N969" s="125">
        <v>11.681285050000001</v>
      </c>
    </row>
    <row r="970" spans="1:14" s="66" customFormat="1" ht="15" customHeight="1">
      <c r="A970" s="198">
        <v>964</v>
      </c>
      <c r="B970" s="144" t="s">
        <v>18</v>
      </c>
      <c r="C970" s="144" t="s">
        <v>1110</v>
      </c>
      <c r="D970" s="144" t="s">
        <v>1110</v>
      </c>
      <c r="E970" s="144" t="s">
        <v>1110</v>
      </c>
      <c r="F970" s="144" t="s">
        <v>1110</v>
      </c>
      <c r="G970" s="144" t="s">
        <v>1110</v>
      </c>
      <c r="H970" s="144" t="s">
        <v>1110</v>
      </c>
      <c r="I970" s="144" t="s">
        <v>1110</v>
      </c>
      <c r="J970" s="144">
        <v>11.54922092</v>
      </c>
      <c r="K970" s="144" t="s">
        <v>1110</v>
      </c>
      <c r="L970" s="144" t="s">
        <v>1110</v>
      </c>
      <c r="M970" s="144" t="s">
        <v>1110</v>
      </c>
      <c r="N970" s="144">
        <v>11.54922092</v>
      </c>
    </row>
    <row r="971" spans="1:14" ht="15" customHeight="1">
      <c r="A971" s="197">
        <v>965</v>
      </c>
      <c r="B971" s="125" t="s">
        <v>656</v>
      </c>
      <c r="C971" s="125" t="s">
        <v>1110</v>
      </c>
      <c r="D971" s="125">
        <v>11.454156619999999</v>
      </c>
      <c r="E971" s="125" t="s">
        <v>1110</v>
      </c>
      <c r="F971" s="125" t="s">
        <v>1110</v>
      </c>
      <c r="G971" s="125" t="s">
        <v>1110</v>
      </c>
      <c r="H971" s="125" t="s">
        <v>1110</v>
      </c>
      <c r="I971" s="125" t="s">
        <v>1110</v>
      </c>
      <c r="J971" s="125" t="s">
        <v>1110</v>
      </c>
      <c r="K971" s="125" t="s">
        <v>1110</v>
      </c>
      <c r="L971" s="125" t="s">
        <v>1110</v>
      </c>
      <c r="M971" s="125" t="s">
        <v>1110</v>
      </c>
      <c r="N971" s="125">
        <v>11.454156619999999</v>
      </c>
    </row>
    <row r="972" spans="1:14" s="66" customFormat="1" ht="15" customHeight="1">
      <c r="A972" s="198">
        <v>966</v>
      </c>
      <c r="B972" s="144" t="s">
        <v>374</v>
      </c>
      <c r="C972" s="144" t="s">
        <v>1110</v>
      </c>
      <c r="D972" s="144" t="s">
        <v>1110</v>
      </c>
      <c r="E972" s="144" t="s">
        <v>1110</v>
      </c>
      <c r="F972" s="144" t="s">
        <v>1110</v>
      </c>
      <c r="G972" s="144" t="s">
        <v>1110</v>
      </c>
      <c r="H972" s="144" t="s">
        <v>1110</v>
      </c>
      <c r="I972" s="144" t="s">
        <v>1110</v>
      </c>
      <c r="J972" s="144" t="s">
        <v>1110</v>
      </c>
      <c r="K972" s="144" t="s">
        <v>1110</v>
      </c>
      <c r="L972" s="144">
        <v>11.18045051</v>
      </c>
      <c r="M972" s="144" t="s">
        <v>1110</v>
      </c>
      <c r="N972" s="144">
        <v>11.18045051</v>
      </c>
    </row>
    <row r="973" spans="1:14" ht="15" customHeight="1">
      <c r="A973" s="197">
        <v>967</v>
      </c>
      <c r="B973" s="125" t="s">
        <v>937</v>
      </c>
      <c r="C973" s="125" t="s">
        <v>1110</v>
      </c>
      <c r="D973" s="125" t="s">
        <v>1110</v>
      </c>
      <c r="E973" s="125" t="s">
        <v>1110</v>
      </c>
      <c r="F973" s="125" t="s">
        <v>1110</v>
      </c>
      <c r="G973" s="125" t="s">
        <v>1110</v>
      </c>
      <c r="H973" s="125" t="s">
        <v>1110</v>
      </c>
      <c r="I973" s="125" t="s">
        <v>1110</v>
      </c>
      <c r="J973" s="125" t="s">
        <v>1110</v>
      </c>
      <c r="K973" s="125" t="s">
        <v>1110</v>
      </c>
      <c r="L973" s="125">
        <v>11.07877766</v>
      </c>
      <c r="M973" s="125" t="s">
        <v>1110</v>
      </c>
      <c r="N973" s="125">
        <v>11.07877766</v>
      </c>
    </row>
    <row r="974" spans="1:14" s="66" customFormat="1" ht="15" customHeight="1">
      <c r="A974" s="198">
        <v>968</v>
      </c>
      <c r="B974" s="144" t="s">
        <v>671</v>
      </c>
      <c r="C974" s="144" t="s">
        <v>1110</v>
      </c>
      <c r="D974" s="144" t="s">
        <v>1110</v>
      </c>
      <c r="E974" s="144" t="s">
        <v>1110</v>
      </c>
      <c r="F974" s="144" t="s">
        <v>1110</v>
      </c>
      <c r="G974" s="144" t="s">
        <v>1110</v>
      </c>
      <c r="H974" s="144" t="s">
        <v>1110</v>
      </c>
      <c r="I974" s="144">
        <v>11.062147699999999</v>
      </c>
      <c r="J974" s="144" t="s">
        <v>1110</v>
      </c>
      <c r="K974" s="144" t="s">
        <v>1110</v>
      </c>
      <c r="L974" s="144" t="s">
        <v>1110</v>
      </c>
      <c r="M974" s="144" t="s">
        <v>1110</v>
      </c>
      <c r="N974" s="144">
        <v>11.062147699999999</v>
      </c>
    </row>
    <row r="975" spans="1:14" ht="15" customHeight="1">
      <c r="A975" s="197">
        <v>969</v>
      </c>
      <c r="B975" s="125" t="s">
        <v>246</v>
      </c>
      <c r="C975" s="125" t="s">
        <v>1110</v>
      </c>
      <c r="D975" s="125">
        <v>10.92835642</v>
      </c>
      <c r="E975" s="125" t="s">
        <v>1110</v>
      </c>
      <c r="F975" s="125" t="s">
        <v>1110</v>
      </c>
      <c r="G975" s="125" t="s">
        <v>1110</v>
      </c>
      <c r="H975" s="125" t="s">
        <v>1110</v>
      </c>
      <c r="I975" s="125" t="s">
        <v>1110</v>
      </c>
      <c r="J975" s="125" t="s">
        <v>1110</v>
      </c>
      <c r="K975" s="125" t="s">
        <v>1110</v>
      </c>
      <c r="L975" s="125" t="s">
        <v>1110</v>
      </c>
      <c r="M975" s="125" t="s">
        <v>1110</v>
      </c>
      <c r="N975" s="125">
        <v>10.92835642</v>
      </c>
    </row>
    <row r="976" spans="1:14" s="66" customFormat="1" ht="15" customHeight="1">
      <c r="A976" s="198">
        <v>970</v>
      </c>
      <c r="B976" s="144" t="s">
        <v>789</v>
      </c>
      <c r="C976" s="144" t="s">
        <v>1110</v>
      </c>
      <c r="D976" s="144" t="s">
        <v>1110</v>
      </c>
      <c r="E976" s="144">
        <v>10.877748890000001</v>
      </c>
      <c r="F976" s="144" t="s">
        <v>1110</v>
      </c>
      <c r="G976" s="144" t="s">
        <v>1110</v>
      </c>
      <c r="H976" s="144" t="s">
        <v>1110</v>
      </c>
      <c r="I976" s="144" t="s">
        <v>1110</v>
      </c>
      <c r="J976" s="144" t="s">
        <v>1110</v>
      </c>
      <c r="K976" s="144" t="s">
        <v>1110</v>
      </c>
      <c r="L976" s="144" t="s">
        <v>1110</v>
      </c>
      <c r="M976" s="144" t="s">
        <v>1110</v>
      </c>
      <c r="N976" s="144">
        <v>10.877748890000001</v>
      </c>
    </row>
    <row r="977" spans="1:14" ht="15" customHeight="1">
      <c r="A977" s="197">
        <v>971</v>
      </c>
      <c r="B977" s="125" t="s">
        <v>76</v>
      </c>
      <c r="C977" s="125" t="s">
        <v>1110</v>
      </c>
      <c r="D977" s="125">
        <v>10.876034039999999</v>
      </c>
      <c r="E977" s="125" t="s">
        <v>1110</v>
      </c>
      <c r="F977" s="125" t="s">
        <v>1110</v>
      </c>
      <c r="G977" s="125" t="s">
        <v>1110</v>
      </c>
      <c r="H977" s="125" t="s">
        <v>1110</v>
      </c>
      <c r="I977" s="125" t="s">
        <v>1110</v>
      </c>
      <c r="J977" s="125" t="s">
        <v>1110</v>
      </c>
      <c r="K977" s="125" t="s">
        <v>1110</v>
      </c>
      <c r="L977" s="125" t="s">
        <v>1110</v>
      </c>
      <c r="M977" s="125" t="s">
        <v>1110</v>
      </c>
      <c r="N977" s="125">
        <v>10.876034039999999</v>
      </c>
    </row>
    <row r="978" spans="1:14" s="66" customFormat="1" ht="15" customHeight="1">
      <c r="A978" s="198">
        <v>972</v>
      </c>
      <c r="B978" s="144" t="s">
        <v>719</v>
      </c>
      <c r="C978" s="144" t="s">
        <v>1110</v>
      </c>
      <c r="D978" s="144" t="s">
        <v>1110</v>
      </c>
      <c r="E978" s="144" t="s">
        <v>1110</v>
      </c>
      <c r="F978" s="144" t="s">
        <v>1110</v>
      </c>
      <c r="G978" s="144" t="s">
        <v>1110</v>
      </c>
      <c r="H978" s="144" t="s">
        <v>1110</v>
      </c>
      <c r="I978" s="144" t="s">
        <v>1110</v>
      </c>
      <c r="J978" s="144" t="s">
        <v>1110</v>
      </c>
      <c r="K978" s="144" t="s">
        <v>1110</v>
      </c>
      <c r="L978" s="144">
        <v>10.71835641</v>
      </c>
      <c r="M978" s="144" t="s">
        <v>1110</v>
      </c>
      <c r="N978" s="144">
        <v>10.71835641</v>
      </c>
    </row>
    <row r="979" spans="1:14" ht="15" customHeight="1">
      <c r="A979" s="197">
        <v>973</v>
      </c>
      <c r="B979" s="125" t="s">
        <v>682</v>
      </c>
      <c r="C979" s="125" t="s">
        <v>1110</v>
      </c>
      <c r="D979" s="125" t="s">
        <v>1110</v>
      </c>
      <c r="E979" s="125">
        <v>4.5388524100000005</v>
      </c>
      <c r="F979" s="125" t="s">
        <v>1110</v>
      </c>
      <c r="G979" s="125" t="s">
        <v>1110</v>
      </c>
      <c r="H979" s="125" t="s">
        <v>1110</v>
      </c>
      <c r="I979" s="125">
        <v>3.9180783300000002</v>
      </c>
      <c r="J979" s="125">
        <v>2.0004261200000002</v>
      </c>
      <c r="K979" s="125" t="s">
        <v>1110</v>
      </c>
      <c r="L979" s="125" t="s">
        <v>1110</v>
      </c>
      <c r="M979" s="125" t="s">
        <v>1110</v>
      </c>
      <c r="N979" s="125">
        <v>10.457356860000001</v>
      </c>
    </row>
    <row r="980" spans="1:14" s="66" customFormat="1" ht="15" customHeight="1">
      <c r="A980" s="198">
        <v>974</v>
      </c>
      <c r="B980" s="144" t="s">
        <v>206</v>
      </c>
      <c r="C980" s="144" t="s">
        <v>1110</v>
      </c>
      <c r="D980" s="144" t="s">
        <v>1110</v>
      </c>
      <c r="E980" s="144" t="s">
        <v>1110</v>
      </c>
      <c r="F980" s="144" t="s">
        <v>1110</v>
      </c>
      <c r="G980" s="144" t="s">
        <v>1110</v>
      </c>
      <c r="H980" s="144" t="s">
        <v>1110</v>
      </c>
      <c r="I980" s="144" t="s">
        <v>1110</v>
      </c>
      <c r="J980" s="144">
        <v>10.321449900000001</v>
      </c>
      <c r="K980" s="144" t="s">
        <v>1110</v>
      </c>
      <c r="L980" s="144" t="s">
        <v>1110</v>
      </c>
      <c r="M980" s="144" t="s">
        <v>1110</v>
      </c>
      <c r="N980" s="144">
        <v>10.321449900000001</v>
      </c>
    </row>
    <row r="981" spans="1:14" ht="15" customHeight="1">
      <c r="A981" s="197">
        <v>975</v>
      </c>
      <c r="B981" s="125" t="s">
        <v>1058</v>
      </c>
      <c r="C981" s="125" t="s">
        <v>1110</v>
      </c>
      <c r="D981" s="125" t="s">
        <v>1110</v>
      </c>
      <c r="E981" s="125" t="s">
        <v>1110</v>
      </c>
      <c r="F981" s="125" t="s">
        <v>1110</v>
      </c>
      <c r="G981" s="125" t="s">
        <v>1110</v>
      </c>
      <c r="H981" s="125" t="s">
        <v>1110</v>
      </c>
      <c r="I981" s="125">
        <v>10.276388560000001</v>
      </c>
      <c r="J981" s="125" t="s">
        <v>1110</v>
      </c>
      <c r="K981" s="125" t="s">
        <v>1110</v>
      </c>
      <c r="L981" s="125" t="s">
        <v>1110</v>
      </c>
      <c r="M981" s="125" t="s">
        <v>1110</v>
      </c>
      <c r="N981" s="125">
        <v>10.276388560000001</v>
      </c>
    </row>
    <row r="982" spans="1:14" s="66" customFormat="1" ht="15" customHeight="1">
      <c r="A982" s="198">
        <v>976</v>
      </c>
      <c r="B982" s="144" t="s">
        <v>321</v>
      </c>
      <c r="C982" s="144" t="s">
        <v>1110</v>
      </c>
      <c r="D982" s="144" t="s">
        <v>1110</v>
      </c>
      <c r="E982" s="144" t="s">
        <v>1110</v>
      </c>
      <c r="F982" s="144" t="s">
        <v>1110</v>
      </c>
      <c r="G982" s="144" t="s">
        <v>1110</v>
      </c>
      <c r="H982" s="144" t="s">
        <v>1110</v>
      </c>
      <c r="I982" s="144" t="s">
        <v>1110</v>
      </c>
      <c r="J982" s="144">
        <v>10.20695619</v>
      </c>
      <c r="K982" s="144" t="s">
        <v>1110</v>
      </c>
      <c r="L982" s="144" t="s">
        <v>1110</v>
      </c>
      <c r="M982" s="144" t="s">
        <v>1110</v>
      </c>
      <c r="N982" s="144">
        <v>10.20695619</v>
      </c>
    </row>
    <row r="983" spans="1:14" ht="15" customHeight="1">
      <c r="A983" s="197">
        <v>977</v>
      </c>
      <c r="B983" s="125" t="s">
        <v>275</v>
      </c>
      <c r="C983" s="125" t="s">
        <v>1110</v>
      </c>
      <c r="D983" s="125" t="s">
        <v>1110</v>
      </c>
      <c r="E983" s="125">
        <v>10.03372373</v>
      </c>
      <c r="F983" s="125" t="s">
        <v>1110</v>
      </c>
      <c r="G983" s="125" t="s">
        <v>1110</v>
      </c>
      <c r="H983" s="125" t="s">
        <v>1110</v>
      </c>
      <c r="I983" s="125" t="s">
        <v>1110</v>
      </c>
      <c r="J983" s="125" t="s">
        <v>1110</v>
      </c>
      <c r="K983" s="125" t="s">
        <v>1110</v>
      </c>
      <c r="L983" s="125" t="s">
        <v>1110</v>
      </c>
      <c r="M983" s="125" t="s">
        <v>1110</v>
      </c>
      <c r="N983" s="125">
        <v>10.03372373</v>
      </c>
    </row>
    <row r="984" spans="1:14" s="66" customFormat="1" ht="15" customHeight="1">
      <c r="A984" s="198">
        <v>978</v>
      </c>
      <c r="B984" s="144" t="s">
        <v>142</v>
      </c>
      <c r="C984" s="144" t="s">
        <v>1110</v>
      </c>
      <c r="D984" s="144" t="s">
        <v>1110</v>
      </c>
      <c r="E984" s="144">
        <v>9.4053016500000002</v>
      </c>
      <c r="F984" s="144" t="s">
        <v>1110</v>
      </c>
      <c r="G984" s="144" t="s">
        <v>1110</v>
      </c>
      <c r="H984" s="144" t="s">
        <v>1110</v>
      </c>
      <c r="I984" s="144" t="s">
        <v>1110</v>
      </c>
      <c r="J984" s="144" t="s">
        <v>1110</v>
      </c>
      <c r="K984" s="144" t="s">
        <v>1110</v>
      </c>
      <c r="L984" s="144" t="s">
        <v>1110</v>
      </c>
      <c r="M984" s="144" t="s">
        <v>1110</v>
      </c>
      <c r="N984" s="144">
        <v>9.4053016500000002</v>
      </c>
    </row>
    <row r="985" spans="1:14" ht="15" customHeight="1">
      <c r="A985" s="197">
        <v>979</v>
      </c>
      <c r="B985" s="125" t="s">
        <v>1061</v>
      </c>
      <c r="C985" s="125" t="s">
        <v>1110</v>
      </c>
      <c r="D985" s="125" t="s">
        <v>1110</v>
      </c>
      <c r="E985" s="125" t="s">
        <v>1110</v>
      </c>
      <c r="F985" s="125" t="s">
        <v>1110</v>
      </c>
      <c r="G985" s="125" t="s">
        <v>1110</v>
      </c>
      <c r="H985" s="125">
        <v>9.3735339399999997</v>
      </c>
      <c r="I985" s="125" t="s">
        <v>1110</v>
      </c>
      <c r="J985" s="125" t="s">
        <v>1110</v>
      </c>
      <c r="K985" s="125" t="s">
        <v>1110</v>
      </c>
      <c r="L985" s="125" t="s">
        <v>1110</v>
      </c>
      <c r="M985" s="125" t="s">
        <v>1110</v>
      </c>
      <c r="N985" s="125">
        <v>9.3735339399999997</v>
      </c>
    </row>
    <row r="986" spans="1:14" s="66" customFormat="1" ht="15" customHeight="1">
      <c r="A986" s="198">
        <v>980</v>
      </c>
      <c r="B986" s="144" t="s">
        <v>703</v>
      </c>
      <c r="C986" s="144" t="s">
        <v>1110</v>
      </c>
      <c r="D986" s="144" t="s">
        <v>1110</v>
      </c>
      <c r="E986" s="144">
        <v>9.0708871099999993</v>
      </c>
      <c r="F986" s="144" t="s">
        <v>1110</v>
      </c>
      <c r="G986" s="144" t="s">
        <v>1110</v>
      </c>
      <c r="H986" s="144" t="s">
        <v>1110</v>
      </c>
      <c r="I986" s="144" t="s">
        <v>1110</v>
      </c>
      <c r="J986" s="144" t="s">
        <v>1110</v>
      </c>
      <c r="K986" s="144" t="s">
        <v>1110</v>
      </c>
      <c r="L986" s="144" t="s">
        <v>1110</v>
      </c>
      <c r="M986" s="144" t="s">
        <v>1110</v>
      </c>
      <c r="N986" s="144">
        <v>9.0708871099999993</v>
      </c>
    </row>
    <row r="987" spans="1:14" ht="15" customHeight="1">
      <c r="A987" s="197">
        <v>981</v>
      </c>
      <c r="B987" s="125" t="s">
        <v>761</v>
      </c>
      <c r="C987" s="125" t="s">
        <v>1110</v>
      </c>
      <c r="D987" s="125" t="s">
        <v>1110</v>
      </c>
      <c r="E987" s="125">
        <v>8.88544731</v>
      </c>
      <c r="F987" s="125" t="s">
        <v>1110</v>
      </c>
      <c r="G987" s="125" t="s">
        <v>1110</v>
      </c>
      <c r="H987" s="125" t="s">
        <v>1110</v>
      </c>
      <c r="I987" s="125" t="s">
        <v>1110</v>
      </c>
      <c r="J987" s="125" t="s">
        <v>1110</v>
      </c>
      <c r="K987" s="125" t="s">
        <v>1110</v>
      </c>
      <c r="L987" s="125" t="s">
        <v>1110</v>
      </c>
      <c r="M987" s="125" t="s">
        <v>1110</v>
      </c>
      <c r="N987" s="125">
        <v>8.88544731</v>
      </c>
    </row>
    <row r="988" spans="1:14" s="66" customFormat="1" ht="15" customHeight="1">
      <c r="A988" s="198">
        <v>982</v>
      </c>
      <c r="B988" s="144" t="s">
        <v>756</v>
      </c>
      <c r="C988" s="144" t="s">
        <v>1110</v>
      </c>
      <c r="D988" s="144">
        <v>8.8413992599999993</v>
      </c>
      <c r="E988" s="144" t="s">
        <v>1110</v>
      </c>
      <c r="F988" s="144" t="s">
        <v>1110</v>
      </c>
      <c r="G988" s="144" t="s">
        <v>1110</v>
      </c>
      <c r="H988" s="144" t="s">
        <v>1110</v>
      </c>
      <c r="I988" s="144" t="s">
        <v>1110</v>
      </c>
      <c r="J988" s="144" t="s">
        <v>1110</v>
      </c>
      <c r="K988" s="144" t="s">
        <v>1110</v>
      </c>
      <c r="L988" s="144" t="s">
        <v>1110</v>
      </c>
      <c r="M988" s="144" t="s">
        <v>1110</v>
      </c>
      <c r="N988" s="144">
        <v>8.8413992599999993</v>
      </c>
    </row>
    <row r="989" spans="1:14" ht="15" customHeight="1">
      <c r="A989" s="197">
        <v>983</v>
      </c>
      <c r="B989" s="125" t="s">
        <v>385</v>
      </c>
      <c r="C989" s="125" t="s">
        <v>1110</v>
      </c>
      <c r="D989" s="125" t="s">
        <v>1110</v>
      </c>
      <c r="E989" s="125" t="s">
        <v>1110</v>
      </c>
      <c r="F989" s="125" t="s">
        <v>1110</v>
      </c>
      <c r="G989" s="125" t="s">
        <v>1110</v>
      </c>
      <c r="H989" s="125" t="s">
        <v>1110</v>
      </c>
      <c r="I989" s="125" t="s">
        <v>1110</v>
      </c>
      <c r="J989" s="125">
        <v>8.8221661999999998</v>
      </c>
      <c r="K989" s="125" t="s">
        <v>1110</v>
      </c>
      <c r="L989" s="125" t="s">
        <v>1110</v>
      </c>
      <c r="M989" s="125" t="s">
        <v>1110</v>
      </c>
      <c r="N989" s="125">
        <v>8.8221661999999998</v>
      </c>
    </row>
    <row r="990" spans="1:14" s="66" customFormat="1" ht="15" customHeight="1">
      <c r="A990" s="198">
        <v>984</v>
      </c>
      <c r="B990" s="144" t="s">
        <v>749</v>
      </c>
      <c r="C990" s="144" t="s">
        <v>1110</v>
      </c>
      <c r="D990" s="144">
        <v>8.7310247299999997</v>
      </c>
      <c r="E990" s="144" t="s">
        <v>1110</v>
      </c>
      <c r="F990" s="144" t="s">
        <v>1110</v>
      </c>
      <c r="G990" s="144" t="s">
        <v>1110</v>
      </c>
      <c r="H990" s="144" t="s">
        <v>1110</v>
      </c>
      <c r="I990" s="144" t="s">
        <v>1110</v>
      </c>
      <c r="J990" s="144" t="s">
        <v>1110</v>
      </c>
      <c r="K990" s="144" t="s">
        <v>1110</v>
      </c>
      <c r="L990" s="144" t="s">
        <v>1110</v>
      </c>
      <c r="M990" s="144" t="s">
        <v>1110</v>
      </c>
      <c r="N990" s="144">
        <v>8.7310247299999997</v>
      </c>
    </row>
    <row r="991" spans="1:14" ht="15" customHeight="1">
      <c r="A991" s="197">
        <v>985</v>
      </c>
      <c r="B991" s="125" t="s">
        <v>922</v>
      </c>
      <c r="C991" s="125" t="s">
        <v>1110</v>
      </c>
      <c r="D991" s="125">
        <v>8.6231811099999991</v>
      </c>
      <c r="E991" s="125" t="s">
        <v>1110</v>
      </c>
      <c r="F991" s="125" t="s">
        <v>1110</v>
      </c>
      <c r="G991" s="125" t="s">
        <v>1110</v>
      </c>
      <c r="H991" s="125" t="s">
        <v>1110</v>
      </c>
      <c r="I991" s="125" t="s">
        <v>1110</v>
      </c>
      <c r="J991" s="125" t="s">
        <v>1110</v>
      </c>
      <c r="K991" s="125" t="s">
        <v>1110</v>
      </c>
      <c r="L991" s="125" t="s">
        <v>1110</v>
      </c>
      <c r="M991" s="125" t="s">
        <v>1110</v>
      </c>
      <c r="N991" s="125">
        <v>8.6231811099999991</v>
      </c>
    </row>
    <row r="992" spans="1:14" s="66" customFormat="1" ht="15" customHeight="1">
      <c r="A992" s="198">
        <v>986</v>
      </c>
      <c r="B992" s="144" t="s">
        <v>562</v>
      </c>
      <c r="C992" s="144" t="s">
        <v>1110</v>
      </c>
      <c r="D992" s="144" t="s">
        <v>1110</v>
      </c>
      <c r="E992" s="144">
        <v>8.5305461199999986</v>
      </c>
      <c r="F992" s="144" t="s">
        <v>1110</v>
      </c>
      <c r="G992" s="144" t="s">
        <v>1110</v>
      </c>
      <c r="H992" s="144" t="s">
        <v>1110</v>
      </c>
      <c r="I992" s="144" t="s">
        <v>1110</v>
      </c>
      <c r="J992" s="144" t="s">
        <v>1110</v>
      </c>
      <c r="K992" s="144" t="s">
        <v>1110</v>
      </c>
      <c r="L992" s="144" t="s">
        <v>1110</v>
      </c>
      <c r="M992" s="144" t="s">
        <v>1110</v>
      </c>
      <c r="N992" s="144">
        <v>8.5305461199999986</v>
      </c>
    </row>
    <row r="993" spans="1:14" ht="15" customHeight="1">
      <c r="A993" s="197">
        <v>987</v>
      </c>
      <c r="B993" s="125" t="s">
        <v>423</v>
      </c>
      <c r="C993" s="125" t="s">
        <v>1110</v>
      </c>
      <c r="D993" s="125" t="s">
        <v>1110</v>
      </c>
      <c r="E993" s="125">
        <v>8.5070695099999991</v>
      </c>
      <c r="F993" s="125" t="s">
        <v>1110</v>
      </c>
      <c r="G993" s="125" t="s">
        <v>1110</v>
      </c>
      <c r="H993" s="125" t="s">
        <v>1110</v>
      </c>
      <c r="I993" s="125" t="s">
        <v>1110</v>
      </c>
      <c r="J993" s="125" t="s">
        <v>1110</v>
      </c>
      <c r="K993" s="125" t="s">
        <v>1110</v>
      </c>
      <c r="L993" s="125" t="s">
        <v>1110</v>
      </c>
      <c r="M993" s="125" t="s">
        <v>1110</v>
      </c>
      <c r="N993" s="125">
        <v>8.5070695099999991</v>
      </c>
    </row>
    <row r="994" spans="1:14" s="66" customFormat="1" ht="15" customHeight="1">
      <c r="A994" s="198">
        <v>988</v>
      </c>
      <c r="B994" s="144" t="s">
        <v>1462</v>
      </c>
      <c r="C994" s="144" t="s">
        <v>1110</v>
      </c>
      <c r="D994" s="144" t="s">
        <v>1110</v>
      </c>
      <c r="E994" s="144" t="s">
        <v>1110</v>
      </c>
      <c r="F994" s="144" t="s">
        <v>1110</v>
      </c>
      <c r="G994" s="144" t="s">
        <v>1110</v>
      </c>
      <c r="H994" s="144" t="s">
        <v>1110</v>
      </c>
      <c r="I994" s="144" t="s">
        <v>1110</v>
      </c>
      <c r="J994" s="144">
        <v>8.2257324700000005</v>
      </c>
      <c r="K994" s="144" t="s">
        <v>1110</v>
      </c>
      <c r="L994" s="144" t="s">
        <v>1110</v>
      </c>
      <c r="M994" s="144" t="s">
        <v>1110</v>
      </c>
      <c r="N994" s="144">
        <v>8.2257324700000005</v>
      </c>
    </row>
    <row r="995" spans="1:14" ht="15" customHeight="1">
      <c r="A995" s="197">
        <v>989</v>
      </c>
      <c r="B995" s="125" t="s">
        <v>209</v>
      </c>
      <c r="C995" s="125" t="s">
        <v>1110</v>
      </c>
      <c r="D995" s="125" t="s">
        <v>1110</v>
      </c>
      <c r="E995" s="125">
        <v>7.8828903600000002</v>
      </c>
      <c r="F995" s="125" t="s">
        <v>1110</v>
      </c>
      <c r="G995" s="125" t="s">
        <v>1110</v>
      </c>
      <c r="H995" s="125" t="s">
        <v>1110</v>
      </c>
      <c r="I995" s="125">
        <v>2E-8</v>
      </c>
      <c r="J995" s="125" t="s">
        <v>1110</v>
      </c>
      <c r="K995" s="125" t="s">
        <v>1110</v>
      </c>
      <c r="L995" s="125" t="s">
        <v>1110</v>
      </c>
      <c r="M995" s="125" t="s">
        <v>1110</v>
      </c>
      <c r="N995" s="125">
        <v>7.8828903800000001</v>
      </c>
    </row>
    <row r="996" spans="1:14" s="66" customFormat="1" ht="15" customHeight="1">
      <c r="A996" s="198">
        <v>990</v>
      </c>
      <c r="B996" s="144" t="s">
        <v>848</v>
      </c>
      <c r="C996" s="144" t="s">
        <v>1110</v>
      </c>
      <c r="D996" s="144" t="s">
        <v>1110</v>
      </c>
      <c r="E996" s="144">
        <v>7.7177208073000001</v>
      </c>
      <c r="F996" s="144" t="s">
        <v>1110</v>
      </c>
      <c r="G996" s="144" t="s">
        <v>1110</v>
      </c>
      <c r="H996" s="144" t="s">
        <v>1110</v>
      </c>
      <c r="I996" s="144" t="s">
        <v>1110</v>
      </c>
      <c r="J996" s="144" t="s">
        <v>1110</v>
      </c>
      <c r="K996" s="144" t="s">
        <v>1110</v>
      </c>
      <c r="L996" s="144" t="s">
        <v>1110</v>
      </c>
      <c r="M996" s="144" t="s">
        <v>1110</v>
      </c>
      <c r="N996" s="144">
        <v>7.7177208073000001</v>
      </c>
    </row>
    <row r="997" spans="1:14" ht="15" customHeight="1">
      <c r="A997" s="197">
        <v>991</v>
      </c>
      <c r="B997" s="125" t="s">
        <v>869</v>
      </c>
      <c r="C997" s="125" t="s">
        <v>1110</v>
      </c>
      <c r="D997" s="125">
        <v>7.6787015999999992</v>
      </c>
      <c r="E997" s="125" t="s">
        <v>1110</v>
      </c>
      <c r="F997" s="125" t="s">
        <v>1110</v>
      </c>
      <c r="G997" s="125" t="s">
        <v>1110</v>
      </c>
      <c r="H997" s="125" t="s">
        <v>1110</v>
      </c>
      <c r="I997" s="125" t="s">
        <v>1110</v>
      </c>
      <c r="J997" s="125" t="s">
        <v>1110</v>
      </c>
      <c r="K997" s="125" t="s">
        <v>1110</v>
      </c>
      <c r="L997" s="125" t="s">
        <v>1110</v>
      </c>
      <c r="M997" s="125" t="s">
        <v>1110</v>
      </c>
      <c r="N997" s="125">
        <v>7.6787015999999992</v>
      </c>
    </row>
    <row r="998" spans="1:14" s="66" customFormat="1" ht="15" customHeight="1">
      <c r="A998" s="198">
        <v>992</v>
      </c>
      <c r="B998" s="144" t="s">
        <v>184</v>
      </c>
      <c r="C998" s="144" t="s">
        <v>1110</v>
      </c>
      <c r="D998" s="144" t="s">
        <v>1110</v>
      </c>
      <c r="E998" s="144" t="s">
        <v>1110</v>
      </c>
      <c r="F998" s="144" t="s">
        <v>1110</v>
      </c>
      <c r="G998" s="144" t="s">
        <v>1110</v>
      </c>
      <c r="H998" s="144" t="s">
        <v>1110</v>
      </c>
      <c r="I998" s="144">
        <v>7.0498227199999999</v>
      </c>
      <c r="J998" s="144" t="s">
        <v>1110</v>
      </c>
      <c r="K998" s="144" t="s">
        <v>1110</v>
      </c>
      <c r="L998" s="144" t="s">
        <v>1110</v>
      </c>
      <c r="M998" s="144" t="s">
        <v>1110</v>
      </c>
      <c r="N998" s="144">
        <v>7.0498227199999999</v>
      </c>
    </row>
    <row r="999" spans="1:14" ht="15" customHeight="1">
      <c r="A999" s="197">
        <v>993</v>
      </c>
      <c r="B999" s="125" t="s">
        <v>902</v>
      </c>
      <c r="C999" s="125" t="s">
        <v>1110</v>
      </c>
      <c r="D999" s="125" t="s">
        <v>1110</v>
      </c>
      <c r="E999" s="125">
        <v>7.0325040799999998</v>
      </c>
      <c r="F999" s="125" t="s">
        <v>1110</v>
      </c>
      <c r="G999" s="125" t="s">
        <v>1110</v>
      </c>
      <c r="H999" s="125" t="s">
        <v>1110</v>
      </c>
      <c r="I999" s="125" t="s">
        <v>1110</v>
      </c>
      <c r="J999" s="125" t="s">
        <v>1110</v>
      </c>
      <c r="K999" s="125" t="s">
        <v>1110</v>
      </c>
      <c r="L999" s="125" t="s">
        <v>1110</v>
      </c>
      <c r="M999" s="125" t="s">
        <v>1110</v>
      </c>
      <c r="N999" s="125">
        <v>7.0325040799999998</v>
      </c>
    </row>
    <row r="1000" spans="1:14" s="66" customFormat="1" ht="15" customHeight="1">
      <c r="A1000" s="198">
        <v>994</v>
      </c>
      <c r="B1000" s="144" t="s">
        <v>131</v>
      </c>
      <c r="C1000" s="144" t="s">
        <v>1110</v>
      </c>
      <c r="D1000" s="144">
        <v>6.9021068400000001</v>
      </c>
      <c r="E1000" s="144" t="s">
        <v>1110</v>
      </c>
      <c r="F1000" s="144" t="s">
        <v>1110</v>
      </c>
      <c r="G1000" s="144" t="s">
        <v>1110</v>
      </c>
      <c r="H1000" s="144" t="s">
        <v>1110</v>
      </c>
      <c r="I1000" s="144" t="s">
        <v>1110</v>
      </c>
      <c r="J1000" s="144" t="s">
        <v>1110</v>
      </c>
      <c r="K1000" s="144" t="s">
        <v>1110</v>
      </c>
      <c r="L1000" s="144" t="s">
        <v>1110</v>
      </c>
      <c r="M1000" s="144" t="s">
        <v>1110</v>
      </c>
      <c r="N1000" s="144">
        <v>6.9021068400000001</v>
      </c>
    </row>
    <row r="1001" spans="1:14" ht="15" customHeight="1">
      <c r="A1001" s="197">
        <v>995</v>
      </c>
      <c r="B1001" s="125" t="s">
        <v>475</v>
      </c>
      <c r="C1001" s="125" t="s">
        <v>1110</v>
      </c>
      <c r="D1001" s="125" t="s">
        <v>1110</v>
      </c>
      <c r="E1001" s="125">
        <v>6.5507004800000006</v>
      </c>
      <c r="F1001" s="125" t="s">
        <v>1110</v>
      </c>
      <c r="G1001" s="125" t="s">
        <v>1110</v>
      </c>
      <c r="H1001" s="125" t="s">
        <v>1110</v>
      </c>
      <c r="I1001" s="125" t="s">
        <v>1110</v>
      </c>
      <c r="J1001" s="125" t="s">
        <v>1110</v>
      </c>
      <c r="K1001" s="125" t="s">
        <v>1110</v>
      </c>
      <c r="L1001" s="125" t="s">
        <v>1110</v>
      </c>
      <c r="M1001" s="125" t="s">
        <v>1110</v>
      </c>
      <c r="N1001" s="125">
        <v>6.5507004800000006</v>
      </c>
    </row>
    <row r="1002" spans="1:14" s="66" customFormat="1" ht="15" customHeight="1">
      <c r="A1002" s="198">
        <v>996</v>
      </c>
      <c r="B1002" s="144" t="s">
        <v>776</v>
      </c>
      <c r="C1002" s="144" t="s">
        <v>1110</v>
      </c>
      <c r="D1002" s="144">
        <v>6.1145200099999997</v>
      </c>
      <c r="E1002" s="144" t="s">
        <v>1110</v>
      </c>
      <c r="F1002" s="144" t="s">
        <v>1110</v>
      </c>
      <c r="G1002" s="144" t="s">
        <v>1110</v>
      </c>
      <c r="H1002" s="144" t="s">
        <v>1110</v>
      </c>
      <c r="I1002" s="144" t="s">
        <v>1110</v>
      </c>
      <c r="J1002" s="144" t="s">
        <v>1110</v>
      </c>
      <c r="K1002" s="144" t="s">
        <v>1110</v>
      </c>
      <c r="L1002" s="144" t="s">
        <v>1110</v>
      </c>
      <c r="M1002" s="144" t="s">
        <v>1110</v>
      </c>
      <c r="N1002" s="144">
        <v>6.1145200099999997</v>
      </c>
    </row>
    <row r="1003" spans="1:14" ht="15" customHeight="1">
      <c r="A1003" s="197">
        <v>997</v>
      </c>
      <c r="B1003" s="125" t="s">
        <v>422</v>
      </c>
      <c r="C1003" s="125" t="s">
        <v>1110</v>
      </c>
      <c r="D1003" s="125" t="s">
        <v>1110</v>
      </c>
      <c r="E1003" s="125">
        <v>6.0784638300000005</v>
      </c>
      <c r="F1003" s="125" t="s">
        <v>1110</v>
      </c>
      <c r="G1003" s="125" t="s">
        <v>1110</v>
      </c>
      <c r="H1003" s="125" t="s">
        <v>1110</v>
      </c>
      <c r="I1003" s="125" t="s">
        <v>1110</v>
      </c>
      <c r="J1003" s="125" t="s">
        <v>1110</v>
      </c>
      <c r="K1003" s="125" t="s">
        <v>1110</v>
      </c>
      <c r="L1003" s="125" t="s">
        <v>1110</v>
      </c>
      <c r="M1003" s="125" t="s">
        <v>1110</v>
      </c>
      <c r="N1003" s="125">
        <v>6.0784638300000005</v>
      </c>
    </row>
    <row r="1004" spans="1:14" s="66" customFormat="1" ht="15" customHeight="1">
      <c r="A1004" s="198">
        <v>998</v>
      </c>
      <c r="B1004" s="144" t="s">
        <v>648</v>
      </c>
      <c r="C1004" s="144" t="s">
        <v>1110</v>
      </c>
      <c r="D1004" s="144" t="s">
        <v>1110</v>
      </c>
      <c r="E1004" s="144" t="s">
        <v>1110</v>
      </c>
      <c r="F1004" s="144" t="s">
        <v>1110</v>
      </c>
      <c r="G1004" s="144" t="s">
        <v>1110</v>
      </c>
      <c r="H1004" s="144" t="s">
        <v>1110</v>
      </c>
      <c r="I1004" s="144" t="s">
        <v>1110</v>
      </c>
      <c r="J1004" s="144">
        <v>6.0587967599999999</v>
      </c>
      <c r="K1004" s="144" t="s">
        <v>1110</v>
      </c>
      <c r="L1004" s="144" t="s">
        <v>1110</v>
      </c>
      <c r="M1004" s="144" t="s">
        <v>1110</v>
      </c>
      <c r="N1004" s="144">
        <v>6.0587967599999999</v>
      </c>
    </row>
    <row r="1005" spans="1:14" ht="15" customHeight="1">
      <c r="A1005" s="197">
        <v>999</v>
      </c>
      <c r="B1005" s="125" t="s">
        <v>611</v>
      </c>
      <c r="C1005" s="125" t="s">
        <v>1110</v>
      </c>
      <c r="D1005" s="125">
        <v>5.9039145899999994</v>
      </c>
      <c r="E1005" s="125" t="s">
        <v>1110</v>
      </c>
      <c r="F1005" s="125" t="s">
        <v>1110</v>
      </c>
      <c r="G1005" s="125" t="s">
        <v>1110</v>
      </c>
      <c r="H1005" s="125" t="s">
        <v>1110</v>
      </c>
      <c r="I1005" s="125" t="s">
        <v>1110</v>
      </c>
      <c r="J1005" s="125" t="s">
        <v>1110</v>
      </c>
      <c r="K1005" s="125" t="s">
        <v>1110</v>
      </c>
      <c r="L1005" s="125" t="s">
        <v>1110</v>
      </c>
      <c r="M1005" s="125" t="s">
        <v>1110</v>
      </c>
      <c r="N1005" s="125">
        <v>5.9039145899999994</v>
      </c>
    </row>
    <row r="1006" spans="1:14" s="66" customFormat="1" ht="15" customHeight="1">
      <c r="A1006" s="198">
        <v>1000</v>
      </c>
      <c r="B1006" s="144" t="s">
        <v>190</v>
      </c>
      <c r="C1006" s="144" t="s">
        <v>1110</v>
      </c>
      <c r="D1006" s="144">
        <v>5.7157781500000002</v>
      </c>
      <c r="E1006" s="144" t="s">
        <v>1110</v>
      </c>
      <c r="F1006" s="144" t="s">
        <v>1110</v>
      </c>
      <c r="G1006" s="144" t="s">
        <v>1110</v>
      </c>
      <c r="H1006" s="144" t="s">
        <v>1110</v>
      </c>
      <c r="I1006" s="144" t="s">
        <v>1110</v>
      </c>
      <c r="J1006" s="144" t="s">
        <v>1110</v>
      </c>
      <c r="K1006" s="144" t="s">
        <v>1110</v>
      </c>
      <c r="L1006" s="144" t="s">
        <v>1110</v>
      </c>
      <c r="M1006" s="144" t="s">
        <v>1110</v>
      </c>
      <c r="N1006" s="144">
        <v>5.7157781500000002</v>
      </c>
    </row>
    <row r="1007" spans="1:14" ht="15" customHeight="1">
      <c r="A1007" s="197">
        <v>1001</v>
      </c>
      <c r="B1007" s="125" t="s">
        <v>570</v>
      </c>
      <c r="C1007" s="125" t="s">
        <v>1110</v>
      </c>
      <c r="D1007" s="125" t="s">
        <v>1110</v>
      </c>
      <c r="E1007" s="125">
        <v>5.54520546</v>
      </c>
      <c r="F1007" s="125" t="s">
        <v>1110</v>
      </c>
      <c r="G1007" s="125" t="s">
        <v>1110</v>
      </c>
      <c r="H1007" s="125" t="s">
        <v>1110</v>
      </c>
      <c r="I1007" s="125" t="s">
        <v>1110</v>
      </c>
      <c r="J1007" s="125" t="s">
        <v>1110</v>
      </c>
      <c r="K1007" s="125" t="s">
        <v>1110</v>
      </c>
      <c r="L1007" s="125" t="s">
        <v>1110</v>
      </c>
      <c r="M1007" s="125" t="s">
        <v>1110</v>
      </c>
      <c r="N1007" s="125">
        <v>5.54520546</v>
      </c>
    </row>
    <row r="1008" spans="1:14" s="66" customFormat="1" ht="15" customHeight="1">
      <c r="A1008" s="198">
        <v>1002</v>
      </c>
      <c r="B1008" s="144" t="s">
        <v>108</v>
      </c>
      <c r="C1008" s="144" t="s">
        <v>1110</v>
      </c>
      <c r="D1008" s="144" t="s">
        <v>1110</v>
      </c>
      <c r="E1008" s="144">
        <v>5.5220142000000001</v>
      </c>
      <c r="F1008" s="144" t="s">
        <v>1110</v>
      </c>
      <c r="G1008" s="144" t="s">
        <v>1110</v>
      </c>
      <c r="H1008" s="144" t="s">
        <v>1110</v>
      </c>
      <c r="I1008" s="144" t="s">
        <v>1110</v>
      </c>
      <c r="J1008" s="144" t="s">
        <v>1110</v>
      </c>
      <c r="K1008" s="144" t="s">
        <v>1110</v>
      </c>
      <c r="L1008" s="144" t="s">
        <v>1110</v>
      </c>
      <c r="M1008" s="144" t="s">
        <v>1110</v>
      </c>
      <c r="N1008" s="144">
        <v>5.5220142000000001</v>
      </c>
    </row>
    <row r="1009" spans="1:14" ht="15" customHeight="1">
      <c r="A1009" s="197">
        <v>1003</v>
      </c>
      <c r="B1009" s="125" t="s">
        <v>728</v>
      </c>
      <c r="C1009" s="125" t="s">
        <v>1110</v>
      </c>
      <c r="D1009" s="125" t="s">
        <v>1110</v>
      </c>
      <c r="E1009" s="125" t="s">
        <v>1110</v>
      </c>
      <c r="F1009" s="125" t="s">
        <v>1110</v>
      </c>
      <c r="G1009" s="125" t="s">
        <v>1110</v>
      </c>
      <c r="H1009" s="125" t="s">
        <v>1110</v>
      </c>
      <c r="I1009" s="125" t="s">
        <v>1110</v>
      </c>
      <c r="J1009" s="125">
        <v>5.4875462300000004</v>
      </c>
      <c r="K1009" s="125" t="s">
        <v>1110</v>
      </c>
      <c r="L1009" s="125" t="s">
        <v>1110</v>
      </c>
      <c r="M1009" s="125" t="s">
        <v>1110</v>
      </c>
      <c r="N1009" s="125">
        <v>5.4875462300000004</v>
      </c>
    </row>
    <row r="1010" spans="1:14" s="66" customFormat="1" ht="15" customHeight="1">
      <c r="A1010" s="198">
        <v>1004</v>
      </c>
      <c r="B1010" s="144" t="s">
        <v>283</v>
      </c>
      <c r="C1010" s="144" t="s">
        <v>1110</v>
      </c>
      <c r="D1010" s="144">
        <v>5.4251769800000007</v>
      </c>
      <c r="E1010" s="144" t="s">
        <v>1110</v>
      </c>
      <c r="F1010" s="144" t="s">
        <v>1110</v>
      </c>
      <c r="G1010" s="144" t="s">
        <v>1110</v>
      </c>
      <c r="H1010" s="144" t="s">
        <v>1110</v>
      </c>
      <c r="I1010" s="144" t="s">
        <v>1110</v>
      </c>
      <c r="J1010" s="144" t="s">
        <v>1110</v>
      </c>
      <c r="K1010" s="144" t="s">
        <v>1110</v>
      </c>
      <c r="L1010" s="144" t="s">
        <v>1110</v>
      </c>
      <c r="M1010" s="144" t="s">
        <v>1110</v>
      </c>
      <c r="N1010" s="144">
        <v>5.4251769800000007</v>
      </c>
    </row>
    <row r="1011" spans="1:14" ht="15" customHeight="1">
      <c r="A1011" s="197">
        <v>1005</v>
      </c>
      <c r="B1011" s="125" t="s">
        <v>617</v>
      </c>
      <c r="C1011" s="125" t="s">
        <v>1110</v>
      </c>
      <c r="D1011" s="125" t="s">
        <v>1110</v>
      </c>
      <c r="E1011" s="125" t="s">
        <v>1110</v>
      </c>
      <c r="F1011" s="125" t="s">
        <v>1110</v>
      </c>
      <c r="G1011" s="125" t="s">
        <v>1110</v>
      </c>
      <c r="H1011" s="125" t="s">
        <v>1110</v>
      </c>
      <c r="I1011" s="125" t="s">
        <v>1110</v>
      </c>
      <c r="J1011" s="125">
        <v>5.0261915099999994</v>
      </c>
      <c r="K1011" s="125" t="s">
        <v>1110</v>
      </c>
      <c r="L1011" s="125" t="s">
        <v>1110</v>
      </c>
      <c r="M1011" s="125" t="s">
        <v>1110</v>
      </c>
      <c r="N1011" s="125">
        <v>5.0261915099999994</v>
      </c>
    </row>
    <row r="1012" spans="1:14" s="66" customFormat="1" ht="15" customHeight="1">
      <c r="A1012" s="198">
        <v>1006</v>
      </c>
      <c r="B1012" s="144" t="s">
        <v>523</v>
      </c>
      <c r="C1012" s="144" t="s">
        <v>1110</v>
      </c>
      <c r="D1012" s="144" t="s">
        <v>1110</v>
      </c>
      <c r="E1012" s="144">
        <v>4.9970185499999999</v>
      </c>
      <c r="F1012" s="144" t="s">
        <v>1110</v>
      </c>
      <c r="G1012" s="144" t="s">
        <v>1110</v>
      </c>
      <c r="H1012" s="144" t="s">
        <v>1110</v>
      </c>
      <c r="I1012" s="144" t="s">
        <v>1110</v>
      </c>
      <c r="J1012" s="144" t="s">
        <v>1110</v>
      </c>
      <c r="K1012" s="144" t="s">
        <v>1110</v>
      </c>
      <c r="L1012" s="144" t="s">
        <v>1110</v>
      </c>
      <c r="M1012" s="144" t="s">
        <v>1110</v>
      </c>
      <c r="N1012" s="144">
        <v>4.9970185499999999</v>
      </c>
    </row>
    <row r="1013" spans="1:14" ht="15" customHeight="1">
      <c r="A1013" s="197">
        <v>1007</v>
      </c>
      <c r="B1013" s="125" t="s">
        <v>1476</v>
      </c>
      <c r="C1013" s="125" t="s">
        <v>1110</v>
      </c>
      <c r="D1013" s="125" t="s">
        <v>1110</v>
      </c>
      <c r="E1013" s="125">
        <v>2.1333295899999998</v>
      </c>
      <c r="F1013" s="125" t="s">
        <v>1110</v>
      </c>
      <c r="G1013" s="125" t="s">
        <v>1110</v>
      </c>
      <c r="H1013" s="125" t="s">
        <v>1110</v>
      </c>
      <c r="I1013" s="125">
        <v>2.3693264599999999</v>
      </c>
      <c r="J1013" s="125" t="s">
        <v>1110</v>
      </c>
      <c r="K1013" s="125" t="s">
        <v>1110</v>
      </c>
      <c r="L1013" s="125" t="s">
        <v>1110</v>
      </c>
      <c r="M1013" s="125" t="s">
        <v>1110</v>
      </c>
      <c r="N1013" s="125">
        <v>4.5026560499999997</v>
      </c>
    </row>
    <row r="1014" spans="1:14" s="66" customFormat="1" ht="15" customHeight="1">
      <c r="A1014" s="198">
        <v>1008</v>
      </c>
      <c r="B1014" s="144" t="s">
        <v>367</v>
      </c>
      <c r="C1014" s="144" t="s">
        <v>1110</v>
      </c>
      <c r="D1014" s="144" t="s">
        <v>1110</v>
      </c>
      <c r="E1014" s="144">
        <v>4.4727956999999998</v>
      </c>
      <c r="F1014" s="144" t="s">
        <v>1110</v>
      </c>
      <c r="G1014" s="144" t="s">
        <v>1110</v>
      </c>
      <c r="H1014" s="144" t="s">
        <v>1110</v>
      </c>
      <c r="I1014" s="144" t="s">
        <v>1110</v>
      </c>
      <c r="J1014" s="144" t="s">
        <v>1110</v>
      </c>
      <c r="K1014" s="144" t="s">
        <v>1110</v>
      </c>
      <c r="L1014" s="144" t="s">
        <v>1110</v>
      </c>
      <c r="M1014" s="144" t="s">
        <v>1110</v>
      </c>
      <c r="N1014" s="144">
        <v>4.4727956999999998</v>
      </c>
    </row>
    <row r="1015" spans="1:14" ht="15" customHeight="1">
      <c r="A1015" s="197">
        <v>1009</v>
      </c>
      <c r="B1015" s="125" t="s">
        <v>797</v>
      </c>
      <c r="C1015" s="125" t="s">
        <v>1110</v>
      </c>
      <c r="D1015" s="125" t="s">
        <v>1110</v>
      </c>
      <c r="E1015" s="125">
        <v>4.3237776999999999</v>
      </c>
      <c r="F1015" s="125" t="s">
        <v>1110</v>
      </c>
      <c r="G1015" s="125" t="s">
        <v>1110</v>
      </c>
      <c r="H1015" s="125" t="s">
        <v>1110</v>
      </c>
      <c r="I1015" s="125" t="s">
        <v>1110</v>
      </c>
      <c r="J1015" s="125" t="s">
        <v>1110</v>
      </c>
      <c r="K1015" s="125" t="s">
        <v>1110</v>
      </c>
      <c r="L1015" s="125" t="s">
        <v>1110</v>
      </c>
      <c r="M1015" s="125" t="s">
        <v>1110</v>
      </c>
      <c r="N1015" s="125">
        <v>4.3237776999999999</v>
      </c>
    </row>
    <row r="1016" spans="1:14" s="66" customFormat="1" ht="15" customHeight="1">
      <c r="A1016" s="198">
        <v>1010</v>
      </c>
      <c r="B1016" s="144" t="s">
        <v>93</v>
      </c>
      <c r="C1016" s="144" t="s">
        <v>1110</v>
      </c>
      <c r="D1016" s="144">
        <v>4.3098782699999996</v>
      </c>
      <c r="E1016" s="144" t="s">
        <v>1110</v>
      </c>
      <c r="F1016" s="144" t="s">
        <v>1110</v>
      </c>
      <c r="G1016" s="144" t="s">
        <v>1110</v>
      </c>
      <c r="H1016" s="144" t="s">
        <v>1110</v>
      </c>
      <c r="I1016" s="144" t="s">
        <v>1110</v>
      </c>
      <c r="J1016" s="144" t="s">
        <v>1110</v>
      </c>
      <c r="K1016" s="144" t="s">
        <v>1110</v>
      </c>
      <c r="L1016" s="144" t="s">
        <v>1110</v>
      </c>
      <c r="M1016" s="144" t="s">
        <v>1110</v>
      </c>
      <c r="N1016" s="144">
        <v>4.3098782699999996</v>
      </c>
    </row>
    <row r="1017" spans="1:14" ht="15" customHeight="1">
      <c r="A1017" s="197">
        <v>1011</v>
      </c>
      <c r="B1017" s="125" t="s">
        <v>392</v>
      </c>
      <c r="C1017" s="125" t="s">
        <v>1110</v>
      </c>
      <c r="D1017" s="125" t="s">
        <v>1110</v>
      </c>
      <c r="E1017" s="125" t="s">
        <v>1110</v>
      </c>
      <c r="F1017" s="125" t="s">
        <v>1110</v>
      </c>
      <c r="G1017" s="125" t="s">
        <v>1110</v>
      </c>
      <c r="H1017" s="125" t="s">
        <v>1110</v>
      </c>
      <c r="I1017" s="125">
        <v>1.95963468</v>
      </c>
      <c r="J1017" s="125" t="s">
        <v>1110</v>
      </c>
      <c r="K1017" s="125" t="s">
        <v>1110</v>
      </c>
      <c r="L1017" s="125">
        <v>2.1748625600000002</v>
      </c>
      <c r="M1017" s="125" t="s">
        <v>1110</v>
      </c>
      <c r="N1017" s="125">
        <v>4.13449724</v>
      </c>
    </row>
    <row r="1018" spans="1:14" s="66" customFormat="1" ht="15" customHeight="1">
      <c r="A1018" s="198">
        <v>1012</v>
      </c>
      <c r="B1018" s="144" t="s">
        <v>79</v>
      </c>
      <c r="C1018" s="144" t="s">
        <v>1110</v>
      </c>
      <c r="D1018" s="144" t="s">
        <v>1110</v>
      </c>
      <c r="E1018" s="144">
        <v>3.9162309500000001</v>
      </c>
      <c r="F1018" s="144" t="s">
        <v>1110</v>
      </c>
      <c r="G1018" s="144" t="s">
        <v>1110</v>
      </c>
      <c r="H1018" s="144" t="s">
        <v>1110</v>
      </c>
      <c r="I1018" s="144" t="s">
        <v>1110</v>
      </c>
      <c r="J1018" s="144" t="s">
        <v>1110</v>
      </c>
      <c r="K1018" s="144" t="s">
        <v>1110</v>
      </c>
      <c r="L1018" s="144" t="s">
        <v>1110</v>
      </c>
      <c r="M1018" s="144" t="s">
        <v>1110</v>
      </c>
      <c r="N1018" s="144">
        <v>3.9162309500000001</v>
      </c>
    </row>
    <row r="1019" spans="1:14" ht="15" customHeight="1">
      <c r="A1019" s="197">
        <v>1013</v>
      </c>
      <c r="B1019" s="125" t="s">
        <v>66</v>
      </c>
      <c r="C1019" s="125" t="s">
        <v>1110</v>
      </c>
      <c r="D1019" s="125" t="s">
        <v>1110</v>
      </c>
      <c r="E1019" s="125">
        <v>3.0799188700000002</v>
      </c>
      <c r="F1019" s="125" t="s">
        <v>1110</v>
      </c>
      <c r="G1019" s="125" t="s">
        <v>1110</v>
      </c>
      <c r="H1019" s="125" t="s">
        <v>1110</v>
      </c>
      <c r="I1019" s="125" t="s">
        <v>1110</v>
      </c>
      <c r="J1019" s="125" t="s">
        <v>1110</v>
      </c>
      <c r="K1019" s="125" t="s">
        <v>1110</v>
      </c>
      <c r="L1019" s="125" t="s">
        <v>1110</v>
      </c>
      <c r="M1019" s="125" t="s">
        <v>1110</v>
      </c>
      <c r="N1019" s="125">
        <v>3.0799188700000002</v>
      </c>
    </row>
    <row r="1020" spans="1:14" s="66" customFormat="1" ht="15" customHeight="1">
      <c r="A1020" s="198">
        <v>1014</v>
      </c>
      <c r="B1020" s="144" t="s">
        <v>150</v>
      </c>
      <c r="C1020" s="144" t="s">
        <v>1110</v>
      </c>
      <c r="D1020" s="144" t="s">
        <v>1110</v>
      </c>
      <c r="E1020" s="144">
        <v>2.0704414500000001</v>
      </c>
      <c r="F1020" s="144" t="s">
        <v>1110</v>
      </c>
      <c r="G1020" s="144" t="s">
        <v>1110</v>
      </c>
      <c r="H1020" s="144" t="s">
        <v>1110</v>
      </c>
      <c r="I1020" s="144" t="s">
        <v>1110</v>
      </c>
      <c r="J1020" s="144" t="s">
        <v>1110</v>
      </c>
      <c r="K1020" s="144" t="s">
        <v>1110</v>
      </c>
      <c r="L1020" s="144" t="s">
        <v>1110</v>
      </c>
      <c r="M1020" s="144">
        <v>0.87919660157000001</v>
      </c>
      <c r="N1020" s="144">
        <v>2.94963805157</v>
      </c>
    </row>
    <row r="1021" spans="1:14" ht="15" customHeight="1">
      <c r="A1021" s="197">
        <v>1015</v>
      </c>
      <c r="B1021" s="125" t="s">
        <v>338</v>
      </c>
      <c r="C1021" s="125" t="s">
        <v>1110</v>
      </c>
      <c r="D1021" s="125" t="s">
        <v>1110</v>
      </c>
      <c r="E1021" s="125" t="s">
        <v>1110</v>
      </c>
      <c r="F1021" s="125" t="s">
        <v>1110</v>
      </c>
      <c r="G1021" s="125" t="s">
        <v>1110</v>
      </c>
      <c r="H1021" s="125" t="s">
        <v>1110</v>
      </c>
      <c r="I1021" s="125" t="s">
        <v>1110</v>
      </c>
      <c r="J1021" s="125">
        <v>2.53280452</v>
      </c>
      <c r="K1021" s="125" t="s">
        <v>1110</v>
      </c>
      <c r="L1021" s="125" t="s">
        <v>1110</v>
      </c>
      <c r="M1021" s="125" t="s">
        <v>1110</v>
      </c>
      <c r="N1021" s="125">
        <v>2.53280452</v>
      </c>
    </row>
    <row r="1022" spans="1:14" s="66" customFormat="1" ht="15" customHeight="1">
      <c r="A1022" s="198">
        <v>1016</v>
      </c>
      <c r="B1022" s="144" t="s">
        <v>738</v>
      </c>
      <c r="C1022" s="144" t="s">
        <v>1110</v>
      </c>
      <c r="D1022" s="144" t="s">
        <v>1110</v>
      </c>
      <c r="E1022" s="144">
        <v>2.5133879700000001</v>
      </c>
      <c r="F1022" s="144" t="s">
        <v>1110</v>
      </c>
      <c r="G1022" s="144" t="s">
        <v>1110</v>
      </c>
      <c r="H1022" s="144" t="s">
        <v>1110</v>
      </c>
      <c r="I1022" s="144" t="s">
        <v>1110</v>
      </c>
      <c r="J1022" s="144" t="s">
        <v>1110</v>
      </c>
      <c r="K1022" s="144" t="s">
        <v>1110</v>
      </c>
      <c r="L1022" s="144" t="s">
        <v>1110</v>
      </c>
      <c r="M1022" s="144" t="s">
        <v>1110</v>
      </c>
      <c r="N1022" s="144">
        <v>2.5133879700000001</v>
      </c>
    </row>
    <row r="1023" spans="1:14" ht="15" customHeight="1">
      <c r="A1023" s="197">
        <v>1017</v>
      </c>
      <c r="B1023" s="125" t="s">
        <v>360</v>
      </c>
      <c r="C1023" s="125" t="s">
        <v>1110</v>
      </c>
      <c r="D1023" s="125">
        <v>2.4434144600000001</v>
      </c>
      <c r="E1023" s="125" t="s">
        <v>1110</v>
      </c>
      <c r="F1023" s="125" t="s">
        <v>1110</v>
      </c>
      <c r="G1023" s="125" t="s">
        <v>1110</v>
      </c>
      <c r="H1023" s="125" t="s">
        <v>1110</v>
      </c>
      <c r="I1023" s="125" t="s">
        <v>1110</v>
      </c>
      <c r="J1023" s="125" t="s">
        <v>1110</v>
      </c>
      <c r="K1023" s="125" t="s">
        <v>1110</v>
      </c>
      <c r="L1023" s="125" t="s">
        <v>1110</v>
      </c>
      <c r="M1023" s="125" t="s">
        <v>1110</v>
      </c>
      <c r="N1023" s="125">
        <v>2.4434144600000001</v>
      </c>
    </row>
    <row r="1024" spans="1:14" s="66" customFormat="1" ht="15" customHeight="1">
      <c r="A1024" s="198">
        <v>1018</v>
      </c>
      <c r="B1024" s="144" t="s">
        <v>21</v>
      </c>
      <c r="C1024" s="144" t="s">
        <v>1110</v>
      </c>
      <c r="D1024" s="144" t="s">
        <v>1110</v>
      </c>
      <c r="E1024" s="144" t="s">
        <v>1110</v>
      </c>
      <c r="F1024" s="144" t="s">
        <v>1110</v>
      </c>
      <c r="G1024" s="144" t="s">
        <v>1110</v>
      </c>
      <c r="H1024" s="144" t="s">
        <v>1110</v>
      </c>
      <c r="I1024" s="144">
        <v>2.2202201400000003</v>
      </c>
      <c r="J1024" s="144" t="s">
        <v>1110</v>
      </c>
      <c r="K1024" s="144" t="s">
        <v>1110</v>
      </c>
      <c r="L1024" s="144" t="s">
        <v>1110</v>
      </c>
      <c r="M1024" s="144" t="s">
        <v>1110</v>
      </c>
      <c r="N1024" s="144">
        <v>2.2202201400000003</v>
      </c>
    </row>
    <row r="1025" spans="1:14" ht="15" customHeight="1">
      <c r="A1025" s="197">
        <v>1019</v>
      </c>
      <c r="B1025" s="125" t="s">
        <v>522</v>
      </c>
      <c r="C1025" s="125" t="s">
        <v>1110</v>
      </c>
      <c r="D1025" s="125" t="s">
        <v>1110</v>
      </c>
      <c r="E1025" s="125">
        <v>2.2074827799999999</v>
      </c>
      <c r="F1025" s="125" t="s">
        <v>1110</v>
      </c>
      <c r="G1025" s="125" t="s">
        <v>1110</v>
      </c>
      <c r="H1025" s="125" t="s">
        <v>1110</v>
      </c>
      <c r="I1025" s="125" t="s">
        <v>1110</v>
      </c>
      <c r="J1025" s="125" t="s">
        <v>1110</v>
      </c>
      <c r="K1025" s="125" t="s">
        <v>1110</v>
      </c>
      <c r="L1025" s="125" t="s">
        <v>1110</v>
      </c>
      <c r="M1025" s="125" t="s">
        <v>1110</v>
      </c>
      <c r="N1025" s="125">
        <v>2.2074827799999999</v>
      </c>
    </row>
    <row r="1026" spans="1:14" s="66" customFormat="1" ht="15" customHeight="1">
      <c r="A1026" s="198">
        <v>1020</v>
      </c>
      <c r="B1026" s="144" t="s">
        <v>1472</v>
      </c>
      <c r="C1026" s="144" t="s">
        <v>1110</v>
      </c>
      <c r="D1026" s="144" t="s">
        <v>1110</v>
      </c>
      <c r="E1026" s="144" t="s">
        <v>1110</v>
      </c>
      <c r="F1026" s="144" t="s">
        <v>1110</v>
      </c>
      <c r="G1026" s="144" t="s">
        <v>1110</v>
      </c>
      <c r="H1026" s="144" t="s">
        <v>1110</v>
      </c>
      <c r="I1026" s="144">
        <v>2.1487801399999999</v>
      </c>
      <c r="J1026" s="144" t="s">
        <v>1110</v>
      </c>
      <c r="K1026" s="144" t="s">
        <v>1110</v>
      </c>
      <c r="L1026" s="144" t="s">
        <v>1110</v>
      </c>
      <c r="M1026" s="144" t="s">
        <v>1110</v>
      </c>
      <c r="N1026" s="144">
        <v>2.1487801399999999</v>
      </c>
    </row>
    <row r="1027" spans="1:14" ht="15" customHeight="1">
      <c r="A1027" s="197">
        <v>1021</v>
      </c>
      <c r="B1027" s="125" t="s">
        <v>754</v>
      </c>
      <c r="C1027" s="125" t="s">
        <v>1110</v>
      </c>
      <c r="D1027" s="125">
        <v>0.64708949000000004</v>
      </c>
      <c r="E1027" s="125" t="s">
        <v>1110</v>
      </c>
      <c r="F1027" s="125" t="s">
        <v>1110</v>
      </c>
      <c r="G1027" s="125" t="s">
        <v>1110</v>
      </c>
      <c r="H1027" s="125" t="s">
        <v>1110</v>
      </c>
      <c r="I1027" s="125">
        <v>1.2438612900000001</v>
      </c>
      <c r="J1027" s="125" t="s">
        <v>1110</v>
      </c>
      <c r="K1027" s="125" t="s">
        <v>1110</v>
      </c>
      <c r="L1027" s="125" t="s">
        <v>1110</v>
      </c>
      <c r="M1027" s="125" t="s">
        <v>1110</v>
      </c>
      <c r="N1027" s="125">
        <v>1.8909507800000003</v>
      </c>
    </row>
    <row r="1028" spans="1:14" s="66" customFormat="1" ht="15" customHeight="1">
      <c r="A1028" s="198">
        <v>1022</v>
      </c>
      <c r="B1028" s="144" t="s">
        <v>620</v>
      </c>
      <c r="C1028" s="144" t="s">
        <v>1110</v>
      </c>
      <c r="D1028" s="144">
        <v>1.7456906000000001</v>
      </c>
      <c r="E1028" s="144" t="s">
        <v>1110</v>
      </c>
      <c r="F1028" s="144" t="s">
        <v>1110</v>
      </c>
      <c r="G1028" s="144" t="s">
        <v>1110</v>
      </c>
      <c r="H1028" s="144" t="s">
        <v>1110</v>
      </c>
      <c r="I1028" s="144" t="s">
        <v>1110</v>
      </c>
      <c r="J1028" s="144" t="s">
        <v>1110</v>
      </c>
      <c r="K1028" s="144" t="s">
        <v>1110</v>
      </c>
      <c r="L1028" s="144" t="s">
        <v>1110</v>
      </c>
      <c r="M1028" s="144" t="s">
        <v>1110</v>
      </c>
      <c r="N1028" s="144">
        <v>1.7456906000000001</v>
      </c>
    </row>
    <row r="1029" spans="1:14" ht="15" customHeight="1">
      <c r="A1029" s="197">
        <v>1023</v>
      </c>
      <c r="B1029" s="125" t="s">
        <v>1467</v>
      </c>
      <c r="C1029" s="125" t="s">
        <v>1110</v>
      </c>
      <c r="D1029" s="125" t="s">
        <v>1110</v>
      </c>
      <c r="E1029" s="125" t="s">
        <v>1110</v>
      </c>
      <c r="F1029" s="125" t="s">
        <v>1110</v>
      </c>
      <c r="G1029" s="125">
        <v>1.6933126999999999</v>
      </c>
      <c r="H1029" s="125" t="s">
        <v>1110</v>
      </c>
      <c r="I1029" s="125" t="s">
        <v>1110</v>
      </c>
      <c r="J1029" s="125" t="s">
        <v>1110</v>
      </c>
      <c r="K1029" s="125" t="s">
        <v>1110</v>
      </c>
      <c r="L1029" s="125" t="s">
        <v>1110</v>
      </c>
      <c r="M1029" s="125" t="s">
        <v>1110</v>
      </c>
      <c r="N1029" s="125">
        <v>1.6933126999999999</v>
      </c>
    </row>
    <row r="1030" spans="1:14" s="66" customFormat="1" ht="15" customHeight="1">
      <c r="A1030" s="198">
        <v>1024</v>
      </c>
      <c r="B1030" s="144" t="s">
        <v>315</v>
      </c>
      <c r="C1030" s="144" t="s">
        <v>1110</v>
      </c>
      <c r="D1030" s="144" t="s">
        <v>1110</v>
      </c>
      <c r="E1030" s="144" t="s">
        <v>1110</v>
      </c>
      <c r="F1030" s="144" t="s">
        <v>1110</v>
      </c>
      <c r="G1030" s="144" t="s">
        <v>1110</v>
      </c>
      <c r="H1030" s="144" t="s">
        <v>1110</v>
      </c>
      <c r="I1030" s="144" t="s">
        <v>1110</v>
      </c>
      <c r="J1030" s="144">
        <v>1.5175946599999999</v>
      </c>
      <c r="K1030" s="144" t="s">
        <v>1110</v>
      </c>
      <c r="L1030" s="144" t="s">
        <v>1110</v>
      </c>
      <c r="M1030" s="144" t="s">
        <v>1110</v>
      </c>
      <c r="N1030" s="144">
        <v>1.5175946599999999</v>
      </c>
    </row>
    <row r="1031" spans="1:14" ht="15" customHeight="1">
      <c r="A1031" s="197">
        <v>1025</v>
      </c>
      <c r="B1031" s="125" t="s">
        <v>448</v>
      </c>
      <c r="C1031" s="125" t="s">
        <v>1110</v>
      </c>
      <c r="D1031" s="125" t="s">
        <v>1110</v>
      </c>
      <c r="E1031" s="125" t="s">
        <v>1110</v>
      </c>
      <c r="F1031" s="125" t="s">
        <v>1110</v>
      </c>
      <c r="G1031" s="125" t="s">
        <v>1110</v>
      </c>
      <c r="H1031" s="125" t="s">
        <v>1110</v>
      </c>
      <c r="I1031" s="125" t="s">
        <v>1110</v>
      </c>
      <c r="J1031" s="125">
        <v>1.4910352900000001</v>
      </c>
      <c r="K1031" s="125" t="s">
        <v>1110</v>
      </c>
      <c r="L1031" s="125" t="s">
        <v>1110</v>
      </c>
      <c r="M1031" s="125" t="s">
        <v>1110</v>
      </c>
      <c r="N1031" s="125">
        <v>1.4910352900000001</v>
      </c>
    </row>
    <row r="1032" spans="1:14" s="66" customFormat="1" ht="15" customHeight="1">
      <c r="A1032" s="198">
        <v>1026</v>
      </c>
      <c r="B1032" s="144" t="s">
        <v>668</v>
      </c>
      <c r="C1032" s="144" t="s">
        <v>1110</v>
      </c>
      <c r="D1032" s="144" t="s">
        <v>1110</v>
      </c>
      <c r="E1032" s="144">
        <v>1.27813121</v>
      </c>
      <c r="F1032" s="144" t="s">
        <v>1110</v>
      </c>
      <c r="G1032" s="144" t="s">
        <v>1110</v>
      </c>
      <c r="H1032" s="144" t="s">
        <v>1110</v>
      </c>
      <c r="I1032" s="144" t="s">
        <v>1110</v>
      </c>
      <c r="J1032" s="144" t="s">
        <v>1110</v>
      </c>
      <c r="K1032" s="144" t="s">
        <v>1110</v>
      </c>
      <c r="L1032" s="144" t="s">
        <v>1110</v>
      </c>
      <c r="M1032" s="144" t="s">
        <v>1110</v>
      </c>
      <c r="N1032" s="144">
        <v>1.27813121</v>
      </c>
    </row>
    <row r="1033" spans="1:14" ht="15" customHeight="1">
      <c r="A1033" s="197">
        <v>1027</v>
      </c>
      <c r="B1033" s="125" t="s">
        <v>23</v>
      </c>
      <c r="C1033" s="125" t="s">
        <v>1110</v>
      </c>
      <c r="D1033" s="125" t="s">
        <v>1110</v>
      </c>
      <c r="E1033" s="125" t="s">
        <v>1110</v>
      </c>
      <c r="F1033" s="125" t="s">
        <v>1110</v>
      </c>
      <c r="G1033" s="125" t="s">
        <v>1110</v>
      </c>
      <c r="H1033" s="125" t="s">
        <v>1110</v>
      </c>
      <c r="I1033" s="125" t="s">
        <v>1110</v>
      </c>
      <c r="J1033" s="125">
        <v>1.17661057</v>
      </c>
      <c r="K1033" s="125" t="s">
        <v>1110</v>
      </c>
      <c r="L1033" s="125" t="s">
        <v>1110</v>
      </c>
      <c r="M1033" s="125" t="s">
        <v>1110</v>
      </c>
      <c r="N1033" s="125">
        <v>1.17661057</v>
      </c>
    </row>
    <row r="1034" spans="1:14" s="66" customFormat="1" ht="15" customHeight="1">
      <c r="A1034" s="198">
        <v>1028</v>
      </c>
      <c r="B1034" s="144" t="s">
        <v>324</v>
      </c>
      <c r="C1034" s="144" t="s">
        <v>1110</v>
      </c>
      <c r="D1034" s="144" t="s">
        <v>1110</v>
      </c>
      <c r="E1034" s="144">
        <v>1.1482716100000001</v>
      </c>
      <c r="F1034" s="144" t="s">
        <v>1110</v>
      </c>
      <c r="G1034" s="144" t="s">
        <v>1110</v>
      </c>
      <c r="H1034" s="144" t="s">
        <v>1110</v>
      </c>
      <c r="I1034" s="144" t="s">
        <v>1110</v>
      </c>
      <c r="J1034" s="144" t="s">
        <v>1110</v>
      </c>
      <c r="K1034" s="144" t="s">
        <v>1110</v>
      </c>
      <c r="L1034" s="144" t="s">
        <v>1110</v>
      </c>
      <c r="M1034" s="144" t="s">
        <v>1110</v>
      </c>
      <c r="N1034" s="144">
        <v>1.1482716100000001</v>
      </c>
    </row>
    <row r="1035" spans="1:14" ht="15" customHeight="1">
      <c r="A1035" s="197">
        <v>1029</v>
      </c>
      <c r="B1035" s="125" t="s">
        <v>962</v>
      </c>
      <c r="C1035" s="125" t="s">
        <v>1110</v>
      </c>
      <c r="D1035" s="125" t="s">
        <v>1110</v>
      </c>
      <c r="E1035" s="125">
        <v>1.13101132</v>
      </c>
      <c r="F1035" s="125" t="s">
        <v>1110</v>
      </c>
      <c r="G1035" s="125" t="s">
        <v>1110</v>
      </c>
      <c r="H1035" s="125" t="s">
        <v>1110</v>
      </c>
      <c r="I1035" s="125" t="s">
        <v>1110</v>
      </c>
      <c r="J1035" s="125" t="s">
        <v>1110</v>
      </c>
      <c r="K1035" s="125" t="s">
        <v>1110</v>
      </c>
      <c r="L1035" s="125" t="s">
        <v>1110</v>
      </c>
      <c r="M1035" s="125" t="s">
        <v>1110</v>
      </c>
      <c r="N1035" s="125">
        <v>1.13101132</v>
      </c>
    </row>
    <row r="1036" spans="1:14" s="66" customFormat="1" ht="15" customHeight="1">
      <c r="A1036" s="198">
        <v>1030</v>
      </c>
      <c r="B1036" s="144" t="s">
        <v>661</v>
      </c>
      <c r="C1036" s="144" t="s">
        <v>1110</v>
      </c>
      <c r="D1036" s="144" t="s">
        <v>1110</v>
      </c>
      <c r="E1036" s="144" t="s">
        <v>1110</v>
      </c>
      <c r="F1036" s="144" t="s">
        <v>1110</v>
      </c>
      <c r="G1036" s="144" t="s">
        <v>1110</v>
      </c>
      <c r="H1036" s="144" t="s">
        <v>1110</v>
      </c>
      <c r="I1036" s="144">
        <v>0.98612348999999999</v>
      </c>
      <c r="J1036" s="144" t="s">
        <v>1110</v>
      </c>
      <c r="K1036" s="144" t="s">
        <v>1110</v>
      </c>
      <c r="L1036" s="144" t="s">
        <v>1110</v>
      </c>
      <c r="M1036" s="144" t="s">
        <v>1110</v>
      </c>
      <c r="N1036" s="144">
        <v>0.98612348999999999</v>
      </c>
    </row>
    <row r="1037" spans="1:14" ht="15" customHeight="1">
      <c r="A1037" s="197">
        <v>1031</v>
      </c>
      <c r="B1037" s="125" t="s">
        <v>878</v>
      </c>
      <c r="C1037" s="125" t="s">
        <v>1110</v>
      </c>
      <c r="D1037" s="125" t="s">
        <v>1110</v>
      </c>
      <c r="E1037" s="125">
        <v>0.98492763999999999</v>
      </c>
      <c r="F1037" s="125" t="s">
        <v>1110</v>
      </c>
      <c r="G1037" s="125" t="s">
        <v>1110</v>
      </c>
      <c r="H1037" s="125" t="s">
        <v>1110</v>
      </c>
      <c r="I1037" s="125" t="s">
        <v>1110</v>
      </c>
      <c r="J1037" s="125" t="s">
        <v>1110</v>
      </c>
      <c r="K1037" s="125" t="s">
        <v>1110</v>
      </c>
      <c r="L1037" s="125" t="s">
        <v>1110</v>
      </c>
      <c r="M1037" s="125" t="s">
        <v>1110</v>
      </c>
      <c r="N1037" s="125">
        <v>0.98492763999999999</v>
      </c>
    </row>
    <row r="1038" spans="1:14" s="66" customFormat="1" ht="15" customHeight="1">
      <c r="A1038" s="198">
        <v>1032</v>
      </c>
      <c r="B1038" s="144" t="s">
        <v>1063</v>
      </c>
      <c r="C1038" s="144" t="s">
        <v>1110</v>
      </c>
      <c r="D1038" s="144" t="s">
        <v>1110</v>
      </c>
      <c r="E1038" s="144" t="s">
        <v>1110</v>
      </c>
      <c r="F1038" s="144" t="s">
        <v>1110</v>
      </c>
      <c r="G1038" s="144" t="s">
        <v>1110</v>
      </c>
      <c r="H1038" s="144" t="s">
        <v>1110</v>
      </c>
      <c r="I1038" s="144">
        <v>0.56069486000000002</v>
      </c>
      <c r="J1038" s="144" t="s">
        <v>1110</v>
      </c>
      <c r="K1038" s="144" t="s">
        <v>1110</v>
      </c>
      <c r="L1038" s="144" t="s">
        <v>1110</v>
      </c>
      <c r="M1038" s="144" t="s">
        <v>1110</v>
      </c>
      <c r="N1038" s="144">
        <v>0.56069486000000002</v>
      </c>
    </row>
    <row r="1039" spans="1:14" ht="15" customHeight="1">
      <c r="A1039" s="197">
        <v>1033</v>
      </c>
      <c r="B1039" s="125" t="s">
        <v>24</v>
      </c>
      <c r="C1039" s="125" t="s">
        <v>1110</v>
      </c>
      <c r="D1039" s="125" t="s">
        <v>1110</v>
      </c>
      <c r="E1039" s="125" t="s">
        <v>1110</v>
      </c>
      <c r="F1039" s="125" t="s">
        <v>1110</v>
      </c>
      <c r="G1039" s="125" t="s">
        <v>1110</v>
      </c>
      <c r="H1039" s="125" t="s">
        <v>1110</v>
      </c>
      <c r="I1039" s="125" t="s">
        <v>1110</v>
      </c>
      <c r="J1039" s="125">
        <v>0.55052931999999999</v>
      </c>
      <c r="K1039" s="125" t="s">
        <v>1110</v>
      </c>
      <c r="L1039" s="125" t="s">
        <v>1110</v>
      </c>
      <c r="M1039" s="125" t="s">
        <v>1110</v>
      </c>
      <c r="N1039" s="125">
        <v>0.55052931999999999</v>
      </c>
    </row>
    <row r="1040" spans="1:14" s="66" customFormat="1" ht="15" customHeight="1">
      <c r="A1040" s="198">
        <v>1034</v>
      </c>
      <c r="B1040" s="144" t="s">
        <v>1067</v>
      </c>
      <c r="C1040" s="144" t="s">
        <v>1110</v>
      </c>
      <c r="D1040" s="144">
        <v>0.40798032000000001</v>
      </c>
      <c r="E1040" s="144" t="s">
        <v>1110</v>
      </c>
      <c r="F1040" s="144" t="s">
        <v>1110</v>
      </c>
      <c r="G1040" s="144" t="s">
        <v>1110</v>
      </c>
      <c r="H1040" s="144" t="s">
        <v>1110</v>
      </c>
      <c r="I1040" s="144" t="s">
        <v>1110</v>
      </c>
      <c r="J1040" s="144" t="s">
        <v>1110</v>
      </c>
      <c r="K1040" s="144" t="s">
        <v>1110</v>
      </c>
      <c r="L1040" s="144" t="s">
        <v>1110</v>
      </c>
      <c r="M1040" s="144" t="s">
        <v>1110</v>
      </c>
      <c r="N1040" s="144">
        <v>0.40798032000000001</v>
      </c>
    </row>
    <row r="1041" spans="1:14" ht="15" customHeight="1">
      <c r="A1041" s="197">
        <v>1035</v>
      </c>
      <c r="B1041" s="125" t="s">
        <v>25</v>
      </c>
      <c r="C1041" s="125" t="s">
        <v>1110</v>
      </c>
      <c r="D1041" s="125" t="s">
        <v>1110</v>
      </c>
      <c r="E1041" s="125" t="s">
        <v>1110</v>
      </c>
      <c r="F1041" s="125" t="s">
        <v>1110</v>
      </c>
      <c r="G1041" s="125" t="s">
        <v>1110</v>
      </c>
      <c r="H1041" s="125" t="s">
        <v>1110</v>
      </c>
      <c r="I1041" s="125">
        <v>0.23381397000000001</v>
      </c>
      <c r="J1041" s="125" t="s">
        <v>1110</v>
      </c>
      <c r="K1041" s="125" t="s">
        <v>1110</v>
      </c>
      <c r="L1041" s="125" t="s">
        <v>1110</v>
      </c>
      <c r="M1041" s="125" t="s">
        <v>1110</v>
      </c>
      <c r="N1041" s="125">
        <v>0.23381397000000001</v>
      </c>
    </row>
    <row r="1042" spans="1:14" s="66" customFormat="1" ht="15" customHeight="1">
      <c r="A1042" s="198">
        <v>1036</v>
      </c>
      <c r="B1042" s="144" t="s">
        <v>1064</v>
      </c>
      <c r="C1042" s="144" t="s">
        <v>1110</v>
      </c>
      <c r="D1042" s="144" t="s">
        <v>1110</v>
      </c>
      <c r="E1042" s="144">
        <v>5.1910449999999997E-2</v>
      </c>
      <c r="F1042" s="144" t="s">
        <v>1110</v>
      </c>
      <c r="G1042" s="144" t="s">
        <v>1110</v>
      </c>
      <c r="H1042" s="144" t="s">
        <v>1110</v>
      </c>
      <c r="I1042" s="144" t="s">
        <v>1110</v>
      </c>
      <c r="J1042" s="144" t="s">
        <v>1110</v>
      </c>
      <c r="K1042" s="144" t="s">
        <v>1110</v>
      </c>
      <c r="L1042" s="144" t="s">
        <v>1110</v>
      </c>
      <c r="M1042" s="144" t="s">
        <v>1110</v>
      </c>
      <c r="N1042" s="144">
        <v>5.1910449999999997E-2</v>
      </c>
    </row>
    <row r="1043" spans="1:14" s="68" customFormat="1" ht="15" customHeight="1">
      <c r="A1043" s="153"/>
      <c r="B1043" s="148" t="s">
        <v>1146</v>
      </c>
      <c r="C1043" s="154">
        <v>3862124.4031941672</v>
      </c>
      <c r="D1043" s="154">
        <v>586905.70037481573</v>
      </c>
      <c r="E1043" s="154">
        <v>1340634.1813366765</v>
      </c>
      <c r="F1043" s="154">
        <v>7371.6154951665603</v>
      </c>
      <c r="G1043" s="154">
        <v>1597380.4834532591</v>
      </c>
      <c r="H1043" s="154">
        <v>53112.64263724487</v>
      </c>
      <c r="I1043" s="154">
        <v>622750.40554222965</v>
      </c>
      <c r="J1043" s="154">
        <v>943137.81979510491</v>
      </c>
      <c r="K1043" s="154">
        <v>50.52519659</v>
      </c>
      <c r="L1043" s="154">
        <v>354290.20594128437</v>
      </c>
      <c r="M1043" s="154">
        <v>48574.077889415144</v>
      </c>
      <c r="N1043" s="154">
        <v>9416332.0608559381</v>
      </c>
    </row>
    <row r="1044" spans="1:14" ht="17.25" customHeight="1">
      <c r="B1044" s="149"/>
      <c r="C1044" s="69" t="s">
        <v>1147</v>
      </c>
      <c r="D1044" s="69"/>
      <c r="E1044" s="69"/>
      <c r="F1044" s="69"/>
      <c r="G1044" s="69"/>
      <c r="H1044" s="69"/>
      <c r="I1044" s="69"/>
      <c r="J1044" s="119"/>
      <c r="K1044" s="119"/>
      <c r="L1044" s="69"/>
      <c r="M1044" s="69"/>
      <c r="N1044" s="70"/>
    </row>
    <row r="1045" spans="1:14" ht="15" customHeight="1">
      <c r="A1045" s="22" t="s">
        <v>1143</v>
      </c>
      <c r="B1045" s="146"/>
      <c r="C1045" s="72"/>
      <c r="D1045" s="72"/>
      <c r="F1045" s="72"/>
      <c r="G1045" s="72"/>
      <c r="H1045" s="72"/>
      <c r="I1045" s="72"/>
      <c r="J1045" s="72"/>
      <c r="K1045" s="72"/>
      <c r="L1045" s="72"/>
      <c r="M1045" s="72"/>
      <c r="N1045" s="74"/>
    </row>
    <row r="1046" spans="1:14" ht="25.5" customHeight="1">
      <c r="A1046" s="50" t="s">
        <v>1148</v>
      </c>
      <c r="B1046" s="146"/>
      <c r="C1046" s="72"/>
      <c r="D1046" s="72"/>
      <c r="F1046" s="72"/>
      <c r="G1046" s="72"/>
      <c r="H1046" s="72"/>
      <c r="I1046" s="72"/>
      <c r="J1046" s="72"/>
      <c r="K1046" s="72"/>
      <c r="L1046" s="72"/>
      <c r="M1046" s="72"/>
      <c r="N1046" s="74"/>
    </row>
    <row r="1047" spans="1:14" ht="18" customHeight="1">
      <c r="A1047" s="93" t="s">
        <v>1145</v>
      </c>
      <c r="B1047" s="147" t="s">
        <v>1095</v>
      </c>
      <c r="C1047" s="94" t="s">
        <v>1096</v>
      </c>
      <c r="D1047" s="94" t="s">
        <v>1097</v>
      </c>
      <c r="E1047" s="94" t="s">
        <v>1098</v>
      </c>
      <c r="F1047" s="94" t="s">
        <v>1099</v>
      </c>
      <c r="G1047" s="94" t="s">
        <v>1100</v>
      </c>
      <c r="H1047" s="94" t="s">
        <v>1101</v>
      </c>
      <c r="I1047" s="94" t="s">
        <v>1102</v>
      </c>
      <c r="J1047" s="94" t="s">
        <v>1103</v>
      </c>
      <c r="K1047" s="94" t="s">
        <v>1093</v>
      </c>
      <c r="L1047" s="94" t="s">
        <v>1104</v>
      </c>
      <c r="M1047" s="94" t="s">
        <v>1105</v>
      </c>
      <c r="N1047" s="95" t="s">
        <v>1106</v>
      </c>
    </row>
    <row r="1048" spans="1:14">
      <c r="A1048" s="25">
        <v>1</v>
      </c>
      <c r="B1048" s="155" t="s">
        <v>393</v>
      </c>
      <c r="C1048" s="56">
        <v>90406.868479309996</v>
      </c>
      <c r="D1048" s="56">
        <v>4654.7872262800001</v>
      </c>
      <c r="E1048" s="56">
        <v>7.2604359299999999</v>
      </c>
      <c r="F1048" s="56" t="s">
        <v>1110</v>
      </c>
      <c r="G1048" s="56" t="s">
        <v>1110</v>
      </c>
      <c r="H1048" s="56" t="s">
        <v>1110</v>
      </c>
      <c r="I1048" s="56" t="s">
        <v>1110</v>
      </c>
      <c r="J1048" s="56" t="s">
        <v>1110</v>
      </c>
      <c r="K1048" s="56" t="s">
        <v>1110</v>
      </c>
      <c r="L1048" s="56" t="s">
        <v>1110</v>
      </c>
      <c r="M1048" s="56" t="s">
        <v>1110</v>
      </c>
      <c r="N1048" s="56">
        <v>95068.916141519992</v>
      </c>
    </row>
    <row r="1049" spans="1:14" ht="15" customHeight="1">
      <c r="A1049" s="26">
        <v>2</v>
      </c>
      <c r="B1049" s="156" t="s">
        <v>748</v>
      </c>
      <c r="C1049" s="108">
        <v>17036.162293360001</v>
      </c>
      <c r="D1049" s="108">
        <v>5165.33649934</v>
      </c>
      <c r="E1049" s="108">
        <v>23168.187756110001</v>
      </c>
      <c r="F1049" s="108" t="s">
        <v>1110</v>
      </c>
      <c r="G1049" s="108" t="s">
        <v>1110</v>
      </c>
      <c r="H1049" s="108" t="s">
        <v>1110</v>
      </c>
      <c r="I1049" s="108" t="s">
        <v>1110</v>
      </c>
      <c r="J1049" s="108" t="s">
        <v>1110</v>
      </c>
      <c r="K1049" s="108" t="s">
        <v>1110</v>
      </c>
      <c r="L1049" s="108" t="s">
        <v>1110</v>
      </c>
      <c r="M1049" s="108" t="s">
        <v>1110</v>
      </c>
      <c r="N1049" s="108">
        <v>45369.686548810001</v>
      </c>
    </row>
    <row r="1050" spans="1:14" s="67" customFormat="1" ht="15" customHeight="1">
      <c r="A1050" s="60">
        <v>3</v>
      </c>
      <c r="B1050" s="155" t="s">
        <v>395</v>
      </c>
      <c r="C1050" s="56" t="s">
        <v>1110</v>
      </c>
      <c r="D1050" s="56">
        <v>1932.8789391300002</v>
      </c>
      <c r="E1050" s="56">
        <v>38370.27703297</v>
      </c>
      <c r="F1050" s="56" t="s">
        <v>1110</v>
      </c>
      <c r="G1050" s="56" t="s">
        <v>1110</v>
      </c>
      <c r="H1050" s="56" t="s">
        <v>1110</v>
      </c>
      <c r="I1050" s="56" t="s">
        <v>1110</v>
      </c>
      <c r="J1050" s="56" t="s">
        <v>1110</v>
      </c>
      <c r="K1050" s="56" t="s">
        <v>1110</v>
      </c>
      <c r="L1050" s="56" t="s">
        <v>1110</v>
      </c>
      <c r="M1050" s="56" t="s">
        <v>1110</v>
      </c>
      <c r="N1050" s="56">
        <v>40303.155972100001</v>
      </c>
    </row>
    <row r="1051" spans="1:14" s="68" customFormat="1" ht="15" customHeight="1">
      <c r="A1051" s="26">
        <v>4</v>
      </c>
      <c r="B1051" s="156" t="s">
        <v>811</v>
      </c>
      <c r="C1051" s="108" t="s">
        <v>1110</v>
      </c>
      <c r="D1051" s="108" t="s">
        <v>1110</v>
      </c>
      <c r="E1051" s="108">
        <v>22991.502185759997</v>
      </c>
      <c r="F1051" s="108" t="s">
        <v>1110</v>
      </c>
      <c r="G1051" s="108" t="s">
        <v>1110</v>
      </c>
      <c r="H1051" s="108" t="s">
        <v>1110</v>
      </c>
      <c r="I1051" s="108" t="s">
        <v>1110</v>
      </c>
      <c r="J1051" s="108" t="s">
        <v>1110</v>
      </c>
      <c r="K1051" s="108" t="s">
        <v>1110</v>
      </c>
      <c r="L1051" s="108" t="s">
        <v>1110</v>
      </c>
      <c r="M1051" s="108" t="s">
        <v>1110</v>
      </c>
      <c r="N1051" s="108">
        <v>22991.502185759997</v>
      </c>
    </row>
    <row r="1052" spans="1:14" ht="15" customHeight="1">
      <c r="A1052" s="60">
        <v>5</v>
      </c>
      <c r="B1052" s="155" t="s">
        <v>364</v>
      </c>
      <c r="C1052" s="56" t="s">
        <v>1110</v>
      </c>
      <c r="D1052" s="56" t="s">
        <v>1110</v>
      </c>
      <c r="E1052" s="56">
        <v>13606.99222323998</v>
      </c>
      <c r="F1052" s="56" t="s">
        <v>1110</v>
      </c>
      <c r="G1052" s="56" t="s">
        <v>1110</v>
      </c>
      <c r="H1052" s="56" t="s">
        <v>1110</v>
      </c>
      <c r="I1052" s="56" t="s">
        <v>1110</v>
      </c>
      <c r="J1052" s="56" t="s">
        <v>1110</v>
      </c>
      <c r="K1052" s="56" t="s">
        <v>1110</v>
      </c>
      <c r="L1052" s="56" t="s">
        <v>1110</v>
      </c>
      <c r="M1052" s="56" t="s">
        <v>1110</v>
      </c>
      <c r="N1052" s="56">
        <v>13606.99222323998</v>
      </c>
    </row>
    <row r="1053" spans="1:14" ht="15" customHeight="1">
      <c r="A1053" s="26">
        <v>6</v>
      </c>
      <c r="B1053" s="156" t="s">
        <v>981</v>
      </c>
      <c r="C1053" s="108">
        <v>1803.6664196500001</v>
      </c>
      <c r="D1053" s="108">
        <v>619.45081097000002</v>
      </c>
      <c r="E1053" s="108">
        <v>8136.5760146400007</v>
      </c>
      <c r="F1053" s="108" t="s">
        <v>1110</v>
      </c>
      <c r="G1053" s="108" t="s">
        <v>1110</v>
      </c>
      <c r="H1053" s="108" t="s">
        <v>1110</v>
      </c>
      <c r="I1053" s="108" t="s">
        <v>1110</v>
      </c>
      <c r="J1053" s="108" t="s">
        <v>1110</v>
      </c>
      <c r="K1053" s="108" t="s">
        <v>1110</v>
      </c>
      <c r="L1053" s="108" t="s">
        <v>1110</v>
      </c>
      <c r="M1053" s="108" t="s">
        <v>1110</v>
      </c>
      <c r="N1053" s="108">
        <v>10559.693245260001</v>
      </c>
    </row>
    <row r="1054" spans="1:14" ht="15" customHeight="1">
      <c r="A1054" s="60">
        <v>7</v>
      </c>
      <c r="B1054" s="155" t="s">
        <v>205</v>
      </c>
      <c r="C1054" s="56" t="s">
        <v>1110</v>
      </c>
      <c r="D1054" s="56" t="s">
        <v>1110</v>
      </c>
      <c r="E1054" s="56" t="s">
        <v>1110</v>
      </c>
      <c r="F1054" s="56" t="s">
        <v>1110</v>
      </c>
      <c r="G1054" s="56">
        <v>8945.1163597900013</v>
      </c>
      <c r="H1054" s="56" t="s">
        <v>1110</v>
      </c>
      <c r="I1054" s="56" t="s">
        <v>1110</v>
      </c>
      <c r="J1054" s="56" t="s">
        <v>1110</v>
      </c>
      <c r="K1054" s="56" t="s">
        <v>1110</v>
      </c>
      <c r="L1054" s="56" t="s">
        <v>1110</v>
      </c>
      <c r="M1054" s="56" t="s">
        <v>1110</v>
      </c>
      <c r="N1054" s="56">
        <v>8945.1163597900013</v>
      </c>
    </row>
    <row r="1055" spans="1:14" ht="15" customHeight="1">
      <c r="A1055" s="26">
        <v>8</v>
      </c>
      <c r="B1055" s="156" t="s">
        <v>853</v>
      </c>
      <c r="C1055" s="108" t="s">
        <v>1110</v>
      </c>
      <c r="D1055" s="108" t="s">
        <v>1110</v>
      </c>
      <c r="E1055" s="108">
        <v>7321.3921075400003</v>
      </c>
      <c r="F1055" s="108" t="s">
        <v>1110</v>
      </c>
      <c r="G1055" s="108" t="s">
        <v>1110</v>
      </c>
      <c r="H1055" s="108" t="s">
        <v>1110</v>
      </c>
      <c r="I1055" s="108" t="s">
        <v>1110</v>
      </c>
      <c r="J1055" s="108" t="s">
        <v>1110</v>
      </c>
      <c r="K1055" s="108" t="s">
        <v>1110</v>
      </c>
      <c r="L1055" s="108">
        <v>17.848337149999999</v>
      </c>
      <c r="M1055" s="108" t="s">
        <v>1110</v>
      </c>
      <c r="N1055" s="108">
        <v>7339.24044469</v>
      </c>
    </row>
    <row r="1056" spans="1:14" ht="15" customHeight="1">
      <c r="A1056" s="60">
        <v>9</v>
      </c>
      <c r="B1056" s="155" t="s">
        <v>928</v>
      </c>
      <c r="C1056" s="56">
        <v>319.18249383999995</v>
      </c>
      <c r="D1056" s="56" t="s">
        <v>1110</v>
      </c>
      <c r="E1056" s="56">
        <v>6927.7141822096901</v>
      </c>
      <c r="F1056" s="56" t="s">
        <v>1110</v>
      </c>
      <c r="G1056" s="56" t="s">
        <v>1110</v>
      </c>
      <c r="H1056" s="56" t="s">
        <v>1110</v>
      </c>
      <c r="I1056" s="56" t="s">
        <v>1110</v>
      </c>
      <c r="J1056" s="56" t="s">
        <v>1110</v>
      </c>
      <c r="K1056" s="56" t="s">
        <v>1110</v>
      </c>
      <c r="L1056" s="56" t="s">
        <v>1110</v>
      </c>
      <c r="M1056" s="56" t="s">
        <v>1110</v>
      </c>
      <c r="N1056" s="56">
        <v>7246.8966760496896</v>
      </c>
    </row>
    <row r="1057" spans="1:14" ht="15" customHeight="1">
      <c r="A1057" s="26">
        <v>10</v>
      </c>
      <c r="B1057" s="156" t="s">
        <v>746</v>
      </c>
      <c r="C1057" s="108" t="s">
        <v>1110</v>
      </c>
      <c r="D1057" s="108">
        <v>6314.1764231574998</v>
      </c>
      <c r="E1057" s="108">
        <v>677.80231260000005</v>
      </c>
      <c r="F1057" s="108" t="s">
        <v>1110</v>
      </c>
      <c r="G1057" s="108" t="s">
        <v>1110</v>
      </c>
      <c r="H1057" s="108" t="s">
        <v>1110</v>
      </c>
      <c r="I1057" s="108">
        <v>9.373209619999999</v>
      </c>
      <c r="J1057" s="108">
        <v>44.318646350000002</v>
      </c>
      <c r="K1057" s="108" t="s">
        <v>1110</v>
      </c>
      <c r="L1057" s="108" t="s">
        <v>1110</v>
      </c>
      <c r="M1057" s="108" t="s">
        <v>1110</v>
      </c>
      <c r="N1057" s="108">
        <v>7045.6705917274994</v>
      </c>
    </row>
    <row r="1058" spans="1:14" ht="15" customHeight="1">
      <c r="A1058" s="60">
        <v>11</v>
      </c>
      <c r="B1058" s="155" t="s">
        <v>234</v>
      </c>
      <c r="C1058" s="56">
        <v>6463.0370811299999</v>
      </c>
      <c r="D1058" s="56" t="s">
        <v>1110</v>
      </c>
      <c r="E1058" s="56">
        <v>139.49337005999999</v>
      </c>
      <c r="F1058" s="56" t="s">
        <v>1110</v>
      </c>
      <c r="G1058" s="56" t="s">
        <v>1110</v>
      </c>
      <c r="H1058" s="56" t="s">
        <v>1110</v>
      </c>
      <c r="I1058" s="56" t="s">
        <v>1110</v>
      </c>
      <c r="J1058" s="56" t="s">
        <v>1110</v>
      </c>
      <c r="K1058" s="56" t="s">
        <v>1110</v>
      </c>
      <c r="L1058" s="56" t="s">
        <v>1110</v>
      </c>
      <c r="M1058" s="56" t="s">
        <v>1110</v>
      </c>
      <c r="N1058" s="56">
        <v>6602.5304511900003</v>
      </c>
    </row>
    <row r="1059" spans="1:14" ht="15" customHeight="1">
      <c r="A1059" s="26">
        <v>12</v>
      </c>
      <c r="B1059" s="156" t="s">
        <v>256</v>
      </c>
      <c r="C1059" s="108">
        <v>2171.9709548800001</v>
      </c>
      <c r="D1059" s="108" t="s">
        <v>1110</v>
      </c>
      <c r="E1059" s="108">
        <v>3426.4931484699996</v>
      </c>
      <c r="F1059" s="108" t="s">
        <v>1110</v>
      </c>
      <c r="G1059" s="108" t="s">
        <v>1110</v>
      </c>
      <c r="H1059" s="108" t="s">
        <v>1110</v>
      </c>
      <c r="I1059" s="108" t="s">
        <v>1110</v>
      </c>
      <c r="J1059" s="108" t="s">
        <v>1110</v>
      </c>
      <c r="K1059" s="108" t="s">
        <v>1110</v>
      </c>
      <c r="L1059" s="108" t="s">
        <v>1110</v>
      </c>
      <c r="M1059" s="108" t="s">
        <v>1110</v>
      </c>
      <c r="N1059" s="108">
        <v>5598.4641033499993</v>
      </c>
    </row>
    <row r="1060" spans="1:14" ht="15" customHeight="1">
      <c r="A1060" s="60">
        <v>13</v>
      </c>
      <c r="B1060" s="155" t="s">
        <v>361</v>
      </c>
      <c r="C1060" s="56">
        <v>4198.6073675899997</v>
      </c>
      <c r="D1060" s="56">
        <v>120.6710641</v>
      </c>
      <c r="E1060" s="56" t="s">
        <v>1110</v>
      </c>
      <c r="F1060" s="56" t="s">
        <v>1110</v>
      </c>
      <c r="G1060" s="56" t="s">
        <v>1110</v>
      </c>
      <c r="H1060" s="56" t="s">
        <v>1110</v>
      </c>
      <c r="I1060" s="56" t="s">
        <v>1110</v>
      </c>
      <c r="J1060" s="56" t="s">
        <v>1110</v>
      </c>
      <c r="K1060" s="56" t="s">
        <v>1110</v>
      </c>
      <c r="L1060" s="56" t="s">
        <v>1110</v>
      </c>
      <c r="M1060" s="56" t="s">
        <v>1110</v>
      </c>
      <c r="N1060" s="56">
        <v>4319.2784316899997</v>
      </c>
    </row>
    <row r="1061" spans="1:14" ht="15" customHeight="1">
      <c r="A1061" s="26">
        <v>14</v>
      </c>
      <c r="B1061" s="156" t="s">
        <v>394</v>
      </c>
      <c r="C1061" s="108" t="s">
        <v>1110</v>
      </c>
      <c r="D1061" s="108" t="s">
        <v>1110</v>
      </c>
      <c r="E1061" s="108">
        <v>3519.78717714</v>
      </c>
      <c r="F1061" s="108" t="s">
        <v>1110</v>
      </c>
      <c r="G1061" s="108" t="s">
        <v>1110</v>
      </c>
      <c r="H1061" s="108" t="s">
        <v>1110</v>
      </c>
      <c r="I1061" s="108" t="s">
        <v>1110</v>
      </c>
      <c r="J1061" s="108" t="s">
        <v>1110</v>
      </c>
      <c r="K1061" s="108" t="s">
        <v>1110</v>
      </c>
      <c r="L1061" s="108" t="s">
        <v>1110</v>
      </c>
      <c r="M1061" s="108" t="s">
        <v>1110</v>
      </c>
      <c r="N1061" s="108">
        <v>3519.78717714</v>
      </c>
    </row>
    <row r="1062" spans="1:14" ht="15" customHeight="1">
      <c r="A1062" s="60">
        <v>15</v>
      </c>
      <c r="B1062" s="155" t="s">
        <v>402</v>
      </c>
      <c r="C1062" s="56" t="s">
        <v>1110</v>
      </c>
      <c r="D1062" s="56" t="s">
        <v>1110</v>
      </c>
      <c r="E1062" s="56">
        <v>2045.7636988491001</v>
      </c>
      <c r="F1062" s="56" t="s">
        <v>1110</v>
      </c>
      <c r="G1062" s="56" t="s">
        <v>1110</v>
      </c>
      <c r="H1062" s="56" t="s">
        <v>1110</v>
      </c>
      <c r="I1062" s="56" t="s">
        <v>1110</v>
      </c>
      <c r="J1062" s="56" t="s">
        <v>1110</v>
      </c>
      <c r="K1062" s="56" t="s">
        <v>1110</v>
      </c>
      <c r="L1062" s="56" t="s">
        <v>1110</v>
      </c>
      <c r="M1062" s="56" t="s">
        <v>1110</v>
      </c>
      <c r="N1062" s="56">
        <v>2045.7636988491001</v>
      </c>
    </row>
    <row r="1063" spans="1:14" ht="15" customHeight="1">
      <c r="A1063" s="26">
        <v>16</v>
      </c>
      <c r="B1063" s="156" t="s">
        <v>396</v>
      </c>
      <c r="C1063" s="108">
        <v>749.99089291996006</v>
      </c>
      <c r="D1063" s="108" t="s">
        <v>1110</v>
      </c>
      <c r="E1063" s="108">
        <v>849.40689704999011</v>
      </c>
      <c r="F1063" s="108" t="s">
        <v>1110</v>
      </c>
      <c r="G1063" s="108" t="s">
        <v>1110</v>
      </c>
      <c r="H1063" s="108" t="s">
        <v>1110</v>
      </c>
      <c r="I1063" s="108" t="s">
        <v>1110</v>
      </c>
      <c r="J1063" s="108" t="s">
        <v>1110</v>
      </c>
      <c r="K1063" s="108" t="s">
        <v>1110</v>
      </c>
      <c r="L1063" s="108" t="s">
        <v>1110</v>
      </c>
      <c r="M1063" s="108" t="s">
        <v>1110</v>
      </c>
      <c r="N1063" s="108">
        <v>1599.3977899699503</v>
      </c>
    </row>
    <row r="1064" spans="1:14" ht="15" customHeight="1">
      <c r="A1064" s="60">
        <v>17</v>
      </c>
      <c r="B1064" s="155" t="s">
        <v>261</v>
      </c>
      <c r="C1064" s="56" t="s">
        <v>1110</v>
      </c>
      <c r="D1064" s="56">
        <v>303.37848297000005</v>
      </c>
      <c r="E1064" s="56">
        <v>1243.2344819100001</v>
      </c>
      <c r="F1064" s="56" t="s">
        <v>1110</v>
      </c>
      <c r="G1064" s="56" t="s">
        <v>1110</v>
      </c>
      <c r="H1064" s="56" t="s">
        <v>1110</v>
      </c>
      <c r="I1064" s="56" t="s">
        <v>1110</v>
      </c>
      <c r="J1064" s="56" t="s">
        <v>1110</v>
      </c>
      <c r="K1064" s="56" t="s">
        <v>1110</v>
      </c>
      <c r="L1064" s="56" t="s">
        <v>1110</v>
      </c>
      <c r="M1064" s="56" t="s">
        <v>1110</v>
      </c>
      <c r="N1064" s="56">
        <v>1546.6129648800002</v>
      </c>
    </row>
    <row r="1065" spans="1:14" ht="15" customHeight="1">
      <c r="A1065" s="26">
        <v>18</v>
      </c>
      <c r="B1065" s="156" t="s">
        <v>500</v>
      </c>
      <c r="C1065" s="108">
        <v>1238.2728351400001</v>
      </c>
      <c r="D1065" s="108">
        <v>81.22311015999999</v>
      </c>
      <c r="E1065" s="108">
        <v>180.14898815999999</v>
      </c>
      <c r="F1065" s="108" t="s">
        <v>1110</v>
      </c>
      <c r="G1065" s="108" t="s">
        <v>1110</v>
      </c>
      <c r="H1065" s="108" t="s">
        <v>1110</v>
      </c>
      <c r="I1065" s="108" t="s">
        <v>1110</v>
      </c>
      <c r="J1065" s="108" t="s">
        <v>1110</v>
      </c>
      <c r="K1065" s="108" t="s">
        <v>1110</v>
      </c>
      <c r="L1065" s="108" t="s">
        <v>1110</v>
      </c>
      <c r="M1065" s="108" t="s">
        <v>1110</v>
      </c>
      <c r="N1065" s="108">
        <v>1499.6449334600002</v>
      </c>
    </row>
    <row r="1066" spans="1:14" ht="15" customHeight="1">
      <c r="A1066" s="60">
        <v>19</v>
      </c>
      <c r="B1066" s="155" t="s">
        <v>401</v>
      </c>
      <c r="C1066" s="56" t="s">
        <v>1110</v>
      </c>
      <c r="D1066" s="56" t="s">
        <v>1110</v>
      </c>
      <c r="E1066" s="56">
        <v>946.0700839299999</v>
      </c>
      <c r="F1066" s="56" t="s">
        <v>1110</v>
      </c>
      <c r="G1066" s="56" t="s">
        <v>1110</v>
      </c>
      <c r="H1066" s="56" t="s">
        <v>1110</v>
      </c>
      <c r="I1066" s="56">
        <v>35.071383310000002</v>
      </c>
      <c r="J1066" s="56" t="s">
        <v>1110</v>
      </c>
      <c r="K1066" s="56" t="s">
        <v>1110</v>
      </c>
      <c r="L1066" s="56" t="s">
        <v>1110</v>
      </c>
      <c r="M1066" s="56" t="s">
        <v>1110</v>
      </c>
      <c r="N1066" s="56">
        <v>981.14146723999988</v>
      </c>
    </row>
    <row r="1067" spans="1:14" ht="15" customHeight="1">
      <c r="A1067" s="26">
        <v>20</v>
      </c>
      <c r="B1067" s="156" t="s">
        <v>397</v>
      </c>
      <c r="C1067" s="108" t="s">
        <v>1110</v>
      </c>
      <c r="D1067" s="108">
        <v>118.67269595</v>
      </c>
      <c r="E1067" s="108" t="s">
        <v>1110</v>
      </c>
      <c r="F1067" s="108" t="s">
        <v>1110</v>
      </c>
      <c r="G1067" s="108" t="s">
        <v>1110</v>
      </c>
      <c r="H1067" s="108" t="s">
        <v>1110</v>
      </c>
      <c r="I1067" s="108" t="s">
        <v>1110</v>
      </c>
      <c r="J1067" s="108" t="s">
        <v>1110</v>
      </c>
      <c r="K1067" s="108" t="s">
        <v>1110</v>
      </c>
      <c r="L1067" s="108" t="s">
        <v>1110</v>
      </c>
      <c r="M1067" s="108" t="s">
        <v>1110</v>
      </c>
      <c r="N1067" s="108">
        <v>118.67269595</v>
      </c>
    </row>
    <row r="1068" spans="1:14" ht="15" customHeight="1">
      <c r="A1068" s="60">
        <v>21</v>
      </c>
      <c r="B1068" s="155" t="s">
        <v>235</v>
      </c>
      <c r="C1068" s="56">
        <v>93.578678949999997</v>
      </c>
      <c r="D1068" s="56" t="s">
        <v>1110</v>
      </c>
      <c r="E1068" s="56" t="s">
        <v>1110</v>
      </c>
      <c r="F1068" s="56" t="s">
        <v>1110</v>
      </c>
      <c r="G1068" s="56" t="s">
        <v>1110</v>
      </c>
      <c r="H1068" s="56" t="s">
        <v>1110</v>
      </c>
      <c r="I1068" s="56" t="s">
        <v>1110</v>
      </c>
      <c r="J1068" s="56" t="s">
        <v>1110</v>
      </c>
      <c r="K1068" s="56" t="s">
        <v>1110</v>
      </c>
      <c r="L1068" s="56" t="s">
        <v>1110</v>
      </c>
      <c r="M1068" s="56" t="s">
        <v>1110</v>
      </c>
      <c r="N1068" s="56">
        <v>93.578678949999997</v>
      </c>
    </row>
    <row r="1069" spans="1:14" ht="15" customHeight="1">
      <c r="A1069" s="26">
        <v>22</v>
      </c>
      <c r="B1069" s="156" t="s">
        <v>65</v>
      </c>
      <c r="C1069" s="108">
        <v>92.760119019999991</v>
      </c>
      <c r="D1069" s="108" t="s">
        <v>1110</v>
      </c>
      <c r="E1069" s="108" t="s">
        <v>1110</v>
      </c>
      <c r="F1069" s="108" t="s">
        <v>1110</v>
      </c>
      <c r="G1069" s="108" t="s">
        <v>1110</v>
      </c>
      <c r="H1069" s="108" t="s">
        <v>1110</v>
      </c>
      <c r="I1069" s="108" t="s">
        <v>1110</v>
      </c>
      <c r="J1069" s="108" t="s">
        <v>1110</v>
      </c>
      <c r="K1069" s="108" t="s">
        <v>1110</v>
      </c>
      <c r="L1069" s="108" t="s">
        <v>1110</v>
      </c>
      <c r="M1069" s="108" t="s">
        <v>1110</v>
      </c>
      <c r="N1069" s="108">
        <v>92.760119019999991</v>
      </c>
    </row>
    <row r="1070" spans="1:14" ht="15" customHeight="1">
      <c r="A1070" s="60">
        <v>23</v>
      </c>
      <c r="B1070" s="155" t="s">
        <v>770</v>
      </c>
      <c r="C1070" s="56" t="s">
        <v>1110</v>
      </c>
      <c r="D1070" s="56" t="s">
        <v>1110</v>
      </c>
      <c r="E1070" s="56">
        <v>13.03053517</v>
      </c>
      <c r="F1070" s="56" t="s">
        <v>1110</v>
      </c>
      <c r="G1070" s="56" t="s">
        <v>1110</v>
      </c>
      <c r="H1070" s="56" t="s">
        <v>1110</v>
      </c>
      <c r="I1070" s="56" t="s">
        <v>1110</v>
      </c>
      <c r="J1070" s="56" t="s">
        <v>1110</v>
      </c>
      <c r="K1070" s="56" t="s">
        <v>1110</v>
      </c>
      <c r="L1070" s="56" t="s">
        <v>1110</v>
      </c>
      <c r="M1070" s="56" t="s">
        <v>1110</v>
      </c>
      <c r="N1070" s="56">
        <v>13.03053517</v>
      </c>
    </row>
    <row r="1071" spans="1:14" ht="15" customHeight="1">
      <c r="A1071" s="157"/>
      <c r="B1071" s="148" t="s">
        <v>1146</v>
      </c>
      <c r="C1071" s="158">
        <v>124574.09761578994</v>
      </c>
      <c r="D1071" s="158">
        <v>19310.575252057504</v>
      </c>
      <c r="E1071" s="158">
        <v>133571.13263173879</v>
      </c>
      <c r="F1071" s="158">
        <v>0</v>
      </c>
      <c r="G1071" s="158">
        <v>8945.1163597900013</v>
      </c>
      <c r="H1071" s="158">
        <v>0</v>
      </c>
      <c r="I1071" s="158">
        <v>44.444592929999999</v>
      </c>
      <c r="J1071" s="158">
        <v>44.318646350000002</v>
      </c>
      <c r="K1071" s="158">
        <v>0</v>
      </c>
      <c r="L1071" s="158">
        <v>17.848337149999999</v>
      </c>
      <c r="M1071" s="158">
        <v>0</v>
      </c>
      <c r="N1071" s="158">
        <v>286507.53343580634</v>
      </c>
    </row>
    <row r="1072" spans="1:14" s="120" customFormat="1" ht="18" customHeight="1">
      <c r="A1072" s="76"/>
      <c r="B1072"/>
      <c r="C1072" s="159"/>
      <c r="D1072" s="159"/>
      <c r="E1072" s="159"/>
      <c r="F1072" s="159"/>
      <c r="G1072" s="159"/>
      <c r="H1072" s="159"/>
      <c r="I1072" s="159"/>
      <c r="J1072" s="159"/>
      <c r="K1072" s="159"/>
      <c r="L1072" s="159"/>
      <c r="M1072" s="159"/>
      <c r="N1072" s="159"/>
    </row>
    <row r="1073" spans="1:14" ht="14.25" customHeight="1">
      <c r="A1073" s="160"/>
      <c r="B1073" s="148" t="s">
        <v>1149</v>
      </c>
      <c r="C1073" s="161">
        <v>3986698.5008099573</v>
      </c>
      <c r="D1073" s="161">
        <v>606216.27562687325</v>
      </c>
      <c r="E1073" s="161">
        <v>1474205.3139684154</v>
      </c>
      <c r="F1073" s="161">
        <v>7371.6154951665603</v>
      </c>
      <c r="G1073" s="161">
        <v>1606325.5998130492</v>
      </c>
      <c r="H1073" s="161">
        <v>53112.64263724487</v>
      </c>
      <c r="I1073" s="161">
        <v>622794.85013515968</v>
      </c>
      <c r="J1073" s="161">
        <v>943182.13844145485</v>
      </c>
      <c r="K1073" s="161">
        <v>50.52519659</v>
      </c>
      <c r="L1073" s="161">
        <v>354308.05427843437</v>
      </c>
      <c r="M1073" s="161">
        <v>48574.077889415144</v>
      </c>
      <c r="N1073" s="161">
        <v>9702839.5942917448</v>
      </c>
    </row>
    <row r="1074" spans="1:14" ht="17.25" customHeight="1">
      <c r="A1074" s="117"/>
      <c r="D1074" s="65"/>
    </row>
    <row r="1075" spans="1:14" ht="17.25" customHeight="1">
      <c r="A1075" s="128" t="s">
        <v>1150</v>
      </c>
      <c r="D1075" s="65"/>
    </row>
    <row r="1076" spans="1:14" ht="15" customHeight="1">
      <c r="A1076" s="128" t="s">
        <v>1151</v>
      </c>
    </row>
    <row r="1077" spans="1:14">
      <c r="A1077" s="128" t="s">
        <v>1152</v>
      </c>
      <c r="C1077" s="65"/>
      <c r="D1077" s="65"/>
      <c r="E1077" s="65"/>
      <c r="F1077" s="65"/>
      <c r="G1077" s="65"/>
      <c r="H1077" s="65"/>
      <c r="I1077" s="65"/>
      <c r="J1077" s="65"/>
      <c r="K1077" s="65"/>
      <c r="L1077" s="65"/>
      <c r="M1077" s="65"/>
      <c r="N1077" s="65"/>
    </row>
  </sheetData>
  <mergeCells count="1">
    <mergeCell ref="A1:N1"/>
  </mergeCells>
  <phoneticPr fontId="0" type="noConversion"/>
  <printOptions horizontalCentered="1" verticalCentered="1"/>
  <pageMargins left="0.70866141732283472" right="0.70866141732283472" top="0.74803149606299213" bottom="0.74803149606299213" header="0.31496062992125984" footer="0.31496062992125984"/>
  <pageSetup paperSize="9" scale="45" fitToHeight="0" orientation="landscape"/>
  <headerFooter alignWithMargins="0">
    <oddFooter>&amp;RPágina &amp;P de &amp;N</oddFooter>
  </headerFooter>
  <rowBreaks count="9" manualBreakCount="9">
    <brk id="61" max="12" man="1"/>
    <brk id="115" max="12" man="1"/>
    <brk id="166" max="12" man="1"/>
    <brk id="220" max="12" man="1"/>
    <brk id="277" max="12" man="1"/>
    <brk id="331" max="12" man="1"/>
    <brk id="384" max="12" man="1"/>
    <brk id="441" max="12" man="1"/>
    <brk id="104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EE9CD-8BFB-4714-9304-BCE4909E7B8D}">
  <sheetPr>
    <pageSetUpPr fitToPage="1"/>
  </sheetPr>
  <dimension ref="A1:S1081"/>
  <sheetViews>
    <sheetView defaultGridColor="0" colorId="9" zoomScale="92" zoomScaleNormal="92" zoomScaleSheetLayoutView="40" workbookViewId="0">
      <selection sqref="A1:S1"/>
    </sheetView>
  </sheetViews>
  <sheetFormatPr defaultColWidth="11.453125" defaultRowHeight="14"/>
  <cols>
    <col min="1" max="1" width="10.453125" style="12" customWidth="1"/>
    <col min="2" max="2" width="56" style="3" customWidth="1"/>
    <col min="3" max="16" width="18.453125" style="4" customWidth="1"/>
    <col min="17" max="18" width="18.453125" style="5" customWidth="1"/>
    <col min="19" max="19" width="18.453125" style="4" customWidth="1"/>
    <col min="20" max="16384" width="11.453125" style="3"/>
  </cols>
  <sheetData>
    <row r="1" spans="1:19" ht="20.25" customHeight="1">
      <c r="A1" s="201" t="s">
        <v>1142</v>
      </c>
      <c r="B1" s="201"/>
      <c r="C1" s="201"/>
      <c r="D1" s="201"/>
      <c r="E1" s="201"/>
      <c r="F1" s="201"/>
      <c r="G1" s="201"/>
      <c r="H1" s="201"/>
      <c r="I1" s="201"/>
      <c r="J1" s="201"/>
      <c r="K1" s="201"/>
      <c r="L1" s="201"/>
      <c r="M1" s="201"/>
      <c r="N1" s="201"/>
      <c r="O1" s="201"/>
      <c r="P1" s="201"/>
      <c r="Q1" s="201"/>
      <c r="R1" s="201"/>
      <c r="S1" s="201"/>
    </row>
    <row r="2" spans="1:19" ht="30" customHeight="1">
      <c r="A2" s="21" t="s">
        <v>1129</v>
      </c>
    </row>
    <row r="3" spans="1:19" ht="15" customHeight="1">
      <c r="N3" s="204"/>
      <c r="O3" s="204"/>
    </row>
    <row r="4" spans="1:19" ht="25.5" customHeight="1">
      <c r="A4" s="22" t="s">
        <v>1153</v>
      </c>
      <c r="B4" s="22"/>
      <c r="C4" s="22"/>
      <c r="D4" s="22"/>
      <c r="E4" s="22"/>
      <c r="F4" s="22"/>
      <c r="G4" s="22"/>
      <c r="H4" s="22"/>
      <c r="I4" s="22"/>
      <c r="J4" s="22"/>
      <c r="K4" s="22"/>
      <c r="L4" s="22"/>
      <c r="M4" s="22"/>
      <c r="N4" s="22"/>
      <c r="O4" s="22"/>
      <c r="P4" s="22"/>
      <c r="Q4" s="22"/>
      <c r="R4" s="22"/>
      <c r="S4" s="3"/>
    </row>
    <row r="5" spans="1:19" ht="18" customHeight="1">
      <c r="A5" s="50" t="s">
        <v>1144</v>
      </c>
      <c r="B5" s="22"/>
      <c r="C5" s="22"/>
      <c r="D5" s="22"/>
      <c r="E5" s="22"/>
      <c r="F5" s="22"/>
      <c r="G5" s="22"/>
      <c r="H5" s="22"/>
      <c r="I5" s="22"/>
      <c r="J5" s="22"/>
      <c r="K5" s="22"/>
      <c r="L5" s="22"/>
      <c r="M5" s="22"/>
      <c r="N5" s="22"/>
      <c r="O5" s="22"/>
      <c r="P5" s="22"/>
      <c r="Q5" s="22"/>
      <c r="R5" s="22"/>
      <c r="S5" s="27" t="s">
        <v>1480</v>
      </c>
    </row>
    <row r="6" spans="1:19" s="6" customFormat="1" ht="35.25" customHeight="1">
      <c r="A6" s="39" t="s">
        <v>1145</v>
      </c>
      <c r="B6" s="40" t="s">
        <v>1095</v>
      </c>
      <c r="C6" s="41" t="s">
        <v>1154</v>
      </c>
      <c r="D6" s="41" t="s">
        <v>1155</v>
      </c>
      <c r="E6" s="41" t="s">
        <v>1120</v>
      </c>
      <c r="F6" s="41" t="s">
        <v>1115</v>
      </c>
      <c r="G6" s="41" t="s">
        <v>1121</v>
      </c>
      <c r="H6" s="41" t="s">
        <v>1112</v>
      </c>
      <c r="I6" s="41" t="s">
        <v>1114</v>
      </c>
      <c r="J6" s="41" t="s">
        <v>1156</v>
      </c>
      <c r="K6" s="41" t="s">
        <v>1119</v>
      </c>
      <c r="L6" s="41" t="s">
        <v>1123</v>
      </c>
      <c r="M6" s="41" t="s">
        <v>1157</v>
      </c>
      <c r="N6" s="41" t="s">
        <v>1113</v>
      </c>
      <c r="O6" s="41" t="s">
        <v>1118</v>
      </c>
      <c r="P6" s="41" t="s">
        <v>1158</v>
      </c>
      <c r="Q6" s="118" t="s">
        <v>1159</v>
      </c>
      <c r="R6" s="49" t="s">
        <v>1160</v>
      </c>
      <c r="S6" s="42" t="s">
        <v>1094</v>
      </c>
    </row>
    <row r="7" spans="1:19" s="7" customFormat="1" ht="15" customHeight="1">
      <c r="A7" s="197">
        <v>1</v>
      </c>
      <c r="B7" s="125" t="s">
        <v>177</v>
      </c>
      <c r="C7" s="125">
        <v>190528.95286613662</v>
      </c>
      <c r="D7" s="125">
        <v>16214.924842448399</v>
      </c>
      <c r="E7" s="125">
        <v>94696.651812814045</v>
      </c>
      <c r="F7" s="125">
        <v>415176.66960287018</v>
      </c>
      <c r="G7" s="125">
        <v>8090.4760720249033</v>
      </c>
      <c r="H7" s="125">
        <v>5818.0201453740938</v>
      </c>
      <c r="I7" s="125">
        <v>155166.18996525454</v>
      </c>
      <c r="J7" s="125">
        <v>32518.962141289849</v>
      </c>
      <c r="K7" s="125">
        <v>56335.310879756624</v>
      </c>
      <c r="L7" s="125">
        <v>117747.73851652152</v>
      </c>
      <c r="M7" s="125">
        <v>96719.966194745473</v>
      </c>
      <c r="N7" s="125">
        <v>348.65399474749398</v>
      </c>
      <c r="O7" s="125">
        <v>553516.03865605232</v>
      </c>
      <c r="P7" s="125">
        <v>634.16776601500703</v>
      </c>
      <c r="Q7" s="125">
        <v>1033.2434714046478</v>
      </c>
      <c r="R7" s="125" t="s">
        <v>1110</v>
      </c>
      <c r="S7" s="125">
        <v>1744545.9669274553</v>
      </c>
    </row>
    <row r="8" spans="1:19" ht="15" customHeight="1">
      <c r="A8" s="198">
        <v>2</v>
      </c>
      <c r="B8" s="144" t="s">
        <v>520</v>
      </c>
      <c r="C8" s="144">
        <v>4239.9144522046872</v>
      </c>
      <c r="D8" s="144">
        <v>91096.101464068575</v>
      </c>
      <c r="E8" s="144">
        <v>75.391920022144006</v>
      </c>
      <c r="F8" s="144">
        <v>268995.48069237941</v>
      </c>
      <c r="G8" s="144">
        <v>9827.467989082932</v>
      </c>
      <c r="H8" s="144">
        <v>4683.9521401376142</v>
      </c>
      <c r="I8" s="144">
        <v>162132.9667737534</v>
      </c>
      <c r="J8" s="144">
        <v>108873.92420135744</v>
      </c>
      <c r="K8" s="144">
        <v>164287.50688878039</v>
      </c>
      <c r="L8" s="144">
        <v>196426.03323221917</v>
      </c>
      <c r="M8" s="144">
        <v>30028.910965660343</v>
      </c>
      <c r="N8" s="144">
        <v>2895.9794472327135</v>
      </c>
      <c r="O8" s="144">
        <v>28544.535942793398</v>
      </c>
      <c r="P8" s="144">
        <v>473.28190020746598</v>
      </c>
      <c r="Q8" s="144">
        <v>23817.372741960742</v>
      </c>
      <c r="R8" s="144">
        <v>43.502129619999998</v>
      </c>
      <c r="S8" s="144">
        <v>1096442.3228814804</v>
      </c>
    </row>
    <row r="9" spans="1:19" s="7" customFormat="1" ht="15" customHeight="1">
      <c r="A9" s="197">
        <v>3</v>
      </c>
      <c r="B9" s="125" t="s">
        <v>154</v>
      </c>
      <c r="C9" s="125">
        <v>22974.608940293176</v>
      </c>
      <c r="D9" s="125">
        <v>64478.781932797698</v>
      </c>
      <c r="E9" s="125">
        <v>17519.19613607162</v>
      </c>
      <c r="F9" s="125">
        <v>338376.92749512888</v>
      </c>
      <c r="G9" s="125">
        <v>23389.027266934881</v>
      </c>
      <c r="H9" s="125">
        <v>6662.3897115222253</v>
      </c>
      <c r="I9" s="125">
        <v>121703.34255736478</v>
      </c>
      <c r="J9" s="125">
        <v>36582.19246664572</v>
      </c>
      <c r="K9" s="125">
        <v>30329.282192516443</v>
      </c>
      <c r="L9" s="125">
        <v>63772.297000819039</v>
      </c>
      <c r="M9" s="125">
        <v>50336.35292953888</v>
      </c>
      <c r="N9" s="125">
        <v>3484.1573787882489</v>
      </c>
      <c r="O9" s="125">
        <v>5962.2253492807067</v>
      </c>
      <c r="P9" s="125">
        <v>3027.5876901235793</v>
      </c>
      <c r="Q9" s="125">
        <v>35212.729130444161</v>
      </c>
      <c r="R9" s="125">
        <v>946.22786255001699</v>
      </c>
      <c r="S9" s="125">
        <v>824757.3260408201</v>
      </c>
    </row>
    <row r="10" spans="1:19" ht="15" customHeight="1">
      <c r="A10" s="198">
        <v>4</v>
      </c>
      <c r="B10" s="144" t="s">
        <v>229</v>
      </c>
      <c r="C10" s="144">
        <v>925.03940245160902</v>
      </c>
      <c r="D10" s="144">
        <v>10.888048990087</v>
      </c>
      <c r="E10" s="144">
        <v>75070.124121377099</v>
      </c>
      <c r="F10" s="144">
        <v>181267.09694503836</v>
      </c>
      <c r="G10" s="144">
        <v>3017.373509805966</v>
      </c>
      <c r="H10" s="144">
        <v>3165.5786705205151</v>
      </c>
      <c r="I10" s="144">
        <v>36964.151198206862</v>
      </c>
      <c r="J10" s="144">
        <v>20565.894193155302</v>
      </c>
      <c r="K10" s="144">
        <v>10997.619803888263</v>
      </c>
      <c r="L10" s="144">
        <v>46503.233374143849</v>
      </c>
      <c r="M10" s="144">
        <v>57744.804053294502</v>
      </c>
      <c r="N10" s="144" t="s">
        <v>1110</v>
      </c>
      <c r="O10" s="144">
        <v>95916.250428987463</v>
      </c>
      <c r="P10" s="144" t="s">
        <v>1110</v>
      </c>
      <c r="Q10" s="144" t="s">
        <v>1110</v>
      </c>
      <c r="R10" s="144" t="s">
        <v>1110</v>
      </c>
      <c r="S10" s="144">
        <v>532148.0537498598</v>
      </c>
    </row>
    <row r="11" spans="1:19" s="7" customFormat="1" ht="15" customHeight="1">
      <c r="A11" s="197">
        <v>5</v>
      </c>
      <c r="B11" s="125" t="s">
        <v>222</v>
      </c>
      <c r="C11" s="125">
        <v>3551.8342171093232</v>
      </c>
      <c r="D11" s="125">
        <v>4328.1518382530094</v>
      </c>
      <c r="E11" s="125">
        <v>6422.3101422308382</v>
      </c>
      <c r="F11" s="125">
        <v>26954.091115551309</v>
      </c>
      <c r="G11" s="125">
        <v>9223.9643573389421</v>
      </c>
      <c r="H11" s="125">
        <v>1.3162000000000002E-4</v>
      </c>
      <c r="I11" s="125">
        <v>72926.568811863865</v>
      </c>
      <c r="J11" s="125">
        <v>21.914921568755002</v>
      </c>
      <c r="K11" s="125">
        <v>155133.89593570336</v>
      </c>
      <c r="L11" s="125">
        <v>4401.2455991183569</v>
      </c>
      <c r="M11" s="125">
        <v>529.26186197600805</v>
      </c>
      <c r="N11" s="125">
        <v>67632.61304456224</v>
      </c>
      <c r="O11" s="125" t="s">
        <v>1110</v>
      </c>
      <c r="P11" s="125">
        <v>40227.547753134953</v>
      </c>
      <c r="Q11" s="125">
        <v>39042.079681226474</v>
      </c>
      <c r="R11" s="125">
        <v>49304.621115062961</v>
      </c>
      <c r="S11" s="125">
        <v>479700.1005263204</v>
      </c>
    </row>
    <row r="12" spans="1:19" ht="15" customHeight="1">
      <c r="A12" s="198">
        <v>6</v>
      </c>
      <c r="B12" s="144" t="s">
        <v>167</v>
      </c>
      <c r="C12" s="144">
        <v>2017.9073497854929</v>
      </c>
      <c r="D12" s="144">
        <v>87405.763712886372</v>
      </c>
      <c r="E12" s="144">
        <v>6614.0229819702909</v>
      </c>
      <c r="F12" s="144">
        <v>105606.9134976405</v>
      </c>
      <c r="G12" s="144">
        <v>507.65097082026</v>
      </c>
      <c r="H12" s="144" t="s">
        <v>1110</v>
      </c>
      <c r="I12" s="144">
        <v>61499.625687885193</v>
      </c>
      <c r="J12" s="144">
        <v>4598.4255985592117</v>
      </c>
      <c r="K12" s="144">
        <v>16025.972009209991</v>
      </c>
      <c r="L12" s="144">
        <v>53938.692051307975</v>
      </c>
      <c r="M12" s="144">
        <v>16717.077499881227</v>
      </c>
      <c r="N12" s="144">
        <v>5531.0933857531318</v>
      </c>
      <c r="O12" s="144">
        <v>15747.706314410296</v>
      </c>
      <c r="P12" s="144">
        <v>1.895488869</v>
      </c>
      <c r="Q12" s="144">
        <v>8639.5725064427243</v>
      </c>
      <c r="R12" s="144">
        <v>1E-8</v>
      </c>
      <c r="S12" s="144">
        <v>384852.31905543164</v>
      </c>
    </row>
    <row r="13" spans="1:19" s="7" customFormat="1" ht="15" customHeight="1">
      <c r="A13" s="197">
        <v>7</v>
      </c>
      <c r="B13" s="125" t="s">
        <v>218</v>
      </c>
      <c r="C13" s="125" t="s">
        <v>1110</v>
      </c>
      <c r="D13" s="125" t="s">
        <v>1110</v>
      </c>
      <c r="E13" s="125" t="s">
        <v>1110</v>
      </c>
      <c r="F13" s="125" t="s">
        <v>1110</v>
      </c>
      <c r="G13" s="125" t="s">
        <v>1110</v>
      </c>
      <c r="H13" s="125" t="s">
        <v>1110</v>
      </c>
      <c r="I13" s="125">
        <v>3410.1969371513637</v>
      </c>
      <c r="J13" s="125" t="s">
        <v>1110</v>
      </c>
      <c r="K13" s="125" t="s">
        <v>1110</v>
      </c>
      <c r="L13" s="125" t="s">
        <v>1110</v>
      </c>
      <c r="M13" s="125">
        <v>4844.8553034381257</v>
      </c>
      <c r="N13" s="125">
        <v>2225.1763949310352</v>
      </c>
      <c r="O13" s="125" t="s">
        <v>1110</v>
      </c>
      <c r="P13" s="125">
        <v>341152.97296504333</v>
      </c>
      <c r="Q13" s="125">
        <v>12833.479636802365</v>
      </c>
      <c r="R13" s="125">
        <v>11615.210760543772</v>
      </c>
      <c r="S13" s="125">
        <v>376081.89199790993</v>
      </c>
    </row>
    <row r="14" spans="1:19" ht="15" customHeight="1">
      <c r="A14" s="198">
        <v>8</v>
      </c>
      <c r="B14" s="144" t="s">
        <v>809</v>
      </c>
      <c r="C14" s="144" t="s">
        <v>1110</v>
      </c>
      <c r="D14" s="144">
        <v>31.94622519</v>
      </c>
      <c r="E14" s="144" t="s">
        <v>1110</v>
      </c>
      <c r="F14" s="144">
        <v>124.47133443000001</v>
      </c>
      <c r="G14" s="144">
        <v>4.5918345</v>
      </c>
      <c r="H14" s="144" t="s">
        <v>1110</v>
      </c>
      <c r="I14" s="144">
        <v>35394.948996841849</v>
      </c>
      <c r="J14" s="144" t="s">
        <v>1110</v>
      </c>
      <c r="K14" s="144">
        <v>55104.305499988746</v>
      </c>
      <c r="L14" s="144">
        <v>368.73341051588602</v>
      </c>
      <c r="M14" s="144">
        <v>354.164789368605</v>
      </c>
      <c r="N14" s="144">
        <v>301.17811459061699</v>
      </c>
      <c r="O14" s="144" t="s">
        <v>1110</v>
      </c>
      <c r="P14" s="144">
        <v>13125.367880030119</v>
      </c>
      <c r="Q14" s="144">
        <v>188676.74452186775</v>
      </c>
      <c r="R14" s="144">
        <v>665.39497707881594</v>
      </c>
      <c r="S14" s="144">
        <v>294151.84758440236</v>
      </c>
    </row>
    <row r="15" spans="1:19" s="7" customFormat="1" ht="15" customHeight="1">
      <c r="A15" s="197">
        <v>9</v>
      </c>
      <c r="B15" s="125" t="s">
        <v>1034</v>
      </c>
      <c r="C15" s="125">
        <v>1279.4523937795129</v>
      </c>
      <c r="D15" s="125">
        <v>5066.4326918527595</v>
      </c>
      <c r="E15" s="125">
        <v>21.103520151003</v>
      </c>
      <c r="F15" s="125">
        <v>94.501638919949002</v>
      </c>
      <c r="G15" s="125">
        <v>17179.850278370614</v>
      </c>
      <c r="H15" s="125" t="s">
        <v>1110</v>
      </c>
      <c r="I15" s="125">
        <v>10036.252707329388</v>
      </c>
      <c r="J15" s="125">
        <v>195.18582742773899</v>
      </c>
      <c r="K15" s="125">
        <v>1027.7500876794561</v>
      </c>
      <c r="L15" s="125">
        <v>750.60927182254102</v>
      </c>
      <c r="M15" s="125">
        <v>3501.9632113008952</v>
      </c>
      <c r="N15" s="125">
        <v>66661.557096172328</v>
      </c>
      <c r="O15" s="125" t="s">
        <v>1110</v>
      </c>
      <c r="P15" s="125">
        <v>194.02708311039601</v>
      </c>
      <c r="Q15" s="125">
        <v>68005.161889819719</v>
      </c>
      <c r="R15" s="125">
        <v>31961.855165359266</v>
      </c>
      <c r="S15" s="125">
        <v>205975.70286309556</v>
      </c>
    </row>
    <row r="16" spans="1:19" ht="15" customHeight="1">
      <c r="A16" s="198">
        <v>10</v>
      </c>
      <c r="B16" s="144" t="s">
        <v>717</v>
      </c>
      <c r="C16" s="144">
        <v>6.6372409200520002</v>
      </c>
      <c r="D16" s="144">
        <v>1.22825E-2</v>
      </c>
      <c r="E16" s="144" t="s">
        <v>1110</v>
      </c>
      <c r="F16" s="144" t="s">
        <v>1110</v>
      </c>
      <c r="G16" s="144">
        <v>218.76020425009199</v>
      </c>
      <c r="H16" s="144" t="s">
        <v>1110</v>
      </c>
      <c r="I16" s="144" t="s">
        <v>1110</v>
      </c>
      <c r="J16" s="144" t="s">
        <v>1110</v>
      </c>
      <c r="K16" s="144">
        <v>6999.8655186927263</v>
      </c>
      <c r="L16" s="144" t="s">
        <v>1110</v>
      </c>
      <c r="M16" s="144">
        <v>2240.5892550209837</v>
      </c>
      <c r="N16" s="144">
        <v>104870.773681999</v>
      </c>
      <c r="O16" s="144" t="s">
        <v>1110</v>
      </c>
      <c r="P16" s="144" t="s">
        <v>1110</v>
      </c>
      <c r="Q16" s="144">
        <v>10270.748256107088</v>
      </c>
      <c r="R16" s="144">
        <v>18683.413282524536</v>
      </c>
      <c r="S16" s="144">
        <v>143290.79972201449</v>
      </c>
    </row>
    <row r="17" spans="1:19" s="7" customFormat="1" ht="15" customHeight="1">
      <c r="A17" s="197">
        <v>11</v>
      </c>
      <c r="B17" s="125" t="s">
        <v>555</v>
      </c>
      <c r="C17" s="125">
        <v>731.60638614347806</v>
      </c>
      <c r="D17" s="125">
        <v>1351.0289259586832</v>
      </c>
      <c r="E17" s="125">
        <v>18.465540483251001</v>
      </c>
      <c r="F17" s="125">
        <v>39145.064335322997</v>
      </c>
      <c r="G17" s="125">
        <v>92.841841565558312</v>
      </c>
      <c r="H17" s="125" t="s">
        <v>1110</v>
      </c>
      <c r="I17" s="125">
        <v>737.29101781569921</v>
      </c>
      <c r="J17" s="125">
        <v>1526.6425261288175</v>
      </c>
      <c r="K17" s="125">
        <v>21824.235897169703</v>
      </c>
      <c r="L17" s="125">
        <v>42459.21111648879</v>
      </c>
      <c r="M17" s="125">
        <v>1409.2154137168109</v>
      </c>
      <c r="N17" s="125">
        <v>2421.7031240331171</v>
      </c>
      <c r="O17" s="125" t="s">
        <v>1110</v>
      </c>
      <c r="P17" s="125">
        <v>5.8963203687209997</v>
      </c>
      <c r="Q17" s="125">
        <v>29456.478521281515</v>
      </c>
      <c r="R17" s="125">
        <v>732.714053699499</v>
      </c>
      <c r="S17" s="125">
        <v>141912.39502017663</v>
      </c>
    </row>
    <row r="18" spans="1:19" ht="15" customHeight="1">
      <c r="A18" s="198">
        <v>12</v>
      </c>
      <c r="B18" s="144" t="s">
        <v>157</v>
      </c>
      <c r="C18" s="144" t="s">
        <v>1110</v>
      </c>
      <c r="D18" s="144" t="s">
        <v>1110</v>
      </c>
      <c r="E18" s="144">
        <v>3703.6303424074931</v>
      </c>
      <c r="F18" s="144">
        <v>1.7852199940000001E-3</v>
      </c>
      <c r="G18" s="144">
        <v>6827.3849367422454</v>
      </c>
      <c r="H18" s="144">
        <v>159.22446604981198</v>
      </c>
      <c r="I18" s="144">
        <v>100689.91520497613</v>
      </c>
      <c r="J18" s="144" t="s">
        <v>1110</v>
      </c>
      <c r="K18" s="144" t="s">
        <v>1110</v>
      </c>
      <c r="L18" s="144" t="s">
        <v>1110</v>
      </c>
      <c r="M18" s="144">
        <v>4274.8194206187582</v>
      </c>
      <c r="N18" s="144" t="s">
        <v>1110</v>
      </c>
      <c r="O18" s="144">
        <v>24.731757329728001</v>
      </c>
      <c r="P18" s="144" t="s">
        <v>1110</v>
      </c>
      <c r="Q18" s="144">
        <v>19681.535743965833</v>
      </c>
      <c r="R18" s="144" t="s">
        <v>1110</v>
      </c>
      <c r="S18" s="144">
        <v>135361.24365731</v>
      </c>
    </row>
    <row r="19" spans="1:19" s="7" customFormat="1" ht="15" customHeight="1">
      <c r="A19" s="197">
        <v>13</v>
      </c>
      <c r="B19" s="125" t="s">
        <v>166</v>
      </c>
      <c r="C19" s="125">
        <v>1110.1922173556441</v>
      </c>
      <c r="D19" s="125">
        <v>4488.7972294100118</v>
      </c>
      <c r="E19" s="125">
        <v>1525.771629006462</v>
      </c>
      <c r="F19" s="125">
        <v>19524.877376959961</v>
      </c>
      <c r="G19" s="125">
        <v>1546.4458253893119</v>
      </c>
      <c r="H19" s="125" t="s">
        <v>1110</v>
      </c>
      <c r="I19" s="125">
        <v>13212.752320901154</v>
      </c>
      <c r="J19" s="125">
        <v>11612.908140272331</v>
      </c>
      <c r="K19" s="125">
        <v>12121.662311056232</v>
      </c>
      <c r="L19" s="125">
        <v>39480.255019005708</v>
      </c>
      <c r="M19" s="125" t="s">
        <v>1110</v>
      </c>
      <c r="N19" s="125">
        <v>0.22309526357699999</v>
      </c>
      <c r="O19" s="125" t="s">
        <v>1110</v>
      </c>
      <c r="P19" s="125">
        <v>9633.3612304824237</v>
      </c>
      <c r="Q19" s="125">
        <v>1210.339466324632</v>
      </c>
      <c r="R19" s="125">
        <v>15166.487125692491</v>
      </c>
      <c r="S19" s="125">
        <v>130634.07298711993</v>
      </c>
    </row>
    <row r="20" spans="1:19" ht="15" customHeight="1">
      <c r="A20" s="198">
        <v>14</v>
      </c>
      <c r="B20" s="144" t="s">
        <v>710</v>
      </c>
      <c r="C20" s="144" t="s">
        <v>1110</v>
      </c>
      <c r="D20" s="144">
        <v>26.765300530000001</v>
      </c>
      <c r="E20" s="144" t="s">
        <v>1110</v>
      </c>
      <c r="F20" s="144" t="s">
        <v>1110</v>
      </c>
      <c r="G20" s="144">
        <v>208.96567173</v>
      </c>
      <c r="H20" s="144">
        <v>82.754094330000001</v>
      </c>
      <c r="I20" s="144">
        <v>49187.572102779995</v>
      </c>
      <c r="J20" s="144">
        <v>9967.286556770001</v>
      </c>
      <c r="K20" s="144" t="s">
        <v>1110</v>
      </c>
      <c r="L20" s="144">
        <v>1146.7407114100001</v>
      </c>
      <c r="M20" s="144">
        <v>345.70410416000004</v>
      </c>
      <c r="N20" s="144">
        <v>24.14568028187</v>
      </c>
      <c r="O20" s="144" t="s">
        <v>1110</v>
      </c>
      <c r="P20" s="144">
        <v>3719.5497628799999</v>
      </c>
      <c r="Q20" s="144">
        <v>26059.829548898128</v>
      </c>
      <c r="R20" s="144" t="s">
        <v>1110</v>
      </c>
      <c r="S20" s="144">
        <v>90769.313533769993</v>
      </c>
    </row>
    <row r="21" spans="1:19" s="7" customFormat="1" ht="15" customHeight="1">
      <c r="A21" s="197">
        <v>15</v>
      </c>
      <c r="B21" s="125" t="s">
        <v>758</v>
      </c>
      <c r="C21" s="125">
        <v>238.530943622618</v>
      </c>
      <c r="D21" s="125">
        <v>551.00534546241204</v>
      </c>
      <c r="E21" s="125">
        <v>409.39384872414098</v>
      </c>
      <c r="F21" s="125">
        <v>308.949455459918</v>
      </c>
      <c r="G21" s="125">
        <v>299.92192666373495</v>
      </c>
      <c r="H21" s="125" t="s">
        <v>1110</v>
      </c>
      <c r="I21" s="125">
        <v>578.61549394152792</v>
      </c>
      <c r="J21" s="125">
        <v>5.6671800089089999</v>
      </c>
      <c r="K21" s="125">
        <v>24848.772612932986</v>
      </c>
      <c r="L21" s="125">
        <v>0.74233459745200003</v>
      </c>
      <c r="M21" s="125">
        <v>677.77866990240602</v>
      </c>
      <c r="N21" s="125">
        <v>9144.3359750031123</v>
      </c>
      <c r="O21" s="125">
        <v>349.104655459078</v>
      </c>
      <c r="P21" s="125">
        <v>18735.718181755983</v>
      </c>
      <c r="Q21" s="125">
        <v>18853.742497880208</v>
      </c>
      <c r="R21" s="125">
        <v>2076.858224545465</v>
      </c>
      <c r="S21" s="125">
        <v>77079.137345959956</v>
      </c>
    </row>
    <row r="22" spans="1:19" ht="15" customHeight="1">
      <c r="A22" s="198">
        <v>16</v>
      </c>
      <c r="B22" s="144" t="s">
        <v>152</v>
      </c>
      <c r="C22" s="144">
        <v>1849.4752196425991</v>
      </c>
      <c r="D22" s="144">
        <v>36831.62937452949</v>
      </c>
      <c r="E22" s="144">
        <v>184.91243081998499</v>
      </c>
      <c r="F22" s="144">
        <v>133.21681087000002</v>
      </c>
      <c r="G22" s="144">
        <v>1058.916283304578</v>
      </c>
      <c r="H22" s="144" t="s">
        <v>1110</v>
      </c>
      <c r="I22" s="144">
        <v>5927.775229413035</v>
      </c>
      <c r="J22" s="144">
        <v>2.7696447811899998</v>
      </c>
      <c r="K22" s="144">
        <v>77.150268279374998</v>
      </c>
      <c r="L22" s="144">
        <v>10.296868510669</v>
      </c>
      <c r="M22" s="144" t="s">
        <v>1110</v>
      </c>
      <c r="N22" s="144">
        <v>8183.1152707616684</v>
      </c>
      <c r="O22" s="144" t="s">
        <v>1110</v>
      </c>
      <c r="P22" s="144">
        <v>2630.7628682545437</v>
      </c>
      <c r="Q22" s="144">
        <v>11414.169163204293</v>
      </c>
      <c r="R22" s="144">
        <v>413.88311918440303</v>
      </c>
      <c r="S22" s="144">
        <v>68718.07255155583</v>
      </c>
    </row>
    <row r="23" spans="1:19" s="7" customFormat="1" ht="15" customHeight="1">
      <c r="A23" s="197">
        <v>17</v>
      </c>
      <c r="B23" s="125" t="s">
        <v>912</v>
      </c>
      <c r="C23" s="125">
        <v>5185.5566709574614</v>
      </c>
      <c r="D23" s="125">
        <v>12689.444331016964</v>
      </c>
      <c r="E23" s="125">
        <v>71.939960754438999</v>
      </c>
      <c r="F23" s="125">
        <v>17241.915817870133</v>
      </c>
      <c r="G23" s="125">
        <v>11224.021538382383</v>
      </c>
      <c r="H23" s="125">
        <v>49.783297495067998</v>
      </c>
      <c r="I23" s="125">
        <v>2931.3951749635457</v>
      </c>
      <c r="J23" s="125" t="s">
        <v>1110</v>
      </c>
      <c r="K23" s="125">
        <v>10.041763176561</v>
      </c>
      <c r="L23" s="125">
        <v>329.31115884117401</v>
      </c>
      <c r="M23" s="125">
        <v>114.630532856812</v>
      </c>
      <c r="N23" s="125">
        <v>12542.191243084322</v>
      </c>
      <c r="O23" s="125" t="s">
        <v>1110</v>
      </c>
      <c r="P23" s="125" t="s">
        <v>1110</v>
      </c>
      <c r="Q23" s="125">
        <v>5846.7670140734281</v>
      </c>
      <c r="R23" s="125" t="s">
        <v>1110</v>
      </c>
      <c r="S23" s="125">
        <v>68236.998503472292</v>
      </c>
    </row>
    <row r="24" spans="1:19" ht="15" customHeight="1">
      <c r="A24" s="198">
        <v>18</v>
      </c>
      <c r="B24" s="144" t="s">
        <v>736</v>
      </c>
      <c r="C24" s="144">
        <v>4.5659202126470007</v>
      </c>
      <c r="D24" s="144">
        <v>326.335119064114</v>
      </c>
      <c r="E24" s="144">
        <v>25.817908815480003</v>
      </c>
      <c r="F24" s="144">
        <v>34.437534220018001</v>
      </c>
      <c r="G24" s="144">
        <v>6.8335816999999999</v>
      </c>
      <c r="H24" s="144" t="s">
        <v>1110</v>
      </c>
      <c r="I24" s="144">
        <v>419.73579664014102</v>
      </c>
      <c r="J24" s="144" t="s">
        <v>1110</v>
      </c>
      <c r="K24" s="144">
        <v>1863.828733663443</v>
      </c>
      <c r="L24" s="144">
        <v>21.396093867516001</v>
      </c>
      <c r="M24" s="144">
        <v>111.941470303814</v>
      </c>
      <c r="N24" s="144">
        <v>14215.473775227782</v>
      </c>
      <c r="O24" s="144" t="s">
        <v>1110</v>
      </c>
      <c r="P24" s="144">
        <v>37851.69554025324</v>
      </c>
      <c r="Q24" s="144">
        <v>10200.930153781828</v>
      </c>
      <c r="R24" s="144">
        <v>5.2561081699630003</v>
      </c>
      <c r="S24" s="144">
        <v>65088.247735919977</v>
      </c>
    </row>
    <row r="25" spans="1:19" s="7" customFormat="1" ht="15" customHeight="1">
      <c r="A25" s="197">
        <v>19</v>
      </c>
      <c r="B25" s="125" t="s">
        <v>488</v>
      </c>
      <c r="C25" s="125">
        <v>862.52813471244303</v>
      </c>
      <c r="D25" s="125">
        <v>8328.8161923020016</v>
      </c>
      <c r="E25" s="125">
        <v>925.06654117237201</v>
      </c>
      <c r="F25" s="125">
        <v>9436.415065099598</v>
      </c>
      <c r="G25" s="125">
        <v>23823.044181536294</v>
      </c>
      <c r="H25" s="125">
        <v>3961.8266541741737</v>
      </c>
      <c r="I25" s="125">
        <v>412.72378810727503</v>
      </c>
      <c r="J25" s="125">
        <v>121.84023247357101</v>
      </c>
      <c r="K25" s="125">
        <v>261.35934141603201</v>
      </c>
      <c r="L25" s="125">
        <v>9.5797363065949988</v>
      </c>
      <c r="M25" s="125">
        <v>0.916380863105</v>
      </c>
      <c r="N25" s="125">
        <v>1160.2994373433789</v>
      </c>
      <c r="O25" s="125" t="s">
        <v>1110</v>
      </c>
      <c r="P25" s="125">
        <v>1.1430688400979998</v>
      </c>
      <c r="Q25" s="125">
        <v>5337.0795232634155</v>
      </c>
      <c r="R25" s="125" t="s">
        <v>1110</v>
      </c>
      <c r="S25" s="125">
        <v>54642.638277610356</v>
      </c>
    </row>
    <row r="26" spans="1:19" ht="15" customHeight="1">
      <c r="A26" s="198">
        <v>20</v>
      </c>
      <c r="B26" s="144" t="s">
        <v>1007</v>
      </c>
      <c r="C26" s="144">
        <v>2233.0297063926182</v>
      </c>
      <c r="D26" s="144">
        <v>7303.5184384456243</v>
      </c>
      <c r="E26" s="144">
        <v>3092.9868870386299</v>
      </c>
      <c r="F26" s="144">
        <v>251.80992043660001</v>
      </c>
      <c r="G26" s="144">
        <v>1145.122176024184</v>
      </c>
      <c r="H26" s="144" t="s">
        <v>1110</v>
      </c>
      <c r="I26" s="144">
        <v>1699.302229392184</v>
      </c>
      <c r="J26" s="144">
        <v>41.646377015524003</v>
      </c>
      <c r="K26" s="144">
        <v>6807.5903928900289</v>
      </c>
      <c r="L26" s="144">
        <v>290.17648957604405</v>
      </c>
      <c r="M26" s="144">
        <v>465.60716133030098</v>
      </c>
      <c r="N26" s="144">
        <v>945.95089589577196</v>
      </c>
      <c r="O26" s="144">
        <v>134.273364542157</v>
      </c>
      <c r="P26" s="144">
        <v>8732.2916454750593</v>
      </c>
      <c r="Q26" s="144">
        <v>12084.47423294629</v>
      </c>
      <c r="R26" s="144">
        <v>8656.2126327185051</v>
      </c>
      <c r="S26" s="144">
        <v>53883.992550119518</v>
      </c>
    </row>
    <row r="27" spans="1:19" s="7" customFormat="1" ht="15" customHeight="1">
      <c r="A27" s="197">
        <v>21</v>
      </c>
      <c r="B27" s="125" t="s">
        <v>159</v>
      </c>
      <c r="C27" s="125">
        <v>155.97575981999998</v>
      </c>
      <c r="D27" s="125">
        <v>31.054210899999998</v>
      </c>
      <c r="E27" s="125" t="s">
        <v>1110</v>
      </c>
      <c r="F27" s="125">
        <v>2969.5644767020203</v>
      </c>
      <c r="G27" s="125" t="s">
        <v>1110</v>
      </c>
      <c r="H27" s="125" t="s">
        <v>1110</v>
      </c>
      <c r="I27" s="125">
        <v>3561.9402259086019</v>
      </c>
      <c r="J27" s="125">
        <v>5.4284700140829996</v>
      </c>
      <c r="K27" s="125">
        <v>45348.063843804601</v>
      </c>
      <c r="L27" s="125">
        <v>42.572853486454001</v>
      </c>
      <c r="M27" s="125">
        <v>1.1186900029019999</v>
      </c>
      <c r="N27" s="125" t="s">
        <v>1110</v>
      </c>
      <c r="O27" s="125" t="s">
        <v>1110</v>
      </c>
      <c r="P27" s="125" t="s">
        <v>1110</v>
      </c>
      <c r="Q27" s="125">
        <v>257.51656176</v>
      </c>
      <c r="R27" s="125" t="s">
        <v>1110</v>
      </c>
      <c r="S27" s="125">
        <v>52373.23509239866</v>
      </c>
    </row>
    <row r="28" spans="1:19" ht="15" customHeight="1">
      <c r="A28" s="198">
        <v>22</v>
      </c>
      <c r="B28" s="144" t="s">
        <v>911</v>
      </c>
      <c r="C28" s="144" t="s">
        <v>1110</v>
      </c>
      <c r="D28" s="144" t="s">
        <v>1110</v>
      </c>
      <c r="E28" s="144" t="s">
        <v>1110</v>
      </c>
      <c r="F28" s="144" t="s">
        <v>1110</v>
      </c>
      <c r="G28" s="144" t="s">
        <v>1110</v>
      </c>
      <c r="H28" s="144" t="s">
        <v>1110</v>
      </c>
      <c r="I28" s="144">
        <v>649.66308246085202</v>
      </c>
      <c r="J28" s="144">
        <v>102.223459064774</v>
      </c>
      <c r="K28" s="144">
        <v>2490.823523524175</v>
      </c>
      <c r="L28" s="144">
        <v>39291.43420186</v>
      </c>
      <c r="M28" s="144">
        <v>1090.0685733609819</v>
      </c>
      <c r="N28" s="144">
        <v>1220.30780874475</v>
      </c>
      <c r="O28" s="144" t="s">
        <v>1110</v>
      </c>
      <c r="P28" s="144">
        <v>1919.30591583</v>
      </c>
      <c r="Q28" s="144">
        <v>2689.8367358347623</v>
      </c>
      <c r="R28" s="144">
        <v>261.76777445444799</v>
      </c>
      <c r="S28" s="144">
        <v>49715.431075134744</v>
      </c>
    </row>
    <row r="29" spans="1:19" s="7" customFormat="1" ht="15" customHeight="1">
      <c r="A29" s="197">
        <v>23</v>
      </c>
      <c r="B29" s="125" t="s">
        <v>1026</v>
      </c>
      <c r="C29" s="125">
        <v>382.19696172000005</v>
      </c>
      <c r="D29" s="125">
        <v>29275.104816195166</v>
      </c>
      <c r="E29" s="125">
        <v>987.77029835527003</v>
      </c>
      <c r="F29" s="125">
        <v>1151.9580570751921</v>
      </c>
      <c r="G29" s="125">
        <v>185.11907121463298</v>
      </c>
      <c r="H29" s="125" t="s">
        <v>1110</v>
      </c>
      <c r="I29" s="125">
        <v>0.13301004369</v>
      </c>
      <c r="J29" s="125">
        <v>0.71951002076000004</v>
      </c>
      <c r="K29" s="125">
        <v>23.310990672607002</v>
      </c>
      <c r="L29" s="125" t="s">
        <v>1110</v>
      </c>
      <c r="M29" s="125">
        <v>7.6909302219110005</v>
      </c>
      <c r="N29" s="125">
        <v>2867.2550514815762</v>
      </c>
      <c r="O29" s="125" t="s">
        <v>1110</v>
      </c>
      <c r="P29" s="125">
        <v>243.99448099735599</v>
      </c>
      <c r="Q29" s="125">
        <v>6811.7166144952089</v>
      </c>
      <c r="R29" s="125">
        <v>8.7674685560890016</v>
      </c>
      <c r="S29" s="125">
        <v>41945.737261049457</v>
      </c>
    </row>
    <row r="30" spans="1:19" ht="15" customHeight="1">
      <c r="A30" s="198">
        <v>24</v>
      </c>
      <c r="B30" s="144" t="s">
        <v>113</v>
      </c>
      <c r="C30" s="144">
        <v>371.65993063980301</v>
      </c>
      <c r="D30" s="144">
        <v>275.275970095329</v>
      </c>
      <c r="E30" s="144">
        <v>116.35579958930201</v>
      </c>
      <c r="F30" s="144">
        <v>1612.5822450211861</v>
      </c>
      <c r="G30" s="144">
        <v>1946.7822410776118</v>
      </c>
      <c r="H30" s="144" t="s">
        <v>1110</v>
      </c>
      <c r="I30" s="144">
        <v>12.823022290796001</v>
      </c>
      <c r="J30" s="144" t="s">
        <v>1110</v>
      </c>
      <c r="K30" s="144">
        <v>942.84642259443604</v>
      </c>
      <c r="L30" s="144">
        <v>10.179073245694001</v>
      </c>
      <c r="M30" s="144">
        <v>341.73172932152198</v>
      </c>
      <c r="N30" s="144">
        <v>12667.27854650219</v>
      </c>
      <c r="O30" s="144">
        <v>1.9046999899999999E-4</v>
      </c>
      <c r="P30" s="144">
        <v>147.51480347634302</v>
      </c>
      <c r="Q30" s="144">
        <v>17688.438134377047</v>
      </c>
      <c r="R30" s="144">
        <v>4252.9433563526745</v>
      </c>
      <c r="S30" s="144">
        <v>40386.411465053934</v>
      </c>
    </row>
    <row r="31" spans="1:19" s="7" customFormat="1" ht="15" customHeight="1">
      <c r="A31" s="197">
        <v>25</v>
      </c>
      <c r="B31" s="125" t="s">
        <v>894</v>
      </c>
      <c r="C31" s="125">
        <v>26.056959981857002</v>
      </c>
      <c r="D31" s="125">
        <v>840.19173106133292</v>
      </c>
      <c r="E31" s="125">
        <v>0.20871000008599999</v>
      </c>
      <c r="F31" s="125">
        <v>2396.1272338794161</v>
      </c>
      <c r="G31" s="125">
        <v>401.10351149347105</v>
      </c>
      <c r="H31" s="125" t="s">
        <v>1110</v>
      </c>
      <c r="I31" s="125">
        <v>76.846413756220002</v>
      </c>
      <c r="J31" s="125">
        <v>107.24246003079399</v>
      </c>
      <c r="K31" s="125">
        <v>6659.0819394401015</v>
      </c>
      <c r="L31" s="125">
        <v>852.52690641420804</v>
      </c>
      <c r="M31" s="125">
        <v>135.53594401355599</v>
      </c>
      <c r="N31" s="125">
        <v>5027.8175902709318</v>
      </c>
      <c r="O31" s="125" t="s">
        <v>1110</v>
      </c>
      <c r="P31" s="125">
        <v>3564.6711719456557</v>
      </c>
      <c r="Q31" s="125">
        <v>18960.964670921367</v>
      </c>
      <c r="R31" s="125">
        <v>293.239224474884</v>
      </c>
      <c r="S31" s="125">
        <v>39341.614467683881</v>
      </c>
    </row>
    <row r="32" spans="1:19" ht="15" customHeight="1">
      <c r="A32" s="198">
        <v>26</v>
      </c>
      <c r="B32" s="144" t="s">
        <v>226</v>
      </c>
      <c r="C32" s="144" t="s">
        <v>1110</v>
      </c>
      <c r="D32" s="144" t="s">
        <v>1110</v>
      </c>
      <c r="E32" s="144" t="s">
        <v>1110</v>
      </c>
      <c r="F32" s="144" t="s">
        <v>1110</v>
      </c>
      <c r="G32" s="144" t="s">
        <v>1110</v>
      </c>
      <c r="H32" s="144" t="s">
        <v>1110</v>
      </c>
      <c r="I32" s="144" t="s">
        <v>1110</v>
      </c>
      <c r="J32" s="144" t="s">
        <v>1110</v>
      </c>
      <c r="K32" s="144">
        <v>34533.604058774647</v>
      </c>
      <c r="L32" s="144" t="s">
        <v>1110</v>
      </c>
      <c r="M32" s="144">
        <v>3.3204801216719999</v>
      </c>
      <c r="N32" s="144" t="s">
        <v>1110</v>
      </c>
      <c r="O32" s="144" t="s">
        <v>1110</v>
      </c>
      <c r="P32" s="144">
        <v>3729.4059104499797</v>
      </c>
      <c r="Q32" s="144">
        <v>153.57608831213301</v>
      </c>
      <c r="R32" s="144" t="s">
        <v>1110</v>
      </c>
      <c r="S32" s="144">
        <v>38419.906537658433</v>
      </c>
    </row>
    <row r="33" spans="1:19" s="7" customFormat="1" ht="15" customHeight="1">
      <c r="A33" s="197">
        <v>27</v>
      </c>
      <c r="B33" s="125" t="s">
        <v>143</v>
      </c>
      <c r="C33" s="125">
        <v>290.378745115519</v>
      </c>
      <c r="D33" s="125">
        <v>781.62682645636107</v>
      </c>
      <c r="E33" s="125">
        <v>910.48287578795805</v>
      </c>
      <c r="F33" s="125">
        <v>763.22361624887799</v>
      </c>
      <c r="G33" s="125">
        <v>1677.648784695727</v>
      </c>
      <c r="H33" s="125" t="s">
        <v>1110</v>
      </c>
      <c r="I33" s="125">
        <v>32.058311853783998</v>
      </c>
      <c r="J33" s="125">
        <v>0.35315610999999997</v>
      </c>
      <c r="K33" s="125">
        <v>325.35180387322004</v>
      </c>
      <c r="L33" s="125">
        <v>532.83628208295102</v>
      </c>
      <c r="M33" s="125">
        <v>135.72155403626201</v>
      </c>
      <c r="N33" s="125">
        <v>14803.279984859018</v>
      </c>
      <c r="O33" s="125">
        <v>358.19633724997999</v>
      </c>
      <c r="P33" s="125">
        <v>0.119857758999</v>
      </c>
      <c r="Q33" s="125">
        <v>15179.785275525415</v>
      </c>
      <c r="R33" s="125">
        <v>205.79569347934299</v>
      </c>
      <c r="S33" s="125">
        <v>35996.859105133415</v>
      </c>
    </row>
    <row r="34" spans="1:19" ht="15" customHeight="1">
      <c r="A34" s="198">
        <v>28</v>
      </c>
      <c r="B34" s="144" t="s">
        <v>764</v>
      </c>
      <c r="C34" s="144">
        <v>81.304769970446003</v>
      </c>
      <c r="D34" s="144">
        <v>810.1759025425971</v>
      </c>
      <c r="E34" s="144">
        <v>1.597409999418</v>
      </c>
      <c r="F34" s="144">
        <v>418.73266136547602</v>
      </c>
      <c r="G34" s="144">
        <v>15880.555149659949</v>
      </c>
      <c r="H34" s="144">
        <v>1815.1674348399999</v>
      </c>
      <c r="I34" s="144">
        <v>395.306688390624</v>
      </c>
      <c r="J34" s="144">
        <v>143.23082066203901</v>
      </c>
      <c r="K34" s="144">
        <v>172.019289943703</v>
      </c>
      <c r="L34" s="144">
        <v>319.74276012719798</v>
      </c>
      <c r="M34" s="144">
        <v>356.90006024874299</v>
      </c>
      <c r="N34" s="144">
        <v>8042.7001805571035</v>
      </c>
      <c r="O34" s="144" t="s">
        <v>1110</v>
      </c>
      <c r="P34" s="144" t="s">
        <v>1110</v>
      </c>
      <c r="Q34" s="144">
        <v>5259.9831379903817</v>
      </c>
      <c r="R34" s="144" t="s">
        <v>1110</v>
      </c>
      <c r="S34" s="144">
        <v>33697.416266297681</v>
      </c>
    </row>
    <row r="35" spans="1:19" s="7" customFormat="1" ht="15" customHeight="1">
      <c r="A35" s="197">
        <v>29</v>
      </c>
      <c r="B35" s="125" t="s">
        <v>49</v>
      </c>
      <c r="C35" s="125">
        <v>79.109017566974003</v>
      </c>
      <c r="D35" s="125">
        <v>572.70572914879403</v>
      </c>
      <c r="E35" s="125" t="s">
        <v>1110</v>
      </c>
      <c r="F35" s="125">
        <v>4134.1521947327765</v>
      </c>
      <c r="G35" s="125">
        <v>979.51392514999998</v>
      </c>
      <c r="H35" s="125" t="s">
        <v>1110</v>
      </c>
      <c r="I35" s="125">
        <v>3.711793839996</v>
      </c>
      <c r="J35" s="125" t="s">
        <v>1110</v>
      </c>
      <c r="K35" s="125">
        <v>130.94413873410701</v>
      </c>
      <c r="L35" s="125">
        <v>4.4417703699979993</v>
      </c>
      <c r="M35" s="125">
        <v>246.57666835019299</v>
      </c>
      <c r="N35" s="125">
        <v>3637.4607592150878</v>
      </c>
      <c r="O35" s="125" t="s">
        <v>1110</v>
      </c>
      <c r="P35" s="125" t="s">
        <v>1110</v>
      </c>
      <c r="Q35" s="125">
        <v>22852.359825936168</v>
      </c>
      <c r="R35" s="125">
        <v>213.68408100567498</v>
      </c>
      <c r="S35" s="125">
        <v>32854.659904049768</v>
      </c>
    </row>
    <row r="36" spans="1:19" ht="15" customHeight="1">
      <c r="A36" s="198">
        <v>30</v>
      </c>
      <c r="B36" s="144" t="s">
        <v>530</v>
      </c>
      <c r="C36" s="144">
        <v>424.27588808037899</v>
      </c>
      <c r="D36" s="144">
        <v>3391.7094121486402</v>
      </c>
      <c r="E36" s="144" t="s">
        <v>1110</v>
      </c>
      <c r="F36" s="144">
        <v>1105.13965981</v>
      </c>
      <c r="G36" s="144">
        <v>2767.4262431099992</v>
      </c>
      <c r="H36" s="144" t="s">
        <v>1110</v>
      </c>
      <c r="I36" s="144">
        <v>251.03390637999999</v>
      </c>
      <c r="J36" s="144">
        <v>0.64683550000000001</v>
      </c>
      <c r="K36" s="144">
        <v>6922.6508590317153</v>
      </c>
      <c r="L36" s="144">
        <v>50.245744759975999</v>
      </c>
      <c r="M36" s="144">
        <v>422.70092690917795</v>
      </c>
      <c r="N36" s="144">
        <v>2872.3369449901315</v>
      </c>
      <c r="O36" s="144" t="s">
        <v>1110</v>
      </c>
      <c r="P36" s="144" t="s">
        <v>1110</v>
      </c>
      <c r="Q36" s="144">
        <v>13553.226879258171</v>
      </c>
      <c r="R36" s="144">
        <v>746.08334059000003</v>
      </c>
      <c r="S36" s="144">
        <v>32507.476640568191</v>
      </c>
    </row>
    <row r="37" spans="1:19" s="7" customFormat="1" ht="15" customHeight="1">
      <c r="A37" s="197">
        <v>31</v>
      </c>
      <c r="B37" s="125" t="s">
        <v>230</v>
      </c>
      <c r="C37" s="125" t="s">
        <v>1110</v>
      </c>
      <c r="D37" s="125" t="s">
        <v>1110</v>
      </c>
      <c r="E37" s="125" t="s">
        <v>1110</v>
      </c>
      <c r="F37" s="125" t="s">
        <v>1110</v>
      </c>
      <c r="G37" s="125">
        <v>141.01284547</v>
      </c>
      <c r="H37" s="125" t="s">
        <v>1110</v>
      </c>
      <c r="I37" s="125">
        <v>12583.138199370002</v>
      </c>
      <c r="J37" s="125" t="s">
        <v>1110</v>
      </c>
      <c r="K37" s="125" t="s">
        <v>1110</v>
      </c>
      <c r="L37" s="125" t="s">
        <v>1110</v>
      </c>
      <c r="M37" s="125">
        <v>130.92680318000001</v>
      </c>
      <c r="N37" s="125" t="s">
        <v>1110</v>
      </c>
      <c r="O37" s="125">
        <v>17704.277223109999</v>
      </c>
      <c r="P37" s="125" t="s">
        <v>1110</v>
      </c>
      <c r="Q37" s="125">
        <v>62.732792189999998</v>
      </c>
      <c r="R37" s="125">
        <v>28.836531279999001</v>
      </c>
      <c r="S37" s="125">
        <v>30650.924394599999</v>
      </c>
    </row>
    <row r="38" spans="1:19" ht="15" customHeight="1">
      <c r="A38" s="198">
        <v>32</v>
      </c>
      <c r="B38" s="144" t="s">
        <v>614</v>
      </c>
      <c r="C38" s="144" t="s">
        <v>1110</v>
      </c>
      <c r="D38" s="144" t="s">
        <v>1110</v>
      </c>
      <c r="E38" s="144" t="s">
        <v>1110</v>
      </c>
      <c r="F38" s="144" t="s">
        <v>1110</v>
      </c>
      <c r="G38" s="144">
        <v>120.92592999999999</v>
      </c>
      <c r="H38" s="144" t="s">
        <v>1110</v>
      </c>
      <c r="I38" s="144">
        <v>5607.679325380127</v>
      </c>
      <c r="J38" s="144">
        <v>10.15113</v>
      </c>
      <c r="K38" s="144">
        <v>4831.9809907999988</v>
      </c>
      <c r="L38" s="144">
        <v>47.574711610000001</v>
      </c>
      <c r="M38" s="144" t="s">
        <v>1110</v>
      </c>
      <c r="N38" s="144">
        <v>2.3380700000000001</v>
      </c>
      <c r="O38" s="144" t="s">
        <v>1110</v>
      </c>
      <c r="P38" s="144">
        <v>9672.0157872199998</v>
      </c>
      <c r="Q38" s="144">
        <v>9773.7951011398673</v>
      </c>
      <c r="R38" s="144">
        <v>351.62681017</v>
      </c>
      <c r="S38" s="144">
        <v>30418.087856319991</v>
      </c>
    </row>
    <row r="39" spans="1:19" s="7" customFormat="1" ht="15" customHeight="1">
      <c r="A39" s="197">
        <v>33</v>
      </c>
      <c r="B39" s="125" t="s">
        <v>544</v>
      </c>
      <c r="C39" s="125" t="s">
        <v>1110</v>
      </c>
      <c r="D39" s="125" t="s">
        <v>1110</v>
      </c>
      <c r="E39" s="125" t="s">
        <v>1110</v>
      </c>
      <c r="F39" s="125" t="s">
        <v>1110</v>
      </c>
      <c r="G39" s="125">
        <v>1369.020768950028</v>
      </c>
      <c r="H39" s="125" t="s">
        <v>1110</v>
      </c>
      <c r="I39" s="125">
        <v>709.30625995023502</v>
      </c>
      <c r="J39" s="125">
        <v>447.05029874412298</v>
      </c>
      <c r="K39" s="125">
        <v>13495.833213156497</v>
      </c>
      <c r="L39" s="125">
        <v>7695.687655502591</v>
      </c>
      <c r="M39" s="125">
        <v>180.07717455149498</v>
      </c>
      <c r="N39" s="125">
        <v>2166.233112453629</v>
      </c>
      <c r="O39" s="125" t="s">
        <v>1110</v>
      </c>
      <c r="P39" s="125">
        <v>88.643936899953999</v>
      </c>
      <c r="Q39" s="125">
        <v>2124.2363318287271</v>
      </c>
      <c r="R39" s="125">
        <v>81.188387639999007</v>
      </c>
      <c r="S39" s="125">
        <v>28357.277139677277</v>
      </c>
    </row>
    <row r="40" spans="1:19" ht="15" customHeight="1">
      <c r="A40" s="198">
        <v>34</v>
      </c>
      <c r="B40" s="144" t="s">
        <v>458</v>
      </c>
      <c r="C40" s="144">
        <v>2680.9439371219592</v>
      </c>
      <c r="D40" s="144">
        <v>185.02129662430599</v>
      </c>
      <c r="E40" s="144">
        <v>737.71579389436999</v>
      </c>
      <c r="F40" s="144">
        <v>3260.385647697567</v>
      </c>
      <c r="G40" s="144">
        <v>1215.285489660253</v>
      </c>
      <c r="H40" s="144" t="s">
        <v>1110</v>
      </c>
      <c r="I40" s="144">
        <v>1754.2856280002929</v>
      </c>
      <c r="J40" s="144">
        <v>4290.470193693719</v>
      </c>
      <c r="K40" s="144">
        <v>2626.1514253972541</v>
      </c>
      <c r="L40" s="144">
        <v>9164.119234005615</v>
      </c>
      <c r="M40" s="144" t="s">
        <v>1110</v>
      </c>
      <c r="N40" s="144" t="s">
        <v>1110</v>
      </c>
      <c r="O40" s="144" t="s">
        <v>1110</v>
      </c>
      <c r="P40" s="144" t="s">
        <v>1110</v>
      </c>
      <c r="Q40" s="144">
        <v>43.302953969127998</v>
      </c>
      <c r="R40" s="144">
        <v>2348.0050276854922</v>
      </c>
      <c r="S40" s="144">
        <v>28305.686627749954</v>
      </c>
    </row>
    <row r="41" spans="1:19" s="7" customFormat="1" ht="15" customHeight="1">
      <c r="A41" s="197">
        <v>35</v>
      </c>
      <c r="B41" s="125" t="s">
        <v>864</v>
      </c>
      <c r="C41" s="125" t="s">
        <v>1110</v>
      </c>
      <c r="D41" s="125" t="s">
        <v>1110</v>
      </c>
      <c r="E41" s="125" t="s">
        <v>1110</v>
      </c>
      <c r="F41" s="125" t="s">
        <v>1110</v>
      </c>
      <c r="G41" s="125" t="s">
        <v>1110</v>
      </c>
      <c r="H41" s="125" t="s">
        <v>1110</v>
      </c>
      <c r="I41" s="125" t="s">
        <v>1110</v>
      </c>
      <c r="J41" s="125" t="s">
        <v>1110</v>
      </c>
      <c r="K41" s="125" t="s">
        <v>1110</v>
      </c>
      <c r="L41" s="125" t="s">
        <v>1110</v>
      </c>
      <c r="M41" s="125" t="s">
        <v>1110</v>
      </c>
      <c r="N41" s="125" t="s">
        <v>1110</v>
      </c>
      <c r="O41" s="125" t="s">
        <v>1110</v>
      </c>
      <c r="P41" s="125" t="s">
        <v>1110</v>
      </c>
      <c r="Q41" s="125" t="s">
        <v>1110</v>
      </c>
      <c r="R41" s="125">
        <v>26453.019958019999</v>
      </c>
      <c r="S41" s="125">
        <v>26453.019958019999</v>
      </c>
    </row>
    <row r="42" spans="1:19" ht="15" customHeight="1">
      <c r="A42" s="198">
        <v>36</v>
      </c>
      <c r="B42" s="144" t="s">
        <v>942</v>
      </c>
      <c r="C42" s="144" t="s">
        <v>1110</v>
      </c>
      <c r="D42" s="144" t="s">
        <v>1110</v>
      </c>
      <c r="E42" s="144" t="s">
        <v>1110</v>
      </c>
      <c r="F42" s="144" t="s">
        <v>1110</v>
      </c>
      <c r="G42" s="144" t="s">
        <v>1110</v>
      </c>
      <c r="H42" s="144" t="s">
        <v>1110</v>
      </c>
      <c r="I42" s="144">
        <v>765.49689447263506</v>
      </c>
      <c r="J42" s="144" t="s">
        <v>1110</v>
      </c>
      <c r="K42" s="144">
        <v>452.04647427206203</v>
      </c>
      <c r="L42" s="144" t="s">
        <v>1110</v>
      </c>
      <c r="M42" s="144" t="s">
        <v>1110</v>
      </c>
      <c r="N42" s="144">
        <v>73.033851952733997</v>
      </c>
      <c r="O42" s="144" t="s">
        <v>1110</v>
      </c>
      <c r="P42" s="144">
        <v>23492.03783877859</v>
      </c>
      <c r="Q42" s="144">
        <v>809.96201592397495</v>
      </c>
      <c r="R42" s="144">
        <v>814.95725841000001</v>
      </c>
      <c r="S42" s="144">
        <v>26407.534333809996</v>
      </c>
    </row>
    <row r="43" spans="1:19" s="7" customFormat="1" ht="15" customHeight="1">
      <c r="A43" s="197">
        <v>37</v>
      </c>
      <c r="B43" s="125" t="s">
        <v>599</v>
      </c>
      <c r="C43" s="125" t="s">
        <v>1110</v>
      </c>
      <c r="D43" s="125" t="s">
        <v>1110</v>
      </c>
      <c r="E43" s="125" t="s">
        <v>1110</v>
      </c>
      <c r="F43" s="125" t="s">
        <v>1110</v>
      </c>
      <c r="G43" s="125" t="s">
        <v>1110</v>
      </c>
      <c r="H43" s="125" t="s">
        <v>1110</v>
      </c>
      <c r="I43" s="125" t="s">
        <v>1110</v>
      </c>
      <c r="J43" s="125" t="s">
        <v>1110</v>
      </c>
      <c r="K43" s="125">
        <v>25279.525972470001</v>
      </c>
      <c r="L43" s="125" t="s">
        <v>1110</v>
      </c>
      <c r="M43" s="125" t="s">
        <v>1110</v>
      </c>
      <c r="N43" s="125" t="s">
        <v>1110</v>
      </c>
      <c r="O43" s="125" t="s">
        <v>1110</v>
      </c>
      <c r="P43" s="125" t="s">
        <v>1110</v>
      </c>
      <c r="Q43" s="125">
        <v>531.55545107</v>
      </c>
      <c r="R43" s="125" t="s">
        <v>1110</v>
      </c>
      <c r="S43" s="125">
        <v>25811.081423539999</v>
      </c>
    </row>
    <row r="44" spans="1:19" ht="15" customHeight="1">
      <c r="A44" s="198">
        <v>38</v>
      </c>
      <c r="B44" s="144" t="s">
        <v>593</v>
      </c>
      <c r="C44" s="144" t="s">
        <v>1110</v>
      </c>
      <c r="D44" s="144" t="s">
        <v>1110</v>
      </c>
      <c r="E44" s="144" t="s">
        <v>1110</v>
      </c>
      <c r="F44" s="144" t="s">
        <v>1110</v>
      </c>
      <c r="G44" s="144" t="s">
        <v>1110</v>
      </c>
      <c r="H44" s="144">
        <v>217.09359179</v>
      </c>
      <c r="I44" s="144" t="s">
        <v>1110</v>
      </c>
      <c r="J44" s="144" t="s">
        <v>1110</v>
      </c>
      <c r="K44" s="144" t="s">
        <v>1110</v>
      </c>
      <c r="L44" s="144" t="s">
        <v>1110</v>
      </c>
      <c r="M44" s="144" t="s">
        <v>1110</v>
      </c>
      <c r="N44" s="144" t="s">
        <v>1110</v>
      </c>
      <c r="O44" s="144" t="s">
        <v>1110</v>
      </c>
      <c r="P44" s="144">
        <v>25476.637159319998</v>
      </c>
      <c r="Q44" s="144" t="s">
        <v>1110</v>
      </c>
      <c r="R44" s="144" t="s">
        <v>1110</v>
      </c>
      <c r="S44" s="144">
        <v>25693.730751109997</v>
      </c>
    </row>
    <row r="45" spans="1:19" s="7" customFormat="1" ht="15" customHeight="1">
      <c r="A45" s="197">
        <v>39</v>
      </c>
      <c r="B45" s="125" t="s">
        <v>551</v>
      </c>
      <c r="C45" s="125">
        <v>250.80874659999</v>
      </c>
      <c r="D45" s="125">
        <v>90.418435886990991</v>
      </c>
      <c r="E45" s="125" t="s">
        <v>1110</v>
      </c>
      <c r="F45" s="125">
        <v>1803.963703061457</v>
      </c>
      <c r="G45" s="125">
        <v>216.89423028217598</v>
      </c>
      <c r="H45" s="125" t="s">
        <v>1110</v>
      </c>
      <c r="I45" s="125">
        <v>106.88702127101301</v>
      </c>
      <c r="J45" s="125" t="s">
        <v>1110</v>
      </c>
      <c r="K45" s="125">
        <v>3573.8057003417166</v>
      </c>
      <c r="L45" s="125">
        <v>14.746439626998001</v>
      </c>
      <c r="M45" s="125">
        <v>11.051967860997999</v>
      </c>
      <c r="N45" s="125">
        <v>3020.5925299577243</v>
      </c>
      <c r="O45" s="125" t="s">
        <v>1110</v>
      </c>
      <c r="P45" s="125">
        <v>12.385133682997999</v>
      </c>
      <c r="Q45" s="125">
        <v>4325.4419802783441</v>
      </c>
      <c r="R45" s="125">
        <v>12041.587280129565</v>
      </c>
      <c r="S45" s="125">
        <v>25468.583168979967</v>
      </c>
    </row>
    <row r="46" spans="1:19" ht="15" customHeight="1">
      <c r="A46" s="198">
        <v>40</v>
      </c>
      <c r="B46" s="144" t="s">
        <v>941</v>
      </c>
      <c r="C46" s="144">
        <v>334.88073468247302</v>
      </c>
      <c r="D46" s="144">
        <v>3006.553207540886</v>
      </c>
      <c r="E46" s="144">
        <v>12.230939861328</v>
      </c>
      <c r="F46" s="144">
        <v>175.58960951000401</v>
      </c>
      <c r="G46" s="144">
        <v>553.32553370000005</v>
      </c>
      <c r="H46" s="144" t="s">
        <v>1110</v>
      </c>
      <c r="I46" s="144">
        <v>2189.7342380903469</v>
      </c>
      <c r="J46" s="144">
        <v>321.32282278221203</v>
      </c>
      <c r="K46" s="144">
        <v>10004.218434148133</v>
      </c>
      <c r="L46" s="144">
        <v>139.56394979992601</v>
      </c>
      <c r="M46" s="144">
        <v>1121.406600561585</v>
      </c>
      <c r="N46" s="144">
        <v>2102.9086884295198</v>
      </c>
      <c r="O46" s="144">
        <v>9.9995044900000004E-4</v>
      </c>
      <c r="P46" s="144">
        <v>1564.9567738855021</v>
      </c>
      <c r="Q46" s="144">
        <v>2944.1446420675829</v>
      </c>
      <c r="R46" s="144">
        <v>1E-8</v>
      </c>
      <c r="S46" s="144">
        <v>24470.837175019944</v>
      </c>
    </row>
    <row r="47" spans="1:19" s="7" customFormat="1" ht="15" customHeight="1">
      <c r="A47" s="197">
        <v>41</v>
      </c>
      <c r="B47" s="125" t="s">
        <v>846</v>
      </c>
      <c r="C47" s="125">
        <v>1258.7784482108568</v>
      </c>
      <c r="D47" s="125">
        <v>970.45944387896805</v>
      </c>
      <c r="E47" s="125">
        <v>361.03747934298201</v>
      </c>
      <c r="F47" s="125">
        <v>898.83046649508901</v>
      </c>
      <c r="G47" s="125">
        <v>885.75147486123092</v>
      </c>
      <c r="H47" s="125" t="s">
        <v>1110</v>
      </c>
      <c r="I47" s="125" t="s">
        <v>1110</v>
      </c>
      <c r="J47" s="125">
        <v>47.540889614377001</v>
      </c>
      <c r="K47" s="125">
        <v>46.523440236686994</v>
      </c>
      <c r="L47" s="125">
        <v>264.63820766230998</v>
      </c>
      <c r="M47" s="125">
        <v>390.18178468736704</v>
      </c>
      <c r="N47" s="125">
        <v>1157.8715077177492</v>
      </c>
      <c r="O47" s="125" t="s">
        <v>1110</v>
      </c>
      <c r="P47" s="125">
        <v>70.107914707339006</v>
      </c>
      <c r="Q47" s="125">
        <v>664.20621462822908</v>
      </c>
      <c r="R47" s="125">
        <v>17206.307235</v>
      </c>
      <c r="S47" s="125">
        <v>24222.234507043184</v>
      </c>
    </row>
    <row r="48" spans="1:19" ht="15" customHeight="1">
      <c r="A48" s="198">
        <v>42</v>
      </c>
      <c r="B48" s="144" t="s">
        <v>406</v>
      </c>
      <c r="C48" s="144" t="s">
        <v>1110</v>
      </c>
      <c r="D48" s="144" t="s">
        <v>1110</v>
      </c>
      <c r="E48" s="144" t="s">
        <v>1110</v>
      </c>
      <c r="F48" s="144">
        <v>22.706807955997</v>
      </c>
      <c r="G48" s="144">
        <v>742.7662773779989</v>
      </c>
      <c r="H48" s="144" t="s">
        <v>1110</v>
      </c>
      <c r="I48" s="144">
        <v>1509.8654000697329</v>
      </c>
      <c r="J48" s="144">
        <v>5.0977799504680004</v>
      </c>
      <c r="K48" s="144">
        <v>10347.890625215561</v>
      </c>
      <c r="L48" s="144">
        <v>1584.401386286095</v>
      </c>
      <c r="M48" s="144">
        <v>43.089859791094</v>
      </c>
      <c r="N48" s="144">
        <v>1495.8338739317592</v>
      </c>
      <c r="O48" s="144" t="s">
        <v>1110</v>
      </c>
      <c r="P48" s="144">
        <v>646.340604884551</v>
      </c>
      <c r="Q48" s="144">
        <v>5196.8980698688883</v>
      </c>
      <c r="R48" s="144">
        <v>2246.5916662809691</v>
      </c>
      <c r="S48" s="144">
        <v>23841.482351613115</v>
      </c>
    </row>
    <row r="49" spans="1:19" s="7" customFormat="1" ht="15" customHeight="1">
      <c r="A49" s="197">
        <v>43</v>
      </c>
      <c r="B49" s="125" t="s">
        <v>959</v>
      </c>
      <c r="C49" s="125" t="s">
        <v>1110</v>
      </c>
      <c r="D49" s="125" t="s">
        <v>1110</v>
      </c>
      <c r="E49" s="125" t="s">
        <v>1110</v>
      </c>
      <c r="F49" s="125" t="s">
        <v>1110</v>
      </c>
      <c r="G49" s="125" t="s">
        <v>1110</v>
      </c>
      <c r="H49" s="125" t="s">
        <v>1110</v>
      </c>
      <c r="I49" s="125">
        <v>4680.7755541900005</v>
      </c>
      <c r="J49" s="125">
        <v>58.663409549999997</v>
      </c>
      <c r="K49" s="125">
        <v>2273.1282530500002</v>
      </c>
      <c r="L49" s="125">
        <v>1139.77644351</v>
      </c>
      <c r="M49" s="125">
        <v>31.878650850000003</v>
      </c>
      <c r="N49" s="125" t="s">
        <v>1110</v>
      </c>
      <c r="O49" s="125" t="s">
        <v>1110</v>
      </c>
      <c r="P49" s="125">
        <v>4009.4692348400004</v>
      </c>
      <c r="Q49" s="125">
        <v>7912.6790770499983</v>
      </c>
      <c r="R49" s="125">
        <v>1823.56654067</v>
      </c>
      <c r="S49" s="125">
        <v>21929.937163709998</v>
      </c>
    </row>
    <row r="50" spans="1:19" ht="15" customHeight="1">
      <c r="A50" s="198">
        <v>44</v>
      </c>
      <c r="B50" s="144" t="s">
        <v>934</v>
      </c>
      <c r="C50" s="144" t="s">
        <v>1110</v>
      </c>
      <c r="D50" s="144" t="s">
        <v>1110</v>
      </c>
      <c r="E50" s="144" t="s">
        <v>1110</v>
      </c>
      <c r="F50" s="144" t="s">
        <v>1110</v>
      </c>
      <c r="G50" s="144" t="s">
        <v>1110</v>
      </c>
      <c r="H50" s="144" t="s">
        <v>1110</v>
      </c>
      <c r="I50" s="144">
        <v>1830.665812228302</v>
      </c>
      <c r="J50" s="144">
        <v>114.66349613</v>
      </c>
      <c r="K50" s="144">
        <v>6219.0595241826704</v>
      </c>
      <c r="L50" s="144">
        <v>1568.383523929376</v>
      </c>
      <c r="M50" s="144">
        <v>170.81216243111501</v>
      </c>
      <c r="N50" s="144">
        <v>132.14192625084701</v>
      </c>
      <c r="O50" s="144" t="s">
        <v>1110</v>
      </c>
      <c r="P50" s="144">
        <v>198.90350279</v>
      </c>
      <c r="Q50" s="144">
        <v>7746.3046973683622</v>
      </c>
      <c r="R50" s="144">
        <v>3075.9247344793189</v>
      </c>
      <c r="S50" s="144">
        <v>21056.859379789992</v>
      </c>
    </row>
    <row r="51" spans="1:19" s="7" customFormat="1" ht="15" customHeight="1">
      <c r="A51" s="197">
        <v>45</v>
      </c>
      <c r="B51" s="125" t="s">
        <v>158</v>
      </c>
      <c r="C51" s="125" t="s">
        <v>1110</v>
      </c>
      <c r="D51" s="125">
        <v>63.936522606867001</v>
      </c>
      <c r="E51" s="125">
        <v>127.71311491037599</v>
      </c>
      <c r="F51" s="125">
        <v>144.01946396</v>
      </c>
      <c r="G51" s="125">
        <v>54.471134730026996</v>
      </c>
      <c r="H51" s="125" t="s">
        <v>1110</v>
      </c>
      <c r="I51" s="125">
        <v>2853.1797184792031</v>
      </c>
      <c r="J51" s="125">
        <v>99.810517116086999</v>
      </c>
      <c r="K51" s="125">
        <v>4777.9684273722387</v>
      </c>
      <c r="L51" s="125">
        <v>197.45431262525202</v>
      </c>
      <c r="M51" s="125">
        <v>279.91251988670098</v>
      </c>
      <c r="N51" s="125">
        <v>590.66120850175002</v>
      </c>
      <c r="O51" s="125" t="s">
        <v>1110</v>
      </c>
      <c r="P51" s="125">
        <v>170.3769715</v>
      </c>
      <c r="Q51" s="125">
        <v>10992.033347001468</v>
      </c>
      <c r="R51" s="125" t="s">
        <v>1110</v>
      </c>
      <c r="S51" s="125">
        <v>20351.537258689968</v>
      </c>
    </row>
    <row r="52" spans="1:19" ht="15" customHeight="1">
      <c r="A52" s="198">
        <v>46</v>
      </c>
      <c r="B52" s="144" t="s">
        <v>983</v>
      </c>
      <c r="C52" s="144">
        <v>9.7621525213999999E-2</v>
      </c>
      <c r="D52" s="144">
        <v>33.426631770743001</v>
      </c>
      <c r="E52" s="144">
        <v>0.186740008061</v>
      </c>
      <c r="F52" s="144">
        <v>482.11515595188496</v>
      </c>
      <c r="G52" s="144">
        <v>244.10251555811899</v>
      </c>
      <c r="H52" s="144" t="s">
        <v>1110</v>
      </c>
      <c r="I52" s="144">
        <v>1479.9273087811041</v>
      </c>
      <c r="J52" s="144">
        <v>1.57026427</v>
      </c>
      <c r="K52" s="144">
        <v>104.297115626986</v>
      </c>
      <c r="L52" s="144">
        <v>20.547299872370001</v>
      </c>
      <c r="M52" s="144">
        <v>34.534128882780998</v>
      </c>
      <c r="N52" s="144">
        <v>7852.1830412587915</v>
      </c>
      <c r="O52" s="144" t="s">
        <v>1110</v>
      </c>
      <c r="P52" s="144">
        <v>438.058587999721</v>
      </c>
      <c r="Q52" s="144">
        <v>7222.5743741825736</v>
      </c>
      <c r="R52" s="144">
        <v>2355.0070469116331</v>
      </c>
      <c r="S52" s="144">
        <v>20268.627832599981</v>
      </c>
    </row>
    <row r="53" spans="1:19" s="7" customFormat="1" ht="15" customHeight="1">
      <c r="A53" s="197">
        <v>47</v>
      </c>
      <c r="B53" s="125" t="s">
        <v>172</v>
      </c>
      <c r="C53" s="125" t="s">
        <v>1110</v>
      </c>
      <c r="D53" s="125">
        <v>1302.11505319</v>
      </c>
      <c r="E53" s="125">
        <v>7894.3972845346525</v>
      </c>
      <c r="F53" s="125" t="s">
        <v>1110</v>
      </c>
      <c r="G53" s="125" t="s">
        <v>1110</v>
      </c>
      <c r="H53" s="125" t="s">
        <v>1110</v>
      </c>
      <c r="I53" s="125">
        <v>891.56894279999995</v>
      </c>
      <c r="J53" s="125" t="s">
        <v>1110</v>
      </c>
      <c r="K53" s="125" t="s">
        <v>1110</v>
      </c>
      <c r="L53" s="125" t="s">
        <v>1110</v>
      </c>
      <c r="M53" s="125">
        <v>5101.2673494635264</v>
      </c>
      <c r="N53" s="125" t="s">
        <v>1110</v>
      </c>
      <c r="O53" s="125">
        <v>4878.1720439009587</v>
      </c>
      <c r="P53" s="125" t="s">
        <v>1110</v>
      </c>
      <c r="Q53" s="125">
        <v>70.980179200848994</v>
      </c>
      <c r="R53" s="125" t="s">
        <v>1110</v>
      </c>
      <c r="S53" s="125">
        <v>20138.500853089987</v>
      </c>
    </row>
    <row r="54" spans="1:19" ht="15" customHeight="1">
      <c r="A54" s="198">
        <v>48</v>
      </c>
      <c r="B54" s="144" t="s">
        <v>1025</v>
      </c>
      <c r="C54" s="144" t="s">
        <v>1110</v>
      </c>
      <c r="D54" s="144" t="s">
        <v>1110</v>
      </c>
      <c r="E54" s="144" t="s">
        <v>1110</v>
      </c>
      <c r="F54" s="144" t="s">
        <v>1110</v>
      </c>
      <c r="G54" s="144">
        <v>828.98461772999997</v>
      </c>
      <c r="H54" s="144" t="s">
        <v>1110</v>
      </c>
      <c r="I54" s="144" t="s">
        <v>1110</v>
      </c>
      <c r="J54" s="144" t="s">
        <v>1110</v>
      </c>
      <c r="K54" s="144">
        <v>27.961299877685001</v>
      </c>
      <c r="L54" s="144" t="s">
        <v>1110</v>
      </c>
      <c r="M54" s="144">
        <v>9.4322145097899988</v>
      </c>
      <c r="N54" s="144">
        <v>12871.006660311421</v>
      </c>
      <c r="O54" s="144" t="s">
        <v>1110</v>
      </c>
      <c r="P54" s="144" t="s">
        <v>1110</v>
      </c>
      <c r="Q54" s="144">
        <v>6191.9846900353314</v>
      </c>
      <c r="R54" s="144" t="s">
        <v>1110</v>
      </c>
      <c r="S54" s="144">
        <v>19929.36948246423</v>
      </c>
    </row>
    <row r="55" spans="1:19" s="7" customFormat="1" ht="15" customHeight="1">
      <c r="A55" s="197">
        <v>49</v>
      </c>
      <c r="B55" s="125" t="s">
        <v>1474</v>
      </c>
      <c r="C55" s="125" t="s">
        <v>1110</v>
      </c>
      <c r="D55" s="125" t="s">
        <v>1110</v>
      </c>
      <c r="E55" s="125" t="s">
        <v>1110</v>
      </c>
      <c r="F55" s="125" t="s">
        <v>1110</v>
      </c>
      <c r="G55" s="125" t="s">
        <v>1110</v>
      </c>
      <c r="H55" s="125" t="s">
        <v>1110</v>
      </c>
      <c r="I55" s="125" t="s">
        <v>1110</v>
      </c>
      <c r="J55" s="125" t="s">
        <v>1110</v>
      </c>
      <c r="K55" s="125">
        <v>19882.224528930001</v>
      </c>
      <c r="L55" s="125" t="s">
        <v>1110</v>
      </c>
      <c r="M55" s="125" t="s">
        <v>1110</v>
      </c>
      <c r="N55" s="125" t="s">
        <v>1110</v>
      </c>
      <c r="O55" s="125" t="s">
        <v>1110</v>
      </c>
      <c r="P55" s="125" t="s">
        <v>1110</v>
      </c>
      <c r="Q55" s="125" t="s">
        <v>1110</v>
      </c>
      <c r="R55" s="125" t="s">
        <v>1110</v>
      </c>
      <c r="S55" s="125">
        <v>19882.224528930001</v>
      </c>
    </row>
    <row r="56" spans="1:19" ht="15" customHeight="1">
      <c r="A56" s="198">
        <v>50</v>
      </c>
      <c r="B56" s="144" t="s">
        <v>768</v>
      </c>
      <c r="C56" s="144" t="s">
        <v>1110</v>
      </c>
      <c r="D56" s="144" t="s">
        <v>1110</v>
      </c>
      <c r="E56" s="144" t="s">
        <v>1110</v>
      </c>
      <c r="F56" s="144" t="s">
        <v>1110</v>
      </c>
      <c r="G56" s="144" t="s">
        <v>1110</v>
      </c>
      <c r="H56" s="144" t="s">
        <v>1110</v>
      </c>
      <c r="I56" s="144">
        <v>723.19007840351003</v>
      </c>
      <c r="J56" s="144">
        <v>41.188864625367003</v>
      </c>
      <c r="K56" s="144">
        <v>16488.954259919436</v>
      </c>
      <c r="L56" s="144" t="s">
        <v>1110</v>
      </c>
      <c r="M56" s="144">
        <v>290.64328218247095</v>
      </c>
      <c r="N56" s="144" t="s">
        <v>1110</v>
      </c>
      <c r="O56" s="144" t="s">
        <v>1110</v>
      </c>
      <c r="P56" s="144">
        <v>58.277580104332998</v>
      </c>
      <c r="Q56" s="144">
        <v>2036.4295402290152</v>
      </c>
      <c r="R56" s="144">
        <v>54.577783840000002</v>
      </c>
      <c r="S56" s="144">
        <v>19693.261389304131</v>
      </c>
    </row>
    <row r="57" spans="1:19" s="7" customFormat="1" ht="15" customHeight="1">
      <c r="A57" s="197">
        <v>51</v>
      </c>
      <c r="B57" s="125" t="s">
        <v>48</v>
      </c>
      <c r="C57" s="125" t="s">
        <v>1110</v>
      </c>
      <c r="D57" s="125" t="s">
        <v>1110</v>
      </c>
      <c r="E57" s="125" t="s">
        <v>1110</v>
      </c>
      <c r="F57" s="125">
        <v>2770.5586984552319</v>
      </c>
      <c r="G57" s="125">
        <v>565.08970549177798</v>
      </c>
      <c r="H57" s="125" t="s">
        <v>1110</v>
      </c>
      <c r="I57" s="125">
        <v>119.45781889868</v>
      </c>
      <c r="J57" s="125" t="s">
        <v>1110</v>
      </c>
      <c r="K57" s="125">
        <v>150.93419829603897</v>
      </c>
      <c r="L57" s="125">
        <v>185.935771312573</v>
      </c>
      <c r="M57" s="125">
        <v>45.452696267958999</v>
      </c>
      <c r="N57" s="125">
        <v>4814.9290559460442</v>
      </c>
      <c r="O57" s="125" t="s">
        <v>1110</v>
      </c>
      <c r="P57" s="125" t="s">
        <v>1110</v>
      </c>
      <c r="Q57" s="125">
        <v>10198.51394840083</v>
      </c>
      <c r="R57" s="125">
        <v>417.509844450853</v>
      </c>
      <c r="S57" s="125">
        <v>19268.381737519987</v>
      </c>
    </row>
    <row r="58" spans="1:19" ht="15" customHeight="1">
      <c r="A58" s="198">
        <v>52</v>
      </c>
      <c r="B58" s="144" t="s">
        <v>618</v>
      </c>
      <c r="C58" s="144">
        <v>0.81531431999999993</v>
      </c>
      <c r="D58" s="144">
        <v>2226.4737249001423</v>
      </c>
      <c r="E58" s="144" t="s">
        <v>1110</v>
      </c>
      <c r="F58" s="144">
        <v>603.23183885181197</v>
      </c>
      <c r="G58" s="144">
        <v>4835.1084397855902</v>
      </c>
      <c r="H58" s="144">
        <v>162.70516765007699</v>
      </c>
      <c r="I58" s="144" t="s">
        <v>1110</v>
      </c>
      <c r="J58" s="144" t="s">
        <v>1110</v>
      </c>
      <c r="K58" s="144">
        <v>688.04828793135403</v>
      </c>
      <c r="L58" s="144">
        <v>4.2246606704860001</v>
      </c>
      <c r="M58" s="144">
        <v>485.24643359114896</v>
      </c>
      <c r="N58" s="144">
        <v>8617.6333627465883</v>
      </c>
      <c r="O58" s="144" t="s">
        <v>1110</v>
      </c>
      <c r="P58" s="144" t="s">
        <v>1110</v>
      </c>
      <c r="Q58" s="144">
        <v>411.09392496015198</v>
      </c>
      <c r="R58" s="144">
        <v>1128.9352310026431</v>
      </c>
      <c r="S58" s="144">
        <v>19163.516386409996</v>
      </c>
    </row>
    <row r="59" spans="1:19" s="7" customFormat="1" ht="15" customHeight="1">
      <c r="A59" s="197">
        <v>53</v>
      </c>
      <c r="B59" s="125" t="s">
        <v>236</v>
      </c>
      <c r="C59" s="125">
        <v>690.13844378080205</v>
      </c>
      <c r="D59" s="125">
        <v>901.87062935871597</v>
      </c>
      <c r="E59" s="125">
        <v>14.56559483</v>
      </c>
      <c r="F59" s="125">
        <v>270.27043523699899</v>
      </c>
      <c r="G59" s="125">
        <v>3006.4139988803649</v>
      </c>
      <c r="H59" s="125" t="s">
        <v>1110</v>
      </c>
      <c r="I59" s="125">
        <v>1027.0481874189989</v>
      </c>
      <c r="J59" s="125" t="s">
        <v>1110</v>
      </c>
      <c r="K59" s="125">
        <v>456.84906984709301</v>
      </c>
      <c r="L59" s="125">
        <v>8.804080747066001</v>
      </c>
      <c r="M59" s="125">
        <v>21.092939098067998</v>
      </c>
      <c r="N59" s="125">
        <v>2526.6963080395271</v>
      </c>
      <c r="O59" s="125" t="s">
        <v>1110</v>
      </c>
      <c r="P59" s="125">
        <v>4.3799353839990003</v>
      </c>
      <c r="Q59" s="125">
        <v>9534.1093914239773</v>
      </c>
      <c r="R59" s="125">
        <v>375.62198698328899</v>
      </c>
      <c r="S59" s="125">
        <v>18837.861001028901</v>
      </c>
    </row>
    <row r="60" spans="1:19" ht="15" customHeight="1">
      <c r="A60" s="198">
        <v>54</v>
      </c>
      <c r="B60" s="144" t="s">
        <v>160</v>
      </c>
      <c r="C60" s="144">
        <v>3.4743871340000001</v>
      </c>
      <c r="D60" s="144" t="s">
        <v>1110</v>
      </c>
      <c r="E60" s="144">
        <v>0.29204000061099999</v>
      </c>
      <c r="F60" s="144" t="s">
        <v>1110</v>
      </c>
      <c r="G60" s="144">
        <v>3.1385574599999999</v>
      </c>
      <c r="H60" s="144">
        <v>135.15936825995999</v>
      </c>
      <c r="I60" s="144">
        <v>3642.3828859228838</v>
      </c>
      <c r="J60" s="144">
        <v>3911.636491149</v>
      </c>
      <c r="K60" s="144" t="s">
        <v>1110</v>
      </c>
      <c r="L60" s="144" t="s">
        <v>1110</v>
      </c>
      <c r="M60" s="144">
        <v>5520.3212840095321</v>
      </c>
      <c r="N60" s="144" t="s">
        <v>1110</v>
      </c>
      <c r="O60" s="144">
        <v>1455.376998459471</v>
      </c>
      <c r="P60" s="144" t="s">
        <v>1110</v>
      </c>
      <c r="Q60" s="144">
        <v>3051.8619810117157</v>
      </c>
      <c r="R60" s="144">
        <v>497.62587229043299</v>
      </c>
      <c r="S60" s="144">
        <v>18221.269865697603</v>
      </c>
    </row>
    <row r="61" spans="1:19" s="7" customFormat="1" ht="15" customHeight="1">
      <c r="A61" s="197">
        <v>55</v>
      </c>
      <c r="B61" s="125" t="s">
        <v>427</v>
      </c>
      <c r="C61" s="125" t="s">
        <v>1110</v>
      </c>
      <c r="D61" s="125" t="s">
        <v>1110</v>
      </c>
      <c r="E61" s="125" t="s">
        <v>1110</v>
      </c>
      <c r="F61" s="125">
        <v>2074.6219923264971</v>
      </c>
      <c r="G61" s="125">
        <v>624.09215071783603</v>
      </c>
      <c r="H61" s="125" t="s">
        <v>1110</v>
      </c>
      <c r="I61" s="125" t="s">
        <v>1110</v>
      </c>
      <c r="J61" s="125" t="s">
        <v>1110</v>
      </c>
      <c r="K61" s="125" t="s">
        <v>1110</v>
      </c>
      <c r="L61" s="125" t="s">
        <v>1110</v>
      </c>
      <c r="M61" s="125" t="s">
        <v>1110</v>
      </c>
      <c r="N61" s="125" t="s">
        <v>1110</v>
      </c>
      <c r="O61" s="125" t="s">
        <v>1110</v>
      </c>
      <c r="P61" s="125" t="s">
        <v>1110</v>
      </c>
      <c r="Q61" s="125">
        <v>15085.797945433931</v>
      </c>
      <c r="R61" s="125" t="s">
        <v>1110</v>
      </c>
      <c r="S61" s="125">
        <v>17784.512088478263</v>
      </c>
    </row>
    <row r="62" spans="1:19" ht="15" customHeight="1">
      <c r="A62" s="198">
        <v>56</v>
      </c>
      <c r="B62" s="144" t="s">
        <v>538</v>
      </c>
      <c r="C62" s="144" t="s">
        <v>1110</v>
      </c>
      <c r="D62" s="144" t="s">
        <v>1110</v>
      </c>
      <c r="E62" s="144" t="s">
        <v>1110</v>
      </c>
      <c r="F62" s="144" t="s">
        <v>1110</v>
      </c>
      <c r="G62" s="144" t="s">
        <v>1110</v>
      </c>
      <c r="H62" s="144" t="s">
        <v>1110</v>
      </c>
      <c r="I62" s="144">
        <v>4776.0697301499704</v>
      </c>
      <c r="J62" s="144" t="s">
        <v>1110</v>
      </c>
      <c r="K62" s="144" t="s">
        <v>1110</v>
      </c>
      <c r="L62" s="144" t="s">
        <v>1110</v>
      </c>
      <c r="M62" s="144" t="s">
        <v>1110</v>
      </c>
      <c r="N62" s="144" t="s">
        <v>1110</v>
      </c>
      <c r="O62" s="144" t="s">
        <v>1110</v>
      </c>
      <c r="P62" s="144">
        <v>12751.923857243601</v>
      </c>
      <c r="Q62" s="144" t="s">
        <v>1110</v>
      </c>
      <c r="R62" s="144" t="s">
        <v>1110</v>
      </c>
      <c r="S62" s="144">
        <v>17527.993587393572</v>
      </c>
    </row>
    <row r="63" spans="1:19" s="7" customFormat="1" ht="15" customHeight="1">
      <c r="A63" s="197">
        <v>57</v>
      </c>
      <c r="B63" s="125" t="s">
        <v>534</v>
      </c>
      <c r="C63" s="125" t="s">
        <v>1110</v>
      </c>
      <c r="D63" s="125" t="s">
        <v>1110</v>
      </c>
      <c r="E63" s="125" t="s">
        <v>1110</v>
      </c>
      <c r="F63" s="125" t="s">
        <v>1110</v>
      </c>
      <c r="G63" s="125" t="s">
        <v>1110</v>
      </c>
      <c r="H63" s="125" t="s">
        <v>1110</v>
      </c>
      <c r="I63" s="125">
        <v>42.812983620452997</v>
      </c>
      <c r="J63" s="125" t="s">
        <v>1110</v>
      </c>
      <c r="K63" s="125">
        <v>34.807715852999998</v>
      </c>
      <c r="L63" s="125" t="s">
        <v>1110</v>
      </c>
      <c r="M63" s="125">
        <v>31.818293392267002</v>
      </c>
      <c r="N63" s="125">
        <v>7.5781852636590008</v>
      </c>
      <c r="O63" s="125" t="s">
        <v>1110</v>
      </c>
      <c r="P63" s="125">
        <v>1428.411518680216</v>
      </c>
      <c r="Q63" s="125">
        <v>15821.2804396704</v>
      </c>
      <c r="R63" s="125" t="s">
        <v>1110</v>
      </c>
      <c r="S63" s="125">
        <v>17366.709136479996</v>
      </c>
    </row>
    <row r="64" spans="1:19" ht="15" customHeight="1">
      <c r="A64" s="198">
        <v>58</v>
      </c>
      <c r="B64" s="144" t="s">
        <v>891</v>
      </c>
      <c r="C64" s="144">
        <v>228.41136092969998</v>
      </c>
      <c r="D64" s="144">
        <v>206.527568373241</v>
      </c>
      <c r="E64" s="144" t="s">
        <v>1110</v>
      </c>
      <c r="F64" s="144">
        <v>1977.7122941721841</v>
      </c>
      <c r="G64" s="144">
        <v>1860.2414677956631</v>
      </c>
      <c r="H64" s="144" t="s">
        <v>1110</v>
      </c>
      <c r="I64" s="144" t="s">
        <v>1110</v>
      </c>
      <c r="J64" s="144">
        <v>38.816560271564995</v>
      </c>
      <c r="K64" s="144">
        <v>73.576160389964002</v>
      </c>
      <c r="L64" s="144">
        <v>0.30215143</v>
      </c>
      <c r="M64" s="144">
        <v>111.24004446995801</v>
      </c>
      <c r="N64" s="144">
        <v>5192.6405538085892</v>
      </c>
      <c r="O64" s="144" t="s">
        <v>1110</v>
      </c>
      <c r="P64" s="144" t="s">
        <v>1110</v>
      </c>
      <c r="Q64" s="144">
        <v>6841.3219583668606</v>
      </c>
      <c r="R64" s="144">
        <v>302.576030742</v>
      </c>
      <c r="S64" s="144">
        <v>16833.366150749724</v>
      </c>
    </row>
    <row r="65" spans="1:19" s="7" customFormat="1" ht="15" customHeight="1">
      <c r="A65" s="197">
        <v>59</v>
      </c>
      <c r="B65" s="125" t="s">
        <v>650</v>
      </c>
      <c r="C65" s="125">
        <v>555.81398201027503</v>
      </c>
      <c r="D65" s="125">
        <v>2428.687755413579</v>
      </c>
      <c r="E65" s="125">
        <v>724.7867388222719</v>
      </c>
      <c r="F65" s="125">
        <v>135.82859241729997</v>
      </c>
      <c r="G65" s="125">
        <v>3646.7724083773151</v>
      </c>
      <c r="H65" s="125">
        <v>19.548149070666</v>
      </c>
      <c r="I65" s="125">
        <v>190.85830251495202</v>
      </c>
      <c r="J65" s="125">
        <v>135.33442073569</v>
      </c>
      <c r="K65" s="125">
        <v>190.49294539897701</v>
      </c>
      <c r="L65" s="125">
        <v>0.86990003693199991</v>
      </c>
      <c r="M65" s="125">
        <v>16.052625562214001</v>
      </c>
      <c r="N65" s="125">
        <v>3241.524845660213</v>
      </c>
      <c r="O65" s="125" t="s">
        <v>1110</v>
      </c>
      <c r="P65" s="125">
        <v>516.99414628504599</v>
      </c>
      <c r="Q65" s="125">
        <v>3497.812198742798</v>
      </c>
      <c r="R65" s="125">
        <v>1270.288575501746</v>
      </c>
      <c r="S65" s="125">
        <v>16571.665586549978</v>
      </c>
    </row>
    <row r="66" spans="1:19" ht="15" customHeight="1">
      <c r="A66" s="198">
        <v>60</v>
      </c>
      <c r="B66" s="144" t="s">
        <v>609</v>
      </c>
      <c r="C66" s="144" t="s">
        <v>1110</v>
      </c>
      <c r="D66" s="144" t="s">
        <v>1110</v>
      </c>
      <c r="E66" s="144" t="s">
        <v>1110</v>
      </c>
      <c r="F66" s="144" t="s">
        <v>1110</v>
      </c>
      <c r="G66" s="144" t="s">
        <v>1110</v>
      </c>
      <c r="H66" s="144" t="s">
        <v>1110</v>
      </c>
      <c r="I66" s="144">
        <v>170.89523859295699</v>
      </c>
      <c r="J66" s="144" t="s">
        <v>1110</v>
      </c>
      <c r="K66" s="144" t="s">
        <v>1110</v>
      </c>
      <c r="L66" s="144" t="s">
        <v>1110</v>
      </c>
      <c r="M66" s="144">
        <v>190.364996040715</v>
      </c>
      <c r="N66" s="144">
        <v>145.21905292377002</v>
      </c>
      <c r="O66" s="144" t="s">
        <v>1110</v>
      </c>
      <c r="P66" s="144">
        <v>15048.554766801384</v>
      </c>
      <c r="Q66" s="144">
        <v>838.98670197116996</v>
      </c>
      <c r="R66" s="144" t="s">
        <v>1110</v>
      </c>
      <c r="S66" s="144">
        <v>16394.020756329995</v>
      </c>
    </row>
    <row r="67" spans="1:19" s="7" customFormat="1" ht="15" customHeight="1">
      <c r="A67" s="197">
        <v>61</v>
      </c>
      <c r="B67" s="125" t="s">
        <v>582</v>
      </c>
      <c r="C67" s="125" t="s">
        <v>1110</v>
      </c>
      <c r="D67" s="125">
        <v>2.3656778015870001</v>
      </c>
      <c r="E67" s="125" t="s">
        <v>1110</v>
      </c>
      <c r="F67" s="125">
        <v>1793.052700754665</v>
      </c>
      <c r="G67" s="125">
        <v>320.35333804969105</v>
      </c>
      <c r="H67" s="125" t="s">
        <v>1110</v>
      </c>
      <c r="I67" s="125" t="s">
        <v>1110</v>
      </c>
      <c r="J67" s="125">
        <v>24.736509576863</v>
      </c>
      <c r="K67" s="125">
        <v>214.843416033507</v>
      </c>
      <c r="L67" s="125">
        <v>357.525579571783</v>
      </c>
      <c r="M67" s="125">
        <v>17.174509845956003</v>
      </c>
      <c r="N67" s="125">
        <v>823.87269643432796</v>
      </c>
      <c r="O67" s="125" t="s">
        <v>1110</v>
      </c>
      <c r="P67" s="125" t="s">
        <v>1110</v>
      </c>
      <c r="Q67" s="125">
        <v>11873.202548437916</v>
      </c>
      <c r="R67" s="125" t="s">
        <v>1110</v>
      </c>
      <c r="S67" s="125">
        <v>15427.126976506295</v>
      </c>
    </row>
    <row r="68" spans="1:19" ht="15" customHeight="1">
      <c r="A68" s="198">
        <v>62</v>
      </c>
      <c r="B68" s="144" t="s">
        <v>1030</v>
      </c>
      <c r="C68" s="144" t="s">
        <v>1110</v>
      </c>
      <c r="D68" s="144" t="s">
        <v>1110</v>
      </c>
      <c r="E68" s="144" t="s">
        <v>1110</v>
      </c>
      <c r="F68" s="144" t="s">
        <v>1110</v>
      </c>
      <c r="G68" s="144" t="s">
        <v>1110</v>
      </c>
      <c r="H68" s="144" t="s">
        <v>1110</v>
      </c>
      <c r="I68" s="144">
        <v>10524.11483148721</v>
      </c>
      <c r="J68" s="144">
        <v>126.23757966085701</v>
      </c>
      <c r="K68" s="144">
        <v>936.87770704095601</v>
      </c>
      <c r="L68" s="144">
        <v>7.9118569900010005</v>
      </c>
      <c r="M68" s="144">
        <v>1.2470072407470001</v>
      </c>
      <c r="N68" s="144">
        <v>0.7596006287999999</v>
      </c>
      <c r="O68" s="144" t="s">
        <v>1110</v>
      </c>
      <c r="P68" s="144">
        <v>17.1105725394</v>
      </c>
      <c r="Q68" s="144">
        <v>2360.5579637103228</v>
      </c>
      <c r="R68" s="144">
        <v>1290.1562028517001</v>
      </c>
      <c r="S68" s="144">
        <v>15264.973322149996</v>
      </c>
    </row>
    <row r="69" spans="1:19" s="7" customFormat="1" ht="15" customHeight="1">
      <c r="A69" s="197">
        <v>63</v>
      </c>
      <c r="B69" s="125" t="s">
        <v>997</v>
      </c>
      <c r="C69" s="125">
        <v>1.952209999493</v>
      </c>
      <c r="D69" s="125" t="s">
        <v>1110</v>
      </c>
      <c r="E69" s="125" t="s">
        <v>1110</v>
      </c>
      <c r="F69" s="125">
        <v>1716.8931878653</v>
      </c>
      <c r="G69" s="125">
        <v>1655.4936338824041</v>
      </c>
      <c r="H69" s="125" t="s">
        <v>1110</v>
      </c>
      <c r="I69" s="125">
        <v>61.209129124237997</v>
      </c>
      <c r="J69" s="125">
        <v>12.129799830334001</v>
      </c>
      <c r="K69" s="125">
        <v>7009.76795975598</v>
      </c>
      <c r="L69" s="125">
        <v>253.37000341738701</v>
      </c>
      <c r="M69" s="125">
        <v>10.026253185102</v>
      </c>
      <c r="N69" s="125">
        <v>351.37459839899304</v>
      </c>
      <c r="O69" s="125" t="s">
        <v>1110</v>
      </c>
      <c r="P69" s="125">
        <v>2.3172275590079998</v>
      </c>
      <c r="Q69" s="125">
        <v>3898.9954296484461</v>
      </c>
      <c r="R69" s="125">
        <v>10.992728799041</v>
      </c>
      <c r="S69" s="125">
        <v>14984.522161465728</v>
      </c>
    </row>
    <row r="70" spans="1:19" ht="15" customHeight="1">
      <c r="A70" s="198">
        <v>64</v>
      </c>
      <c r="B70" s="144" t="s">
        <v>1008</v>
      </c>
      <c r="C70" s="144" t="s">
        <v>1110</v>
      </c>
      <c r="D70" s="144">
        <v>309.49364962100299</v>
      </c>
      <c r="E70" s="144" t="s">
        <v>1110</v>
      </c>
      <c r="F70" s="144">
        <v>6695.4077876294123</v>
      </c>
      <c r="G70" s="144">
        <v>1.0230900097519999</v>
      </c>
      <c r="H70" s="144" t="s">
        <v>1110</v>
      </c>
      <c r="I70" s="144">
        <v>15.423781875628</v>
      </c>
      <c r="J70" s="144">
        <v>18.078679921982999</v>
      </c>
      <c r="K70" s="144">
        <v>196.025022290175</v>
      </c>
      <c r="L70" s="144">
        <v>2854.5330085564819</v>
      </c>
      <c r="M70" s="144">
        <v>313.313640035616</v>
      </c>
      <c r="N70" s="144">
        <v>3402.2283995677326</v>
      </c>
      <c r="O70" s="144" t="s">
        <v>1110</v>
      </c>
      <c r="P70" s="144">
        <v>1.226595648999</v>
      </c>
      <c r="Q70" s="144">
        <v>611.573847094087</v>
      </c>
      <c r="R70" s="144">
        <v>79.875059631096008</v>
      </c>
      <c r="S70" s="144">
        <v>14498.202561881968</v>
      </c>
    </row>
    <row r="71" spans="1:19" s="7" customFormat="1" ht="15" customHeight="1">
      <c r="A71" s="197">
        <v>65</v>
      </c>
      <c r="B71" s="125" t="s">
        <v>658</v>
      </c>
      <c r="C71" s="125" t="s">
        <v>1110</v>
      </c>
      <c r="D71" s="125" t="s">
        <v>1110</v>
      </c>
      <c r="E71" s="125" t="s">
        <v>1110</v>
      </c>
      <c r="F71" s="125" t="s">
        <v>1110</v>
      </c>
      <c r="G71" s="125" t="s">
        <v>1110</v>
      </c>
      <c r="H71" s="125" t="s">
        <v>1110</v>
      </c>
      <c r="I71" s="125">
        <v>9133.9991086789614</v>
      </c>
      <c r="J71" s="125" t="s">
        <v>1110</v>
      </c>
      <c r="K71" s="125">
        <v>1.3490942299999999</v>
      </c>
      <c r="L71" s="125" t="s">
        <v>1110</v>
      </c>
      <c r="M71" s="125" t="s">
        <v>1110</v>
      </c>
      <c r="N71" s="125" t="s">
        <v>1110</v>
      </c>
      <c r="O71" s="125" t="s">
        <v>1110</v>
      </c>
      <c r="P71" s="125">
        <v>5352.1312950477104</v>
      </c>
      <c r="Q71" s="125" t="s">
        <v>1110</v>
      </c>
      <c r="R71" s="125" t="s">
        <v>1110</v>
      </c>
      <c r="S71" s="125">
        <v>14487.479497956672</v>
      </c>
    </row>
    <row r="72" spans="1:19" ht="15" customHeight="1">
      <c r="A72" s="198">
        <v>66</v>
      </c>
      <c r="B72" s="144" t="s">
        <v>828</v>
      </c>
      <c r="C72" s="144" t="s">
        <v>1110</v>
      </c>
      <c r="D72" s="144" t="s">
        <v>1110</v>
      </c>
      <c r="E72" s="144" t="s">
        <v>1110</v>
      </c>
      <c r="F72" s="144">
        <v>98.334132106999988</v>
      </c>
      <c r="G72" s="144">
        <v>652.3915614199999</v>
      </c>
      <c r="H72" s="144" t="s">
        <v>1110</v>
      </c>
      <c r="I72" s="144">
        <v>48.714315501000002</v>
      </c>
      <c r="J72" s="144" t="s">
        <v>1110</v>
      </c>
      <c r="K72" s="144">
        <v>135.85090165780602</v>
      </c>
      <c r="L72" s="144">
        <v>109.909999872</v>
      </c>
      <c r="M72" s="144">
        <v>6.1599973799999997E-4</v>
      </c>
      <c r="N72" s="144">
        <v>9789.4512536309521</v>
      </c>
      <c r="O72" s="144" t="s">
        <v>1110</v>
      </c>
      <c r="P72" s="144">
        <v>5.8625034129999998</v>
      </c>
      <c r="Q72" s="144">
        <v>3420.7080995008869</v>
      </c>
      <c r="R72" s="144">
        <v>96.061405467613</v>
      </c>
      <c r="S72" s="144">
        <v>14357.284788569998</v>
      </c>
    </row>
    <row r="73" spans="1:19" s="7" customFormat="1" ht="15" customHeight="1">
      <c r="A73" s="197">
        <v>67</v>
      </c>
      <c r="B73" s="125" t="s">
        <v>965</v>
      </c>
      <c r="C73" s="125" t="s">
        <v>1110</v>
      </c>
      <c r="D73" s="125">
        <v>41.416567210000004</v>
      </c>
      <c r="E73" s="125" t="s">
        <v>1110</v>
      </c>
      <c r="F73" s="125" t="s">
        <v>1110</v>
      </c>
      <c r="G73" s="125">
        <v>877.54744170000004</v>
      </c>
      <c r="H73" s="125" t="s">
        <v>1110</v>
      </c>
      <c r="I73" s="125">
        <v>172.62061835299701</v>
      </c>
      <c r="J73" s="125">
        <v>1.1931568852210002</v>
      </c>
      <c r="K73" s="125">
        <v>10379.655221204819</v>
      </c>
      <c r="L73" s="125">
        <v>101.615496683982</v>
      </c>
      <c r="M73" s="125">
        <v>177.77790580000001</v>
      </c>
      <c r="N73" s="125">
        <v>137.415996938474</v>
      </c>
      <c r="O73" s="125" t="s">
        <v>1110</v>
      </c>
      <c r="P73" s="125">
        <v>24.71721557</v>
      </c>
      <c r="Q73" s="125">
        <v>2265.5957215509829</v>
      </c>
      <c r="R73" s="125">
        <v>139.55494132799001</v>
      </c>
      <c r="S73" s="125">
        <v>14319.110283224465</v>
      </c>
    </row>
    <row r="74" spans="1:19" ht="15" customHeight="1">
      <c r="A74" s="198">
        <v>68</v>
      </c>
      <c r="B74" s="144" t="s">
        <v>885</v>
      </c>
      <c r="C74" s="144">
        <v>19.512326084527999</v>
      </c>
      <c r="D74" s="144">
        <v>9208.2783883557331</v>
      </c>
      <c r="E74" s="144">
        <v>143.38302913803301</v>
      </c>
      <c r="F74" s="144" t="s">
        <v>1110</v>
      </c>
      <c r="G74" s="144">
        <v>203.143170881</v>
      </c>
      <c r="H74" s="144">
        <v>19.074769204172</v>
      </c>
      <c r="I74" s="144">
        <v>2674.693301364</v>
      </c>
      <c r="J74" s="144">
        <v>51.935421923355001</v>
      </c>
      <c r="K74" s="144">
        <v>132.03071974380001</v>
      </c>
      <c r="L74" s="144">
        <v>767.00491932549801</v>
      </c>
      <c r="M74" s="144">
        <v>3.8543426192000001</v>
      </c>
      <c r="N74" s="144">
        <v>142.28258653632702</v>
      </c>
      <c r="O74" s="144" t="s">
        <v>1110</v>
      </c>
      <c r="P74" s="144">
        <v>4.2627584322520002</v>
      </c>
      <c r="Q74" s="144">
        <v>876.56084646882402</v>
      </c>
      <c r="R74" s="144">
        <v>1.2078754190000001</v>
      </c>
      <c r="S74" s="144">
        <v>14247.224455495723</v>
      </c>
    </row>
    <row r="75" spans="1:19" s="7" customFormat="1" ht="15" customHeight="1">
      <c r="A75" s="197">
        <v>69</v>
      </c>
      <c r="B75" s="125" t="s">
        <v>1023</v>
      </c>
      <c r="C75" s="125" t="s">
        <v>1110</v>
      </c>
      <c r="D75" s="125">
        <v>51.564149898326001</v>
      </c>
      <c r="E75" s="125" t="s">
        <v>1110</v>
      </c>
      <c r="F75" s="125">
        <v>171.79469940632998</v>
      </c>
      <c r="G75" s="125" t="s">
        <v>1110</v>
      </c>
      <c r="H75" s="125" t="s">
        <v>1110</v>
      </c>
      <c r="I75" s="125">
        <v>0.384710050001</v>
      </c>
      <c r="J75" s="125" t="s">
        <v>1110</v>
      </c>
      <c r="K75" s="125">
        <v>8954.6699042901382</v>
      </c>
      <c r="L75" s="125">
        <v>1.239750161133</v>
      </c>
      <c r="M75" s="125">
        <v>202.465439212511</v>
      </c>
      <c r="N75" s="125">
        <v>1756.693642731731</v>
      </c>
      <c r="O75" s="125" t="s">
        <v>1110</v>
      </c>
      <c r="P75" s="125">
        <v>39.494330896000001</v>
      </c>
      <c r="Q75" s="125">
        <v>2610.4334125495948</v>
      </c>
      <c r="R75" s="125">
        <v>128.259941736</v>
      </c>
      <c r="S75" s="125">
        <v>13916.999980931761</v>
      </c>
    </row>
    <row r="76" spans="1:19" ht="15" customHeight="1">
      <c r="A76" s="198">
        <v>70</v>
      </c>
      <c r="B76" s="144" t="s">
        <v>187</v>
      </c>
      <c r="C76" s="144" t="s">
        <v>1110</v>
      </c>
      <c r="D76" s="144">
        <v>490.04394152238297</v>
      </c>
      <c r="E76" s="144">
        <v>0.29574999631999999</v>
      </c>
      <c r="F76" s="144" t="s">
        <v>1110</v>
      </c>
      <c r="G76" s="144" t="s">
        <v>1110</v>
      </c>
      <c r="H76" s="144" t="s">
        <v>1110</v>
      </c>
      <c r="I76" s="144" t="s">
        <v>1110</v>
      </c>
      <c r="J76" s="144" t="s">
        <v>1110</v>
      </c>
      <c r="K76" s="144" t="s">
        <v>1110</v>
      </c>
      <c r="L76" s="144" t="s">
        <v>1110</v>
      </c>
      <c r="M76" s="144" t="s">
        <v>1110</v>
      </c>
      <c r="N76" s="144">
        <v>3.4614525377600001</v>
      </c>
      <c r="O76" s="144" t="s">
        <v>1110</v>
      </c>
      <c r="P76" s="144">
        <v>12.68374215563</v>
      </c>
      <c r="Q76" s="144">
        <v>172.031651147904</v>
      </c>
      <c r="R76" s="144">
        <v>12650.565529209998</v>
      </c>
      <c r="S76" s="144">
        <v>13329.082066569996</v>
      </c>
    </row>
    <row r="77" spans="1:19" s="7" customFormat="1" ht="15" customHeight="1">
      <c r="A77" s="197">
        <v>71</v>
      </c>
      <c r="B77" s="125" t="s">
        <v>747</v>
      </c>
      <c r="C77" s="125" t="s">
        <v>1110</v>
      </c>
      <c r="D77" s="125" t="s">
        <v>1110</v>
      </c>
      <c r="E77" s="125" t="s">
        <v>1110</v>
      </c>
      <c r="F77" s="125" t="s">
        <v>1110</v>
      </c>
      <c r="G77" s="125" t="s">
        <v>1110</v>
      </c>
      <c r="H77" s="125" t="s">
        <v>1110</v>
      </c>
      <c r="I77" s="125">
        <v>320.80664892999999</v>
      </c>
      <c r="J77" s="125" t="s">
        <v>1110</v>
      </c>
      <c r="K77" s="125">
        <v>3911.642258337949</v>
      </c>
      <c r="L77" s="125">
        <v>29.897522520593</v>
      </c>
      <c r="M77" s="125">
        <v>82.975643257061009</v>
      </c>
      <c r="N77" s="125" t="s">
        <v>1110</v>
      </c>
      <c r="O77" s="125" t="s">
        <v>1110</v>
      </c>
      <c r="P77" s="125" t="s">
        <v>1110</v>
      </c>
      <c r="Q77" s="125">
        <v>8862.0008060543933</v>
      </c>
      <c r="R77" s="125" t="s">
        <v>1110</v>
      </c>
      <c r="S77" s="125">
        <v>13207.322879099996</v>
      </c>
    </row>
    <row r="78" spans="1:19" ht="15" customHeight="1">
      <c r="A78" s="198">
        <v>72</v>
      </c>
      <c r="B78" s="144" t="s">
        <v>129</v>
      </c>
      <c r="C78" s="144">
        <v>6.9416693819909998</v>
      </c>
      <c r="D78" s="144">
        <v>116.501399950866</v>
      </c>
      <c r="E78" s="144" t="s">
        <v>1110</v>
      </c>
      <c r="F78" s="144">
        <v>132.48699259196098</v>
      </c>
      <c r="G78" s="144">
        <v>173.839335294959</v>
      </c>
      <c r="H78" s="144" t="s">
        <v>1110</v>
      </c>
      <c r="I78" s="144">
        <v>164.00012634700599</v>
      </c>
      <c r="J78" s="144" t="s">
        <v>1110</v>
      </c>
      <c r="K78" s="144">
        <v>3203.814562336338</v>
      </c>
      <c r="L78" s="144">
        <v>154.67557355999898</v>
      </c>
      <c r="M78" s="144">
        <v>83.281553142000007</v>
      </c>
      <c r="N78" s="144">
        <v>549.01940663703704</v>
      </c>
      <c r="O78" s="144" t="s">
        <v>1110</v>
      </c>
      <c r="P78" s="144">
        <v>365.90013598003202</v>
      </c>
      <c r="Q78" s="144">
        <v>474.12187389367404</v>
      </c>
      <c r="R78" s="144">
        <v>7262.7063831241194</v>
      </c>
      <c r="S78" s="144">
        <v>12687.289012239984</v>
      </c>
    </row>
    <row r="79" spans="1:19" s="7" customFormat="1" ht="15" customHeight="1">
      <c r="A79" s="197">
        <v>73</v>
      </c>
      <c r="B79" s="125" t="s">
        <v>750</v>
      </c>
      <c r="C79" s="125" t="s">
        <v>1110</v>
      </c>
      <c r="D79" s="125" t="s">
        <v>1110</v>
      </c>
      <c r="E79" s="125" t="s">
        <v>1110</v>
      </c>
      <c r="F79" s="125" t="s">
        <v>1110</v>
      </c>
      <c r="G79" s="125" t="s">
        <v>1110</v>
      </c>
      <c r="H79" s="125" t="s">
        <v>1110</v>
      </c>
      <c r="I79" s="125" t="s">
        <v>1110</v>
      </c>
      <c r="J79" s="125" t="s">
        <v>1110</v>
      </c>
      <c r="K79" s="125" t="s">
        <v>1110</v>
      </c>
      <c r="L79" s="125" t="s">
        <v>1110</v>
      </c>
      <c r="M79" s="125">
        <v>100.07464399</v>
      </c>
      <c r="N79" s="125">
        <v>8893.0304932676445</v>
      </c>
      <c r="O79" s="125" t="s">
        <v>1110</v>
      </c>
      <c r="P79" s="125" t="s">
        <v>1110</v>
      </c>
      <c r="Q79" s="125">
        <v>3094.1602963309952</v>
      </c>
      <c r="R79" s="125">
        <v>566.64809322000008</v>
      </c>
      <c r="S79" s="125">
        <v>12653.913526808639</v>
      </c>
    </row>
    <row r="80" spans="1:19" ht="15" customHeight="1">
      <c r="A80" s="198">
        <v>74</v>
      </c>
      <c r="B80" s="144" t="s">
        <v>486</v>
      </c>
      <c r="C80" s="144">
        <v>1405.6840550058341</v>
      </c>
      <c r="D80" s="144">
        <v>69.055018628805996</v>
      </c>
      <c r="E80" s="144">
        <v>11.943960376168</v>
      </c>
      <c r="F80" s="144">
        <v>501.41798272202601</v>
      </c>
      <c r="G80" s="144">
        <v>436.95517641296897</v>
      </c>
      <c r="H80" s="144" t="s">
        <v>1110</v>
      </c>
      <c r="I80" s="144">
        <v>8.5935861702230003</v>
      </c>
      <c r="J80" s="144">
        <v>1.6598767300539998</v>
      </c>
      <c r="K80" s="144">
        <v>267.88512234507101</v>
      </c>
      <c r="L80" s="144">
        <v>31.132302820326995</v>
      </c>
      <c r="M80" s="144">
        <v>7.0186598253340007</v>
      </c>
      <c r="N80" s="144">
        <v>2977.2301194238489</v>
      </c>
      <c r="O80" s="144" t="s">
        <v>1110</v>
      </c>
      <c r="P80" s="144">
        <v>0.5273312500070001</v>
      </c>
      <c r="Q80" s="144">
        <v>6784.5772633996758</v>
      </c>
      <c r="R80" s="144" t="s">
        <v>1110</v>
      </c>
      <c r="S80" s="144">
        <v>12503.680455110343</v>
      </c>
    </row>
    <row r="81" spans="1:19" s="7" customFormat="1" ht="15" customHeight="1">
      <c r="A81" s="197">
        <v>75</v>
      </c>
      <c r="B81" s="125" t="s">
        <v>89</v>
      </c>
      <c r="C81" s="125" t="s">
        <v>1110</v>
      </c>
      <c r="D81" s="125">
        <v>13.399720851969001</v>
      </c>
      <c r="E81" s="125" t="s">
        <v>1110</v>
      </c>
      <c r="F81" s="125">
        <v>571.68851585599998</v>
      </c>
      <c r="G81" s="125">
        <v>1.7372218000000001</v>
      </c>
      <c r="H81" s="125">
        <v>100.59291938</v>
      </c>
      <c r="I81" s="125">
        <v>3103.078844091991</v>
      </c>
      <c r="J81" s="125">
        <v>0.98910018999999993</v>
      </c>
      <c r="K81" s="125">
        <v>142.562999881628</v>
      </c>
      <c r="L81" s="125">
        <v>27.517579000998001</v>
      </c>
      <c r="M81" s="125">
        <v>86.180197074963004</v>
      </c>
      <c r="N81" s="125">
        <v>697.58737023534297</v>
      </c>
      <c r="O81" s="125" t="s">
        <v>1110</v>
      </c>
      <c r="P81" s="125">
        <v>5.4699441899860002</v>
      </c>
      <c r="Q81" s="125">
        <v>6658.5149051721301</v>
      </c>
      <c r="R81" s="125">
        <v>607.81432176498402</v>
      </c>
      <c r="S81" s="125">
        <v>12017.133639489992</v>
      </c>
    </row>
    <row r="82" spans="1:19" ht="15" customHeight="1">
      <c r="A82" s="198">
        <v>76</v>
      </c>
      <c r="B82" s="144" t="s">
        <v>1059</v>
      </c>
      <c r="C82" s="144" t="s">
        <v>1110</v>
      </c>
      <c r="D82" s="144" t="s">
        <v>1110</v>
      </c>
      <c r="E82" s="144" t="s">
        <v>1110</v>
      </c>
      <c r="F82" s="144" t="s">
        <v>1110</v>
      </c>
      <c r="G82" s="144" t="s">
        <v>1110</v>
      </c>
      <c r="H82" s="144" t="s">
        <v>1110</v>
      </c>
      <c r="I82" s="144" t="s">
        <v>1110</v>
      </c>
      <c r="J82" s="144" t="s">
        <v>1110</v>
      </c>
      <c r="K82" s="144" t="s">
        <v>1110</v>
      </c>
      <c r="L82" s="144" t="s">
        <v>1110</v>
      </c>
      <c r="M82" s="144" t="s">
        <v>1110</v>
      </c>
      <c r="N82" s="144" t="s">
        <v>1110</v>
      </c>
      <c r="O82" s="144" t="s">
        <v>1110</v>
      </c>
      <c r="P82" s="144">
        <v>5251.4107766800007</v>
      </c>
      <c r="Q82" s="144">
        <v>6732.0165835100006</v>
      </c>
      <c r="R82" s="144" t="s">
        <v>1110</v>
      </c>
      <c r="S82" s="144">
        <v>11983.427360190002</v>
      </c>
    </row>
    <row r="83" spans="1:19" s="7" customFormat="1" ht="15" customHeight="1">
      <c r="A83" s="197">
        <v>77</v>
      </c>
      <c r="B83" s="125" t="s">
        <v>545</v>
      </c>
      <c r="C83" s="125" t="s">
        <v>1110</v>
      </c>
      <c r="D83" s="125" t="s">
        <v>1110</v>
      </c>
      <c r="E83" s="125" t="s">
        <v>1110</v>
      </c>
      <c r="F83" s="125" t="s">
        <v>1110</v>
      </c>
      <c r="G83" s="125" t="s">
        <v>1110</v>
      </c>
      <c r="H83" s="125" t="s">
        <v>1110</v>
      </c>
      <c r="I83" s="125">
        <v>201.46591890400001</v>
      </c>
      <c r="J83" s="125" t="s">
        <v>1110</v>
      </c>
      <c r="K83" s="125">
        <v>303.35901205130898</v>
      </c>
      <c r="L83" s="125">
        <v>194.17453501406402</v>
      </c>
      <c r="M83" s="125">
        <v>119.7160946124</v>
      </c>
      <c r="N83" s="125">
        <v>7.1326560000000002E-3</v>
      </c>
      <c r="O83" s="125" t="s">
        <v>1110</v>
      </c>
      <c r="P83" s="125">
        <v>3037.814393172956</v>
      </c>
      <c r="Q83" s="125">
        <v>7141.0117626017236</v>
      </c>
      <c r="R83" s="125">
        <v>973.68158274754308</v>
      </c>
      <c r="S83" s="125">
        <v>11971.230431759996</v>
      </c>
    </row>
    <row r="84" spans="1:19" ht="15" customHeight="1">
      <c r="A84" s="198">
        <v>78</v>
      </c>
      <c r="B84" s="144" t="s">
        <v>501</v>
      </c>
      <c r="C84" s="144" t="s">
        <v>1110</v>
      </c>
      <c r="D84" s="144">
        <v>128.26572676292901</v>
      </c>
      <c r="E84" s="144">
        <v>0.121789697288</v>
      </c>
      <c r="F84" s="144" t="s">
        <v>1110</v>
      </c>
      <c r="G84" s="144">
        <v>10.70724674</v>
      </c>
      <c r="H84" s="144" t="s">
        <v>1110</v>
      </c>
      <c r="I84" s="144">
        <v>7969.1008740949947</v>
      </c>
      <c r="J84" s="144">
        <v>337.26675058999996</v>
      </c>
      <c r="K84" s="144">
        <v>931.68625881062599</v>
      </c>
      <c r="L84" s="144">
        <v>0.388184440997</v>
      </c>
      <c r="M84" s="144">
        <v>4.9487640869650003</v>
      </c>
      <c r="N84" s="144">
        <v>85.286892546421001</v>
      </c>
      <c r="O84" s="144" t="s">
        <v>1110</v>
      </c>
      <c r="P84" s="144">
        <v>183.810081116942</v>
      </c>
      <c r="Q84" s="144">
        <v>2123.86017122885</v>
      </c>
      <c r="R84" s="144">
        <v>2.7807032939800003</v>
      </c>
      <c r="S84" s="144">
        <v>11778.223443409994</v>
      </c>
    </row>
    <row r="85" spans="1:19" s="7" customFormat="1" ht="15" customHeight="1">
      <c r="A85" s="197">
        <v>79</v>
      </c>
      <c r="B85" s="125" t="s">
        <v>239</v>
      </c>
      <c r="C85" s="125">
        <v>21.037575176000001</v>
      </c>
      <c r="D85" s="125">
        <v>6.5788289220000005</v>
      </c>
      <c r="E85" s="125" t="s">
        <v>1110</v>
      </c>
      <c r="F85" s="125" t="s">
        <v>1110</v>
      </c>
      <c r="G85" s="125" t="s">
        <v>1110</v>
      </c>
      <c r="H85" s="125" t="s">
        <v>1110</v>
      </c>
      <c r="I85" s="125">
        <v>71.281035226</v>
      </c>
      <c r="J85" s="125" t="s">
        <v>1110</v>
      </c>
      <c r="K85" s="125">
        <v>1961.449209250999</v>
      </c>
      <c r="L85" s="125">
        <v>5.6618913529999997</v>
      </c>
      <c r="M85" s="125">
        <v>9.2192839489999994</v>
      </c>
      <c r="N85" s="125">
        <v>408.64998356300003</v>
      </c>
      <c r="O85" s="125" t="s">
        <v>1110</v>
      </c>
      <c r="P85" s="125">
        <v>28.193680097999</v>
      </c>
      <c r="Q85" s="125" t="s">
        <v>1110</v>
      </c>
      <c r="R85" s="125">
        <v>8578.7891258920008</v>
      </c>
      <c r="S85" s="125">
        <v>11090.860613429999</v>
      </c>
    </row>
    <row r="86" spans="1:19" ht="15" customHeight="1">
      <c r="A86" s="198">
        <v>80</v>
      </c>
      <c r="B86" s="144" t="s">
        <v>322</v>
      </c>
      <c r="C86" s="144" t="s">
        <v>1110</v>
      </c>
      <c r="D86" s="144" t="s">
        <v>1110</v>
      </c>
      <c r="E86" s="144" t="s">
        <v>1110</v>
      </c>
      <c r="F86" s="144" t="s">
        <v>1110</v>
      </c>
      <c r="G86" s="144" t="s">
        <v>1110</v>
      </c>
      <c r="H86" s="144" t="s">
        <v>1110</v>
      </c>
      <c r="I86" s="144">
        <v>3.079800045E-3</v>
      </c>
      <c r="J86" s="144" t="s">
        <v>1110</v>
      </c>
      <c r="K86" s="144">
        <v>494.90084020076398</v>
      </c>
      <c r="L86" s="144" t="s">
        <v>1110</v>
      </c>
      <c r="M86" s="144" t="s">
        <v>1110</v>
      </c>
      <c r="N86" s="144" t="s">
        <v>1110</v>
      </c>
      <c r="O86" s="144" t="s">
        <v>1110</v>
      </c>
      <c r="P86" s="144">
        <v>63.644340254469</v>
      </c>
      <c r="Q86" s="144">
        <v>10492.181329444715</v>
      </c>
      <c r="R86" s="144" t="s">
        <v>1110</v>
      </c>
      <c r="S86" s="144">
        <v>11050.729589699993</v>
      </c>
    </row>
    <row r="87" spans="1:19" s="7" customFormat="1" ht="15" customHeight="1">
      <c r="A87" s="197">
        <v>81</v>
      </c>
      <c r="B87" s="125" t="s">
        <v>986</v>
      </c>
      <c r="C87" s="125" t="s">
        <v>1110</v>
      </c>
      <c r="D87" s="125">
        <v>23.545685899999999</v>
      </c>
      <c r="E87" s="125" t="s">
        <v>1110</v>
      </c>
      <c r="F87" s="125" t="s">
        <v>1110</v>
      </c>
      <c r="G87" s="125" t="s">
        <v>1110</v>
      </c>
      <c r="H87" s="125" t="s">
        <v>1110</v>
      </c>
      <c r="I87" s="125">
        <v>5.839391175786</v>
      </c>
      <c r="J87" s="125" t="s">
        <v>1110</v>
      </c>
      <c r="K87" s="125">
        <v>94.687602637417996</v>
      </c>
      <c r="L87" s="125">
        <v>346.686397375539</v>
      </c>
      <c r="M87" s="125">
        <v>223.25906016170998</v>
      </c>
      <c r="N87" s="125">
        <v>287.35977911000003</v>
      </c>
      <c r="O87" s="125" t="s">
        <v>1110</v>
      </c>
      <c r="P87" s="125">
        <v>1096.570772394454</v>
      </c>
      <c r="Q87" s="125">
        <v>6902.4164401590897</v>
      </c>
      <c r="R87" s="125">
        <v>1923.215088936</v>
      </c>
      <c r="S87" s="125">
        <v>10903.580217849996</v>
      </c>
    </row>
    <row r="88" spans="1:19" ht="15" customHeight="1">
      <c r="A88" s="198">
        <v>82</v>
      </c>
      <c r="B88" s="144" t="s">
        <v>968</v>
      </c>
      <c r="C88" s="144">
        <v>9.4345802335679991</v>
      </c>
      <c r="D88" s="144" t="s">
        <v>1110</v>
      </c>
      <c r="E88" s="144" t="s">
        <v>1110</v>
      </c>
      <c r="F88" s="144">
        <v>100.33456162</v>
      </c>
      <c r="G88" s="144">
        <v>2175.2288948299997</v>
      </c>
      <c r="H88" s="144" t="s">
        <v>1110</v>
      </c>
      <c r="I88" s="144">
        <v>253.207079034</v>
      </c>
      <c r="J88" s="144">
        <v>531.58449509903903</v>
      </c>
      <c r="K88" s="144">
        <v>6772.9614280772576</v>
      </c>
      <c r="L88" s="144">
        <v>381.06241532899998</v>
      </c>
      <c r="M88" s="144">
        <v>1.59715003954</v>
      </c>
      <c r="N88" s="144" t="s">
        <v>1110</v>
      </c>
      <c r="O88" s="144" t="s">
        <v>1110</v>
      </c>
      <c r="P88" s="144" t="s">
        <v>1110</v>
      </c>
      <c r="Q88" s="144">
        <v>364.10273599629096</v>
      </c>
      <c r="R88" s="144">
        <v>275.13415412699999</v>
      </c>
      <c r="S88" s="144">
        <v>10864.647494385696</v>
      </c>
    </row>
    <row r="89" spans="1:19" s="7" customFormat="1" ht="15" customHeight="1">
      <c r="A89" s="197">
        <v>83</v>
      </c>
      <c r="B89" s="125" t="s">
        <v>502</v>
      </c>
      <c r="C89" s="125" t="s">
        <v>1110</v>
      </c>
      <c r="D89" s="125">
        <v>0.4862842</v>
      </c>
      <c r="E89" s="125">
        <v>284.94679968105902</v>
      </c>
      <c r="F89" s="125">
        <v>10.031969540366999</v>
      </c>
      <c r="G89" s="125">
        <v>837.072262727203</v>
      </c>
      <c r="H89" s="125" t="s">
        <v>1110</v>
      </c>
      <c r="I89" s="125">
        <v>410.682508549766</v>
      </c>
      <c r="J89" s="125">
        <v>31.107365896078999</v>
      </c>
      <c r="K89" s="125">
        <v>307.20905927553497</v>
      </c>
      <c r="L89" s="125">
        <v>173.178677833069</v>
      </c>
      <c r="M89" s="125">
        <v>400.282626117424</v>
      </c>
      <c r="N89" s="125">
        <v>6488.0378995604297</v>
      </c>
      <c r="O89" s="125" t="s">
        <v>1110</v>
      </c>
      <c r="P89" s="125">
        <v>2.2858458999999998E-2</v>
      </c>
      <c r="Q89" s="125">
        <v>1293.5313699407279</v>
      </c>
      <c r="R89" s="125">
        <v>559.42868447931596</v>
      </c>
      <c r="S89" s="125">
        <v>10796.018366259977</v>
      </c>
    </row>
    <row r="90" spans="1:19" ht="15" customHeight="1">
      <c r="A90" s="198">
        <v>84</v>
      </c>
      <c r="B90" s="144" t="s">
        <v>818</v>
      </c>
      <c r="C90" s="144" t="s">
        <v>1110</v>
      </c>
      <c r="D90" s="144" t="s">
        <v>1110</v>
      </c>
      <c r="E90" s="144" t="s">
        <v>1110</v>
      </c>
      <c r="F90" s="144" t="s">
        <v>1110</v>
      </c>
      <c r="G90" s="144">
        <v>8.9052691799999995</v>
      </c>
      <c r="H90" s="144" t="s">
        <v>1110</v>
      </c>
      <c r="I90" s="144">
        <v>51.551169939999994</v>
      </c>
      <c r="J90" s="144" t="s">
        <v>1110</v>
      </c>
      <c r="K90" s="144">
        <v>15.90496203</v>
      </c>
      <c r="L90" s="144" t="s">
        <v>1110</v>
      </c>
      <c r="M90" s="144">
        <v>1.5291959799999999</v>
      </c>
      <c r="N90" s="144">
        <v>16.336127859999998</v>
      </c>
      <c r="O90" s="144" t="s">
        <v>1110</v>
      </c>
      <c r="P90" s="144" t="s">
        <v>1110</v>
      </c>
      <c r="Q90" s="144">
        <v>10106.597127839999</v>
      </c>
      <c r="R90" s="144">
        <v>495.62038982999997</v>
      </c>
      <c r="S90" s="144">
        <v>10696.444242659998</v>
      </c>
    </row>
    <row r="91" spans="1:19" s="7" customFormat="1" ht="15" customHeight="1">
      <c r="A91" s="197">
        <v>85</v>
      </c>
      <c r="B91" s="125" t="s">
        <v>882</v>
      </c>
      <c r="C91" s="125">
        <v>256.45358061102002</v>
      </c>
      <c r="D91" s="125">
        <v>5.012720856064</v>
      </c>
      <c r="E91" s="125" t="s">
        <v>1110</v>
      </c>
      <c r="F91" s="125">
        <v>115.28792163683801</v>
      </c>
      <c r="G91" s="125">
        <v>1.2074708700000001</v>
      </c>
      <c r="H91" s="125" t="s">
        <v>1110</v>
      </c>
      <c r="I91" s="125">
        <v>1662.2826968904121</v>
      </c>
      <c r="J91" s="125">
        <v>143.23526450779701</v>
      </c>
      <c r="K91" s="125">
        <v>167.33274771951699</v>
      </c>
      <c r="L91" s="125">
        <v>1046.499482826101</v>
      </c>
      <c r="M91" s="125">
        <v>21.663565449025999</v>
      </c>
      <c r="N91" s="125">
        <v>1040.9644132563899</v>
      </c>
      <c r="O91" s="125" t="s">
        <v>1110</v>
      </c>
      <c r="P91" s="125">
        <v>13.703981154002999</v>
      </c>
      <c r="Q91" s="125">
        <v>5606.920538098163</v>
      </c>
      <c r="R91" s="125">
        <v>547.60074164465402</v>
      </c>
      <c r="S91" s="125">
        <v>10628.165125519985</v>
      </c>
    </row>
    <row r="92" spans="1:19" ht="15" customHeight="1">
      <c r="A92" s="198">
        <v>86</v>
      </c>
      <c r="B92" s="144" t="s">
        <v>705</v>
      </c>
      <c r="C92" s="144">
        <v>776.17041598329604</v>
      </c>
      <c r="D92" s="144">
        <v>84.700845495598998</v>
      </c>
      <c r="E92" s="144">
        <v>419.53524791957904</v>
      </c>
      <c r="F92" s="144">
        <v>0.59046404000000008</v>
      </c>
      <c r="G92" s="144">
        <v>281.38056285251895</v>
      </c>
      <c r="H92" s="144" t="s">
        <v>1110</v>
      </c>
      <c r="I92" s="144" t="s">
        <v>1110</v>
      </c>
      <c r="J92" s="144" t="s">
        <v>1110</v>
      </c>
      <c r="K92" s="144">
        <v>78.649442565816997</v>
      </c>
      <c r="L92" s="144">
        <v>9.6094910099669999</v>
      </c>
      <c r="M92" s="144">
        <v>52.073938418183999</v>
      </c>
      <c r="N92" s="144">
        <v>3381.202075470846</v>
      </c>
      <c r="O92" s="144" t="s">
        <v>1110</v>
      </c>
      <c r="P92" s="144" t="s">
        <v>1110</v>
      </c>
      <c r="Q92" s="144">
        <v>5281.8759428114372</v>
      </c>
      <c r="R92" s="144">
        <v>8.116846362746001</v>
      </c>
      <c r="S92" s="144">
        <v>10373.905272929989</v>
      </c>
    </row>
    <row r="93" spans="1:19" s="7" customFormat="1" ht="15" customHeight="1">
      <c r="A93" s="197">
        <v>87</v>
      </c>
      <c r="B93" s="125" t="s">
        <v>823</v>
      </c>
      <c r="C93" s="125" t="s">
        <v>1110</v>
      </c>
      <c r="D93" s="125" t="s">
        <v>1110</v>
      </c>
      <c r="E93" s="125">
        <v>953.52350419386698</v>
      </c>
      <c r="F93" s="125" t="s">
        <v>1110</v>
      </c>
      <c r="G93" s="125">
        <v>22.726760462136998</v>
      </c>
      <c r="H93" s="125" t="s">
        <v>1110</v>
      </c>
      <c r="I93" s="125">
        <v>29.107350676905</v>
      </c>
      <c r="J93" s="125">
        <v>3.7567727327060001</v>
      </c>
      <c r="K93" s="125">
        <v>75.468441762059996</v>
      </c>
      <c r="L93" s="125">
        <v>173.25252663622999</v>
      </c>
      <c r="M93" s="125">
        <v>28.664191359053998</v>
      </c>
      <c r="N93" s="125">
        <v>72.221918035887995</v>
      </c>
      <c r="O93" s="125" t="s">
        <v>1110</v>
      </c>
      <c r="P93" s="125">
        <v>3.9341488000000001E-2</v>
      </c>
      <c r="Q93" s="125">
        <v>154.813314914356</v>
      </c>
      <c r="R93" s="125">
        <v>8748.2944641087797</v>
      </c>
      <c r="S93" s="125">
        <v>10261.868586369983</v>
      </c>
    </row>
    <row r="94" spans="1:19" ht="15" customHeight="1">
      <c r="A94" s="198">
        <v>88</v>
      </c>
      <c r="B94" s="144" t="s">
        <v>110</v>
      </c>
      <c r="C94" s="144">
        <v>68.129837834167006</v>
      </c>
      <c r="D94" s="144" t="s">
        <v>1110</v>
      </c>
      <c r="E94" s="144" t="s">
        <v>1110</v>
      </c>
      <c r="F94" s="144">
        <v>273.11350569999996</v>
      </c>
      <c r="G94" s="144">
        <v>133.6640660198</v>
      </c>
      <c r="H94" s="144" t="s">
        <v>1110</v>
      </c>
      <c r="I94" s="144">
        <v>162.47290336374101</v>
      </c>
      <c r="J94" s="144" t="s">
        <v>1110</v>
      </c>
      <c r="K94" s="144">
        <v>75.467225666001013</v>
      </c>
      <c r="L94" s="144">
        <v>104.266405174002</v>
      </c>
      <c r="M94" s="144">
        <v>22.626890216800998</v>
      </c>
      <c r="N94" s="144">
        <v>5691.3874379747658</v>
      </c>
      <c r="O94" s="144" t="s">
        <v>1110</v>
      </c>
      <c r="P94" s="144" t="s">
        <v>1110</v>
      </c>
      <c r="Q94" s="144">
        <v>2284.067024699807</v>
      </c>
      <c r="R94" s="144">
        <v>1176.8881777028</v>
      </c>
      <c r="S94" s="144">
        <v>9992.0834743518844</v>
      </c>
    </row>
    <row r="95" spans="1:19" s="7" customFormat="1" ht="15" customHeight="1">
      <c r="A95" s="197">
        <v>89</v>
      </c>
      <c r="B95" s="125" t="s">
        <v>409</v>
      </c>
      <c r="C95" s="125">
        <v>28.283842685973998</v>
      </c>
      <c r="D95" s="125">
        <v>4583.1403363174368</v>
      </c>
      <c r="E95" s="125">
        <v>20.573312219999998</v>
      </c>
      <c r="F95" s="125">
        <v>1.0388296309980001</v>
      </c>
      <c r="G95" s="125">
        <v>189.44144134413497</v>
      </c>
      <c r="H95" s="125" t="s">
        <v>1110</v>
      </c>
      <c r="I95" s="125">
        <v>1151.7020270186379</v>
      </c>
      <c r="J95" s="125" t="s">
        <v>1110</v>
      </c>
      <c r="K95" s="125">
        <v>367.20536179049793</v>
      </c>
      <c r="L95" s="125">
        <v>96.591090844617</v>
      </c>
      <c r="M95" s="125">
        <v>81.031081341689003</v>
      </c>
      <c r="N95" s="125">
        <v>719.00389004825308</v>
      </c>
      <c r="O95" s="125" t="s">
        <v>1110</v>
      </c>
      <c r="P95" s="125">
        <v>96.29915750199801</v>
      </c>
      <c r="Q95" s="125">
        <v>2198.5160353592373</v>
      </c>
      <c r="R95" s="125">
        <v>458.499300783948</v>
      </c>
      <c r="S95" s="125">
        <v>9991.3257068874209</v>
      </c>
    </row>
    <row r="96" spans="1:19" ht="15" customHeight="1">
      <c r="A96" s="198">
        <v>90</v>
      </c>
      <c r="B96" s="144" t="s">
        <v>765</v>
      </c>
      <c r="C96" s="144" t="s">
        <v>1110</v>
      </c>
      <c r="D96" s="144" t="s">
        <v>1110</v>
      </c>
      <c r="E96" s="144" t="s">
        <v>1110</v>
      </c>
      <c r="F96" s="144">
        <v>1263.20007362453</v>
      </c>
      <c r="G96" s="144">
        <v>99.925009055000004</v>
      </c>
      <c r="H96" s="144" t="s">
        <v>1110</v>
      </c>
      <c r="I96" s="144">
        <v>183.804612989802</v>
      </c>
      <c r="J96" s="144" t="s">
        <v>1110</v>
      </c>
      <c r="K96" s="144">
        <v>3415.3290374972098</v>
      </c>
      <c r="L96" s="144">
        <v>1.383704021</v>
      </c>
      <c r="M96" s="144">
        <v>2.2187913309999998</v>
      </c>
      <c r="N96" s="144">
        <v>3564.9882005904633</v>
      </c>
      <c r="O96" s="144" t="s">
        <v>1110</v>
      </c>
      <c r="P96" s="144">
        <v>76.772041592901999</v>
      </c>
      <c r="Q96" s="144">
        <v>1332.6472844790471</v>
      </c>
      <c r="R96" s="144">
        <v>13.678657503991001</v>
      </c>
      <c r="S96" s="144">
        <v>9953.9474126849454</v>
      </c>
    </row>
    <row r="97" spans="1:19" s="7" customFormat="1" ht="15" customHeight="1">
      <c r="A97" s="197">
        <v>91</v>
      </c>
      <c r="B97" s="125" t="s">
        <v>606</v>
      </c>
      <c r="C97" s="125" t="s">
        <v>1110</v>
      </c>
      <c r="D97" s="125">
        <v>3.9000002999E-2</v>
      </c>
      <c r="E97" s="125" t="s">
        <v>1110</v>
      </c>
      <c r="F97" s="125">
        <v>376.17018686500001</v>
      </c>
      <c r="G97" s="125" t="s">
        <v>1110</v>
      </c>
      <c r="H97" s="125" t="s">
        <v>1110</v>
      </c>
      <c r="I97" s="125">
        <v>404.11126894968498</v>
      </c>
      <c r="J97" s="125">
        <v>102.95266125000001</v>
      </c>
      <c r="K97" s="125">
        <v>2846.5887459946998</v>
      </c>
      <c r="L97" s="125">
        <v>628.74198139990301</v>
      </c>
      <c r="M97" s="125">
        <v>155.464901594781</v>
      </c>
      <c r="N97" s="125">
        <v>216.29218893687801</v>
      </c>
      <c r="O97" s="125" t="s">
        <v>1110</v>
      </c>
      <c r="P97" s="125">
        <v>86.968027890301002</v>
      </c>
      <c r="Q97" s="125">
        <v>4054.259128961427</v>
      </c>
      <c r="R97" s="125">
        <v>902.33184789430902</v>
      </c>
      <c r="S97" s="125">
        <v>9773.9199397399825</v>
      </c>
    </row>
    <row r="98" spans="1:19" ht="15" customHeight="1">
      <c r="A98" s="198">
        <v>92</v>
      </c>
      <c r="B98" s="144" t="s">
        <v>420</v>
      </c>
      <c r="C98" s="144">
        <v>695.41266713637106</v>
      </c>
      <c r="D98" s="144">
        <v>28.297912470539</v>
      </c>
      <c r="E98" s="144" t="s">
        <v>1110</v>
      </c>
      <c r="F98" s="144">
        <v>131.02965537071398</v>
      </c>
      <c r="G98" s="144">
        <v>522.75552978561302</v>
      </c>
      <c r="H98" s="144" t="s">
        <v>1110</v>
      </c>
      <c r="I98" s="144">
        <v>20.822382396527999</v>
      </c>
      <c r="J98" s="144">
        <v>3.5701663283710001</v>
      </c>
      <c r="K98" s="144">
        <v>1055.508790815328</v>
      </c>
      <c r="L98" s="144">
        <v>60.151956603758002</v>
      </c>
      <c r="M98" s="144">
        <v>8.6401743561649997</v>
      </c>
      <c r="N98" s="144">
        <v>401.088945106555</v>
      </c>
      <c r="O98" s="144" t="s">
        <v>1110</v>
      </c>
      <c r="P98" s="144">
        <v>1228.503642924629</v>
      </c>
      <c r="Q98" s="144">
        <v>5326.0779086054144</v>
      </c>
      <c r="R98" s="144" t="s">
        <v>1110</v>
      </c>
      <c r="S98" s="144">
        <v>9481.8597318999855</v>
      </c>
    </row>
    <row r="99" spans="1:19" s="7" customFormat="1" ht="15" customHeight="1">
      <c r="A99" s="197">
        <v>93</v>
      </c>
      <c r="B99" s="125" t="s">
        <v>467</v>
      </c>
      <c r="C99" s="125" t="s">
        <v>1110</v>
      </c>
      <c r="D99" s="125" t="s">
        <v>1110</v>
      </c>
      <c r="E99" s="125" t="s">
        <v>1110</v>
      </c>
      <c r="F99" s="125">
        <v>2.3781364279999999</v>
      </c>
      <c r="G99" s="125">
        <v>0.213042764</v>
      </c>
      <c r="H99" s="125" t="s">
        <v>1110</v>
      </c>
      <c r="I99" s="125">
        <v>106.492222039</v>
      </c>
      <c r="J99" s="125" t="s">
        <v>1110</v>
      </c>
      <c r="K99" s="125">
        <v>13.262850892000001</v>
      </c>
      <c r="L99" s="125" t="s">
        <v>1110</v>
      </c>
      <c r="M99" s="125" t="s">
        <v>1110</v>
      </c>
      <c r="N99" s="125">
        <v>8155.6679941387974</v>
      </c>
      <c r="O99" s="125" t="s">
        <v>1110</v>
      </c>
      <c r="P99" s="125">
        <v>20.951955972</v>
      </c>
      <c r="Q99" s="125">
        <v>1031.900880549201</v>
      </c>
      <c r="R99" s="125">
        <v>92.033330237000001</v>
      </c>
      <c r="S99" s="125">
        <v>9422.9004130199974</v>
      </c>
    </row>
    <row r="100" spans="1:19" ht="15" customHeight="1">
      <c r="A100" s="198">
        <v>94</v>
      </c>
      <c r="B100" s="144" t="s">
        <v>469</v>
      </c>
      <c r="C100" s="144" t="s">
        <v>1110</v>
      </c>
      <c r="D100" s="144" t="s">
        <v>1110</v>
      </c>
      <c r="E100" s="144" t="s">
        <v>1110</v>
      </c>
      <c r="F100" s="144" t="s">
        <v>1110</v>
      </c>
      <c r="G100" s="144">
        <v>15.084600890000001</v>
      </c>
      <c r="H100" s="144" t="s">
        <v>1110</v>
      </c>
      <c r="I100" s="144" t="s">
        <v>1110</v>
      </c>
      <c r="J100" s="144" t="s">
        <v>1110</v>
      </c>
      <c r="K100" s="144" t="s">
        <v>1110</v>
      </c>
      <c r="L100" s="144" t="s">
        <v>1110</v>
      </c>
      <c r="M100" s="144" t="s">
        <v>1110</v>
      </c>
      <c r="N100" s="144" t="s">
        <v>1110</v>
      </c>
      <c r="O100" s="144" t="s">
        <v>1110</v>
      </c>
      <c r="P100" s="144" t="s">
        <v>1110</v>
      </c>
      <c r="Q100" s="144" t="s">
        <v>1110</v>
      </c>
      <c r="R100" s="144">
        <v>9303.9655304400003</v>
      </c>
      <c r="S100" s="144">
        <v>9319.050131330001</v>
      </c>
    </row>
    <row r="101" spans="1:19" s="7" customFormat="1" ht="15" customHeight="1">
      <c r="A101" s="197">
        <v>95</v>
      </c>
      <c r="B101" s="125" t="s">
        <v>170</v>
      </c>
      <c r="C101" s="125" t="s">
        <v>1110</v>
      </c>
      <c r="D101" s="125">
        <v>29.152775859127001</v>
      </c>
      <c r="E101" s="125">
        <v>1566.0953435430729</v>
      </c>
      <c r="F101" s="125" t="s">
        <v>1110</v>
      </c>
      <c r="G101" s="125">
        <v>19.042419180249002</v>
      </c>
      <c r="H101" s="125" t="s">
        <v>1110</v>
      </c>
      <c r="I101" s="125" t="s">
        <v>1110</v>
      </c>
      <c r="J101" s="125" t="s">
        <v>1110</v>
      </c>
      <c r="K101" s="125" t="s">
        <v>1110</v>
      </c>
      <c r="L101" s="125" t="s">
        <v>1110</v>
      </c>
      <c r="M101" s="125">
        <v>935.93808969431598</v>
      </c>
      <c r="N101" s="125" t="s">
        <v>1110</v>
      </c>
      <c r="O101" s="125">
        <v>6160.2219896132256</v>
      </c>
      <c r="P101" s="125" t="s">
        <v>1110</v>
      </c>
      <c r="Q101" s="125" t="s">
        <v>1110</v>
      </c>
      <c r="R101" s="125">
        <v>540.51569346000008</v>
      </c>
      <c r="S101" s="125">
        <v>9250.9663113499901</v>
      </c>
    </row>
    <row r="102" spans="1:19" ht="15" customHeight="1">
      <c r="A102" s="198">
        <v>96</v>
      </c>
      <c r="B102" s="144" t="s">
        <v>439</v>
      </c>
      <c r="C102" s="144" t="s">
        <v>1110</v>
      </c>
      <c r="D102" s="144" t="s">
        <v>1110</v>
      </c>
      <c r="E102" s="144" t="s">
        <v>1110</v>
      </c>
      <c r="F102" s="144" t="s">
        <v>1110</v>
      </c>
      <c r="G102" s="144" t="s">
        <v>1110</v>
      </c>
      <c r="H102" s="144" t="s">
        <v>1110</v>
      </c>
      <c r="I102" s="144" t="s">
        <v>1110</v>
      </c>
      <c r="J102" s="144" t="s">
        <v>1110</v>
      </c>
      <c r="K102" s="144" t="s">
        <v>1110</v>
      </c>
      <c r="L102" s="144" t="s">
        <v>1110</v>
      </c>
      <c r="M102" s="144" t="s">
        <v>1110</v>
      </c>
      <c r="N102" s="144" t="s">
        <v>1110</v>
      </c>
      <c r="O102" s="144" t="s">
        <v>1110</v>
      </c>
      <c r="P102" s="144">
        <v>9146.38290246</v>
      </c>
      <c r="Q102" s="144" t="s">
        <v>1110</v>
      </c>
      <c r="R102" s="144" t="s">
        <v>1110</v>
      </c>
      <c r="S102" s="144">
        <v>9146.38290246</v>
      </c>
    </row>
    <row r="103" spans="1:19" s="7" customFormat="1" ht="15" customHeight="1">
      <c r="A103" s="197">
        <v>97</v>
      </c>
      <c r="B103" s="125" t="s">
        <v>622</v>
      </c>
      <c r="C103" s="125" t="s">
        <v>1110</v>
      </c>
      <c r="D103" s="125">
        <v>1.1728229380190001</v>
      </c>
      <c r="E103" s="125" t="s">
        <v>1110</v>
      </c>
      <c r="F103" s="125" t="s">
        <v>1110</v>
      </c>
      <c r="G103" s="125" t="s">
        <v>1110</v>
      </c>
      <c r="H103" s="125" t="s">
        <v>1110</v>
      </c>
      <c r="I103" s="125">
        <v>76.317650963606994</v>
      </c>
      <c r="J103" s="125" t="s">
        <v>1110</v>
      </c>
      <c r="K103" s="125">
        <v>40.356459882097994</v>
      </c>
      <c r="L103" s="125">
        <v>96.098615119057996</v>
      </c>
      <c r="M103" s="125">
        <v>1.1867461940190001</v>
      </c>
      <c r="N103" s="125">
        <v>2114.89494149747</v>
      </c>
      <c r="O103" s="125" t="s">
        <v>1110</v>
      </c>
      <c r="P103" s="125">
        <v>127.93658979999999</v>
      </c>
      <c r="Q103" s="125">
        <v>6307.0256702391143</v>
      </c>
      <c r="R103" s="125">
        <v>198.60803056660899</v>
      </c>
      <c r="S103" s="125">
        <v>8963.5975271999941</v>
      </c>
    </row>
    <row r="104" spans="1:19" ht="15" customHeight="1">
      <c r="A104" s="198">
        <v>98</v>
      </c>
      <c r="B104" s="144" t="s">
        <v>784</v>
      </c>
      <c r="C104" s="144">
        <v>4.4361795169959999</v>
      </c>
      <c r="D104" s="144" t="s">
        <v>1110</v>
      </c>
      <c r="E104" s="144" t="s">
        <v>1110</v>
      </c>
      <c r="F104" s="144" t="s">
        <v>1110</v>
      </c>
      <c r="G104" s="144" t="s">
        <v>1110</v>
      </c>
      <c r="H104" s="144" t="s">
        <v>1110</v>
      </c>
      <c r="I104" s="144">
        <v>763.45116601496602</v>
      </c>
      <c r="J104" s="144" t="s">
        <v>1110</v>
      </c>
      <c r="K104" s="144">
        <v>1227.1107522910011</v>
      </c>
      <c r="L104" s="144">
        <v>0.83089683999999997</v>
      </c>
      <c r="M104" s="144" t="s">
        <v>1110</v>
      </c>
      <c r="N104" s="144">
        <v>717.1747759374141</v>
      </c>
      <c r="O104" s="144" t="s">
        <v>1110</v>
      </c>
      <c r="P104" s="144">
        <v>1665.3277778282891</v>
      </c>
      <c r="Q104" s="144">
        <v>1128.7746128791339</v>
      </c>
      <c r="R104" s="144">
        <v>3172.8647633021915</v>
      </c>
      <c r="S104" s="144">
        <v>8679.9709246099919</v>
      </c>
    </row>
    <row r="105" spans="1:19" s="7" customFormat="1" ht="15" customHeight="1">
      <c r="A105" s="197">
        <v>99</v>
      </c>
      <c r="B105" s="125" t="s">
        <v>805</v>
      </c>
      <c r="C105" s="125">
        <v>78.62550033766</v>
      </c>
      <c r="D105" s="125" t="s">
        <v>1110</v>
      </c>
      <c r="E105" s="125" t="s">
        <v>1110</v>
      </c>
      <c r="F105" s="125" t="s">
        <v>1110</v>
      </c>
      <c r="G105" s="125" t="s">
        <v>1110</v>
      </c>
      <c r="H105" s="125" t="s">
        <v>1110</v>
      </c>
      <c r="I105" s="125">
        <v>119.843474158657</v>
      </c>
      <c r="J105" s="125" t="s">
        <v>1110</v>
      </c>
      <c r="K105" s="125">
        <v>364.41445422961095</v>
      </c>
      <c r="L105" s="125">
        <v>157.95071471637499</v>
      </c>
      <c r="M105" s="125">
        <v>483.36230760648903</v>
      </c>
      <c r="N105" s="125">
        <v>67.132187154259995</v>
      </c>
      <c r="O105" s="125" t="s">
        <v>1110</v>
      </c>
      <c r="P105" s="125">
        <v>28.85579163005</v>
      </c>
      <c r="Q105" s="125">
        <v>5420.9049447035941</v>
      </c>
      <c r="R105" s="125">
        <v>1858.474301620955</v>
      </c>
      <c r="S105" s="125">
        <v>8579.5636761576498</v>
      </c>
    </row>
    <row r="106" spans="1:19" ht="15" customHeight="1">
      <c r="A106" s="198">
        <v>100</v>
      </c>
      <c r="B106" s="144" t="s">
        <v>892</v>
      </c>
      <c r="C106" s="144">
        <v>506.93331732010199</v>
      </c>
      <c r="D106" s="144">
        <v>411.81365425164597</v>
      </c>
      <c r="E106" s="144">
        <v>120.89020678535201</v>
      </c>
      <c r="F106" s="144" t="s">
        <v>1110</v>
      </c>
      <c r="G106" s="144" t="s">
        <v>1110</v>
      </c>
      <c r="H106" s="144" t="s">
        <v>1110</v>
      </c>
      <c r="I106" s="144">
        <v>282.112525819626</v>
      </c>
      <c r="J106" s="144">
        <v>4.9564169998999999E-2</v>
      </c>
      <c r="K106" s="144">
        <v>2040.831590296435</v>
      </c>
      <c r="L106" s="144">
        <v>40.623793322948998</v>
      </c>
      <c r="M106" s="144">
        <v>39.866497051757996</v>
      </c>
      <c r="N106" s="144">
        <v>121.759619775744</v>
      </c>
      <c r="O106" s="144" t="s">
        <v>1110</v>
      </c>
      <c r="P106" s="144">
        <v>344.64716122142704</v>
      </c>
      <c r="Q106" s="144">
        <v>2956.9506969920221</v>
      </c>
      <c r="R106" s="144">
        <v>1639.272626002926</v>
      </c>
      <c r="S106" s="144">
        <v>8505.7512530099866</v>
      </c>
    </row>
    <row r="107" spans="1:19" s="7" customFormat="1" ht="15" customHeight="1">
      <c r="A107" s="197">
        <v>101</v>
      </c>
      <c r="B107" s="125" t="s">
        <v>165</v>
      </c>
      <c r="C107" s="125" t="s">
        <v>1110</v>
      </c>
      <c r="D107" s="125" t="s">
        <v>1110</v>
      </c>
      <c r="E107" s="125" t="s">
        <v>1110</v>
      </c>
      <c r="F107" s="125" t="s">
        <v>1110</v>
      </c>
      <c r="G107" s="125" t="s">
        <v>1110</v>
      </c>
      <c r="H107" s="125" t="s">
        <v>1110</v>
      </c>
      <c r="I107" s="125" t="s">
        <v>1110</v>
      </c>
      <c r="J107" s="125" t="s">
        <v>1110</v>
      </c>
      <c r="K107" s="125" t="s">
        <v>1110</v>
      </c>
      <c r="L107" s="125" t="s">
        <v>1110</v>
      </c>
      <c r="M107" s="125" t="s">
        <v>1110</v>
      </c>
      <c r="N107" s="125" t="s">
        <v>1110</v>
      </c>
      <c r="O107" s="125" t="s">
        <v>1110</v>
      </c>
      <c r="P107" s="125">
        <v>4185.0858121599995</v>
      </c>
      <c r="Q107" s="125">
        <v>4185.0581531899998</v>
      </c>
      <c r="R107" s="125" t="s">
        <v>1110</v>
      </c>
      <c r="S107" s="125">
        <v>8370.1439653499983</v>
      </c>
    </row>
    <row r="108" spans="1:19" ht="15" customHeight="1">
      <c r="A108" s="198">
        <v>102</v>
      </c>
      <c r="B108" s="144" t="s">
        <v>918</v>
      </c>
      <c r="C108" s="144" t="s">
        <v>1110</v>
      </c>
      <c r="D108" s="144">
        <v>4446.9179705485003</v>
      </c>
      <c r="E108" s="144" t="s">
        <v>1110</v>
      </c>
      <c r="F108" s="144">
        <v>100.011793787</v>
      </c>
      <c r="G108" s="144">
        <v>33.039762329999995</v>
      </c>
      <c r="H108" s="144" t="s">
        <v>1110</v>
      </c>
      <c r="I108" s="144">
        <v>3.8125389700000003</v>
      </c>
      <c r="J108" s="144" t="s">
        <v>1110</v>
      </c>
      <c r="K108" s="144">
        <v>2506.532273483861</v>
      </c>
      <c r="L108" s="144">
        <v>54.579687517987999</v>
      </c>
      <c r="M108" s="144">
        <v>12.776232121461</v>
      </c>
      <c r="N108" s="144">
        <v>184.239679531006</v>
      </c>
      <c r="O108" s="144" t="s">
        <v>1110</v>
      </c>
      <c r="P108" s="144" t="s">
        <v>1110</v>
      </c>
      <c r="Q108" s="144">
        <v>789.80819732036991</v>
      </c>
      <c r="R108" s="144">
        <v>35.842902879305001</v>
      </c>
      <c r="S108" s="144">
        <v>8167.5610384894908</v>
      </c>
    </row>
    <row r="109" spans="1:19" s="7" customFormat="1" ht="15" customHeight="1">
      <c r="A109" s="197">
        <v>103</v>
      </c>
      <c r="B109" s="125" t="s">
        <v>54</v>
      </c>
      <c r="C109" s="125" t="s">
        <v>1110</v>
      </c>
      <c r="D109" s="125" t="s">
        <v>1110</v>
      </c>
      <c r="E109" s="125">
        <v>951.4461426900001</v>
      </c>
      <c r="F109" s="125" t="s">
        <v>1110</v>
      </c>
      <c r="G109" s="125" t="s">
        <v>1110</v>
      </c>
      <c r="H109" s="125" t="s">
        <v>1110</v>
      </c>
      <c r="I109" s="125">
        <v>967.77820795603805</v>
      </c>
      <c r="J109" s="125">
        <v>3265.6487473338188</v>
      </c>
      <c r="K109" s="125">
        <v>301.398481256151</v>
      </c>
      <c r="L109" s="125">
        <v>31.599751156732999</v>
      </c>
      <c r="M109" s="125">
        <v>4.3654036909910001</v>
      </c>
      <c r="N109" s="125" t="s">
        <v>1110</v>
      </c>
      <c r="O109" s="125" t="s">
        <v>1110</v>
      </c>
      <c r="P109" s="125">
        <v>1016.655672554585</v>
      </c>
      <c r="Q109" s="125">
        <v>961.50825138167409</v>
      </c>
      <c r="R109" s="125">
        <v>621.50622074</v>
      </c>
      <c r="S109" s="125">
        <v>8121.9068787599908</v>
      </c>
    </row>
    <row r="110" spans="1:19" ht="15" customHeight="1">
      <c r="A110" s="198">
        <v>104</v>
      </c>
      <c r="B110" s="144" t="s">
        <v>69</v>
      </c>
      <c r="C110" s="144">
        <v>164.93530727999999</v>
      </c>
      <c r="D110" s="144" t="s">
        <v>1110</v>
      </c>
      <c r="E110" s="144" t="s">
        <v>1110</v>
      </c>
      <c r="F110" s="144">
        <v>63.013985489995001</v>
      </c>
      <c r="G110" s="144">
        <v>579.20543999500001</v>
      </c>
      <c r="H110" s="144" t="s">
        <v>1110</v>
      </c>
      <c r="I110" s="144">
        <v>18.715645070980003</v>
      </c>
      <c r="J110" s="144" t="s">
        <v>1110</v>
      </c>
      <c r="K110" s="144">
        <v>5880.5281290592966</v>
      </c>
      <c r="L110" s="144">
        <v>17.426898357981997</v>
      </c>
      <c r="M110" s="144">
        <v>3.0305937949970003</v>
      </c>
      <c r="N110" s="144">
        <v>1185.4758849088012</v>
      </c>
      <c r="O110" s="144" t="s">
        <v>1110</v>
      </c>
      <c r="P110" s="144" t="s">
        <v>1110</v>
      </c>
      <c r="Q110" s="144">
        <v>86.575448800949005</v>
      </c>
      <c r="R110" s="144">
        <v>4.959389941994</v>
      </c>
      <c r="S110" s="144">
        <v>8003.8667226999951</v>
      </c>
    </row>
    <row r="111" spans="1:19" s="7" customFormat="1" ht="15" customHeight="1">
      <c r="A111" s="197">
        <v>105</v>
      </c>
      <c r="B111" s="125" t="s">
        <v>706</v>
      </c>
      <c r="C111" s="125">
        <v>620.44187111988606</v>
      </c>
      <c r="D111" s="125">
        <v>818.84629027578796</v>
      </c>
      <c r="E111" s="125">
        <v>211.97322101411001</v>
      </c>
      <c r="F111" s="125">
        <v>76.607316869670001</v>
      </c>
      <c r="G111" s="125">
        <v>52.802384154556997</v>
      </c>
      <c r="H111" s="125" t="s">
        <v>1110</v>
      </c>
      <c r="I111" s="125">
        <v>4.3675459702400001</v>
      </c>
      <c r="J111" s="125" t="s">
        <v>1110</v>
      </c>
      <c r="K111" s="125">
        <v>267.13230783384302</v>
      </c>
      <c r="L111" s="125">
        <v>6.5770158481539998</v>
      </c>
      <c r="M111" s="125">
        <v>67.34478928915</v>
      </c>
      <c r="N111" s="125">
        <v>228.074907458219</v>
      </c>
      <c r="O111" s="125" t="s">
        <v>1110</v>
      </c>
      <c r="P111" s="125" t="s">
        <v>1110</v>
      </c>
      <c r="Q111" s="125">
        <v>5208.5404025053449</v>
      </c>
      <c r="R111" s="125">
        <v>261.72773507852401</v>
      </c>
      <c r="S111" s="125">
        <v>7824.4357874174866</v>
      </c>
    </row>
    <row r="112" spans="1:19" ht="15" customHeight="1">
      <c r="A112" s="198">
        <v>106</v>
      </c>
      <c r="B112" s="144" t="s">
        <v>348</v>
      </c>
      <c r="C112" s="144" t="s">
        <v>1110</v>
      </c>
      <c r="D112" s="144" t="s">
        <v>1110</v>
      </c>
      <c r="E112" s="144" t="s">
        <v>1110</v>
      </c>
      <c r="F112" s="144" t="s">
        <v>1110</v>
      </c>
      <c r="G112" s="144" t="s">
        <v>1110</v>
      </c>
      <c r="H112" s="144" t="s">
        <v>1110</v>
      </c>
      <c r="I112" s="144">
        <v>3624.1987857899999</v>
      </c>
      <c r="J112" s="144" t="s">
        <v>1110</v>
      </c>
      <c r="K112" s="144" t="s">
        <v>1110</v>
      </c>
      <c r="L112" s="144" t="s">
        <v>1110</v>
      </c>
      <c r="M112" s="144" t="s">
        <v>1110</v>
      </c>
      <c r="N112" s="144">
        <v>632.90355277999993</v>
      </c>
      <c r="O112" s="144" t="s">
        <v>1110</v>
      </c>
      <c r="P112" s="144">
        <v>71.695375310000003</v>
      </c>
      <c r="Q112" s="144">
        <v>3419.0263778899998</v>
      </c>
      <c r="R112" s="144" t="s">
        <v>1110</v>
      </c>
      <c r="S112" s="144">
        <v>7747.8240917699995</v>
      </c>
    </row>
    <row r="113" spans="1:19" s="7" customFormat="1" ht="15" customHeight="1">
      <c r="A113" s="197">
        <v>107</v>
      </c>
      <c r="B113" s="125" t="s">
        <v>727</v>
      </c>
      <c r="C113" s="125" t="s">
        <v>1110</v>
      </c>
      <c r="D113" s="125" t="s">
        <v>1110</v>
      </c>
      <c r="E113" s="125" t="s">
        <v>1110</v>
      </c>
      <c r="F113" s="125" t="s">
        <v>1110</v>
      </c>
      <c r="G113" s="125">
        <v>8.882929390000001</v>
      </c>
      <c r="H113" s="125" t="s">
        <v>1110</v>
      </c>
      <c r="I113" s="125">
        <v>731.29041248444196</v>
      </c>
      <c r="J113" s="125">
        <v>211.50056200999998</v>
      </c>
      <c r="K113" s="125">
        <v>2406.557443731162</v>
      </c>
      <c r="L113" s="125">
        <v>788.80074965832694</v>
      </c>
      <c r="M113" s="125">
        <v>123.01624229164099</v>
      </c>
      <c r="N113" s="125">
        <v>108.34343104780001</v>
      </c>
      <c r="O113" s="125" t="s">
        <v>1110</v>
      </c>
      <c r="P113" s="125">
        <v>1E-8</v>
      </c>
      <c r="Q113" s="125">
        <v>2768.6249053472739</v>
      </c>
      <c r="R113" s="125">
        <v>438.53533871934303</v>
      </c>
      <c r="S113" s="125">
        <v>7585.552014689988</v>
      </c>
    </row>
    <row r="114" spans="1:19" ht="15" customHeight="1">
      <c r="A114" s="198">
        <v>108</v>
      </c>
      <c r="B114" s="144" t="s">
        <v>156</v>
      </c>
      <c r="C114" s="144" t="s">
        <v>1110</v>
      </c>
      <c r="D114" s="144" t="s">
        <v>1110</v>
      </c>
      <c r="E114" s="144" t="s">
        <v>1110</v>
      </c>
      <c r="F114" s="144" t="s">
        <v>1110</v>
      </c>
      <c r="G114" s="144" t="s">
        <v>1110</v>
      </c>
      <c r="H114" s="144" t="s">
        <v>1110</v>
      </c>
      <c r="I114" s="144">
        <v>4300.1966494099997</v>
      </c>
      <c r="J114" s="144" t="s">
        <v>1110</v>
      </c>
      <c r="K114" s="144" t="s">
        <v>1110</v>
      </c>
      <c r="L114" s="144" t="s">
        <v>1110</v>
      </c>
      <c r="M114" s="144" t="s">
        <v>1110</v>
      </c>
      <c r="N114" s="144" t="s">
        <v>1110</v>
      </c>
      <c r="O114" s="144" t="s">
        <v>1110</v>
      </c>
      <c r="P114" s="144">
        <v>3100.9291493200003</v>
      </c>
      <c r="Q114" s="144" t="s">
        <v>1110</v>
      </c>
      <c r="R114" s="144" t="s">
        <v>1110</v>
      </c>
      <c r="S114" s="144">
        <v>7401.1257987299996</v>
      </c>
    </row>
    <row r="115" spans="1:19" s="7" customFormat="1" ht="15" customHeight="1">
      <c r="A115" s="197">
        <v>109</v>
      </c>
      <c r="B115" s="125" t="s">
        <v>898</v>
      </c>
      <c r="C115" s="125">
        <v>252.20531535937101</v>
      </c>
      <c r="D115" s="125">
        <v>307.48463647064699</v>
      </c>
      <c r="E115" s="125" t="s">
        <v>1110</v>
      </c>
      <c r="F115" s="125">
        <v>236.32164100409599</v>
      </c>
      <c r="G115" s="125">
        <v>2.3554063020089999</v>
      </c>
      <c r="H115" s="125" t="s">
        <v>1110</v>
      </c>
      <c r="I115" s="125">
        <v>13.455906489996</v>
      </c>
      <c r="J115" s="125" t="s">
        <v>1110</v>
      </c>
      <c r="K115" s="125">
        <v>2531.3497991838349</v>
      </c>
      <c r="L115" s="125">
        <v>93.535067972999002</v>
      </c>
      <c r="M115" s="125">
        <v>109.695045005987</v>
      </c>
      <c r="N115" s="125">
        <v>337.74314349596898</v>
      </c>
      <c r="O115" s="125" t="s">
        <v>1110</v>
      </c>
      <c r="P115" s="125">
        <v>3.2685283460010002</v>
      </c>
      <c r="Q115" s="125">
        <v>206.03815542081901</v>
      </c>
      <c r="R115" s="125">
        <v>3282.4801128282629</v>
      </c>
      <c r="S115" s="125">
        <v>7375.9327578799912</v>
      </c>
    </row>
    <row r="116" spans="1:19" ht="15" customHeight="1">
      <c r="A116" s="198">
        <v>110</v>
      </c>
      <c r="B116" s="144" t="s">
        <v>527</v>
      </c>
      <c r="C116" s="144" t="s">
        <v>1110</v>
      </c>
      <c r="D116" s="144" t="s">
        <v>1110</v>
      </c>
      <c r="E116" s="144" t="s">
        <v>1110</v>
      </c>
      <c r="F116" s="144" t="s">
        <v>1110</v>
      </c>
      <c r="G116" s="144" t="s">
        <v>1110</v>
      </c>
      <c r="H116" s="144" t="s">
        <v>1110</v>
      </c>
      <c r="I116" s="144" t="s">
        <v>1110</v>
      </c>
      <c r="J116" s="144" t="s">
        <v>1110</v>
      </c>
      <c r="K116" s="144">
        <v>1538.8584518545019</v>
      </c>
      <c r="L116" s="144" t="s">
        <v>1110</v>
      </c>
      <c r="M116" s="144" t="s">
        <v>1110</v>
      </c>
      <c r="N116" s="144" t="s">
        <v>1110</v>
      </c>
      <c r="O116" s="144" t="s">
        <v>1110</v>
      </c>
      <c r="P116" s="144" t="s">
        <v>1110</v>
      </c>
      <c r="Q116" s="144">
        <v>3653.8252445095923</v>
      </c>
      <c r="R116" s="144">
        <v>2141.2398296958741</v>
      </c>
      <c r="S116" s="144">
        <v>7333.9235260599689</v>
      </c>
    </row>
    <row r="117" spans="1:19" s="7" customFormat="1" ht="15" customHeight="1">
      <c r="A117" s="197">
        <v>111</v>
      </c>
      <c r="B117" s="125" t="s">
        <v>664</v>
      </c>
      <c r="C117" s="125" t="s">
        <v>1110</v>
      </c>
      <c r="D117" s="125" t="s">
        <v>1110</v>
      </c>
      <c r="E117" s="125" t="s">
        <v>1110</v>
      </c>
      <c r="F117" s="125" t="s">
        <v>1110</v>
      </c>
      <c r="G117" s="125" t="s">
        <v>1110</v>
      </c>
      <c r="H117" s="125" t="s">
        <v>1110</v>
      </c>
      <c r="I117" s="125">
        <v>266.232856390346</v>
      </c>
      <c r="J117" s="125">
        <v>119.68357422928</v>
      </c>
      <c r="K117" s="125">
        <v>706.81258380542192</v>
      </c>
      <c r="L117" s="125">
        <v>187.3507400588</v>
      </c>
      <c r="M117" s="125">
        <v>43.387567943705996</v>
      </c>
      <c r="N117" s="125">
        <v>249.690164117677</v>
      </c>
      <c r="O117" s="125" t="s">
        <v>1110</v>
      </c>
      <c r="P117" s="125" t="s">
        <v>1110</v>
      </c>
      <c r="Q117" s="125">
        <v>5569.5015008545524</v>
      </c>
      <c r="R117" s="125">
        <v>163.50273092020799</v>
      </c>
      <c r="S117" s="125">
        <v>7306.1617183199915</v>
      </c>
    </row>
    <row r="118" spans="1:19" ht="15" customHeight="1">
      <c r="A118" s="198">
        <v>112</v>
      </c>
      <c r="B118" s="144" t="s">
        <v>921</v>
      </c>
      <c r="C118" s="144">
        <v>154.86312981</v>
      </c>
      <c r="D118" s="144" t="s">
        <v>1110</v>
      </c>
      <c r="E118" s="144" t="s">
        <v>1110</v>
      </c>
      <c r="F118" s="144" t="s">
        <v>1110</v>
      </c>
      <c r="G118" s="144" t="s">
        <v>1110</v>
      </c>
      <c r="H118" s="144" t="s">
        <v>1110</v>
      </c>
      <c r="I118" s="144">
        <v>300.51871123101995</v>
      </c>
      <c r="J118" s="144" t="s">
        <v>1110</v>
      </c>
      <c r="K118" s="144">
        <v>1700.6774628020771</v>
      </c>
      <c r="L118" s="144">
        <v>1.6669404099999998</v>
      </c>
      <c r="M118" s="144">
        <v>3.29889966</v>
      </c>
      <c r="N118" s="144">
        <v>20.507098116999998</v>
      </c>
      <c r="O118" s="144" t="s">
        <v>1110</v>
      </c>
      <c r="P118" s="144">
        <v>581.69408332975695</v>
      </c>
      <c r="Q118" s="144">
        <v>4461.1423905551455</v>
      </c>
      <c r="R118" s="144">
        <v>1.6867304999999999E-2</v>
      </c>
      <c r="S118" s="144">
        <v>7224.3855832199997</v>
      </c>
    </row>
    <row r="119" spans="1:19" s="7" customFormat="1" ht="15" customHeight="1">
      <c r="A119" s="197">
        <v>113</v>
      </c>
      <c r="B119" s="125" t="s">
        <v>637</v>
      </c>
      <c r="C119" s="125" t="s">
        <v>1110</v>
      </c>
      <c r="D119" s="125" t="s">
        <v>1110</v>
      </c>
      <c r="E119" s="125" t="s">
        <v>1110</v>
      </c>
      <c r="F119" s="125" t="s">
        <v>1110</v>
      </c>
      <c r="G119" s="125" t="s">
        <v>1110</v>
      </c>
      <c r="H119" s="125" t="s">
        <v>1110</v>
      </c>
      <c r="I119" s="125">
        <v>4727.888059762</v>
      </c>
      <c r="J119" s="125" t="s">
        <v>1110</v>
      </c>
      <c r="K119" s="125">
        <v>2389.5165817360003</v>
      </c>
      <c r="L119" s="125" t="s">
        <v>1110</v>
      </c>
      <c r="M119" s="125" t="s">
        <v>1110</v>
      </c>
      <c r="N119" s="125" t="s">
        <v>1110</v>
      </c>
      <c r="O119" s="125" t="s">
        <v>1110</v>
      </c>
      <c r="P119" s="125">
        <v>77.100385981999992</v>
      </c>
      <c r="Q119" s="125" t="s">
        <v>1110</v>
      </c>
      <c r="R119" s="125" t="s">
        <v>1110</v>
      </c>
      <c r="S119" s="125">
        <v>7194.5050274800005</v>
      </c>
    </row>
    <row r="120" spans="1:19" ht="15" customHeight="1">
      <c r="A120" s="198">
        <v>114</v>
      </c>
      <c r="B120" s="144" t="s">
        <v>742</v>
      </c>
      <c r="C120" s="144">
        <v>15.324656942934</v>
      </c>
      <c r="D120" s="144">
        <v>1.0400919819999999</v>
      </c>
      <c r="E120" s="144">
        <v>7.2283099943080007</v>
      </c>
      <c r="F120" s="144" t="s">
        <v>1110</v>
      </c>
      <c r="G120" s="144" t="s">
        <v>1110</v>
      </c>
      <c r="H120" s="144" t="s">
        <v>1110</v>
      </c>
      <c r="I120" s="144">
        <v>188.141962999757</v>
      </c>
      <c r="J120" s="144" t="s">
        <v>1110</v>
      </c>
      <c r="K120" s="144">
        <v>3828.1066987441968</v>
      </c>
      <c r="L120" s="144">
        <v>35.898130059837001</v>
      </c>
      <c r="M120" s="144">
        <v>6.092826682928</v>
      </c>
      <c r="N120" s="144">
        <v>283.53796403758798</v>
      </c>
      <c r="O120" s="144" t="s">
        <v>1110</v>
      </c>
      <c r="P120" s="144">
        <v>86.728533425767012</v>
      </c>
      <c r="Q120" s="144">
        <v>733.32897156687</v>
      </c>
      <c r="R120" s="144">
        <v>1918.7149849036759</v>
      </c>
      <c r="S120" s="144">
        <v>7104.1431313398607</v>
      </c>
    </row>
    <row r="121" spans="1:19" s="7" customFormat="1" ht="15" customHeight="1">
      <c r="A121" s="197">
        <v>115</v>
      </c>
      <c r="B121" s="125" t="s">
        <v>459</v>
      </c>
      <c r="C121" s="125" t="s">
        <v>1110</v>
      </c>
      <c r="D121" s="125" t="s">
        <v>1110</v>
      </c>
      <c r="E121" s="125">
        <v>0.30075996341299999</v>
      </c>
      <c r="F121" s="125" t="s">
        <v>1110</v>
      </c>
      <c r="G121" s="125" t="s">
        <v>1110</v>
      </c>
      <c r="H121" s="125" t="s">
        <v>1110</v>
      </c>
      <c r="I121" s="125">
        <v>523.10144657630008</v>
      </c>
      <c r="J121" s="125" t="s">
        <v>1110</v>
      </c>
      <c r="K121" s="125">
        <v>1855.3974129945718</v>
      </c>
      <c r="L121" s="125">
        <v>408.68996559952598</v>
      </c>
      <c r="M121" s="125">
        <v>125.392856397413</v>
      </c>
      <c r="N121" s="125">
        <v>26.580126736666003</v>
      </c>
      <c r="O121" s="125" t="s">
        <v>1110</v>
      </c>
      <c r="P121" s="125">
        <v>327.689131300599</v>
      </c>
      <c r="Q121" s="125">
        <v>2875.1901511364058</v>
      </c>
      <c r="R121" s="125">
        <v>868.37547136509988</v>
      </c>
      <c r="S121" s="125">
        <v>7010.7173220699942</v>
      </c>
    </row>
    <row r="122" spans="1:19" ht="15" customHeight="1">
      <c r="A122" s="198">
        <v>116</v>
      </c>
      <c r="B122" s="144" t="s">
        <v>517</v>
      </c>
      <c r="C122" s="144" t="s">
        <v>1110</v>
      </c>
      <c r="D122" s="144">
        <v>1675.90936111</v>
      </c>
      <c r="E122" s="144" t="s">
        <v>1110</v>
      </c>
      <c r="F122" s="144" t="s">
        <v>1110</v>
      </c>
      <c r="G122" s="144">
        <v>4929.4369552500002</v>
      </c>
      <c r="H122" s="144" t="s">
        <v>1110</v>
      </c>
      <c r="I122" s="144">
        <v>14.558080609999999</v>
      </c>
      <c r="J122" s="144" t="s">
        <v>1110</v>
      </c>
      <c r="K122" s="144" t="s">
        <v>1110</v>
      </c>
      <c r="L122" s="144" t="s">
        <v>1110</v>
      </c>
      <c r="M122" s="144" t="s">
        <v>1110</v>
      </c>
      <c r="N122" s="144" t="s">
        <v>1110</v>
      </c>
      <c r="O122" s="144" t="s">
        <v>1110</v>
      </c>
      <c r="P122" s="144" t="s">
        <v>1110</v>
      </c>
      <c r="Q122" s="144" t="s">
        <v>1110</v>
      </c>
      <c r="R122" s="144" t="s">
        <v>1110</v>
      </c>
      <c r="S122" s="144">
        <v>6619.9043969699997</v>
      </c>
    </row>
    <row r="123" spans="1:19" s="7" customFormat="1" ht="15" customHeight="1">
      <c r="A123" s="197">
        <v>117</v>
      </c>
      <c r="B123" s="125" t="s">
        <v>860</v>
      </c>
      <c r="C123" s="125">
        <v>473.230119059998</v>
      </c>
      <c r="D123" s="125">
        <v>193.76730277000001</v>
      </c>
      <c r="E123" s="125" t="s">
        <v>1110</v>
      </c>
      <c r="F123" s="125">
        <v>85.165417550000001</v>
      </c>
      <c r="G123" s="125">
        <v>42.164806270113999</v>
      </c>
      <c r="H123" s="125" t="s">
        <v>1110</v>
      </c>
      <c r="I123" s="125">
        <v>17.229385584928</v>
      </c>
      <c r="J123" s="125" t="s">
        <v>1110</v>
      </c>
      <c r="K123" s="125">
        <v>813.26588946847107</v>
      </c>
      <c r="L123" s="125">
        <v>13.643797832934</v>
      </c>
      <c r="M123" s="125">
        <v>35.562415432251001</v>
      </c>
      <c r="N123" s="125">
        <v>521.18721668319097</v>
      </c>
      <c r="O123" s="125" t="s">
        <v>1110</v>
      </c>
      <c r="P123" s="125">
        <v>10.288400993998</v>
      </c>
      <c r="Q123" s="125">
        <v>1316.865064374841</v>
      </c>
      <c r="R123" s="125">
        <v>2917.9197168692622</v>
      </c>
      <c r="S123" s="125">
        <v>6440.2895328899885</v>
      </c>
    </row>
    <row r="124" spans="1:19" ht="15" customHeight="1">
      <c r="A124" s="198">
        <v>118</v>
      </c>
      <c r="B124" s="144" t="s">
        <v>980</v>
      </c>
      <c r="C124" s="144">
        <v>4.2913497764199997</v>
      </c>
      <c r="D124" s="144">
        <v>2.8608998509470003</v>
      </c>
      <c r="E124" s="144">
        <v>10.013149989315</v>
      </c>
      <c r="F124" s="144" t="s">
        <v>1110</v>
      </c>
      <c r="G124" s="144" t="s">
        <v>1110</v>
      </c>
      <c r="H124" s="144" t="s">
        <v>1110</v>
      </c>
      <c r="I124" s="144">
        <v>1.80939746</v>
      </c>
      <c r="J124" s="144" t="s">
        <v>1110</v>
      </c>
      <c r="K124" s="144">
        <v>660.48093204999998</v>
      </c>
      <c r="L124" s="144">
        <v>9.3946292396000004</v>
      </c>
      <c r="M124" s="144">
        <v>0.88325535900000007</v>
      </c>
      <c r="N124" s="144">
        <v>4053.0412682803658</v>
      </c>
      <c r="O124" s="144" t="s">
        <v>1110</v>
      </c>
      <c r="P124" s="144" t="s">
        <v>1110</v>
      </c>
      <c r="Q124" s="144">
        <v>1521.8234160285369</v>
      </c>
      <c r="R124" s="144" t="s">
        <v>1110</v>
      </c>
      <c r="S124" s="144">
        <v>6264.5982980341851</v>
      </c>
    </row>
    <row r="125" spans="1:19" s="7" customFormat="1" ht="15" customHeight="1">
      <c r="A125" s="197">
        <v>119</v>
      </c>
      <c r="B125" s="125" t="s">
        <v>391</v>
      </c>
      <c r="C125" s="125">
        <v>191.74721003998999</v>
      </c>
      <c r="D125" s="125">
        <v>1176.9925816306281</v>
      </c>
      <c r="E125" s="125">
        <v>71.661329235091003</v>
      </c>
      <c r="F125" s="125">
        <v>40.977676498336002</v>
      </c>
      <c r="G125" s="125">
        <v>96.865914790000005</v>
      </c>
      <c r="H125" s="125" t="s">
        <v>1110</v>
      </c>
      <c r="I125" s="125" t="s">
        <v>1110</v>
      </c>
      <c r="J125" s="125" t="s">
        <v>1110</v>
      </c>
      <c r="K125" s="125" t="s">
        <v>1110</v>
      </c>
      <c r="L125" s="125" t="s">
        <v>1110</v>
      </c>
      <c r="M125" s="125">
        <v>1.3908382531870001</v>
      </c>
      <c r="N125" s="125">
        <v>118.227250264793</v>
      </c>
      <c r="O125" s="125" t="s">
        <v>1110</v>
      </c>
      <c r="P125" s="125">
        <v>3704.1614678193896</v>
      </c>
      <c r="Q125" s="125">
        <v>632.97386876918699</v>
      </c>
      <c r="R125" s="125" t="s">
        <v>1110</v>
      </c>
      <c r="S125" s="125">
        <v>6034.9981373006021</v>
      </c>
    </row>
    <row r="126" spans="1:19" ht="15" customHeight="1">
      <c r="A126" s="198">
        <v>120</v>
      </c>
      <c r="B126" s="144" t="s">
        <v>597</v>
      </c>
      <c r="C126" s="144" t="s">
        <v>1110</v>
      </c>
      <c r="D126" s="144" t="s">
        <v>1110</v>
      </c>
      <c r="E126" s="144" t="s">
        <v>1110</v>
      </c>
      <c r="F126" s="144" t="s">
        <v>1110</v>
      </c>
      <c r="G126" s="144" t="s">
        <v>1110</v>
      </c>
      <c r="H126" s="144" t="s">
        <v>1110</v>
      </c>
      <c r="I126" s="144">
        <v>491.45088523999999</v>
      </c>
      <c r="J126" s="144" t="s">
        <v>1110</v>
      </c>
      <c r="K126" s="144">
        <v>5282.5287846227493</v>
      </c>
      <c r="L126" s="144" t="s">
        <v>1110</v>
      </c>
      <c r="M126" s="144" t="s">
        <v>1110</v>
      </c>
      <c r="N126" s="144" t="s">
        <v>1110</v>
      </c>
      <c r="O126" s="144" t="s">
        <v>1110</v>
      </c>
      <c r="P126" s="144">
        <v>54.540083837748995</v>
      </c>
      <c r="Q126" s="144">
        <v>111.177532054621</v>
      </c>
      <c r="R126" s="144">
        <v>26.311309694879</v>
      </c>
      <c r="S126" s="144">
        <v>5966.0085954499991</v>
      </c>
    </row>
    <row r="127" spans="1:19" s="7" customFormat="1" ht="15" customHeight="1">
      <c r="A127" s="197">
        <v>121</v>
      </c>
      <c r="B127" s="125" t="s">
        <v>699</v>
      </c>
      <c r="C127" s="125" t="s">
        <v>1110</v>
      </c>
      <c r="D127" s="125" t="s">
        <v>1110</v>
      </c>
      <c r="E127" s="125">
        <v>7.4510896893530001</v>
      </c>
      <c r="F127" s="125" t="s">
        <v>1110</v>
      </c>
      <c r="G127" s="125" t="s">
        <v>1110</v>
      </c>
      <c r="H127" s="125" t="s">
        <v>1110</v>
      </c>
      <c r="I127" s="125">
        <v>65.266660619999996</v>
      </c>
      <c r="J127" s="125" t="s">
        <v>1110</v>
      </c>
      <c r="K127" s="125" t="s">
        <v>1110</v>
      </c>
      <c r="L127" s="125" t="s">
        <v>1110</v>
      </c>
      <c r="M127" s="125" t="s">
        <v>1110</v>
      </c>
      <c r="N127" s="125">
        <v>5453.15945365261</v>
      </c>
      <c r="O127" s="125" t="s">
        <v>1110</v>
      </c>
      <c r="P127" s="125" t="s">
        <v>1110</v>
      </c>
      <c r="Q127" s="125">
        <v>130.131508382687</v>
      </c>
      <c r="R127" s="125">
        <v>231.51247170795801</v>
      </c>
      <c r="S127" s="125">
        <v>5887.5211840526072</v>
      </c>
    </row>
    <row r="128" spans="1:19" ht="15" customHeight="1">
      <c r="A128" s="198">
        <v>122</v>
      </c>
      <c r="B128" s="144" t="s">
        <v>669</v>
      </c>
      <c r="C128" s="144">
        <v>8.1926429999999995E-3</v>
      </c>
      <c r="D128" s="144">
        <v>0.16607756200000001</v>
      </c>
      <c r="E128" s="144" t="s">
        <v>1110</v>
      </c>
      <c r="F128" s="144">
        <v>15.533446672</v>
      </c>
      <c r="G128" s="144" t="s">
        <v>1110</v>
      </c>
      <c r="H128" s="144" t="s">
        <v>1110</v>
      </c>
      <c r="I128" s="144">
        <v>436.73832850100399</v>
      </c>
      <c r="J128" s="144" t="s">
        <v>1110</v>
      </c>
      <c r="K128" s="144">
        <v>257.815800633496</v>
      </c>
      <c r="L128" s="144">
        <v>3.4722495599999998</v>
      </c>
      <c r="M128" s="144">
        <v>0.26316645500000002</v>
      </c>
      <c r="N128" s="144">
        <v>1695.5583372734079</v>
      </c>
      <c r="O128" s="144" t="s">
        <v>1110</v>
      </c>
      <c r="P128" s="144">
        <v>309.41733574301202</v>
      </c>
      <c r="Q128" s="144">
        <v>2757.8794117729703</v>
      </c>
      <c r="R128" s="144">
        <v>378.37480240410503</v>
      </c>
      <c r="S128" s="144">
        <v>5855.2271492199952</v>
      </c>
    </row>
    <row r="129" spans="1:19" s="7" customFormat="1" ht="15" customHeight="1">
      <c r="A129" s="197">
        <v>123</v>
      </c>
      <c r="B129" s="125" t="s">
        <v>600</v>
      </c>
      <c r="C129" s="125" t="s">
        <v>1110</v>
      </c>
      <c r="D129" s="125" t="s">
        <v>1110</v>
      </c>
      <c r="E129" s="125" t="s">
        <v>1110</v>
      </c>
      <c r="F129" s="125" t="s">
        <v>1110</v>
      </c>
      <c r="G129" s="125" t="s">
        <v>1110</v>
      </c>
      <c r="H129" s="125" t="s">
        <v>1110</v>
      </c>
      <c r="I129" s="125">
        <v>67.224409044064004</v>
      </c>
      <c r="J129" s="125" t="s">
        <v>1110</v>
      </c>
      <c r="K129" s="125">
        <v>1650.5225004053559</v>
      </c>
      <c r="L129" s="125" t="s">
        <v>1110</v>
      </c>
      <c r="M129" s="125" t="s">
        <v>1110</v>
      </c>
      <c r="N129" s="125">
        <v>72.025418516068001</v>
      </c>
      <c r="O129" s="125" t="s">
        <v>1110</v>
      </c>
      <c r="P129" s="125">
        <v>1842.034801036104</v>
      </c>
      <c r="Q129" s="125">
        <v>1148.0601359574621</v>
      </c>
      <c r="R129" s="125">
        <v>1059.9834662009371</v>
      </c>
      <c r="S129" s="125">
        <v>5839.8507311599906</v>
      </c>
    </row>
    <row r="130" spans="1:19" ht="15" customHeight="1">
      <c r="A130" s="198">
        <v>124</v>
      </c>
      <c r="B130" s="144" t="s">
        <v>653</v>
      </c>
      <c r="C130" s="144" t="s">
        <v>1110</v>
      </c>
      <c r="D130" s="144" t="s">
        <v>1110</v>
      </c>
      <c r="E130" s="144" t="s">
        <v>1110</v>
      </c>
      <c r="F130" s="144" t="s">
        <v>1110</v>
      </c>
      <c r="G130" s="144">
        <v>75.39344595</v>
      </c>
      <c r="H130" s="144" t="s">
        <v>1110</v>
      </c>
      <c r="I130" s="144">
        <v>51.302987590000001</v>
      </c>
      <c r="J130" s="144" t="s">
        <v>1110</v>
      </c>
      <c r="K130" s="144">
        <v>4605.71519223</v>
      </c>
      <c r="L130" s="144">
        <v>66.606111670000004</v>
      </c>
      <c r="M130" s="144" t="s">
        <v>1110</v>
      </c>
      <c r="N130" s="144" t="s">
        <v>1110</v>
      </c>
      <c r="O130" s="144" t="s">
        <v>1110</v>
      </c>
      <c r="P130" s="144">
        <v>988.6678662999999</v>
      </c>
      <c r="Q130" s="144" t="s">
        <v>1110</v>
      </c>
      <c r="R130" s="144" t="s">
        <v>1110</v>
      </c>
      <c r="S130" s="144">
        <v>5787.6856037400003</v>
      </c>
    </row>
    <row r="131" spans="1:19" s="7" customFormat="1" ht="15" customHeight="1">
      <c r="A131" s="197">
        <v>125</v>
      </c>
      <c r="B131" s="125" t="s">
        <v>605</v>
      </c>
      <c r="C131" s="125" t="s">
        <v>1110</v>
      </c>
      <c r="D131" s="125" t="s">
        <v>1110</v>
      </c>
      <c r="E131" s="125" t="s">
        <v>1110</v>
      </c>
      <c r="F131" s="125" t="s">
        <v>1110</v>
      </c>
      <c r="G131" s="125" t="s">
        <v>1110</v>
      </c>
      <c r="H131" s="125" t="s">
        <v>1110</v>
      </c>
      <c r="I131" s="125" t="s">
        <v>1110</v>
      </c>
      <c r="J131" s="125" t="s">
        <v>1110</v>
      </c>
      <c r="K131" s="125" t="s">
        <v>1110</v>
      </c>
      <c r="L131" s="125" t="s">
        <v>1110</v>
      </c>
      <c r="M131" s="125" t="s">
        <v>1110</v>
      </c>
      <c r="N131" s="125" t="s">
        <v>1110</v>
      </c>
      <c r="O131" s="125" t="s">
        <v>1110</v>
      </c>
      <c r="P131" s="125" t="s">
        <v>1110</v>
      </c>
      <c r="Q131" s="125" t="s">
        <v>1110</v>
      </c>
      <c r="R131" s="125">
        <v>5733.09270337</v>
      </c>
      <c r="S131" s="125">
        <v>5733.09270337</v>
      </c>
    </row>
    <row r="132" spans="1:19" ht="15" customHeight="1">
      <c r="A132" s="198">
        <v>126</v>
      </c>
      <c r="B132" s="144" t="s">
        <v>788</v>
      </c>
      <c r="C132" s="144">
        <v>5.7379999351000001E-2</v>
      </c>
      <c r="D132" s="144">
        <v>1696.0336224998</v>
      </c>
      <c r="E132" s="144" t="s">
        <v>1110</v>
      </c>
      <c r="F132" s="144">
        <v>27.326380405485001</v>
      </c>
      <c r="G132" s="144" t="s">
        <v>1110</v>
      </c>
      <c r="H132" s="144" t="s">
        <v>1110</v>
      </c>
      <c r="I132" s="144">
        <v>1926.11005694</v>
      </c>
      <c r="J132" s="144">
        <v>0.65078999871800003</v>
      </c>
      <c r="K132" s="144">
        <v>445.04352578596303</v>
      </c>
      <c r="L132" s="144">
        <v>9.9187796905500001</v>
      </c>
      <c r="M132" s="144">
        <v>23.821699745568999</v>
      </c>
      <c r="N132" s="144">
        <v>1013.450544468194</v>
      </c>
      <c r="O132" s="144" t="s">
        <v>1110</v>
      </c>
      <c r="P132" s="144" t="s">
        <v>1110</v>
      </c>
      <c r="Q132" s="144">
        <v>574.33205603087401</v>
      </c>
      <c r="R132" s="144" t="s">
        <v>1110</v>
      </c>
      <c r="S132" s="144">
        <v>5716.7448355645056</v>
      </c>
    </row>
    <row r="133" spans="1:19" s="7" customFormat="1" ht="15" customHeight="1">
      <c r="A133" s="197">
        <v>127</v>
      </c>
      <c r="B133" s="125" t="s">
        <v>136</v>
      </c>
      <c r="C133" s="125" t="s">
        <v>1110</v>
      </c>
      <c r="D133" s="125" t="s">
        <v>1110</v>
      </c>
      <c r="E133" s="125" t="s">
        <v>1110</v>
      </c>
      <c r="F133" s="125" t="s">
        <v>1110</v>
      </c>
      <c r="G133" s="125" t="s">
        <v>1110</v>
      </c>
      <c r="H133" s="125" t="s">
        <v>1110</v>
      </c>
      <c r="I133" s="125">
        <v>0.47063999477400004</v>
      </c>
      <c r="J133" s="125" t="s">
        <v>1110</v>
      </c>
      <c r="K133" s="125" t="s">
        <v>1110</v>
      </c>
      <c r="L133" s="125" t="s">
        <v>1110</v>
      </c>
      <c r="M133" s="125">
        <v>165.64095816101198</v>
      </c>
      <c r="N133" s="125" t="s">
        <v>1110</v>
      </c>
      <c r="O133" s="125" t="s">
        <v>1110</v>
      </c>
      <c r="P133" s="125">
        <v>2566.0613170947231</v>
      </c>
      <c r="Q133" s="125">
        <v>2945.2179635294879</v>
      </c>
      <c r="R133" s="125" t="s">
        <v>1110</v>
      </c>
      <c r="S133" s="125">
        <v>5677.3908787799974</v>
      </c>
    </row>
    <row r="134" spans="1:19" ht="15" customHeight="1">
      <c r="A134" s="198">
        <v>128</v>
      </c>
      <c r="B134" s="144" t="s">
        <v>518</v>
      </c>
      <c r="C134" s="144" t="s">
        <v>1110</v>
      </c>
      <c r="D134" s="144" t="s">
        <v>1110</v>
      </c>
      <c r="E134" s="144" t="s">
        <v>1110</v>
      </c>
      <c r="F134" s="144" t="s">
        <v>1110</v>
      </c>
      <c r="G134" s="144" t="s">
        <v>1110</v>
      </c>
      <c r="H134" s="144" t="s">
        <v>1110</v>
      </c>
      <c r="I134" s="144" t="s">
        <v>1110</v>
      </c>
      <c r="J134" s="144" t="s">
        <v>1110</v>
      </c>
      <c r="K134" s="144">
        <v>0.24430285000000002</v>
      </c>
      <c r="L134" s="144" t="s">
        <v>1110</v>
      </c>
      <c r="M134" s="144">
        <v>5.0884704200000002</v>
      </c>
      <c r="N134" s="144">
        <v>1869.19059367</v>
      </c>
      <c r="O134" s="144" t="s">
        <v>1110</v>
      </c>
      <c r="P134" s="144" t="s">
        <v>1110</v>
      </c>
      <c r="Q134" s="144">
        <v>3745.6362426199998</v>
      </c>
      <c r="R134" s="144">
        <v>46.39430668</v>
      </c>
      <c r="S134" s="144">
        <v>5666.55391624</v>
      </c>
    </row>
    <row r="135" spans="1:19" s="7" customFormat="1" ht="15" customHeight="1">
      <c r="A135" s="197">
        <v>129</v>
      </c>
      <c r="B135" s="125" t="s">
        <v>571</v>
      </c>
      <c r="C135" s="125" t="s">
        <v>1110</v>
      </c>
      <c r="D135" s="125" t="s">
        <v>1110</v>
      </c>
      <c r="E135" s="125" t="s">
        <v>1110</v>
      </c>
      <c r="F135" s="125">
        <v>144.24846417199998</v>
      </c>
      <c r="G135" s="125" t="s">
        <v>1110</v>
      </c>
      <c r="H135" s="125" t="s">
        <v>1110</v>
      </c>
      <c r="I135" s="125">
        <v>7.2622172479550002</v>
      </c>
      <c r="J135" s="125" t="s">
        <v>1110</v>
      </c>
      <c r="K135" s="125">
        <v>3900.9985142543533</v>
      </c>
      <c r="L135" s="125" t="s">
        <v>1110</v>
      </c>
      <c r="M135" s="125" t="s">
        <v>1110</v>
      </c>
      <c r="N135" s="125">
        <v>748.37880082571394</v>
      </c>
      <c r="O135" s="125" t="s">
        <v>1110</v>
      </c>
      <c r="P135" s="125">
        <v>139.80928029233399</v>
      </c>
      <c r="Q135" s="125">
        <v>487.25334295098901</v>
      </c>
      <c r="R135" s="125">
        <v>173.83608350876</v>
      </c>
      <c r="S135" s="125">
        <v>5601.7867032521053</v>
      </c>
    </row>
    <row r="136" spans="1:19" ht="15" customHeight="1">
      <c r="A136" s="198">
        <v>130</v>
      </c>
      <c r="B136" s="144" t="s">
        <v>978</v>
      </c>
      <c r="C136" s="144" t="s">
        <v>1110</v>
      </c>
      <c r="D136" s="144" t="s">
        <v>1110</v>
      </c>
      <c r="E136" s="144" t="s">
        <v>1110</v>
      </c>
      <c r="F136" s="144" t="s">
        <v>1110</v>
      </c>
      <c r="G136" s="144" t="s">
        <v>1110</v>
      </c>
      <c r="H136" s="144" t="s">
        <v>1110</v>
      </c>
      <c r="I136" s="144" t="s">
        <v>1110</v>
      </c>
      <c r="J136" s="144" t="s">
        <v>1110</v>
      </c>
      <c r="K136" s="144">
        <v>5395.2123345489999</v>
      </c>
      <c r="L136" s="144">
        <v>1.482059697</v>
      </c>
      <c r="M136" s="144" t="s">
        <v>1110</v>
      </c>
      <c r="N136" s="144" t="s">
        <v>1110</v>
      </c>
      <c r="O136" s="144" t="s">
        <v>1110</v>
      </c>
      <c r="P136" s="144">
        <v>34.756934045000001</v>
      </c>
      <c r="Q136" s="144">
        <v>69.900904439000001</v>
      </c>
      <c r="R136" s="144">
        <v>0.73687121</v>
      </c>
      <c r="S136" s="144">
        <v>5502.0891039400003</v>
      </c>
    </row>
    <row r="137" spans="1:19" s="7" customFormat="1" ht="15" customHeight="1">
      <c r="A137" s="197">
        <v>131</v>
      </c>
      <c r="B137" s="125" t="s">
        <v>1031</v>
      </c>
      <c r="C137" s="125" t="s">
        <v>1110</v>
      </c>
      <c r="D137" s="125" t="s">
        <v>1110</v>
      </c>
      <c r="E137" s="125" t="s">
        <v>1110</v>
      </c>
      <c r="F137" s="125" t="s">
        <v>1110</v>
      </c>
      <c r="G137" s="125">
        <v>200.53301036000002</v>
      </c>
      <c r="H137" s="125" t="s">
        <v>1110</v>
      </c>
      <c r="I137" s="125">
        <v>216.98176098040199</v>
      </c>
      <c r="J137" s="125">
        <v>7.9966487746860002</v>
      </c>
      <c r="K137" s="125">
        <v>4436.6942239720474</v>
      </c>
      <c r="L137" s="125" t="s">
        <v>1110</v>
      </c>
      <c r="M137" s="125" t="s">
        <v>1110</v>
      </c>
      <c r="N137" s="125" t="s">
        <v>1110</v>
      </c>
      <c r="O137" s="125" t="s">
        <v>1110</v>
      </c>
      <c r="P137" s="125">
        <v>72.536771196613998</v>
      </c>
      <c r="Q137" s="125">
        <v>560.79082271840798</v>
      </c>
      <c r="R137" s="125" t="s">
        <v>1110</v>
      </c>
      <c r="S137" s="125">
        <v>5495.5332380021573</v>
      </c>
    </row>
    <row r="138" spans="1:19" ht="15" customHeight="1">
      <c r="A138" s="198">
        <v>132</v>
      </c>
      <c r="B138" s="144" t="s">
        <v>327</v>
      </c>
      <c r="C138" s="144" t="s">
        <v>1110</v>
      </c>
      <c r="D138" s="144" t="s">
        <v>1110</v>
      </c>
      <c r="E138" s="144" t="s">
        <v>1110</v>
      </c>
      <c r="F138" s="144" t="s">
        <v>1110</v>
      </c>
      <c r="G138" s="144" t="s">
        <v>1110</v>
      </c>
      <c r="H138" s="144" t="s">
        <v>1110</v>
      </c>
      <c r="I138" s="144">
        <v>2692.9095831751342</v>
      </c>
      <c r="J138" s="144">
        <v>0.77628216999999999</v>
      </c>
      <c r="K138" s="144">
        <v>1404.40928316957</v>
      </c>
      <c r="L138" s="144">
        <v>148.10959800325199</v>
      </c>
      <c r="M138" s="144">
        <v>136.18432009290399</v>
      </c>
      <c r="N138" s="144">
        <v>19.319643329999998</v>
      </c>
      <c r="O138" s="144" t="s">
        <v>1110</v>
      </c>
      <c r="P138" s="144">
        <v>0.26256754412200001</v>
      </c>
      <c r="Q138" s="144">
        <v>1032.434010635016</v>
      </c>
      <c r="R138" s="144">
        <v>0.16964095000000001</v>
      </c>
      <c r="S138" s="144">
        <v>5434.5749290699987</v>
      </c>
    </row>
    <row r="139" spans="1:19" s="7" customFormat="1" ht="15" customHeight="1">
      <c r="A139" s="197">
        <v>133</v>
      </c>
      <c r="B139" s="125" t="s">
        <v>812</v>
      </c>
      <c r="C139" s="125">
        <v>1.1225877200000001</v>
      </c>
      <c r="D139" s="125">
        <v>109.32648979000001</v>
      </c>
      <c r="E139" s="125" t="s">
        <v>1110</v>
      </c>
      <c r="F139" s="125">
        <v>266.38962278000002</v>
      </c>
      <c r="G139" s="125">
        <v>385.618008251037</v>
      </c>
      <c r="H139" s="125" t="s">
        <v>1110</v>
      </c>
      <c r="I139" s="125">
        <v>1.3165451499950001</v>
      </c>
      <c r="J139" s="125" t="s">
        <v>1110</v>
      </c>
      <c r="K139" s="125">
        <v>442.55571671748697</v>
      </c>
      <c r="L139" s="125">
        <v>25.014563809973001</v>
      </c>
      <c r="M139" s="125">
        <v>130.584430069809</v>
      </c>
      <c r="N139" s="125">
        <v>2760.4298479152399</v>
      </c>
      <c r="O139" s="125" t="s">
        <v>1110</v>
      </c>
      <c r="P139" s="125" t="s">
        <v>1110</v>
      </c>
      <c r="Q139" s="125">
        <v>1161.29255245645</v>
      </c>
      <c r="R139" s="125">
        <v>7.9980435199999995</v>
      </c>
      <c r="S139" s="125">
        <v>5291.6484081799899</v>
      </c>
    </row>
    <row r="140" spans="1:19" ht="15" customHeight="1">
      <c r="A140" s="198">
        <v>134</v>
      </c>
      <c r="B140" s="144" t="s">
        <v>760</v>
      </c>
      <c r="C140" s="144">
        <v>95.020101670000003</v>
      </c>
      <c r="D140" s="144">
        <v>90.312666956352999</v>
      </c>
      <c r="E140" s="144" t="s">
        <v>1110</v>
      </c>
      <c r="F140" s="144" t="s">
        <v>1110</v>
      </c>
      <c r="G140" s="144" t="s">
        <v>1110</v>
      </c>
      <c r="H140" s="144" t="s">
        <v>1110</v>
      </c>
      <c r="I140" s="144">
        <v>9.1928555599999999</v>
      </c>
      <c r="J140" s="144">
        <v>0.6344830600000001</v>
      </c>
      <c r="K140" s="144">
        <v>18.206233805168001</v>
      </c>
      <c r="L140" s="144">
        <v>2.9887674828119999</v>
      </c>
      <c r="M140" s="144">
        <v>541.31681700802199</v>
      </c>
      <c r="N140" s="144">
        <v>1415.0274729038799</v>
      </c>
      <c r="O140" s="144" t="s">
        <v>1110</v>
      </c>
      <c r="P140" s="144">
        <v>592.41291141420299</v>
      </c>
      <c r="Q140" s="144">
        <v>2374.6640624061533</v>
      </c>
      <c r="R140" s="144">
        <v>43.924709288598997</v>
      </c>
      <c r="S140" s="144">
        <v>5183.7010815551903</v>
      </c>
    </row>
    <row r="141" spans="1:19" s="7" customFormat="1" ht="15" customHeight="1">
      <c r="A141" s="197">
        <v>135</v>
      </c>
      <c r="B141" s="125" t="s">
        <v>744</v>
      </c>
      <c r="C141" s="125" t="s">
        <v>1110</v>
      </c>
      <c r="D141" s="125" t="s">
        <v>1110</v>
      </c>
      <c r="E141" s="125" t="s">
        <v>1110</v>
      </c>
      <c r="F141" s="125" t="s">
        <v>1110</v>
      </c>
      <c r="G141" s="125" t="s">
        <v>1110</v>
      </c>
      <c r="H141" s="125" t="s">
        <v>1110</v>
      </c>
      <c r="I141" s="125">
        <v>25.124331089999998</v>
      </c>
      <c r="J141" s="125" t="s">
        <v>1110</v>
      </c>
      <c r="K141" s="125">
        <v>4520.7880674799208</v>
      </c>
      <c r="L141" s="125" t="s">
        <v>1110</v>
      </c>
      <c r="M141" s="125">
        <v>12.632935399999001</v>
      </c>
      <c r="N141" s="125" t="s">
        <v>1110</v>
      </c>
      <c r="O141" s="125" t="s">
        <v>1110</v>
      </c>
      <c r="P141" s="125">
        <v>79.879706170000006</v>
      </c>
      <c r="Q141" s="125">
        <v>477.71115678352896</v>
      </c>
      <c r="R141" s="125" t="s">
        <v>1110</v>
      </c>
      <c r="S141" s="125">
        <v>5116.1361969234486</v>
      </c>
    </row>
    <row r="142" spans="1:19" ht="15" customHeight="1">
      <c r="A142" s="198">
        <v>136</v>
      </c>
      <c r="B142" s="144" t="s">
        <v>326</v>
      </c>
      <c r="C142" s="144" t="s">
        <v>1110</v>
      </c>
      <c r="D142" s="144" t="s">
        <v>1110</v>
      </c>
      <c r="E142" s="144" t="s">
        <v>1110</v>
      </c>
      <c r="F142" s="144" t="s">
        <v>1110</v>
      </c>
      <c r="G142" s="144" t="s">
        <v>1110</v>
      </c>
      <c r="H142" s="144" t="s">
        <v>1110</v>
      </c>
      <c r="I142" s="144" t="s">
        <v>1110</v>
      </c>
      <c r="J142" s="144" t="s">
        <v>1110</v>
      </c>
      <c r="K142" s="144" t="s">
        <v>1110</v>
      </c>
      <c r="L142" s="144" t="s">
        <v>1110</v>
      </c>
      <c r="M142" s="144">
        <v>265.29642852852896</v>
      </c>
      <c r="N142" s="144">
        <v>1439.7666648625191</v>
      </c>
      <c r="O142" s="144" t="s">
        <v>1110</v>
      </c>
      <c r="P142" s="144">
        <v>787.63616410187399</v>
      </c>
      <c r="Q142" s="144">
        <v>2578.9589488918482</v>
      </c>
      <c r="R142" s="144">
        <v>7.6017280952279993</v>
      </c>
      <c r="S142" s="144">
        <v>5079.2599344799983</v>
      </c>
    </row>
    <row r="143" spans="1:19" s="7" customFormat="1" ht="15" customHeight="1">
      <c r="A143" s="197">
        <v>137</v>
      </c>
      <c r="B143" s="125" t="s">
        <v>677</v>
      </c>
      <c r="C143" s="125" t="s">
        <v>1110</v>
      </c>
      <c r="D143" s="125" t="s">
        <v>1110</v>
      </c>
      <c r="E143" s="125" t="s">
        <v>1110</v>
      </c>
      <c r="F143" s="125" t="s">
        <v>1110</v>
      </c>
      <c r="G143" s="125" t="s">
        <v>1110</v>
      </c>
      <c r="H143" s="125" t="s">
        <v>1110</v>
      </c>
      <c r="I143" s="125" t="s">
        <v>1110</v>
      </c>
      <c r="J143" s="125" t="s">
        <v>1110</v>
      </c>
      <c r="K143" s="125">
        <v>3074.7774464349409</v>
      </c>
      <c r="L143" s="125">
        <v>0.26071534999000001</v>
      </c>
      <c r="M143" s="125" t="s">
        <v>1110</v>
      </c>
      <c r="N143" s="125">
        <v>58.022688836023001</v>
      </c>
      <c r="O143" s="125" t="s">
        <v>1110</v>
      </c>
      <c r="P143" s="125">
        <v>1696.135836761903</v>
      </c>
      <c r="Q143" s="125">
        <v>100.814586027141</v>
      </c>
      <c r="R143" s="125" t="s">
        <v>1110</v>
      </c>
      <c r="S143" s="125">
        <v>4930.0112734099976</v>
      </c>
    </row>
    <row r="144" spans="1:19" ht="15" customHeight="1">
      <c r="A144" s="198">
        <v>138</v>
      </c>
      <c r="B144" s="144" t="s">
        <v>263</v>
      </c>
      <c r="C144" s="144" t="s">
        <v>1110</v>
      </c>
      <c r="D144" s="144" t="s">
        <v>1110</v>
      </c>
      <c r="E144" s="144" t="s">
        <v>1110</v>
      </c>
      <c r="F144" s="144" t="s">
        <v>1110</v>
      </c>
      <c r="G144" s="144" t="s">
        <v>1110</v>
      </c>
      <c r="H144" s="144" t="s">
        <v>1110</v>
      </c>
      <c r="I144" s="144">
        <v>3150.2174114750001</v>
      </c>
      <c r="J144" s="144" t="s">
        <v>1110</v>
      </c>
      <c r="K144" s="144">
        <v>1061.7332159989999</v>
      </c>
      <c r="L144" s="144">
        <v>2.7109991570000003</v>
      </c>
      <c r="M144" s="144">
        <v>0.14965213500000002</v>
      </c>
      <c r="N144" s="144">
        <v>418.161997343</v>
      </c>
      <c r="O144" s="144" t="s">
        <v>1110</v>
      </c>
      <c r="P144" s="144">
        <v>1.706698359</v>
      </c>
      <c r="Q144" s="144">
        <v>138.571396693</v>
      </c>
      <c r="R144" s="144">
        <v>11.157881188999999</v>
      </c>
      <c r="S144" s="144">
        <v>4784.4092523499994</v>
      </c>
    </row>
    <row r="145" spans="1:19" s="7" customFormat="1" ht="15" customHeight="1">
      <c r="A145" s="197">
        <v>139</v>
      </c>
      <c r="B145" s="125" t="s">
        <v>114</v>
      </c>
      <c r="C145" s="125">
        <v>214.48355177000002</v>
      </c>
      <c r="D145" s="125">
        <v>1.9818921179990001</v>
      </c>
      <c r="E145" s="125" t="s">
        <v>1110</v>
      </c>
      <c r="F145" s="125">
        <v>1.8300526499999998</v>
      </c>
      <c r="G145" s="125">
        <v>44.216031869999995</v>
      </c>
      <c r="H145" s="125" t="s">
        <v>1110</v>
      </c>
      <c r="I145" s="125">
        <v>0.22517004651200001</v>
      </c>
      <c r="J145" s="125">
        <v>40.476986136912004</v>
      </c>
      <c r="K145" s="125">
        <v>1153.2077922244009</v>
      </c>
      <c r="L145" s="125">
        <v>17.888788127992999</v>
      </c>
      <c r="M145" s="125">
        <v>7.4485833516760005</v>
      </c>
      <c r="N145" s="125">
        <v>29.978316804003001</v>
      </c>
      <c r="O145" s="125" t="s">
        <v>1110</v>
      </c>
      <c r="P145" s="125" t="s">
        <v>1110</v>
      </c>
      <c r="Q145" s="125">
        <v>3191.8956395280411</v>
      </c>
      <c r="R145" s="125">
        <v>11.998087958399999</v>
      </c>
      <c r="S145" s="125">
        <v>4715.6308925859375</v>
      </c>
    </row>
    <row r="146" spans="1:19" ht="15" customHeight="1">
      <c r="A146" s="198">
        <v>140</v>
      </c>
      <c r="B146" s="144" t="s">
        <v>602</v>
      </c>
      <c r="C146" s="144" t="s">
        <v>1110</v>
      </c>
      <c r="D146" s="144" t="s">
        <v>1110</v>
      </c>
      <c r="E146" s="144" t="s">
        <v>1110</v>
      </c>
      <c r="F146" s="144" t="s">
        <v>1110</v>
      </c>
      <c r="G146" s="144" t="s">
        <v>1110</v>
      </c>
      <c r="H146" s="144" t="s">
        <v>1110</v>
      </c>
      <c r="I146" s="144" t="s">
        <v>1110</v>
      </c>
      <c r="J146" s="144" t="s">
        <v>1110</v>
      </c>
      <c r="K146" s="144">
        <v>393.89233473354801</v>
      </c>
      <c r="L146" s="144">
        <v>2.0566319007059999</v>
      </c>
      <c r="M146" s="144">
        <v>1008.449076000067</v>
      </c>
      <c r="N146" s="144" t="s">
        <v>1110</v>
      </c>
      <c r="O146" s="144" t="s">
        <v>1110</v>
      </c>
      <c r="P146" s="144">
        <v>1.121759963153</v>
      </c>
      <c r="Q146" s="144">
        <v>2679.0417586282229</v>
      </c>
      <c r="R146" s="144">
        <v>610.90742473429998</v>
      </c>
      <c r="S146" s="144">
        <v>4695.4689859599966</v>
      </c>
    </row>
    <row r="147" spans="1:19" s="7" customFormat="1" ht="15" customHeight="1">
      <c r="A147" s="197">
        <v>141</v>
      </c>
      <c r="B147" s="125" t="s">
        <v>149</v>
      </c>
      <c r="C147" s="125">
        <v>262.02305681688199</v>
      </c>
      <c r="D147" s="125">
        <v>106.054205481373</v>
      </c>
      <c r="E147" s="125">
        <v>39.134829734581999</v>
      </c>
      <c r="F147" s="125">
        <v>6.3278508000000002</v>
      </c>
      <c r="G147" s="125">
        <v>1.4918155902329999</v>
      </c>
      <c r="H147" s="125" t="s">
        <v>1110</v>
      </c>
      <c r="I147" s="125">
        <v>601.20720852386205</v>
      </c>
      <c r="J147" s="125">
        <v>1.441118090225</v>
      </c>
      <c r="K147" s="125">
        <v>2427.5099697385958</v>
      </c>
      <c r="L147" s="125">
        <v>26.492345853743</v>
      </c>
      <c r="M147" s="125">
        <v>45.434374536367997</v>
      </c>
      <c r="N147" s="125">
        <v>656.26745190747704</v>
      </c>
      <c r="O147" s="125" t="s">
        <v>1110</v>
      </c>
      <c r="P147" s="125">
        <v>11.770361266511999</v>
      </c>
      <c r="Q147" s="125">
        <v>500.37676195689204</v>
      </c>
      <c r="R147" s="125" t="s">
        <v>1110</v>
      </c>
      <c r="S147" s="125">
        <v>4685.5313502967447</v>
      </c>
    </row>
    <row r="148" spans="1:19" ht="15" customHeight="1">
      <c r="A148" s="198">
        <v>142</v>
      </c>
      <c r="B148" s="144" t="s">
        <v>164</v>
      </c>
      <c r="C148" s="144" t="s">
        <v>1110</v>
      </c>
      <c r="D148" s="144" t="s">
        <v>1110</v>
      </c>
      <c r="E148" s="144" t="s">
        <v>1110</v>
      </c>
      <c r="F148" s="144" t="s">
        <v>1110</v>
      </c>
      <c r="G148" s="144" t="s">
        <v>1110</v>
      </c>
      <c r="H148" s="144" t="s">
        <v>1110</v>
      </c>
      <c r="I148" s="144" t="s">
        <v>1110</v>
      </c>
      <c r="J148" s="144" t="s">
        <v>1110</v>
      </c>
      <c r="K148" s="144" t="s">
        <v>1110</v>
      </c>
      <c r="L148" s="144" t="s">
        <v>1110</v>
      </c>
      <c r="M148" s="144" t="s">
        <v>1110</v>
      </c>
      <c r="N148" s="144" t="s">
        <v>1110</v>
      </c>
      <c r="O148" s="144" t="s">
        <v>1110</v>
      </c>
      <c r="P148" s="144" t="s">
        <v>1110</v>
      </c>
      <c r="Q148" s="144" t="s">
        <v>1110</v>
      </c>
      <c r="R148" s="144">
        <v>4612.2187904100001</v>
      </c>
      <c r="S148" s="144">
        <v>4612.2187904100001</v>
      </c>
    </row>
    <row r="149" spans="1:19" s="7" customFormat="1" ht="15" customHeight="1">
      <c r="A149" s="197">
        <v>143</v>
      </c>
      <c r="B149" s="125" t="s">
        <v>252</v>
      </c>
      <c r="C149" s="125" t="s">
        <v>1110</v>
      </c>
      <c r="D149" s="125" t="s">
        <v>1110</v>
      </c>
      <c r="E149" s="125" t="s">
        <v>1110</v>
      </c>
      <c r="F149" s="125" t="s">
        <v>1110</v>
      </c>
      <c r="G149" s="125" t="s">
        <v>1110</v>
      </c>
      <c r="H149" s="125" t="s">
        <v>1110</v>
      </c>
      <c r="I149" s="125" t="s">
        <v>1110</v>
      </c>
      <c r="J149" s="125" t="s">
        <v>1110</v>
      </c>
      <c r="K149" s="125">
        <v>322.14181197000005</v>
      </c>
      <c r="L149" s="125">
        <v>21.980689251200001</v>
      </c>
      <c r="M149" s="125">
        <v>5.6977835494770002</v>
      </c>
      <c r="N149" s="125" t="s">
        <v>1110</v>
      </c>
      <c r="O149" s="125" t="s">
        <v>1110</v>
      </c>
      <c r="P149" s="125" t="s">
        <v>1110</v>
      </c>
      <c r="Q149" s="125">
        <v>139.13711354022399</v>
      </c>
      <c r="R149" s="125">
        <v>4040.1563480390969</v>
      </c>
      <c r="S149" s="125">
        <v>4529.1137463499981</v>
      </c>
    </row>
    <row r="150" spans="1:19" ht="15" customHeight="1">
      <c r="A150" s="198">
        <v>144</v>
      </c>
      <c r="B150" s="144" t="s">
        <v>455</v>
      </c>
      <c r="C150" s="144">
        <v>613.03795158275</v>
      </c>
      <c r="D150" s="144">
        <v>45.431463314306001</v>
      </c>
      <c r="E150" s="144">
        <v>213.842400015565</v>
      </c>
      <c r="F150" s="144">
        <v>3.4297368662490002</v>
      </c>
      <c r="G150" s="144">
        <v>273.71345324000004</v>
      </c>
      <c r="H150" s="144" t="s">
        <v>1110</v>
      </c>
      <c r="I150" s="144">
        <v>15.183060294085999</v>
      </c>
      <c r="J150" s="144" t="s">
        <v>1110</v>
      </c>
      <c r="K150" s="144">
        <v>1421.3745538136941</v>
      </c>
      <c r="L150" s="144">
        <v>54.856510431062993</v>
      </c>
      <c r="M150" s="144">
        <v>20.265211720252999</v>
      </c>
      <c r="N150" s="144">
        <v>689.35363692252395</v>
      </c>
      <c r="O150" s="144" t="s">
        <v>1110</v>
      </c>
      <c r="P150" s="144">
        <v>21.875837508591999</v>
      </c>
      <c r="Q150" s="144">
        <v>760.15722025063008</v>
      </c>
      <c r="R150" s="144">
        <v>388.102424010275</v>
      </c>
      <c r="S150" s="144">
        <v>4520.6234599699874</v>
      </c>
    </row>
    <row r="151" spans="1:19" s="7" customFormat="1" ht="15" customHeight="1">
      <c r="A151" s="197">
        <v>145</v>
      </c>
      <c r="B151" s="125" t="s">
        <v>161</v>
      </c>
      <c r="C151" s="125">
        <v>265.64821049</v>
      </c>
      <c r="D151" s="125" t="s">
        <v>1110</v>
      </c>
      <c r="E151" s="125" t="s">
        <v>1110</v>
      </c>
      <c r="F151" s="125" t="s">
        <v>1110</v>
      </c>
      <c r="G151" s="125">
        <v>213.512024498572</v>
      </c>
      <c r="H151" s="125" t="s">
        <v>1110</v>
      </c>
      <c r="I151" s="125">
        <v>102.36328901658399</v>
      </c>
      <c r="J151" s="125">
        <v>0.52821818000000009</v>
      </c>
      <c r="K151" s="125">
        <v>233.505996154044</v>
      </c>
      <c r="L151" s="125">
        <v>9.9661631134099995</v>
      </c>
      <c r="M151" s="125" t="s">
        <v>1110</v>
      </c>
      <c r="N151" s="125">
        <v>124.52442498785099</v>
      </c>
      <c r="O151" s="125" t="s">
        <v>1110</v>
      </c>
      <c r="P151" s="125" t="s">
        <v>1110</v>
      </c>
      <c r="Q151" s="125">
        <v>217.76167884183602</v>
      </c>
      <c r="R151" s="125">
        <v>3259.555459747015</v>
      </c>
      <c r="S151" s="125">
        <v>4427.365465029312</v>
      </c>
    </row>
    <row r="152" spans="1:19" ht="15" customHeight="1">
      <c r="A152" s="198">
        <v>146</v>
      </c>
      <c r="B152" s="144" t="s">
        <v>332</v>
      </c>
      <c r="C152" s="144" t="s">
        <v>1110</v>
      </c>
      <c r="D152" s="144" t="s">
        <v>1110</v>
      </c>
      <c r="E152" s="144" t="s">
        <v>1110</v>
      </c>
      <c r="F152" s="144">
        <v>270.74949704599999</v>
      </c>
      <c r="G152" s="144">
        <v>1341.7318798840001</v>
      </c>
      <c r="H152" s="144" t="s">
        <v>1110</v>
      </c>
      <c r="I152" s="144">
        <v>10.615398606889</v>
      </c>
      <c r="J152" s="144" t="s">
        <v>1110</v>
      </c>
      <c r="K152" s="144">
        <v>122.89394926458</v>
      </c>
      <c r="L152" s="144">
        <v>3.2758283883000003</v>
      </c>
      <c r="M152" s="144">
        <v>13.635429408780999</v>
      </c>
      <c r="N152" s="144">
        <v>2199.0223134164062</v>
      </c>
      <c r="O152" s="144" t="s">
        <v>1110</v>
      </c>
      <c r="P152" s="144">
        <v>0.65263573459000002</v>
      </c>
      <c r="Q152" s="144">
        <v>446.25293691045101</v>
      </c>
      <c r="R152" s="144" t="s">
        <v>1110</v>
      </c>
      <c r="S152" s="144">
        <v>4408.8298686599974</v>
      </c>
    </row>
    <row r="153" spans="1:19" s="7" customFormat="1" ht="15" customHeight="1">
      <c r="A153" s="197">
        <v>147</v>
      </c>
      <c r="B153" s="125" t="s">
        <v>30</v>
      </c>
      <c r="C153" s="125" t="s">
        <v>1110</v>
      </c>
      <c r="D153" s="125" t="s">
        <v>1110</v>
      </c>
      <c r="E153" s="125" t="s">
        <v>1110</v>
      </c>
      <c r="F153" s="125" t="s">
        <v>1110</v>
      </c>
      <c r="G153" s="125">
        <v>25.521515780000001</v>
      </c>
      <c r="H153" s="125" t="s">
        <v>1110</v>
      </c>
      <c r="I153" s="125">
        <v>5.9111543330189997</v>
      </c>
      <c r="J153" s="125" t="s">
        <v>1110</v>
      </c>
      <c r="K153" s="125">
        <v>2051.7864948265019</v>
      </c>
      <c r="L153" s="125">
        <v>81.479099109999993</v>
      </c>
      <c r="M153" s="125" t="s">
        <v>1110</v>
      </c>
      <c r="N153" s="125">
        <v>135.26040748914301</v>
      </c>
      <c r="O153" s="125" t="s">
        <v>1110</v>
      </c>
      <c r="P153" s="125" t="s">
        <v>1110</v>
      </c>
      <c r="Q153" s="125">
        <v>715.51362201707309</v>
      </c>
      <c r="R153" s="125">
        <v>1377.1432720542582</v>
      </c>
      <c r="S153" s="125">
        <v>4392.6155656099945</v>
      </c>
    </row>
    <row r="154" spans="1:19" ht="15" customHeight="1">
      <c r="A154" s="198">
        <v>148</v>
      </c>
      <c r="B154" s="144" t="s">
        <v>772</v>
      </c>
      <c r="C154" s="144" t="s">
        <v>1110</v>
      </c>
      <c r="D154" s="144" t="s">
        <v>1110</v>
      </c>
      <c r="E154" s="144" t="s">
        <v>1110</v>
      </c>
      <c r="F154" s="144" t="s">
        <v>1110</v>
      </c>
      <c r="G154" s="144" t="s">
        <v>1110</v>
      </c>
      <c r="H154" s="144" t="s">
        <v>1110</v>
      </c>
      <c r="I154" s="144">
        <v>0.83196708689999999</v>
      </c>
      <c r="J154" s="144" t="s">
        <v>1110</v>
      </c>
      <c r="K154" s="144">
        <v>308.02596213265798</v>
      </c>
      <c r="L154" s="144">
        <v>21.294209782299998</v>
      </c>
      <c r="M154" s="144">
        <v>12.724914070398999</v>
      </c>
      <c r="N154" s="144">
        <v>0.90260580339999996</v>
      </c>
      <c r="O154" s="144" t="s">
        <v>1110</v>
      </c>
      <c r="P154" s="144">
        <v>364.01205627651103</v>
      </c>
      <c r="Q154" s="144">
        <v>3591.2496732167001</v>
      </c>
      <c r="R154" s="144">
        <v>88.559066311128007</v>
      </c>
      <c r="S154" s="144">
        <v>4387.6004546799959</v>
      </c>
    </row>
    <row r="155" spans="1:19" s="7" customFormat="1" ht="15" customHeight="1">
      <c r="A155" s="197">
        <v>149</v>
      </c>
      <c r="B155" s="125" t="s">
        <v>479</v>
      </c>
      <c r="C155" s="125" t="s">
        <v>1110</v>
      </c>
      <c r="D155" s="125" t="s">
        <v>1110</v>
      </c>
      <c r="E155" s="125" t="s">
        <v>1110</v>
      </c>
      <c r="F155" s="125" t="s">
        <v>1110</v>
      </c>
      <c r="G155" s="125" t="s">
        <v>1110</v>
      </c>
      <c r="H155" s="125" t="s">
        <v>1110</v>
      </c>
      <c r="I155" s="125" t="s">
        <v>1110</v>
      </c>
      <c r="J155" s="125" t="s">
        <v>1110</v>
      </c>
      <c r="K155" s="125" t="s">
        <v>1110</v>
      </c>
      <c r="L155" s="125" t="s">
        <v>1110</v>
      </c>
      <c r="M155" s="125">
        <v>14.544958300539999</v>
      </c>
      <c r="N155" s="125">
        <v>2264.293345</v>
      </c>
      <c r="O155" s="125" t="s">
        <v>1110</v>
      </c>
      <c r="P155" s="125">
        <v>3.5899999999999999E-6</v>
      </c>
      <c r="Q155" s="125" t="s">
        <v>1110</v>
      </c>
      <c r="R155" s="125">
        <v>2097.823623009459</v>
      </c>
      <c r="S155" s="125">
        <v>4376.6619298999994</v>
      </c>
    </row>
    <row r="156" spans="1:19" ht="15" customHeight="1">
      <c r="A156" s="198">
        <v>150</v>
      </c>
      <c r="B156" s="144" t="s">
        <v>938</v>
      </c>
      <c r="C156" s="144" t="s">
        <v>1110</v>
      </c>
      <c r="D156" s="144" t="s">
        <v>1110</v>
      </c>
      <c r="E156" s="144" t="s">
        <v>1110</v>
      </c>
      <c r="F156" s="144" t="s">
        <v>1110</v>
      </c>
      <c r="G156" s="144" t="s">
        <v>1110</v>
      </c>
      <c r="H156" s="144" t="s">
        <v>1110</v>
      </c>
      <c r="I156" s="144">
        <v>46.968088544411003</v>
      </c>
      <c r="J156" s="144" t="s">
        <v>1110</v>
      </c>
      <c r="K156" s="144">
        <v>121.66168885971301</v>
      </c>
      <c r="L156" s="144">
        <v>597.69951694906501</v>
      </c>
      <c r="M156" s="144">
        <v>1586.6082913333639</v>
      </c>
      <c r="N156" s="144">
        <v>1503.3625996379599</v>
      </c>
      <c r="O156" s="144" t="s">
        <v>1110</v>
      </c>
      <c r="P156" s="144">
        <v>126.926006319911</v>
      </c>
      <c r="Q156" s="144">
        <v>366.74531714557099</v>
      </c>
      <c r="R156" s="144" t="s">
        <v>1110</v>
      </c>
      <c r="S156" s="144">
        <v>4349.971508789994</v>
      </c>
    </row>
    <row r="157" spans="1:19" s="7" customFormat="1" ht="15" customHeight="1">
      <c r="A157" s="197">
        <v>151</v>
      </c>
      <c r="B157" s="125" t="s">
        <v>694</v>
      </c>
      <c r="C157" s="125" t="s">
        <v>1110</v>
      </c>
      <c r="D157" s="125" t="s">
        <v>1110</v>
      </c>
      <c r="E157" s="125" t="s">
        <v>1110</v>
      </c>
      <c r="F157" s="125" t="s">
        <v>1110</v>
      </c>
      <c r="G157" s="125" t="s">
        <v>1110</v>
      </c>
      <c r="H157" s="125" t="s">
        <v>1110</v>
      </c>
      <c r="I157" s="125" t="s">
        <v>1110</v>
      </c>
      <c r="J157" s="125" t="s">
        <v>1110</v>
      </c>
      <c r="K157" s="125" t="s">
        <v>1110</v>
      </c>
      <c r="L157" s="125" t="s">
        <v>1110</v>
      </c>
      <c r="M157" s="125" t="s">
        <v>1110</v>
      </c>
      <c r="N157" s="125" t="s">
        <v>1110</v>
      </c>
      <c r="O157" s="125" t="s">
        <v>1110</v>
      </c>
      <c r="P157" s="125">
        <v>2163.48881927</v>
      </c>
      <c r="Q157" s="125">
        <v>2108.3560328499998</v>
      </c>
      <c r="R157" s="125" t="s">
        <v>1110</v>
      </c>
      <c r="S157" s="125">
        <v>4271.8448521199998</v>
      </c>
    </row>
    <row r="158" spans="1:19" ht="15" customHeight="1">
      <c r="A158" s="198">
        <v>152</v>
      </c>
      <c r="B158" s="144" t="s">
        <v>204</v>
      </c>
      <c r="C158" s="144" t="s">
        <v>1110</v>
      </c>
      <c r="D158" s="144" t="s">
        <v>1110</v>
      </c>
      <c r="E158" s="144" t="s">
        <v>1110</v>
      </c>
      <c r="F158" s="144">
        <v>164.98324812999999</v>
      </c>
      <c r="G158" s="144">
        <v>122.48280056</v>
      </c>
      <c r="H158" s="144" t="s">
        <v>1110</v>
      </c>
      <c r="I158" s="144">
        <v>206.62339192028497</v>
      </c>
      <c r="J158" s="144">
        <v>3.5244510050999996E-2</v>
      </c>
      <c r="K158" s="144">
        <v>3099.3315110754343</v>
      </c>
      <c r="L158" s="144">
        <v>52.015513792926996</v>
      </c>
      <c r="M158" s="144">
        <v>7.3326079900179995</v>
      </c>
      <c r="N158" s="144">
        <v>149.84967445287</v>
      </c>
      <c r="O158" s="144" t="s">
        <v>1110</v>
      </c>
      <c r="P158" s="144">
        <v>47.478201108</v>
      </c>
      <c r="Q158" s="144">
        <v>408.19456143187699</v>
      </c>
      <c r="R158" s="144">
        <v>1.157207648</v>
      </c>
      <c r="S158" s="144">
        <v>4259.4839626194616</v>
      </c>
    </row>
    <row r="159" spans="1:19" s="7" customFormat="1" ht="15" customHeight="1">
      <c r="A159" s="197">
        <v>153</v>
      </c>
      <c r="B159" s="125" t="s">
        <v>40</v>
      </c>
      <c r="C159" s="125" t="s">
        <v>1110</v>
      </c>
      <c r="D159" s="125" t="s">
        <v>1110</v>
      </c>
      <c r="E159" s="125" t="s">
        <v>1110</v>
      </c>
      <c r="F159" s="125" t="s">
        <v>1110</v>
      </c>
      <c r="G159" s="125" t="s">
        <v>1110</v>
      </c>
      <c r="H159" s="125" t="s">
        <v>1110</v>
      </c>
      <c r="I159" s="125">
        <v>110.41870768000001</v>
      </c>
      <c r="J159" s="125">
        <v>246.41369147008899</v>
      </c>
      <c r="K159" s="125">
        <v>25.689455874885997</v>
      </c>
      <c r="L159" s="125">
        <v>1.671861</v>
      </c>
      <c r="M159" s="125">
        <v>42.662392169909999</v>
      </c>
      <c r="N159" s="125" t="s">
        <v>1110</v>
      </c>
      <c r="O159" s="125" t="s">
        <v>1110</v>
      </c>
      <c r="P159" s="125" t="s">
        <v>1110</v>
      </c>
      <c r="Q159" s="125">
        <v>3809.282943255113</v>
      </c>
      <c r="R159" s="125" t="s">
        <v>1110</v>
      </c>
      <c r="S159" s="125">
        <v>4236.1390514499981</v>
      </c>
    </row>
    <row r="160" spans="1:19" ht="15" customHeight="1">
      <c r="A160" s="198">
        <v>154</v>
      </c>
      <c r="B160" s="144" t="s">
        <v>725</v>
      </c>
      <c r="C160" s="144" t="s">
        <v>1110</v>
      </c>
      <c r="D160" s="144" t="s">
        <v>1110</v>
      </c>
      <c r="E160" s="144" t="s">
        <v>1110</v>
      </c>
      <c r="F160" s="144" t="s">
        <v>1110</v>
      </c>
      <c r="G160" s="144" t="s">
        <v>1110</v>
      </c>
      <c r="H160" s="144" t="s">
        <v>1110</v>
      </c>
      <c r="I160" s="144">
        <v>104.72615259299999</v>
      </c>
      <c r="J160" s="144" t="s">
        <v>1110</v>
      </c>
      <c r="K160" s="144">
        <v>210.01644495300098</v>
      </c>
      <c r="L160" s="144">
        <v>476.76832144459405</v>
      </c>
      <c r="M160" s="144">
        <v>21.956141447850001</v>
      </c>
      <c r="N160" s="144">
        <v>5.8328316314009996</v>
      </c>
      <c r="O160" s="144" t="s">
        <v>1110</v>
      </c>
      <c r="P160" s="144" t="s">
        <v>1110</v>
      </c>
      <c r="Q160" s="144">
        <v>2843.4860779827482</v>
      </c>
      <c r="R160" s="144">
        <v>552.07571364740102</v>
      </c>
      <c r="S160" s="144">
        <v>4214.8616836999954</v>
      </c>
    </row>
    <row r="161" spans="1:19" s="7" customFormat="1" ht="15" customHeight="1">
      <c r="A161" s="197">
        <v>155</v>
      </c>
      <c r="B161" s="125" t="s">
        <v>162</v>
      </c>
      <c r="C161" s="125" t="s">
        <v>1110</v>
      </c>
      <c r="D161" s="125" t="s">
        <v>1110</v>
      </c>
      <c r="E161" s="125" t="s">
        <v>1110</v>
      </c>
      <c r="F161" s="125" t="s">
        <v>1110</v>
      </c>
      <c r="G161" s="125" t="s">
        <v>1110</v>
      </c>
      <c r="H161" s="125" t="s">
        <v>1110</v>
      </c>
      <c r="I161" s="125" t="s">
        <v>1110</v>
      </c>
      <c r="J161" s="125" t="s">
        <v>1110</v>
      </c>
      <c r="K161" s="125">
        <v>579.587682918003</v>
      </c>
      <c r="L161" s="125" t="s">
        <v>1110</v>
      </c>
      <c r="M161" s="125" t="s">
        <v>1110</v>
      </c>
      <c r="N161" s="125">
        <v>817.61816677895001</v>
      </c>
      <c r="O161" s="125" t="s">
        <v>1110</v>
      </c>
      <c r="P161" s="125">
        <v>2777.5700051477097</v>
      </c>
      <c r="Q161" s="125" t="s">
        <v>1110</v>
      </c>
      <c r="R161" s="125">
        <v>2.2575566053319998</v>
      </c>
      <c r="S161" s="125">
        <v>4177.0334114499947</v>
      </c>
    </row>
    <row r="162" spans="1:19" ht="15" customHeight="1">
      <c r="A162" s="198">
        <v>156</v>
      </c>
      <c r="B162" s="144" t="s">
        <v>151</v>
      </c>
      <c r="C162" s="144" t="s">
        <v>1110</v>
      </c>
      <c r="D162" s="144" t="s">
        <v>1110</v>
      </c>
      <c r="E162" s="144" t="s">
        <v>1110</v>
      </c>
      <c r="F162" s="144" t="s">
        <v>1110</v>
      </c>
      <c r="G162" s="144" t="s">
        <v>1110</v>
      </c>
      <c r="H162" s="144" t="s">
        <v>1110</v>
      </c>
      <c r="I162" s="144">
        <v>4135.7455703799997</v>
      </c>
      <c r="J162" s="144" t="s">
        <v>1110</v>
      </c>
      <c r="K162" s="144" t="s">
        <v>1110</v>
      </c>
      <c r="L162" s="144" t="s">
        <v>1110</v>
      </c>
      <c r="M162" s="144" t="s">
        <v>1110</v>
      </c>
      <c r="N162" s="144" t="s">
        <v>1110</v>
      </c>
      <c r="O162" s="144" t="s">
        <v>1110</v>
      </c>
      <c r="P162" s="144" t="s">
        <v>1110</v>
      </c>
      <c r="Q162" s="144">
        <v>8.7484631598899991</v>
      </c>
      <c r="R162" s="144" t="s">
        <v>1110</v>
      </c>
      <c r="S162" s="144">
        <v>4144.4940335398896</v>
      </c>
    </row>
    <row r="163" spans="1:19" s="7" customFormat="1" ht="15" customHeight="1">
      <c r="A163" s="197">
        <v>157</v>
      </c>
      <c r="B163" s="125" t="s">
        <v>814</v>
      </c>
      <c r="C163" s="125" t="s">
        <v>1110</v>
      </c>
      <c r="D163" s="125" t="s">
        <v>1110</v>
      </c>
      <c r="E163" s="125" t="s">
        <v>1110</v>
      </c>
      <c r="F163" s="125" t="s">
        <v>1110</v>
      </c>
      <c r="G163" s="125" t="s">
        <v>1110</v>
      </c>
      <c r="H163" s="125" t="s">
        <v>1110</v>
      </c>
      <c r="I163" s="125">
        <v>22.043258795526999</v>
      </c>
      <c r="J163" s="125" t="s">
        <v>1110</v>
      </c>
      <c r="K163" s="125">
        <v>193.83695795457803</v>
      </c>
      <c r="L163" s="125">
        <v>2.6251554821909999</v>
      </c>
      <c r="M163" s="125">
        <v>190.21789629711</v>
      </c>
      <c r="N163" s="125" t="s">
        <v>1110</v>
      </c>
      <c r="O163" s="125" t="s">
        <v>1110</v>
      </c>
      <c r="P163" s="125">
        <v>207.18199193000001</v>
      </c>
      <c r="Q163" s="125">
        <v>3525.2520875405908</v>
      </c>
      <c r="R163" s="125" t="s">
        <v>1110</v>
      </c>
      <c r="S163" s="125">
        <v>4141.157347999997</v>
      </c>
    </row>
    <row r="164" spans="1:19" ht="15" customHeight="1">
      <c r="A164" s="198">
        <v>158</v>
      </c>
      <c r="B164" s="144" t="s">
        <v>831</v>
      </c>
      <c r="C164" s="144">
        <v>17.813278660491999</v>
      </c>
      <c r="D164" s="144">
        <v>42.359915030156003</v>
      </c>
      <c r="E164" s="144" t="s">
        <v>1110</v>
      </c>
      <c r="F164" s="144" t="s">
        <v>1110</v>
      </c>
      <c r="G164" s="144">
        <v>1088.7472181400001</v>
      </c>
      <c r="H164" s="144" t="s">
        <v>1110</v>
      </c>
      <c r="I164" s="144">
        <v>0.67619610300600008</v>
      </c>
      <c r="J164" s="144" t="s">
        <v>1110</v>
      </c>
      <c r="K164" s="144">
        <v>29.397946279894999</v>
      </c>
      <c r="L164" s="144" t="s">
        <v>1110</v>
      </c>
      <c r="M164" s="144">
        <v>4.7526484201649994</v>
      </c>
      <c r="N164" s="144">
        <v>1200.4559018895441</v>
      </c>
      <c r="O164" s="144" t="s">
        <v>1110</v>
      </c>
      <c r="P164" s="144">
        <v>177.19023678842399</v>
      </c>
      <c r="Q164" s="144">
        <v>1526.6411748604651</v>
      </c>
      <c r="R164" s="144">
        <v>32.299904087847999</v>
      </c>
      <c r="S164" s="144">
        <v>4120.3344202599956</v>
      </c>
    </row>
    <row r="165" spans="1:19" s="7" customFormat="1" ht="15" customHeight="1">
      <c r="A165" s="197">
        <v>159</v>
      </c>
      <c r="B165" s="125" t="s">
        <v>1048</v>
      </c>
      <c r="C165" s="125">
        <v>309.61544127836402</v>
      </c>
      <c r="D165" s="125">
        <v>330.986934349107</v>
      </c>
      <c r="E165" s="125">
        <v>263.799582753626</v>
      </c>
      <c r="F165" s="125">
        <v>50.106859350000001</v>
      </c>
      <c r="G165" s="125">
        <v>915.21289540675696</v>
      </c>
      <c r="H165" s="125" t="s">
        <v>1110</v>
      </c>
      <c r="I165" s="125">
        <v>104.35059696073601</v>
      </c>
      <c r="J165" s="125">
        <v>100.271259679179</v>
      </c>
      <c r="K165" s="125">
        <v>714.56431278372895</v>
      </c>
      <c r="L165" s="125">
        <v>1.248460030203</v>
      </c>
      <c r="M165" s="125">
        <v>64.140839868399993</v>
      </c>
      <c r="N165" s="125">
        <v>329.66926589238295</v>
      </c>
      <c r="O165" s="125" t="s">
        <v>1110</v>
      </c>
      <c r="P165" s="125">
        <v>44.796961670000002</v>
      </c>
      <c r="Q165" s="125">
        <v>586.15708867023</v>
      </c>
      <c r="R165" s="125">
        <v>267.42178846301999</v>
      </c>
      <c r="S165" s="125">
        <v>4082.3422871557341</v>
      </c>
    </row>
    <row r="166" spans="1:19" ht="15" customHeight="1">
      <c r="A166" s="198">
        <v>160</v>
      </c>
      <c r="B166" s="144" t="s">
        <v>678</v>
      </c>
      <c r="C166" s="144">
        <v>227.02885789578801</v>
      </c>
      <c r="D166" s="144">
        <v>222.675339573434</v>
      </c>
      <c r="E166" s="144">
        <v>4.5739999944E-2</v>
      </c>
      <c r="F166" s="144">
        <v>334.03382611434802</v>
      </c>
      <c r="G166" s="144" t="s">
        <v>1110</v>
      </c>
      <c r="H166" s="144" t="s">
        <v>1110</v>
      </c>
      <c r="I166" s="144">
        <v>126.668310656068</v>
      </c>
      <c r="J166" s="144">
        <v>32.879580404644997</v>
      </c>
      <c r="K166" s="144">
        <v>1539.248272097029</v>
      </c>
      <c r="L166" s="144">
        <v>302.23118185764298</v>
      </c>
      <c r="M166" s="144">
        <v>30.160930219085998</v>
      </c>
      <c r="N166" s="144">
        <v>104.144160132042</v>
      </c>
      <c r="O166" s="144" t="s">
        <v>1110</v>
      </c>
      <c r="P166" s="144" t="s">
        <v>1110</v>
      </c>
      <c r="Q166" s="144">
        <v>1104.924207791184</v>
      </c>
      <c r="R166" s="144" t="s">
        <v>1110</v>
      </c>
      <c r="S166" s="144">
        <v>4024.040406741211</v>
      </c>
    </row>
    <row r="167" spans="1:19" s="7" customFormat="1" ht="15" customHeight="1">
      <c r="A167" s="197">
        <v>161</v>
      </c>
      <c r="B167" s="125" t="s">
        <v>480</v>
      </c>
      <c r="C167" s="125" t="s">
        <v>1110</v>
      </c>
      <c r="D167" s="125" t="s">
        <v>1110</v>
      </c>
      <c r="E167" s="125">
        <v>187.07785385</v>
      </c>
      <c r="F167" s="125" t="s">
        <v>1110</v>
      </c>
      <c r="G167" s="125" t="s">
        <v>1110</v>
      </c>
      <c r="H167" s="125" t="s">
        <v>1110</v>
      </c>
      <c r="I167" s="125" t="s">
        <v>1110</v>
      </c>
      <c r="J167" s="125" t="s">
        <v>1110</v>
      </c>
      <c r="K167" s="125" t="s">
        <v>1110</v>
      </c>
      <c r="L167" s="125" t="s">
        <v>1110</v>
      </c>
      <c r="M167" s="125" t="s">
        <v>1110</v>
      </c>
      <c r="N167" s="125" t="s">
        <v>1110</v>
      </c>
      <c r="O167" s="125" t="s">
        <v>1110</v>
      </c>
      <c r="P167" s="125">
        <v>3768.3551015500002</v>
      </c>
      <c r="Q167" s="125">
        <v>22.705725280000003</v>
      </c>
      <c r="R167" s="125" t="s">
        <v>1110</v>
      </c>
      <c r="S167" s="125">
        <v>3978.1386806800001</v>
      </c>
    </row>
    <row r="168" spans="1:19" ht="15" customHeight="1">
      <c r="A168" s="198">
        <v>162</v>
      </c>
      <c r="B168" s="144" t="s">
        <v>389</v>
      </c>
      <c r="C168" s="144" t="s">
        <v>1110</v>
      </c>
      <c r="D168" s="144" t="s">
        <v>1110</v>
      </c>
      <c r="E168" s="144" t="s">
        <v>1110</v>
      </c>
      <c r="F168" s="144" t="s">
        <v>1110</v>
      </c>
      <c r="G168" s="144" t="s">
        <v>1110</v>
      </c>
      <c r="H168" s="144" t="s">
        <v>1110</v>
      </c>
      <c r="I168" s="144">
        <v>1426.5682161300001</v>
      </c>
      <c r="J168" s="144">
        <v>274.57100613060402</v>
      </c>
      <c r="K168" s="144">
        <v>915.50597227577998</v>
      </c>
      <c r="L168" s="144">
        <v>16.980674462818001</v>
      </c>
      <c r="M168" s="144">
        <v>3.4487863049670002</v>
      </c>
      <c r="N168" s="144">
        <v>40.553603696552997</v>
      </c>
      <c r="O168" s="144" t="s">
        <v>1110</v>
      </c>
      <c r="P168" s="144">
        <v>1.4392805399999999</v>
      </c>
      <c r="Q168" s="144">
        <v>564.04618451309295</v>
      </c>
      <c r="R168" s="144">
        <v>733.51400779617495</v>
      </c>
      <c r="S168" s="144">
        <v>3976.6277318499906</v>
      </c>
    </row>
    <row r="169" spans="1:19" s="7" customFormat="1" ht="15" customHeight="1">
      <c r="A169" s="197">
        <v>163</v>
      </c>
      <c r="B169" s="125" t="s">
        <v>153</v>
      </c>
      <c r="C169" s="125" t="s">
        <v>1110</v>
      </c>
      <c r="D169" s="125" t="s">
        <v>1110</v>
      </c>
      <c r="E169" s="125" t="s">
        <v>1110</v>
      </c>
      <c r="F169" s="125" t="s">
        <v>1110</v>
      </c>
      <c r="G169" s="125">
        <v>93.477853040343007</v>
      </c>
      <c r="H169" s="125" t="s">
        <v>1110</v>
      </c>
      <c r="I169" s="125">
        <v>283.60064384221602</v>
      </c>
      <c r="J169" s="125" t="s">
        <v>1110</v>
      </c>
      <c r="K169" s="125">
        <v>2411.0150604822729</v>
      </c>
      <c r="L169" s="125">
        <v>24.897847632045</v>
      </c>
      <c r="M169" s="125">
        <v>45.026788414636002</v>
      </c>
      <c r="N169" s="125">
        <v>844.74597827387402</v>
      </c>
      <c r="O169" s="125" t="s">
        <v>1110</v>
      </c>
      <c r="P169" s="125">
        <v>2.1288790301540002</v>
      </c>
      <c r="Q169" s="125">
        <v>214.19739767444801</v>
      </c>
      <c r="R169" s="125">
        <v>41.825792509999999</v>
      </c>
      <c r="S169" s="125">
        <v>3960.9162408999891</v>
      </c>
    </row>
    <row r="170" spans="1:19" ht="15" customHeight="1">
      <c r="A170" s="198">
        <v>164</v>
      </c>
      <c r="B170" s="144" t="s">
        <v>311</v>
      </c>
      <c r="C170" s="144" t="s">
        <v>1110</v>
      </c>
      <c r="D170" s="144" t="s">
        <v>1110</v>
      </c>
      <c r="E170" s="144" t="s">
        <v>1110</v>
      </c>
      <c r="F170" s="144" t="s">
        <v>1110</v>
      </c>
      <c r="G170" s="144" t="s">
        <v>1110</v>
      </c>
      <c r="H170" s="144" t="s">
        <v>1110</v>
      </c>
      <c r="I170" s="144">
        <v>54.097876718999999</v>
      </c>
      <c r="J170" s="144" t="s">
        <v>1110</v>
      </c>
      <c r="K170" s="144">
        <v>101.499924687</v>
      </c>
      <c r="L170" s="144">
        <v>8.7382400799990005</v>
      </c>
      <c r="M170" s="144">
        <v>9.1133846070000004</v>
      </c>
      <c r="N170" s="144">
        <v>3214.0723898730002</v>
      </c>
      <c r="O170" s="144" t="s">
        <v>1110</v>
      </c>
      <c r="P170" s="144">
        <v>0.58199558100000004</v>
      </c>
      <c r="Q170" s="144">
        <v>121.628620251</v>
      </c>
      <c r="R170" s="144">
        <v>450.569191402</v>
      </c>
      <c r="S170" s="144">
        <v>3960.3016231999991</v>
      </c>
    </row>
    <row r="171" spans="1:19" s="7" customFormat="1" ht="15" customHeight="1">
      <c r="A171" s="197">
        <v>165</v>
      </c>
      <c r="B171" s="125" t="s">
        <v>572</v>
      </c>
      <c r="C171" s="125" t="s">
        <v>1110</v>
      </c>
      <c r="D171" s="125" t="s">
        <v>1110</v>
      </c>
      <c r="E171" s="125" t="s">
        <v>1110</v>
      </c>
      <c r="F171" s="125" t="s">
        <v>1110</v>
      </c>
      <c r="G171" s="125" t="s">
        <v>1110</v>
      </c>
      <c r="H171" s="125" t="s">
        <v>1110</v>
      </c>
      <c r="I171" s="125" t="s">
        <v>1110</v>
      </c>
      <c r="J171" s="125" t="s">
        <v>1110</v>
      </c>
      <c r="K171" s="125">
        <v>3710.5958444487537</v>
      </c>
      <c r="L171" s="125" t="s">
        <v>1110</v>
      </c>
      <c r="M171" s="125" t="s">
        <v>1110</v>
      </c>
      <c r="N171" s="125" t="s">
        <v>1110</v>
      </c>
      <c r="O171" s="125" t="s">
        <v>1110</v>
      </c>
      <c r="P171" s="125">
        <v>3.093033708973</v>
      </c>
      <c r="Q171" s="125">
        <v>91.376129206328002</v>
      </c>
      <c r="R171" s="125">
        <v>6.1881454749930001</v>
      </c>
      <c r="S171" s="125">
        <v>3811.2531528390477</v>
      </c>
    </row>
    <row r="172" spans="1:19" ht="15" customHeight="1">
      <c r="A172" s="198">
        <v>166</v>
      </c>
      <c r="B172" s="144" t="s">
        <v>817</v>
      </c>
      <c r="C172" s="144" t="s">
        <v>1110</v>
      </c>
      <c r="D172" s="144" t="s">
        <v>1110</v>
      </c>
      <c r="E172" s="144" t="s">
        <v>1110</v>
      </c>
      <c r="F172" s="144" t="s">
        <v>1110</v>
      </c>
      <c r="G172" s="144" t="s">
        <v>1110</v>
      </c>
      <c r="H172" s="144" t="s">
        <v>1110</v>
      </c>
      <c r="I172" s="144">
        <v>181.203611139765</v>
      </c>
      <c r="J172" s="144">
        <v>465.57210739042802</v>
      </c>
      <c r="K172" s="144">
        <v>883.62928824145104</v>
      </c>
      <c r="L172" s="144">
        <v>108.130737579637</v>
      </c>
      <c r="M172" s="144">
        <v>3.7408112431370002</v>
      </c>
      <c r="N172" s="144" t="s">
        <v>1110</v>
      </c>
      <c r="O172" s="144" t="s">
        <v>1110</v>
      </c>
      <c r="P172" s="144">
        <v>522.85463318999996</v>
      </c>
      <c r="Q172" s="144">
        <v>1577.0494244107319</v>
      </c>
      <c r="R172" s="144">
        <v>34.813500344837998</v>
      </c>
      <c r="S172" s="144">
        <v>3776.9941135399877</v>
      </c>
    </row>
    <row r="173" spans="1:19" s="7" customFormat="1" ht="15" customHeight="1">
      <c r="A173" s="197">
        <v>167</v>
      </c>
      <c r="B173" s="125" t="s">
        <v>454</v>
      </c>
      <c r="C173" s="125" t="s">
        <v>1110</v>
      </c>
      <c r="D173" s="125" t="s">
        <v>1110</v>
      </c>
      <c r="E173" s="125" t="s">
        <v>1110</v>
      </c>
      <c r="F173" s="125" t="s">
        <v>1110</v>
      </c>
      <c r="G173" s="125">
        <v>50.054336679999999</v>
      </c>
      <c r="H173" s="125" t="s">
        <v>1110</v>
      </c>
      <c r="I173" s="125">
        <v>220.42079339759999</v>
      </c>
      <c r="J173" s="125" t="s">
        <v>1110</v>
      </c>
      <c r="K173" s="125" t="s">
        <v>1110</v>
      </c>
      <c r="L173" s="125" t="s">
        <v>1110</v>
      </c>
      <c r="M173" s="125" t="s">
        <v>1110</v>
      </c>
      <c r="N173" s="125">
        <v>1533.4189235699998</v>
      </c>
      <c r="O173" s="125" t="s">
        <v>1110</v>
      </c>
      <c r="P173" s="125" t="s">
        <v>1110</v>
      </c>
      <c r="Q173" s="125">
        <v>1600.7156787923998</v>
      </c>
      <c r="R173" s="125">
        <v>360.20533505999998</v>
      </c>
      <c r="S173" s="125">
        <v>3764.8150674999997</v>
      </c>
    </row>
    <row r="174" spans="1:19" ht="15" customHeight="1">
      <c r="A174" s="198">
        <v>168</v>
      </c>
      <c r="B174" s="144" t="s">
        <v>461</v>
      </c>
      <c r="C174" s="144" t="s">
        <v>1110</v>
      </c>
      <c r="D174" s="144" t="s">
        <v>1110</v>
      </c>
      <c r="E174" s="144" t="s">
        <v>1110</v>
      </c>
      <c r="F174" s="144" t="s">
        <v>1110</v>
      </c>
      <c r="G174" s="144" t="s">
        <v>1110</v>
      </c>
      <c r="H174" s="144" t="s">
        <v>1110</v>
      </c>
      <c r="I174" s="144">
        <v>238.34068028999999</v>
      </c>
      <c r="J174" s="144" t="s">
        <v>1110</v>
      </c>
      <c r="K174" s="144">
        <v>1099.0358498666999</v>
      </c>
      <c r="L174" s="144">
        <v>280.58851977530003</v>
      </c>
      <c r="M174" s="144">
        <v>2.9004357280000002</v>
      </c>
      <c r="N174" s="144" t="s">
        <v>1110</v>
      </c>
      <c r="O174" s="144" t="s">
        <v>1110</v>
      </c>
      <c r="P174" s="144" t="s">
        <v>1110</v>
      </c>
      <c r="Q174" s="144">
        <v>1079.46316746</v>
      </c>
      <c r="R174" s="144">
        <v>1044.8430453599999</v>
      </c>
      <c r="S174" s="144">
        <v>3745.17169848</v>
      </c>
    </row>
    <row r="175" spans="1:19" s="7" customFormat="1" ht="15" customHeight="1">
      <c r="A175" s="197">
        <v>169</v>
      </c>
      <c r="B175" s="125" t="s">
        <v>1024</v>
      </c>
      <c r="C175" s="125" t="s">
        <v>1110</v>
      </c>
      <c r="D175" s="125">
        <v>28.169800230826002</v>
      </c>
      <c r="E175" s="125" t="s">
        <v>1110</v>
      </c>
      <c r="F175" s="125" t="s">
        <v>1110</v>
      </c>
      <c r="G175" s="125">
        <v>6.0936895399999997</v>
      </c>
      <c r="H175" s="125" t="s">
        <v>1110</v>
      </c>
      <c r="I175" s="125" t="s">
        <v>1110</v>
      </c>
      <c r="J175" s="125">
        <v>1.6750000128999999E-2</v>
      </c>
      <c r="K175" s="125">
        <v>171.57914018119402</v>
      </c>
      <c r="L175" s="125">
        <v>5.0310500390060007</v>
      </c>
      <c r="M175" s="125">
        <v>47.174410246215004</v>
      </c>
      <c r="N175" s="125">
        <v>605.82403515296494</v>
      </c>
      <c r="O175" s="125" t="s">
        <v>1110</v>
      </c>
      <c r="P175" s="125" t="s">
        <v>1110</v>
      </c>
      <c r="Q175" s="125">
        <v>2573.5729391146269</v>
      </c>
      <c r="R175" s="125">
        <v>307.70870682503005</v>
      </c>
      <c r="S175" s="125">
        <v>3745.170521329992</v>
      </c>
    </row>
    <row r="176" spans="1:19" ht="15" customHeight="1">
      <c r="A176" s="198">
        <v>170</v>
      </c>
      <c r="B176" s="144" t="s">
        <v>849</v>
      </c>
      <c r="C176" s="144" t="s">
        <v>1110</v>
      </c>
      <c r="D176" s="144">
        <v>0.64557340906100003</v>
      </c>
      <c r="E176" s="144">
        <v>11.259312250938001</v>
      </c>
      <c r="F176" s="144" t="s">
        <v>1110</v>
      </c>
      <c r="G176" s="144" t="s">
        <v>1110</v>
      </c>
      <c r="H176" s="144" t="s">
        <v>1110</v>
      </c>
      <c r="I176" s="144">
        <v>3601.7986574699999</v>
      </c>
      <c r="J176" s="144">
        <v>116.61828512999999</v>
      </c>
      <c r="K176" s="144" t="s">
        <v>1110</v>
      </c>
      <c r="L176" s="144" t="s">
        <v>1110</v>
      </c>
      <c r="M176" s="144" t="s">
        <v>1110</v>
      </c>
      <c r="N176" s="144" t="s">
        <v>1110</v>
      </c>
      <c r="O176" s="144" t="s">
        <v>1110</v>
      </c>
      <c r="P176" s="144" t="s">
        <v>1110</v>
      </c>
      <c r="Q176" s="144">
        <v>6.1616090999999997</v>
      </c>
      <c r="R176" s="144" t="s">
        <v>1110</v>
      </c>
      <c r="S176" s="144">
        <v>3736.4834373599988</v>
      </c>
    </row>
    <row r="177" spans="1:19" s="7" customFormat="1" ht="15" customHeight="1">
      <c r="A177" s="197">
        <v>171</v>
      </c>
      <c r="B177" s="125" t="s">
        <v>1062</v>
      </c>
      <c r="C177" s="125" t="s">
        <v>1110</v>
      </c>
      <c r="D177" s="125">
        <v>27.557329743903001</v>
      </c>
      <c r="E177" s="125" t="s">
        <v>1110</v>
      </c>
      <c r="F177" s="125">
        <v>517.50891458659294</v>
      </c>
      <c r="G177" s="125">
        <v>18.960810250190001</v>
      </c>
      <c r="H177" s="125" t="s">
        <v>1110</v>
      </c>
      <c r="I177" s="125">
        <v>0.10645999667100001</v>
      </c>
      <c r="J177" s="125">
        <v>28.451359612884001</v>
      </c>
      <c r="K177" s="125">
        <v>89.14635882976701</v>
      </c>
      <c r="L177" s="125">
        <v>267.35858744884899</v>
      </c>
      <c r="M177" s="125">
        <v>22.847159771791997</v>
      </c>
      <c r="N177" s="125">
        <v>1367.308221493885</v>
      </c>
      <c r="O177" s="125" t="s">
        <v>1110</v>
      </c>
      <c r="P177" s="125" t="s">
        <v>1110</v>
      </c>
      <c r="Q177" s="125">
        <v>1333.8810097069882</v>
      </c>
      <c r="R177" s="125">
        <v>22.705430190000001</v>
      </c>
      <c r="S177" s="125">
        <v>3695.831641631522</v>
      </c>
    </row>
    <row r="178" spans="1:19" ht="15" customHeight="1">
      <c r="A178" s="198">
        <v>172</v>
      </c>
      <c r="B178" s="144" t="s">
        <v>900</v>
      </c>
      <c r="C178" s="144" t="s">
        <v>1110</v>
      </c>
      <c r="D178" s="144" t="s">
        <v>1110</v>
      </c>
      <c r="E178" s="144" t="s">
        <v>1110</v>
      </c>
      <c r="F178" s="144" t="s">
        <v>1110</v>
      </c>
      <c r="G178" s="144" t="s">
        <v>1110</v>
      </c>
      <c r="H178" s="144" t="s">
        <v>1110</v>
      </c>
      <c r="I178" s="144">
        <v>105.536578823</v>
      </c>
      <c r="J178" s="144">
        <v>609.19477059999997</v>
      </c>
      <c r="K178" s="144">
        <v>321.21508314940399</v>
      </c>
      <c r="L178" s="144" t="s">
        <v>1110</v>
      </c>
      <c r="M178" s="144" t="s">
        <v>1110</v>
      </c>
      <c r="N178" s="144">
        <v>11.711057153999999</v>
      </c>
      <c r="O178" s="144" t="s">
        <v>1110</v>
      </c>
      <c r="P178" s="144">
        <v>229.29710991319502</v>
      </c>
      <c r="Q178" s="144">
        <v>242.94404340025099</v>
      </c>
      <c r="R178" s="144">
        <v>2149.119573210146</v>
      </c>
      <c r="S178" s="144">
        <v>3669.0182162499959</v>
      </c>
    </row>
    <row r="179" spans="1:19" s="7" customFormat="1" ht="15" customHeight="1">
      <c r="A179" s="197">
        <v>173</v>
      </c>
      <c r="B179" s="125" t="s">
        <v>549</v>
      </c>
      <c r="C179" s="125" t="s">
        <v>1110</v>
      </c>
      <c r="D179" s="125" t="s">
        <v>1110</v>
      </c>
      <c r="E179" s="125" t="s">
        <v>1110</v>
      </c>
      <c r="F179" s="125" t="s">
        <v>1110</v>
      </c>
      <c r="G179" s="125" t="s">
        <v>1110</v>
      </c>
      <c r="H179" s="125" t="s">
        <v>1110</v>
      </c>
      <c r="I179" s="125">
        <v>529.07056050096708</v>
      </c>
      <c r="J179" s="125">
        <v>174.29717214999999</v>
      </c>
      <c r="K179" s="125">
        <v>295.049850655049</v>
      </c>
      <c r="L179" s="125">
        <v>31.008648347297999</v>
      </c>
      <c r="M179" s="125">
        <v>14.666023800617999</v>
      </c>
      <c r="N179" s="125" t="s">
        <v>1110</v>
      </c>
      <c r="O179" s="125" t="s">
        <v>1110</v>
      </c>
      <c r="P179" s="125">
        <v>119.427592891579</v>
      </c>
      <c r="Q179" s="125">
        <v>134.58653652975602</v>
      </c>
      <c r="R179" s="125">
        <v>2366.383458924729</v>
      </c>
      <c r="S179" s="125">
        <v>3664.4898437999959</v>
      </c>
    </row>
    <row r="180" spans="1:19" ht="15" customHeight="1">
      <c r="A180" s="198">
        <v>174</v>
      </c>
      <c r="B180" s="144" t="s">
        <v>50</v>
      </c>
      <c r="C180" s="144" t="s">
        <v>1110</v>
      </c>
      <c r="D180" s="144">
        <v>15.136320337999999</v>
      </c>
      <c r="E180" s="144" t="s">
        <v>1110</v>
      </c>
      <c r="F180" s="144">
        <v>68.114819907000012</v>
      </c>
      <c r="G180" s="144" t="s">
        <v>1110</v>
      </c>
      <c r="H180" s="144" t="s">
        <v>1110</v>
      </c>
      <c r="I180" s="144">
        <v>24.043783749007002</v>
      </c>
      <c r="J180" s="144" t="s">
        <v>1110</v>
      </c>
      <c r="K180" s="144">
        <v>1202.624636084357</v>
      </c>
      <c r="L180" s="144">
        <v>4.4453865020009999</v>
      </c>
      <c r="M180" s="144">
        <v>1.134170111</v>
      </c>
      <c r="N180" s="144">
        <v>202.324500975061</v>
      </c>
      <c r="O180" s="144" t="s">
        <v>1110</v>
      </c>
      <c r="P180" s="144">
        <v>16.794449968005001</v>
      </c>
      <c r="Q180" s="144">
        <v>934.5382835632729</v>
      </c>
      <c r="R180" s="144">
        <v>1115.0511815322932</v>
      </c>
      <c r="S180" s="144">
        <v>3584.2075327299972</v>
      </c>
    </row>
    <row r="181" spans="1:19" s="7" customFormat="1" ht="15" customHeight="1">
      <c r="A181" s="197">
        <v>175</v>
      </c>
      <c r="B181" s="125" t="s">
        <v>132</v>
      </c>
      <c r="C181" s="125">
        <v>2.3536393330000003</v>
      </c>
      <c r="D181" s="125">
        <v>41.621306527999998</v>
      </c>
      <c r="E181" s="125" t="s">
        <v>1110</v>
      </c>
      <c r="F181" s="125" t="s">
        <v>1110</v>
      </c>
      <c r="G181" s="125" t="s">
        <v>1110</v>
      </c>
      <c r="H181" s="125" t="s">
        <v>1110</v>
      </c>
      <c r="I181" s="125">
        <v>39.413996840000003</v>
      </c>
      <c r="J181" s="125">
        <v>2.8929380000000001E-2</v>
      </c>
      <c r="K181" s="125">
        <v>99.986599975001013</v>
      </c>
      <c r="L181" s="125">
        <v>1.16190449</v>
      </c>
      <c r="M181" s="125">
        <v>0.32686721000000002</v>
      </c>
      <c r="N181" s="125">
        <v>309.783156786007</v>
      </c>
      <c r="O181" s="125" t="s">
        <v>1110</v>
      </c>
      <c r="P181" s="125" t="s">
        <v>1110</v>
      </c>
      <c r="Q181" s="125">
        <v>3071.7223923051602</v>
      </c>
      <c r="R181" s="125">
        <v>12.614663142999001</v>
      </c>
      <c r="S181" s="125">
        <v>3579.0134559901667</v>
      </c>
    </row>
    <row r="182" spans="1:19" ht="15" customHeight="1">
      <c r="A182" s="198">
        <v>176</v>
      </c>
      <c r="B182" s="144" t="s">
        <v>1014</v>
      </c>
      <c r="C182" s="144" t="s">
        <v>1110</v>
      </c>
      <c r="D182" s="144" t="s">
        <v>1110</v>
      </c>
      <c r="E182" s="144" t="s">
        <v>1110</v>
      </c>
      <c r="F182" s="144" t="s">
        <v>1110</v>
      </c>
      <c r="G182" s="144">
        <v>186.41137769999997</v>
      </c>
      <c r="H182" s="144" t="s">
        <v>1110</v>
      </c>
      <c r="I182" s="144" t="s">
        <v>1110</v>
      </c>
      <c r="J182" s="144">
        <v>83.870193489999991</v>
      </c>
      <c r="K182" s="144">
        <v>3184.413865685</v>
      </c>
      <c r="L182" s="144" t="s">
        <v>1110</v>
      </c>
      <c r="M182" s="144" t="s">
        <v>1110</v>
      </c>
      <c r="N182" s="144">
        <v>21.69714149</v>
      </c>
      <c r="O182" s="144" t="s">
        <v>1110</v>
      </c>
      <c r="P182" s="144" t="s">
        <v>1110</v>
      </c>
      <c r="Q182" s="144">
        <v>87.841624030000006</v>
      </c>
      <c r="R182" s="144" t="s">
        <v>1110</v>
      </c>
      <c r="S182" s="144">
        <v>3564.2342023949996</v>
      </c>
    </row>
    <row r="183" spans="1:19" s="7" customFormat="1" ht="15" customHeight="1">
      <c r="A183" s="197">
        <v>177</v>
      </c>
      <c r="B183" s="125" t="s">
        <v>174</v>
      </c>
      <c r="C183" s="125" t="s">
        <v>1110</v>
      </c>
      <c r="D183" s="125" t="s">
        <v>1110</v>
      </c>
      <c r="E183" s="125" t="s">
        <v>1110</v>
      </c>
      <c r="F183" s="125" t="s">
        <v>1110</v>
      </c>
      <c r="G183" s="125" t="s">
        <v>1110</v>
      </c>
      <c r="H183" s="125" t="s">
        <v>1110</v>
      </c>
      <c r="I183" s="125" t="s">
        <v>1110</v>
      </c>
      <c r="J183" s="125" t="s">
        <v>1110</v>
      </c>
      <c r="K183" s="125">
        <v>7.9006099853050005</v>
      </c>
      <c r="L183" s="125" t="s">
        <v>1110</v>
      </c>
      <c r="M183" s="125" t="s">
        <v>1110</v>
      </c>
      <c r="N183" s="125" t="s">
        <v>1110</v>
      </c>
      <c r="O183" s="125" t="s">
        <v>1110</v>
      </c>
      <c r="P183" s="125">
        <v>3501.2547215646941</v>
      </c>
      <c r="Q183" s="125" t="s">
        <v>1110</v>
      </c>
      <c r="R183" s="125" t="s">
        <v>1110</v>
      </c>
      <c r="S183" s="125">
        <v>3509.1553315499991</v>
      </c>
    </row>
    <row r="184" spans="1:19" ht="15" customHeight="1">
      <c r="A184" s="198">
        <v>178</v>
      </c>
      <c r="B184" s="144" t="s">
        <v>519</v>
      </c>
      <c r="C184" s="144" t="s">
        <v>1110</v>
      </c>
      <c r="D184" s="144" t="s">
        <v>1110</v>
      </c>
      <c r="E184" s="144" t="s">
        <v>1110</v>
      </c>
      <c r="F184" s="144" t="s">
        <v>1110</v>
      </c>
      <c r="G184" s="144" t="s">
        <v>1110</v>
      </c>
      <c r="H184" s="144" t="s">
        <v>1110</v>
      </c>
      <c r="I184" s="144">
        <v>571.50995441522298</v>
      </c>
      <c r="J184" s="144" t="s">
        <v>1110</v>
      </c>
      <c r="K184" s="144">
        <v>181.302615712982</v>
      </c>
      <c r="L184" s="144">
        <v>23.581193582933999</v>
      </c>
      <c r="M184" s="144">
        <v>180.21573888601699</v>
      </c>
      <c r="N184" s="144" t="s">
        <v>1110</v>
      </c>
      <c r="O184" s="144" t="s">
        <v>1110</v>
      </c>
      <c r="P184" s="144">
        <v>1238.0609432196641</v>
      </c>
      <c r="Q184" s="144">
        <v>1301.243011983169</v>
      </c>
      <c r="R184" s="144">
        <v>10.941165130000002</v>
      </c>
      <c r="S184" s="144">
        <v>3506.8546229299895</v>
      </c>
    </row>
    <row r="185" spans="1:19" s="7" customFormat="1" ht="15" customHeight="1">
      <c r="A185" s="197">
        <v>179</v>
      </c>
      <c r="B185" s="125" t="s">
        <v>635</v>
      </c>
      <c r="C185" s="125" t="s">
        <v>1110</v>
      </c>
      <c r="D185" s="125">
        <v>12.970163434032001</v>
      </c>
      <c r="E185" s="125" t="s">
        <v>1110</v>
      </c>
      <c r="F185" s="125" t="s">
        <v>1110</v>
      </c>
      <c r="G185" s="125" t="s">
        <v>1110</v>
      </c>
      <c r="H185" s="125" t="s">
        <v>1110</v>
      </c>
      <c r="I185" s="125">
        <v>168.481941877</v>
      </c>
      <c r="J185" s="125">
        <v>266.3542448</v>
      </c>
      <c r="K185" s="125">
        <v>138.249372391978</v>
      </c>
      <c r="L185" s="125">
        <v>342.91362770655695</v>
      </c>
      <c r="M185" s="125">
        <v>22.881523372570999</v>
      </c>
      <c r="N185" s="125">
        <v>157.84758416222797</v>
      </c>
      <c r="O185" s="125" t="s">
        <v>1110</v>
      </c>
      <c r="P185" s="125">
        <v>3.2347938216259999</v>
      </c>
      <c r="Q185" s="125">
        <v>2158.6193171488762</v>
      </c>
      <c r="R185" s="125">
        <v>178.01920916512299</v>
      </c>
      <c r="S185" s="125">
        <v>3449.5717778799913</v>
      </c>
    </row>
    <row r="186" spans="1:19" ht="15" customHeight="1">
      <c r="A186" s="198">
        <v>180</v>
      </c>
      <c r="B186" s="144" t="s">
        <v>245</v>
      </c>
      <c r="C186" s="144" t="s">
        <v>1110</v>
      </c>
      <c r="D186" s="144" t="s">
        <v>1110</v>
      </c>
      <c r="E186" s="144" t="s">
        <v>1110</v>
      </c>
      <c r="F186" s="144" t="s">
        <v>1110</v>
      </c>
      <c r="G186" s="144" t="s">
        <v>1110</v>
      </c>
      <c r="H186" s="144" t="s">
        <v>1110</v>
      </c>
      <c r="I186" s="144">
        <v>265.964688140899</v>
      </c>
      <c r="J186" s="144" t="s">
        <v>1110</v>
      </c>
      <c r="K186" s="144">
        <v>300.52144973381297</v>
      </c>
      <c r="L186" s="144">
        <v>406.89761495032002</v>
      </c>
      <c r="M186" s="144">
        <v>6.3534514099999999</v>
      </c>
      <c r="N186" s="144" t="s">
        <v>1110</v>
      </c>
      <c r="O186" s="144" t="s">
        <v>1110</v>
      </c>
      <c r="P186" s="144">
        <v>1.5581333400000001</v>
      </c>
      <c r="Q186" s="144">
        <v>2278.2949299770653</v>
      </c>
      <c r="R186" s="144">
        <v>156.538509947899</v>
      </c>
      <c r="S186" s="144">
        <v>3416.1287774999964</v>
      </c>
    </row>
    <row r="187" spans="1:19" s="7" customFormat="1" ht="15" customHeight="1">
      <c r="A187" s="197">
        <v>181</v>
      </c>
      <c r="B187" s="125" t="s">
        <v>415</v>
      </c>
      <c r="C187" s="125">
        <v>176.81541463992801</v>
      </c>
      <c r="D187" s="125">
        <v>57.072402711929001</v>
      </c>
      <c r="E187" s="125">
        <v>9.3571400075279989</v>
      </c>
      <c r="F187" s="125">
        <v>18.491373443773</v>
      </c>
      <c r="G187" s="125">
        <v>0.69696764</v>
      </c>
      <c r="H187" s="125" t="s">
        <v>1110</v>
      </c>
      <c r="I187" s="125">
        <v>0.85512465239699997</v>
      </c>
      <c r="J187" s="125" t="s">
        <v>1110</v>
      </c>
      <c r="K187" s="125">
        <v>29.231024535315001</v>
      </c>
      <c r="L187" s="125">
        <v>0.61913983509199999</v>
      </c>
      <c r="M187" s="125">
        <v>288.13230008311598</v>
      </c>
      <c r="N187" s="125">
        <v>971.51912426740694</v>
      </c>
      <c r="O187" s="125" t="s">
        <v>1110</v>
      </c>
      <c r="P187" s="125">
        <v>46.145725117057005</v>
      </c>
      <c r="Q187" s="125">
        <v>1582.1223171998711</v>
      </c>
      <c r="R187" s="125">
        <v>217.34757102657801</v>
      </c>
      <c r="S187" s="125">
        <v>3398.4056251599909</v>
      </c>
    </row>
    <row r="188" spans="1:19" ht="15" customHeight="1">
      <c r="A188" s="198">
        <v>182</v>
      </c>
      <c r="B188" s="144" t="s">
        <v>417</v>
      </c>
      <c r="C188" s="144" t="s">
        <v>1110</v>
      </c>
      <c r="D188" s="144" t="s">
        <v>1110</v>
      </c>
      <c r="E188" s="144" t="s">
        <v>1110</v>
      </c>
      <c r="F188" s="144" t="s">
        <v>1110</v>
      </c>
      <c r="G188" s="144">
        <v>50.604944289800002</v>
      </c>
      <c r="H188" s="144" t="s">
        <v>1110</v>
      </c>
      <c r="I188" s="144">
        <v>67.877853201600004</v>
      </c>
      <c r="J188" s="144" t="s">
        <v>1110</v>
      </c>
      <c r="K188" s="144">
        <v>126.901806553968</v>
      </c>
      <c r="L188" s="144">
        <v>24.543534139073</v>
      </c>
      <c r="M188" s="144">
        <v>0.1762437989</v>
      </c>
      <c r="N188" s="144" t="s">
        <v>1110</v>
      </c>
      <c r="O188" s="144" t="s">
        <v>1110</v>
      </c>
      <c r="P188" s="144" t="s">
        <v>1110</v>
      </c>
      <c r="Q188" s="144">
        <v>2856.0760297436573</v>
      </c>
      <c r="R188" s="144">
        <v>239.82360585299901</v>
      </c>
      <c r="S188" s="144">
        <v>3366.0040175799977</v>
      </c>
    </row>
    <row r="189" spans="1:19" s="7" customFormat="1" ht="15" customHeight="1">
      <c r="A189" s="197">
        <v>183</v>
      </c>
      <c r="B189" s="125" t="s">
        <v>844</v>
      </c>
      <c r="C189" s="125" t="s">
        <v>1110</v>
      </c>
      <c r="D189" s="125" t="s">
        <v>1110</v>
      </c>
      <c r="E189" s="125" t="s">
        <v>1110</v>
      </c>
      <c r="F189" s="125" t="s">
        <v>1110</v>
      </c>
      <c r="G189" s="125" t="s">
        <v>1110</v>
      </c>
      <c r="H189" s="125" t="s">
        <v>1110</v>
      </c>
      <c r="I189" s="125" t="s">
        <v>1110</v>
      </c>
      <c r="J189" s="125" t="s">
        <v>1110</v>
      </c>
      <c r="K189" s="125">
        <v>399.46072129876796</v>
      </c>
      <c r="L189" s="125" t="s">
        <v>1110</v>
      </c>
      <c r="M189" s="125" t="s">
        <v>1110</v>
      </c>
      <c r="N189" s="125" t="s">
        <v>1110</v>
      </c>
      <c r="O189" s="125" t="s">
        <v>1110</v>
      </c>
      <c r="P189" s="125">
        <v>2953.282965111232</v>
      </c>
      <c r="Q189" s="125" t="s">
        <v>1110</v>
      </c>
      <c r="R189" s="125" t="s">
        <v>1110</v>
      </c>
      <c r="S189" s="125">
        <v>3352.74368641</v>
      </c>
    </row>
    <row r="190" spans="1:19" ht="15" customHeight="1">
      <c r="A190" s="198">
        <v>184</v>
      </c>
      <c r="B190" s="144" t="s">
        <v>441</v>
      </c>
      <c r="C190" s="144" t="s">
        <v>1110</v>
      </c>
      <c r="D190" s="144" t="s">
        <v>1110</v>
      </c>
      <c r="E190" s="144" t="s">
        <v>1110</v>
      </c>
      <c r="F190" s="144" t="s">
        <v>1110</v>
      </c>
      <c r="G190" s="144" t="s">
        <v>1110</v>
      </c>
      <c r="H190" s="144" t="s">
        <v>1110</v>
      </c>
      <c r="I190" s="144" t="s">
        <v>1110</v>
      </c>
      <c r="J190" s="144" t="s">
        <v>1110</v>
      </c>
      <c r="K190" s="144" t="s">
        <v>1110</v>
      </c>
      <c r="L190" s="144" t="s">
        <v>1110</v>
      </c>
      <c r="M190" s="144" t="s">
        <v>1110</v>
      </c>
      <c r="N190" s="144" t="s">
        <v>1110</v>
      </c>
      <c r="O190" s="144" t="s">
        <v>1110</v>
      </c>
      <c r="P190" s="144">
        <v>3287.6211886599999</v>
      </c>
      <c r="Q190" s="144" t="s">
        <v>1110</v>
      </c>
      <c r="R190" s="144" t="s">
        <v>1110</v>
      </c>
      <c r="S190" s="144">
        <v>3287.6211886599999</v>
      </c>
    </row>
    <row r="191" spans="1:19" s="7" customFormat="1" ht="15" customHeight="1">
      <c r="A191" s="197">
        <v>185</v>
      </c>
      <c r="B191" s="125" t="s">
        <v>794</v>
      </c>
      <c r="C191" s="125" t="s">
        <v>1110</v>
      </c>
      <c r="D191" s="125" t="s">
        <v>1110</v>
      </c>
      <c r="E191" s="125" t="s">
        <v>1110</v>
      </c>
      <c r="F191" s="125">
        <v>9.5958640800000001</v>
      </c>
      <c r="G191" s="125" t="s">
        <v>1110</v>
      </c>
      <c r="H191" s="125" t="s">
        <v>1110</v>
      </c>
      <c r="I191" s="125" t="s">
        <v>1110</v>
      </c>
      <c r="J191" s="125" t="s">
        <v>1110</v>
      </c>
      <c r="K191" s="125">
        <v>3274.048999315502</v>
      </c>
      <c r="L191" s="125">
        <v>1.978291611887</v>
      </c>
      <c r="M191" s="125" t="s">
        <v>1110</v>
      </c>
      <c r="N191" s="125" t="s">
        <v>1110</v>
      </c>
      <c r="O191" s="125" t="s">
        <v>1110</v>
      </c>
      <c r="P191" s="125" t="s">
        <v>1110</v>
      </c>
      <c r="Q191" s="125" t="s">
        <v>1110</v>
      </c>
      <c r="R191" s="125" t="s">
        <v>1110</v>
      </c>
      <c r="S191" s="125">
        <v>3285.623155007389</v>
      </c>
    </row>
    <row r="192" spans="1:19" ht="15" customHeight="1">
      <c r="A192" s="198">
        <v>186</v>
      </c>
      <c r="B192" s="144" t="s">
        <v>84</v>
      </c>
      <c r="C192" s="144" t="s">
        <v>1110</v>
      </c>
      <c r="D192" s="144" t="s">
        <v>1110</v>
      </c>
      <c r="E192" s="144" t="s">
        <v>1110</v>
      </c>
      <c r="F192" s="144" t="s">
        <v>1110</v>
      </c>
      <c r="G192" s="144" t="s">
        <v>1110</v>
      </c>
      <c r="H192" s="144" t="s">
        <v>1110</v>
      </c>
      <c r="I192" s="144" t="s">
        <v>1110</v>
      </c>
      <c r="J192" s="144" t="s">
        <v>1110</v>
      </c>
      <c r="K192" s="144">
        <v>529.77878151228606</v>
      </c>
      <c r="L192" s="144" t="s">
        <v>1110</v>
      </c>
      <c r="M192" s="144" t="s">
        <v>1110</v>
      </c>
      <c r="N192" s="144" t="s">
        <v>1110</v>
      </c>
      <c r="O192" s="144" t="s">
        <v>1110</v>
      </c>
      <c r="P192" s="144">
        <v>0.88823076000000001</v>
      </c>
      <c r="Q192" s="144">
        <v>2752.6310445177132</v>
      </c>
      <c r="R192" s="144" t="s">
        <v>1110</v>
      </c>
      <c r="S192" s="144">
        <v>3283.2980567899995</v>
      </c>
    </row>
    <row r="193" spans="1:19" s="7" customFormat="1" ht="15" customHeight="1">
      <c r="A193" s="197">
        <v>187</v>
      </c>
      <c r="B193" s="125" t="s">
        <v>576</v>
      </c>
      <c r="C193" s="125" t="s">
        <v>1110</v>
      </c>
      <c r="D193" s="125" t="s">
        <v>1110</v>
      </c>
      <c r="E193" s="125" t="s">
        <v>1110</v>
      </c>
      <c r="F193" s="125" t="s">
        <v>1110</v>
      </c>
      <c r="G193" s="125" t="s">
        <v>1110</v>
      </c>
      <c r="H193" s="125" t="s">
        <v>1110</v>
      </c>
      <c r="I193" s="125">
        <v>743.81292711661808</v>
      </c>
      <c r="J193" s="125" t="s">
        <v>1110</v>
      </c>
      <c r="K193" s="125">
        <v>279.19549662454898</v>
      </c>
      <c r="L193" s="125" t="s">
        <v>1110</v>
      </c>
      <c r="M193" s="125" t="s">
        <v>1110</v>
      </c>
      <c r="N193" s="125" t="s">
        <v>1110</v>
      </c>
      <c r="O193" s="125" t="s">
        <v>1110</v>
      </c>
      <c r="P193" s="125">
        <v>38.32042672</v>
      </c>
      <c r="Q193" s="125">
        <v>2101.6554274688301</v>
      </c>
      <c r="R193" s="125">
        <v>6.1813279999999998E-2</v>
      </c>
      <c r="S193" s="125">
        <v>3163.046091209997</v>
      </c>
    </row>
    <row r="194" spans="1:19" ht="15" customHeight="1">
      <c r="A194" s="198">
        <v>188</v>
      </c>
      <c r="B194" s="144" t="s">
        <v>220</v>
      </c>
      <c r="C194" s="144">
        <v>412.09872932193798</v>
      </c>
      <c r="D194" s="144">
        <v>381.57190091483801</v>
      </c>
      <c r="E194" s="144">
        <v>36.151625763677004</v>
      </c>
      <c r="F194" s="144" t="s">
        <v>1110</v>
      </c>
      <c r="G194" s="144">
        <v>100.50916106999999</v>
      </c>
      <c r="H194" s="144" t="s">
        <v>1110</v>
      </c>
      <c r="I194" s="144">
        <v>195.217661063056</v>
      </c>
      <c r="J194" s="144">
        <v>96.594169224458</v>
      </c>
      <c r="K194" s="144">
        <v>50.134451886028998</v>
      </c>
      <c r="L194" s="144">
        <v>96.720866682514995</v>
      </c>
      <c r="M194" s="144">
        <v>40.927241481830002</v>
      </c>
      <c r="N194" s="144">
        <v>94.956476587730009</v>
      </c>
      <c r="O194" s="144" t="s">
        <v>1110</v>
      </c>
      <c r="P194" s="144">
        <v>88.668968690911001</v>
      </c>
      <c r="Q194" s="144">
        <v>1203.211561757812</v>
      </c>
      <c r="R194" s="144">
        <v>360.04763215758504</v>
      </c>
      <c r="S194" s="144">
        <v>3156.8104466023792</v>
      </c>
    </row>
    <row r="195" spans="1:19" s="7" customFormat="1" ht="15" customHeight="1">
      <c r="A195" s="197">
        <v>189</v>
      </c>
      <c r="B195" s="125" t="s">
        <v>490</v>
      </c>
      <c r="C195" s="125" t="s">
        <v>1110</v>
      </c>
      <c r="D195" s="125" t="s">
        <v>1110</v>
      </c>
      <c r="E195" s="125" t="s">
        <v>1110</v>
      </c>
      <c r="F195" s="125" t="s">
        <v>1110</v>
      </c>
      <c r="G195" s="125" t="s">
        <v>1110</v>
      </c>
      <c r="H195" s="125" t="s">
        <v>1110</v>
      </c>
      <c r="I195" s="125" t="s">
        <v>1110</v>
      </c>
      <c r="J195" s="125" t="s">
        <v>1110</v>
      </c>
      <c r="K195" s="125" t="s">
        <v>1110</v>
      </c>
      <c r="L195" s="125" t="s">
        <v>1110</v>
      </c>
      <c r="M195" s="125" t="s">
        <v>1110</v>
      </c>
      <c r="N195" s="125" t="s">
        <v>1110</v>
      </c>
      <c r="O195" s="125" t="s">
        <v>1110</v>
      </c>
      <c r="P195" s="125" t="s">
        <v>1110</v>
      </c>
      <c r="Q195" s="125" t="s">
        <v>1110</v>
      </c>
      <c r="R195" s="125">
        <v>3104.5901123499998</v>
      </c>
      <c r="S195" s="125">
        <v>3104.5901123499998</v>
      </c>
    </row>
    <row r="196" spans="1:19" ht="15" customHeight="1">
      <c r="A196" s="198">
        <v>190</v>
      </c>
      <c r="B196" s="144" t="s">
        <v>916</v>
      </c>
      <c r="C196" s="144" t="s">
        <v>1110</v>
      </c>
      <c r="D196" s="144" t="s">
        <v>1110</v>
      </c>
      <c r="E196" s="144" t="s">
        <v>1110</v>
      </c>
      <c r="F196" s="144" t="s">
        <v>1110</v>
      </c>
      <c r="G196" s="144">
        <v>778.71051114670001</v>
      </c>
      <c r="H196" s="144" t="s">
        <v>1110</v>
      </c>
      <c r="I196" s="144" t="s">
        <v>1110</v>
      </c>
      <c r="J196" s="144" t="s">
        <v>1110</v>
      </c>
      <c r="K196" s="144">
        <v>154.50304099000002</v>
      </c>
      <c r="L196" s="144" t="s">
        <v>1110</v>
      </c>
      <c r="M196" s="144" t="s">
        <v>1110</v>
      </c>
      <c r="N196" s="144">
        <v>1978.691919890045</v>
      </c>
      <c r="O196" s="144" t="s">
        <v>1110</v>
      </c>
      <c r="P196" s="144" t="s">
        <v>1110</v>
      </c>
      <c r="Q196" s="144">
        <v>158.806246726654</v>
      </c>
      <c r="R196" s="144" t="s">
        <v>1110</v>
      </c>
      <c r="S196" s="144">
        <v>3070.7117187533991</v>
      </c>
    </row>
    <row r="197" spans="1:19" s="7" customFormat="1" ht="15" customHeight="1">
      <c r="A197" s="197">
        <v>191</v>
      </c>
      <c r="B197" s="125" t="s">
        <v>893</v>
      </c>
      <c r="C197" s="125" t="s">
        <v>1110</v>
      </c>
      <c r="D197" s="125" t="s">
        <v>1110</v>
      </c>
      <c r="E197" s="125" t="s">
        <v>1110</v>
      </c>
      <c r="F197" s="125" t="s">
        <v>1110</v>
      </c>
      <c r="G197" s="125" t="s">
        <v>1110</v>
      </c>
      <c r="H197" s="125" t="s">
        <v>1110</v>
      </c>
      <c r="I197" s="125">
        <v>3.2987370410000003</v>
      </c>
      <c r="J197" s="125" t="s">
        <v>1110</v>
      </c>
      <c r="K197" s="125">
        <v>3056.0824004289998</v>
      </c>
      <c r="L197" s="125" t="s">
        <v>1110</v>
      </c>
      <c r="M197" s="125" t="s">
        <v>1110</v>
      </c>
      <c r="N197" s="125" t="s">
        <v>1110</v>
      </c>
      <c r="O197" s="125" t="s">
        <v>1110</v>
      </c>
      <c r="P197" s="125" t="s">
        <v>1110</v>
      </c>
      <c r="Q197" s="125" t="s">
        <v>1110</v>
      </c>
      <c r="R197" s="125" t="s">
        <v>1110</v>
      </c>
      <c r="S197" s="125">
        <v>3059.3811374699999</v>
      </c>
    </row>
    <row r="198" spans="1:19" ht="15" customHeight="1">
      <c r="A198" s="198">
        <v>192</v>
      </c>
      <c r="B198" s="144" t="s">
        <v>346</v>
      </c>
      <c r="C198" s="144" t="s">
        <v>1110</v>
      </c>
      <c r="D198" s="144">
        <v>45.330174192992999</v>
      </c>
      <c r="E198" s="144" t="s">
        <v>1110</v>
      </c>
      <c r="F198" s="144">
        <v>327.38030099947002</v>
      </c>
      <c r="G198" s="144">
        <v>108.997132519879</v>
      </c>
      <c r="H198" s="144" t="s">
        <v>1110</v>
      </c>
      <c r="I198" s="144">
        <v>162.77666953934198</v>
      </c>
      <c r="J198" s="144" t="s">
        <v>1110</v>
      </c>
      <c r="K198" s="144">
        <v>306.48900177413799</v>
      </c>
      <c r="L198" s="144">
        <v>372.540629541523</v>
      </c>
      <c r="M198" s="144">
        <v>3.0476035501549998</v>
      </c>
      <c r="N198" s="144">
        <v>1580.1152354664891</v>
      </c>
      <c r="O198" s="144" t="s">
        <v>1110</v>
      </c>
      <c r="P198" s="144">
        <v>0.26554477399999998</v>
      </c>
      <c r="Q198" s="144">
        <v>140.43749577900201</v>
      </c>
      <c r="R198" s="144">
        <v>3.7005185629960002</v>
      </c>
      <c r="S198" s="144">
        <v>3051.0803066999865</v>
      </c>
    </row>
    <row r="199" spans="1:19" s="7" customFormat="1" ht="15" customHeight="1">
      <c r="A199" s="197">
        <v>193</v>
      </c>
      <c r="B199" s="125" t="s">
        <v>262</v>
      </c>
      <c r="C199" s="125">
        <v>64.329210039999992</v>
      </c>
      <c r="D199" s="125">
        <v>217.39350347990998</v>
      </c>
      <c r="E199" s="125" t="s">
        <v>1110</v>
      </c>
      <c r="F199" s="125">
        <v>5.0658172600000002</v>
      </c>
      <c r="G199" s="125">
        <v>22.303040199999998</v>
      </c>
      <c r="H199" s="125" t="s">
        <v>1110</v>
      </c>
      <c r="I199" s="125" t="s">
        <v>1110</v>
      </c>
      <c r="J199" s="125" t="s">
        <v>1110</v>
      </c>
      <c r="K199" s="125" t="s">
        <v>1110</v>
      </c>
      <c r="L199" s="125" t="s">
        <v>1110</v>
      </c>
      <c r="M199" s="125" t="s">
        <v>1110</v>
      </c>
      <c r="N199" s="125">
        <v>2660.3306737040002</v>
      </c>
      <c r="O199" s="125" t="s">
        <v>1110</v>
      </c>
      <c r="P199" s="125" t="s">
        <v>1110</v>
      </c>
      <c r="Q199" s="125">
        <v>15.260726155999999</v>
      </c>
      <c r="R199" s="125">
        <v>49.462439539999998</v>
      </c>
      <c r="S199" s="125">
        <v>3034.1454103799106</v>
      </c>
    </row>
    <row r="200" spans="1:19" ht="15" customHeight="1">
      <c r="A200" s="198">
        <v>194</v>
      </c>
      <c r="B200" s="144" t="s">
        <v>42</v>
      </c>
      <c r="C200" s="144">
        <v>191.09135886925301</v>
      </c>
      <c r="D200" s="144">
        <v>565.87049228677404</v>
      </c>
      <c r="E200" s="144">
        <v>468.25756101719998</v>
      </c>
      <c r="F200" s="144">
        <v>152.23439436099898</v>
      </c>
      <c r="G200" s="144">
        <v>82.989959435412999</v>
      </c>
      <c r="H200" s="144" t="s">
        <v>1110</v>
      </c>
      <c r="I200" s="144">
        <v>103.977683823698</v>
      </c>
      <c r="J200" s="144" t="s">
        <v>1110</v>
      </c>
      <c r="K200" s="144">
        <v>1074.4696932781701</v>
      </c>
      <c r="L200" s="144" t="s">
        <v>1110</v>
      </c>
      <c r="M200" s="144">
        <v>6.8628389186159993</v>
      </c>
      <c r="N200" s="144">
        <v>38.679964757019995</v>
      </c>
      <c r="O200" s="144" t="s">
        <v>1110</v>
      </c>
      <c r="P200" s="144" t="s">
        <v>1110</v>
      </c>
      <c r="Q200" s="144">
        <v>298.18218857283699</v>
      </c>
      <c r="R200" s="144" t="s">
        <v>1110</v>
      </c>
      <c r="S200" s="144">
        <v>2982.61613531998</v>
      </c>
    </row>
    <row r="201" spans="1:19" s="7" customFormat="1" ht="15" customHeight="1">
      <c r="A201" s="197">
        <v>195</v>
      </c>
      <c r="B201" s="125" t="s">
        <v>802</v>
      </c>
      <c r="C201" s="125">
        <v>0.44944847311999997</v>
      </c>
      <c r="D201" s="125" t="s">
        <v>1110</v>
      </c>
      <c r="E201" s="125">
        <v>0.171609833189</v>
      </c>
      <c r="F201" s="125" t="s">
        <v>1110</v>
      </c>
      <c r="G201" s="125" t="s">
        <v>1110</v>
      </c>
      <c r="H201" s="125" t="s">
        <v>1110</v>
      </c>
      <c r="I201" s="125">
        <v>459.90585562000001</v>
      </c>
      <c r="J201" s="125" t="s">
        <v>1110</v>
      </c>
      <c r="K201" s="125">
        <v>7.0434682199999994</v>
      </c>
      <c r="L201" s="125">
        <v>6.3578298600000007</v>
      </c>
      <c r="M201" s="125">
        <v>309.96003340194</v>
      </c>
      <c r="N201" s="125">
        <v>1195.5540386</v>
      </c>
      <c r="O201" s="125" t="s">
        <v>1110</v>
      </c>
      <c r="P201" s="125" t="s">
        <v>1110</v>
      </c>
      <c r="Q201" s="125">
        <v>838.26740539174898</v>
      </c>
      <c r="R201" s="125">
        <v>120.31795717</v>
      </c>
      <c r="S201" s="125">
        <v>2938.0276465699981</v>
      </c>
    </row>
    <row r="202" spans="1:19" ht="15" customHeight="1">
      <c r="A202" s="198">
        <v>196</v>
      </c>
      <c r="B202" s="144" t="s">
        <v>295</v>
      </c>
      <c r="C202" s="144" t="s">
        <v>1110</v>
      </c>
      <c r="D202" s="144" t="s">
        <v>1110</v>
      </c>
      <c r="E202" s="144" t="s">
        <v>1110</v>
      </c>
      <c r="F202" s="144" t="s">
        <v>1110</v>
      </c>
      <c r="G202" s="144">
        <v>22.263621219999997</v>
      </c>
      <c r="H202" s="144" t="s">
        <v>1110</v>
      </c>
      <c r="I202" s="144">
        <v>291.43752223000001</v>
      </c>
      <c r="J202" s="144">
        <v>1477.3281392599999</v>
      </c>
      <c r="K202" s="144">
        <v>17.477874390564999</v>
      </c>
      <c r="L202" s="144">
        <v>0.33643005605999998</v>
      </c>
      <c r="M202" s="144">
        <v>40.359350219999996</v>
      </c>
      <c r="N202" s="144">
        <v>8.0260013374000003E-2</v>
      </c>
      <c r="O202" s="144" t="s">
        <v>1110</v>
      </c>
      <c r="P202" s="144" t="s">
        <v>1110</v>
      </c>
      <c r="Q202" s="144">
        <v>1077.59442825</v>
      </c>
      <c r="R202" s="144" t="s">
        <v>1110</v>
      </c>
      <c r="S202" s="144">
        <v>2926.8776256399988</v>
      </c>
    </row>
    <row r="203" spans="1:19" s="7" customFormat="1" ht="15" customHeight="1">
      <c r="A203" s="197">
        <v>197</v>
      </c>
      <c r="B203" s="125" t="s">
        <v>56</v>
      </c>
      <c r="C203" s="125" t="s">
        <v>1110</v>
      </c>
      <c r="D203" s="125" t="s">
        <v>1110</v>
      </c>
      <c r="E203" s="125" t="s">
        <v>1110</v>
      </c>
      <c r="F203" s="125">
        <v>260.30759758850701</v>
      </c>
      <c r="G203" s="125">
        <v>1179.240054172036</v>
      </c>
      <c r="H203" s="125" t="s">
        <v>1110</v>
      </c>
      <c r="I203" s="125" t="s">
        <v>1110</v>
      </c>
      <c r="J203" s="125" t="s">
        <v>1110</v>
      </c>
      <c r="K203" s="125">
        <v>1020.95128792971</v>
      </c>
      <c r="L203" s="125" t="s">
        <v>1110</v>
      </c>
      <c r="M203" s="125" t="s">
        <v>1110</v>
      </c>
      <c r="N203" s="125" t="s">
        <v>1110</v>
      </c>
      <c r="O203" s="125" t="s">
        <v>1110</v>
      </c>
      <c r="P203" s="125" t="s">
        <v>1110</v>
      </c>
      <c r="Q203" s="125">
        <v>456.21321085692398</v>
      </c>
      <c r="R203" s="125" t="s">
        <v>1110</v>
      </c>
      <c r="S203" s="125">
        <v>2916.7121505471769</v>
      </c>
    </row>
    <row r="204" spans="1:19" ht="15" customHeight="1">
      <c r="A204" s="198">
        <v>198</v>
      </c>
      <c r="B204" s="144" t="s">
        <v>993</v>
      </c>
      <c r="C204" s="144" t="s">
        <v>1110</v>
      </c>
      <c r="D204" s="144" t="s">
        <v>1110</v>
      </c>
      <c r="E204" s="144" t="s">
        <v>1110</v>
      </c>
      <c r="F204" s="144">
        <v>12.199509239999999</v>
      </c>
      <c r="G204" s="144">
        <v>73.393317168999999</v>
      </c>
      <c r="H204" s="144" t="s">
        <v>1110</v>
      </c>
      <c r="I204" s="144">
        <v>1.476610168995</v>
      </c>
      <c r="J204" s="144" t="s">
        <v>1110</v>
      </c>
      <c r="K204" s="144">
        <v>65.210899273820999</v>
      </c>
      <c r="L204" s="144">
        <v>7.9468164269780006</v>
      </c>
      <c r="M204" s="144">
        <v>2.8198214779919999</v>
      </c>
      <c r="N204" s="144">
        <v>7.2269843169799994</v>
      </c>
      <c r="O204" s="144" t="s">
        <v>1110</v>
      </c>
      <c r="P204" s="144">
        <v>2.425710146993</v>
      </c>
      <c r="Q204" s="144">
        <v>450.18314584366101</v>
      </c>
      <c r="R204" s="144">
        <v>2288.4431351902772</v>
      </c>
      <c r="S204" s="144">
        <v>2911.3259492546972</v>
      </c>
    </row>
    <row r="205" spans="1:19" s="7" customFormat="1" ht="15" customHeight="1">
      <c r="A205" s="197">
        <v>199</v>
      </c>
      <c r="B205" s="125" t="s">
        <v>202</v>
      </c>
      <c r="C205" s="125" t="s">
        <v>1110</v>
      </c>
      <c r="D205" s="125" t="s">
        <v>1110</v>
      </c>
      <c r="E205" s="125" t="s">
        <v>1110</v>
      </c>
      <c r="F205" s="125" t="s">
        <v>1110</v>
      </c>
      <c r="G205" s="125">
        <v>48.925554770000005</v>
      </c>
      <c r="H205" s="125" t="s">
        <v>1110</v>
      </c>
      <c r="I205" s="125">
        <v>418.192005586096</v>
      </c>
      <c r="J205" s="125" t="s">
        <v>1110</v>
      </c>
      <c r="K205" s="125">
        <v>1317.7854007734909</v>
      </c>
      <c r="L205" s="125">
        <v>167.02115696154399</v>
      </c>
      <c r="M205" s="125" t="s">
        <v>1110</v>
      </c>
      <c r="N205" s="125">
        <v>31.225116289999999</v>
      </c>
      <c r="O205" s="125" t="s">
        <v>1110</v>
      </c>
      <c r="P205" s="125">
        <v>11.878841359999999</v>
      </c>
      <c r="Q205" s="125">
        <v>877.32229947886708</v>
      </c>
      <c r="R205" s="125">
        <v>21.83896953</v>
      </c>
      <c r="S205" s="125">
        <v>2894.1893447499979</v>
      </c>
    </row>
    <row r="206" spans="1:19" ht="15" customHeight="1">
      <c r="A206" s="198">
        <v>200</v>
      </c>
      <c r="B206" s="144" t="s">
        <v>102</v>
      </c>
      <c r="C206" s="144" t="s">
        <v>1110</v>
      </c>
      <c r="D206" s="144" t="s">
        <v>1110</v>
      </c>
      <c r="E206" s="144" t="s">
        <v>1110</v>
      </c>
      <c r="F206" s="144" t="s">
        <v>1110</v>
      </c>
      <c r="G206" s="144" t="s">
        <v>1110</v>
      </c>
      <c r="H206" s="144" t="s">
        <v>1110</v>
      </c>
      <c r="I206" s="144">
        <v>26.765451289999998</v>
      </c>
      <c r="J206" s="144" t="s">
        <v>1110</v>
      </c>
      <c r="K206" s="144">
        <v>1455.3888823893799</v>
      </c>
      <c r="L206" s="144" t="s">
        <v>1110</v>
      </c>
      <c r="M206" s="144" t="s">
        <v>1110</v>
      </c>
      <c r="N206" s="144" t="s">
        <v>1110</v>
      </c>
      <c r="O206" s="144" t="s">
        <v>1110</v>
      </c>
      <c r="P206" s="144" t="s">
        <v>1110</v>
      </c>
      <c r="Q206" s="144">
        <v>1400.8245147499999</v>
      </c>
      <c r="R206" s="144" t="s">
        <v>1110</v>
      </c>
      <c r="S206" s="144">
        <v>2882.9788484293799</v>
      </c>
    </row>
    <row r="207" spans="1:19" s="7" customFormat="1" ht="15" customHeight="1">
      <c r="A207" s="197">
        <v>201</v>
      </c>
      <c r="B207" s="125" t="s">
        <v>673</v>
      </c>
      <c r="C207" s="125" t="s">
        <v>1110</v>
      </c>
      <c r="D207" s="125" t="s">
        <v>1110</v>
      </c>
      <c r="E207" s="125" t="s">
        <v>1110</v>
      </c>
      <c r="F207" s="125" t="s">
        <v>1110</v>
      </c>
      <c r="G207" s="125" t="s">
        <v>1110</v>
      </c>
      <c r="H207" s="125" t="s">
        <v>1110</v>
      </c>
      <c r="I207" s="125">
        <v>71.491797775999999</v>
      </c>
      <c r="J207" s="125" t="s">
        <v>1110</v>
      </c>
      <c r="K207" s="125">
        <v>2785.2888974304501</v>
      </c>
      <c r="L207" s="125" t="s">
        <v>1110</v>
      </c>
      <c r="M207" s="125" t="s">
        <v>1110</v>
      </c>
      <c r="N207" s="125" t="s">
        <v>1110</v>
      </c>
      <c r="O207" s="125" t="s">
        <v>1110</v>
      </c>
      <c r="P207" s="125" t="s">
        <v>1110</v>
      </c>
      <c r="Q207" s="125" t="s">
        <v>1110</v>
      </c>
      <c r="R207" s="125" t="s">
        <v>1110</v>
      </c>
      <c r="S207" s="125">
        <v>2856.7806952064502</v>
      </c>
    </row>
    <row r="208" spans="1:19" ht="15" customHeight="1">
      <c r="A208" s="198">
        <v>202</v>
      </c>
      <c r="B208" s="144" t="s">
        <v>845</v>
      </c>
      <c r="C208" s="144" t="s">
        <v>1110</v>
      </c>
      <c r="D208" s="144" t="s">
        <v>1110</v>
      </c>
      <c r="E208" s="144" t="s">
        <v>1110</v>
      </c>
      <c r="F208" s="144" t="s">
        <v>1110</v>
      </c>
      <c r="G208" s="144" t="s">
        <v>1110</v>
      </c>
      <c r="H208" s="144" t="s">
        <v>1110</v>
      </c>
      <c r="I208" s="144" t="s">
        <v>1110</v>
      </c>
      <c r="J208" s="144" t="s">
        <v>1110</v>
      </c>
      <c r="K208" s="144">
        <v>2839.8843088400004</v>
      </c>
      <c r="L208" s="144" t="s">
        <v>1110</v>
      </c>
      <c r="M208" s="144" t="s">
        <v>1110</v>
      </c>
      <c r="N208" s="144" t="s">
        <v>1110</v>
      </c>
      <c r="O208" s="144" t="s">
        <v>1110</v>
      </c>
      <c r="P208" s="144" t="s">
        <v>1110</v>
      </c>
      <c r="Q208" s="144" t="s">
        <v>1110</v>
      </c>
      <c r="R208" s="144" t="s">
        <v>1110</v>
      </c>
      <c r="S208" s="144">
        <v>2839.8843088400004</v>
      </c>
    </row>
    <row r="209" spans="1:19" s="7" customFormat="1" ht="15" customHeight="1">
      <c r="A209" s="197">
        <v>203</v>
      </c>
      <c r="B209" s="125" t="s">
        <v>213</v>
      </c>
      <c r="C209" s="125" t="s">
        <v>1110</v>
      </c>
      <c r="D209" s="125" t="s">
        <v>1110</v>
      </c>
      <c r="E209" s="125" t="s">
        <v>1110</v>
      </c>
      <c r="F209" s="125" t="s">
        <v>1110</v>
      </c>
      <c r="G209" s="125" t="s">
        <v>1110</v>
      </c>
      <c r="H209" s="125" t="s">
        <v>1110</v>
      </c>
      <c r="I209" s="125" t="s">
        <v>1110</v>
      </c>
      <c r="J209" s="125" t="s">
        <v>1110</v>
      </c>
      <c r="K209" s="125" t="s">
        <v>1110</v>
      </c>
      <c r="L209" s="125">
        <v>63.778550420000002</v>
      </c>
      <c r="M209" s="125">
        <v>2157.54741504</v>
      </c>
      <c r="N209" s="125" t="s">
        <v>1110</v>
      </c>
      <c r="O209" s="125" t="s">
        <v>1110</v>
      </c>
      <c r="P209" s="125">
        <v>92.411713939999999</v>
      </c>
      <c r="Q209" s="125">
        <v>508.82950668999899</v>
      </c>
      <c r="R209" s="125" t="s">
        <v>1110</v>
      </c>
      <c r="S209" s="125">
        <v>2822.5671860899993</v>
      </c>
    </row>
    <row r="210" spans="1:19" ht="15" customHeight="1">
      <c r="A210" s="198">
        <v>204</v>
      </c>
      <c r="B210" s="144" t="s">
        <v>745</v>
      </c>
      <c r="C210" s="144" t="s">
        <v>1110</v>
      </c>
      <c r="D210" s="144" t="s">
        <v>1110</v>
      </c>
      <c r="E210" s="144" t="s">
        <v>1110</v>
      </c>
      <c r="F210" s="144" t="s">
        <v>1110</v>
      </c>
      <c r="G210" s="144">
        <v>576.87340411000002</v>
      </c>
      <c r="H210" s="144" t="s">
        <v>1110</v>
      </c>
      <c r="I210" s="144">
        <v>404.79529887199902</v>
      </c>
      <c r="J210" s="144" t="s">
        <v>1110</v>
      </c>
      <c r="K210" s="144">
        <v>14.892249653999999</v>
      </c>
      <c r="L210" s="144">
        <v>1.03279E-3</v>
      </c>
      <c r="M210" s="144" t="s">
        <v>1110</v>
      </c>
      <c r="N210" s="144">
        <v>1802.5373233610001</v>
      </c>
      <c r="O210" s="144" t="s">
        <v>1110</v>
      </c>
      <c r="P210" s="144" t="s">
        <v>1110</v>
      </c>
      <c r="Q210" s="144">
        <v>2.2390105230000001</v>
      </c>
      <c r="R210" s="144" t="s">
        <v>1110</v>
      </c>
      <c r="S210" s="144">
        <v>2801.3383193099994</v>
      </c>
    </row>
    <row r="211" spans="1:19" s="7" customFormat="1" ht="15" customHeight="1">
      <c r="A211" s="197">
        <v>205</v>
      </c>
      <c r="B211" s="125" t="s">
        <v>675</v>
      </c>
      <c r="C211" s="125">
        <v>64.002903533473997</v>
      </c>
      <c r="D211" s="125">
        <v>163.97858185752801</v>
      </c>
      <c r="E211" s="125">
        <v>16.982980106307998</v>
      </c>
      <c r="F211" s="125">
        <v>38.606285740000004</v>
      </c>
      <c r="G211" s="125" t="s">
        <v>1110</v>
      </c>
      <c r="H211" s="125" t="s">
        <v>1110</v>
      </c>
      <c r="I211" s="125">
        <v>2.6155459871080002</v>
      </c>
      <c r="J211" s="125" t="s">
        <v>1110</v>
      </c>
      <c r="K211" s="125">
        <v>280.67539549819901</v>
      </c>
      <c r="L211" s="125">
        <v>25.686405277835</v>
      </c>
      <c r="M211" s="125">
        <v>1.127797595946</v>
      </c>
      <c r="N211" s="125">
        <v>810.59520636205809</v>
      </c>
      <c r="O211" s="125" t="s">
        <v>1110</v>
      </c>
      <c r="P211" s="125" t="s">
        <v>1110</v>
      </c>
      <c r="Q211" s="125">
        <v>1015.746105966535</v>
      </c>
      <c r="R211" s="125">
        <v>312.30443896499901</v>
      </c>
      <c r="S211" s="125">
        <v>2732.3216468899905</v>
      </c>
    </row>
    <row r="212" spans="1:19" ht="15" customHeight="1">
      <c r="A212" s="198">
        <v>206</v>
      </c>
      <c r="B212" s="144" t="s">
        <v>224</v>
      </c>
      <c r="C212" s="144" t="s">
        <v>1110</v>
      </c>
      <c r="D212" s="144" t="s">
        <v>1110</v>
      </c>
      <c r="E212" s="144" t="s">
        <v>1110</v>
      </c>
      <c r="F212" s="144" t="s">
        <v>1110</v>
      </c>
      <c r="G212" s="144" t="s">
        <v>1110</v>
      </c>
      <c r="H212" s="144" t="s">
        <v>1110</v>
      </c>
      <c r="I212" s="144">
        <v>166.90500845078998</v>
      </c>
      <c r="J212" s="144" t="s">
        <v>1110</v>
      </c>
      <c r="K212" s="144">
        <v>557.87925074869804</v>
      </c>
      <c r="L212" s="144">
        <v>277.25542421341902</v>
      </c>
      <c r="M212" s="144">
        <v>60.734424055674005</v>
      </c>
      <c r="N212" s="144" t="s">
        <v>1110</v>
      </c>
      <c r="O212" s="144" t="s">
        <v>1110</v>
      </c>
      <c r="P212" s="144">
        <v>92.195953427700005</v>
      </c>
      <c r="Q212" s="144">
        <v>1252.396002979468</v>
      </c>
      <c r="R212" s="144">
        <v>311.32956856424704</v>
      </c>
      <c r="S212" s="144">
        <v>2718.6956324399962</v>
      </c>
    </row>
    <row r="213" spans="1:19" s="7" customFormat="1" ht="15" customHeight="1">
      <c r="A213" s="197">
        <v>207</v>
      </c>
      <c r="B213" s="125" t="s">
        <v>505</v>
      </c>
      <c r="C213" s="125" t="s">
        <v>1110</v>
      </c>
      <c r="D213" s="125" t="s">
        <v>1110</v>
      </c>
      <c r="E213" s="125" t="s">
        <v>1110</v>
      </c>
      <c r="F213" s="125" t="s">
        <v>1110</v>
      </c>
      <c r="G213" s="125" t="s">
        <v>1110</v>
      </c>
      <c r="H213" s="125" t="s">
        <v>1110</v>
      </c>
      <c r="I213" s="125">
        <v>505.70524111000003</v>
      </c>
      <c r="J213" s="125" t="s">
        <v>1110</v>
      </c>
      <c r="K213" s="125">
        <v>805.97814220000009</v>
      </c>
      <c r="L213" s="125" t="s">
        <v>1110</v>
      </c>
      <c r="M213" s="125" t="s">
        <v>1110</v>
      </c>
      <c r="N213" s="125" t="s">
        <v>1110</v>
      </c>
      <c r="O213" s="125" t="s">
        <v>1110</v>
      </c>
      <c r="P213" s="125" t="s">
        <v>1110</v>
      </c>
      <c r="Q213" s="125">
        <v>1368.49378989</v>
      </c>
      <c r="R213" s="125" t="s">
        <v>1110</v>
      </c>
      <c r="S213" s="125">
        <v>2680.1771732000002</v>
      </c>
    </row>
    <row r="214" spans="1:19" ht="15" customHeight="1">
      <c r="A214" s="198">
        <v>208</v>
      </c>
      <c r="B214" s="144" t="s">
        <v>767</v>
      </c>
      <c r="C214" s="144" t="s">
        <v>1110</v>
      </c>
      <c r="D214" s="144" t="s">
        <v>1110</v>
      </c>
      <c r="E214" s="144" t="s">
        <v>1110</v>
      </c>
      <c r="F214" s="144" t="s">
        <v>1110</v>
      </c>
      <c r="G214" s="144">
        <v>119.02909149</v>
      </c>
      <c r="H214" s="144" t="s">
        <v>1110</v>
      </c>
      <c r="I214" s="144">
        <v>226.500992634651</v>
      </c>
      <c r="J214" s="144">
        <v>2.5645011981549999</v>
      </c>
      <c r="K214" s="144">
        <v>1855.1372206413719</v>
      </c>
      <c r="L214" s="144">
        <v>187.78658971043598</v>
      </c>
      <c r="M214" s="144">
        <v>7.6080449583989997</v>
      </c>
      <c r="N214" s="144">
        <v>3.3334444417639997</v>
      </c>
      <c r="O214" s="144" t="s">
        <v>1110</v>
      </c>
      <c r="P214" s="144">
        <v>142.09174857007702</v>
      </c>
      <c r="Q214" s="144">
        <v>119.82738279513299</v>
      </c>
      <c r="R214" s="144" t="s">
        <v>1110</v>
      </c>
      <c r="S214" s="144">
        <v>2663.8790164399875</v>
      </c>
    </row>
    <row r="215" spans="1:19" s="7" customFormat="1" ht="15" customHeight="1">
      <c r="A215" s="197">
        <v>209</v>
      </c>
      <c r="B215" s="125" t="s">
        <v>638</v>
      </c>
      <c r="C215" s="125" t="s">
        <v>1110</v>
      </c>
      <c r="D215" s="125" t="s">
        <v>1110</v>
      </c>
      <c r="E215" s="125" t="s">
        <v>1110</v>
      </c>
      <c r="F215" s="125" t="s">
        <v>1110</v>
      </c>
      <c r="G215" s="125" t="s">
        <v>1110</v>
      </c>
      <c r="H215" s="125" t="s">
        <v>1110</v>
      </c>
      <c r="I215" s="125" t="s">
        <v>1110</v>
      </c>
      <c r="J215" s="125" t="s">
        <v>1110</v>
      </c>
      <c r="K215" s="125" t="s">
        <v>1110</v>
      </c>
      <c r="L215" s="125" t="s">
        <v>1110</v>
      </c>
      <c r="M215" s="125" t="s">
        <v>1110</v>
      </c>
      <c r="N215" s="125" t="s">
        <v>1110</v>
      </c>
      <c r="O215" s="125" t="s">
        <v>1110</v>
      </c>
      <c r="P215" s="125" t="s">
        <v>1110</v>
      </c>
      <c r="Q215" s="125">
        <v>9.8434070816350001</v>
      </c>
      <c r="R215" s="125">
        <v>2638.2205985483643</v>
      </c>
      <c r="S215" s="125">
        <v>2648.0640056299994</v>
      </c>
    </row>
    <row r="216" spans="1:19" ht="15" customHeight="1">
      <c r="A216" s="198">
        <v>210</v>
      </c>
      <c r="B216" s="144" t="s">
        <v>752</v>
      </c>
      <c r="C216" s="144">
        <v>77.354728670379998</v>
      </c>
      <c r="D216" s="144">
        <v>689.02014009974801</v>
      </c>
      <c r="E216" s="144" t="s">
        <v>1110</v>
      </c>
      <c r="F216" s="144">
        <v>11.082033940054</v>
      </c>
      <c r="G216" s="144">
        <v>20.05839061</v>
      </c>
      <c r="H216" s="144" t="s">
        <v>1110</v>
      </c>
      <c r="I216" s="144" t="s">
        <v>1110</v>
      </c>
      <c r="J216" s="144" t="s">
        <v>1110</v>
      </c>
      <c r="K216" s="144">
        <v>0.42782549000100001</v>
      </c>
      <c r="L216" s="144" t="s">
        <v>1110</v>
      </c>
      <c r="M216" s="144">
        <v>6.7898598299529995</v>
      </c>
      <c r="N216" s="144">
        <v>622.28724704916101</v>
      </c>
      <c r="O216" s="144" t="s">
        <v>1110</v>
      </c>
      <c r="P216" s="144" t="s">
        <v>1110</v>
      </c>
      <c r="Q216" s="144">
        <v>1217.0623840506989</v>
      </c>
      <c r="R216" s="144" t="s">
        <v>1110</v>
      </c>
      <c r="S216" s="144">
        <v>2644.0826097399959</v>
      </c>
    </row>
    <row r="217" spans="1:19" s="7" customFormat="1" ht="15" customHeight="1">
      <c r="A217" s="197">
        <v>211</v>
      </c>
      <c r="B217" s="125" t="s">
        <v>314</v>
      </c>
      <c r="C217" s="125">
        <v>3.9065356839970002</v>
      </c>
      <c r="D217" s="125">
        <v>3.1782215529969999</v>
      </c>
      <c r="E217" s="125" t="s">
        <v>1110</v>
      </c>
      <c r="F217" s="125" t="s">
        <v>1110</v>
      </c>
      <c r="G217" s="125" t="s">
        <v>1110</v>
      </c>
      <c r="H217" s="125" t="s">
        <v>1110</v>
      </c>
      <c r="I217" s="125">
        <v>13.260732536000001</v>
      </c>
      <c r="J217" s="125" t="s">
        <v>1110</v>
      </c>
      <c r="K217" s="125">
        <v>760.80142856543807</v>
      </c>
      <c r="L217" s="125">
        <v>31.663187098999</v>
      </c>
      <c r="M217" s="125">
        <v>7.8839590013999997E-2</v>
      </c>
      <c r="N217" s="125">
        <v>8.3833719998999995E-2</v>
      </c>
      <c r="O217" s="125" t="s">
        <v>1110</v>
      </c>
      <c r="P217" s="125">
        <v>756.50684631653201</v>
      </c>
      <c r="Q217" s="125">
        <v>1062.2824087290001</v>
      </c>
      <c r="R217" s="125">
        <v>4.6946543470200002</v>
      </c>
      <c r="S217" s="125">
        <v>2636.456688139996</v>
      </c>
    </row>
    <row r="218" spans="1:19" ht="15" customHeight="1">
      <c r="A218" s="198">
        <v>212</v>
      </c>
      <c r="B218" s="144" t="s">
        <v>511</v>
      </c>
      <c r="C218" s="144" t="s">
        <v>1110</v>
      </c>
      <c r="D218" s="144" t="s">
        <v>1110</v>
      </c>
      <c r="E218" s="144" t="s">
        <v>1110</v>
      </c>
      <c r="F218" s="144" t="s">
        <v>1110</v>
      </c>
      <c r="G218" s="144" t="s">
        <v>1110</v>
      </c>
      <c r="H218" s="144" t="s">
        <v>1110</v>
      </c>
      <c r="I218" s="144">
        <v>5.8686492403989998</v>
      </c>
      <c r="J218" s="144" t="s">
        <v>1110</v>
      </c>
      <c r="K218" s="144" t="s">
        <v>1110</v>
      </c>
      <c r="L218" s="144">
        <v>0.56564871845999998</v>
      </c>
      <c r="M218" s="144">
        <v>3.9459107682599996</v>
      </c>
      <c r="N218" s="144">
        <v>13.504384264939999</v>
      </c>
      <c r="O218" s="144" t="s">
        <v>1110</v>
      </c>
      <c r="P218" s="144">
        <v>16.93313088335</v>
      </c>
      <c r="Q218" s="144">
        <v>17.929063144590003</v>
      </c>
      <c r="R218" s="144">
        <v>2545.99023012</v>
      </c>
      <c r="S218" s="144">
        <v>2604.7370171399989</v>
      </c>
    </row>
    <row r="219" spans="1:19" s="7" customFormat="1" ht="15" customHeight="1">
      <c r="A219" s="197">
        <v>213</v>
      </c>
      <c r="B219" s="125" t="s">
        <v>51</v>
      </c>
      <c r="C219" s="125" t="s">
        <v>1110</v>
      </c>
      <c r="D219" s="125">
        <v>79.609429901393995</v>
      </c>
      <c r="E219" s="125">
        <v>6.2609999981999995E-2</v>
      </c>
      <c r="F219" s="125">
        <v>161.94388226284599</v>
      </c>
      <c r="G219" s="125">
        <v>61.921405294408999</v>
      </c>
      <c r="H219" s="125" t="s">
        <v>1110</v>
      </c>
      <c r="I219" s="125">
        <v>3.5661500243290001</v>
      </c>
      <c r="J219" s="125">
        <v>16.169029919307999</v>
      </c>
      <c r="K219" s="125">
        <v>161.79297681386501</v>
      </c>
      <c r="L219" s="125">
        <v>332.62107053589301</v>
      </c>
      <c r="M219" s="125">
        <v>21.916080007986</v>
      </c>
      <c r="N219" s="125">
        <v>172.584630467431</v>
      </c>
      <c r="O219" s="125" t="s">
        <v>1110</v>
      </c>
      <c r="P219" s="125" t="s">
        <v>1110</v>
      </c>
      <c r="Q219" s="125">
        <v>1591.5200084785999</v>
      </c>
      <c r="R219" s="125" t="s">
        <v>1110</v>
      </c>
      <c r="S219" s="125">
        <v>2603.707273706043</v>
      </c>
    </row>
    <row r="220" spans="1:19" ht="15" customHeight="1">
      <c r="A220" s="198">
        <v>214</v>
      </c>
      <c r="B220" s="144" t="s">
        <v>554</v>
      </c>
      <c r="C220" s="144" t="s">
        <v>1110</v>
      </c>
      <c r="D220" s="144" t="s">
        <v>1110</v>
      </c>
      <c r="E220" s="144" t="s">
        <v>1110</v>
      </c>
      <c r="F220" s="144" t="s">
        <v>1110</v>
      </c>
      <c r="G220" s="144">
        <v>516.91514685000004</v>
      </c>
      <c r="H220" s="144" t="s">
        <v>1110</v>
      </c>
      <c r="I220" s="144">
        <v>24.799247789999999</v>
      </c>
      <c r="J220" s="144" t="s">
        <v>1110</v>
      </c>
      <c r="K220" s="144">
        <v>152.64710046000002</v>
      </c>
      <c r="L220" s="144">
        <v>11.37151177</v>
      </c>
      <c r="M220" s="144">
        <v>12.071043003768001</v>
      </c>
      <c r="N220" s="144">
        <v>1183.7203352800218</v>
      </c>
      <c r="O220" s="144" t="s">
        <v>1110</v>
      </c>
      <c r="P220" s="144" t="s">
        <v>1110</v>
      </c>
      <c r="Q220" s="144">
        <v>141.90780191431702</v>
      </c>
      <c r="R220" s="144">
        <v>547.89141611000002</v>
      </c>
      <c r="S220" s="144">
        <v>2591.3236031781071</v>
      </c>
    </row>
    <row r="221" spans="1:19" s="7" customFormat="1" ht="15" customHeight="1">
      <c r="A221" s="197">
        <v>215</v>
      </c>
      <c r="B221" s="125" t="s">
        <v>362</v>
      </c>
      <c r="C221" s="125" t="s">
        <v>1110</v>
      </c>
      <c r="D221" s="125" t="s">
        <v>1110</v>
      </c>
      <c r="E221" s="125" t="s">
        <v>1110</v>
      </c>
      <c r="F221" s="125" t="s">
        <v>1110</v>
      </c>
      <c r="G221" s="125" t="s">
        <v>1110</v>
      </c>
      <c r="H221" s="125" t="s">
        <v>1110</v>
      </c>
      <c r="I221" s="125" t="s">
        <v>1110</v>
      </c>
      <c r="J221" s="125" t="s">
        <v>1110</v>
      </c>
      <c r="K221" s="125">
        <v>2054.813068051245</v>
      </c>
      <c r="L221" s="125" t="s">
        <v>1110</v>
      </c>
      <c r="M221" s="125" t="s">
        <v>1110</v>
      </c>
      <c r="N221" s="125">
        <v>22.835649958873997</v>
      </c>
      <c r="O221" s="125" t="s">
        <v>1110</v>
      </c>
      <c r="P221" s="125" t="s">
        <v>1110</v>
      </c>
      <c r="Q221" s="125">
        <v>486.99389316000003</v>
      </c>
      <c r="R221" s="125" t="s">
        <v>1110</v>
      </c>
      <c r="S221" s="125">
        <v>2564.6426111701189</v>
      </c>
    </row>
    <row r="222" spans="1:19" ht="15" customHeight="1">
      <c r="A222" s="198">
        <v>216</v>
      </c>
      <c r="B222" s="144" t="s">
        <v>954</v>
      </c>
      <c r="C222" s="144">
        <v>36.724102170000002</v>
      </c>
      <c r="D222" s="144" t="s">
        <v>1110</v>
      </c>
      <c r="E222" s="144" t="s">
        <v>1110</v>
      </c>
      <c r="F222" s="144">
        <v>165.15015802511999</v>
      </c>
      <c r="G222" s="144">
        <v>332.551215964005</v>
      </c>
      <c r="H222" s="144" t="s">
        <v>1110</v>
      </c>
      <c r="I222" s="144">
        <v>7.3674377130000002</v>
      </c>
      <c r="J222" s="144" t="s">
        <v>1110</v>
      </c>
      <c r="K222" s="144">
        <v>8.3682618689999995</v>
      </c>
      <c r="L222" s="144" t="s">
        <v>1110</v>
      </c>
      <c r="M222" s="144">
        <v>3.4686509999999997E-3</v>
      </c>
      <c r="N222" s="144">
        <v>485.60034516803404</v>
      </c>
      <c r="O222" s="144" t="s">
        <v>1110</v>
      </c>
      <c r="P222" s="144">
        <v>0.115175149</v>
      </c>
      <c r="Q222" s="144">
        <v>226.98985337299999</v>
      </c>
      <c r="R222" s="144">
        <v>1300.3607808878378</v>
      </c>
      <c r="S222" s="144">
        <v>2563.2307989699966</v>
      </c>
    </row>
    <row r="223" spans="1:19" s="7" customFormat="1" ht="15" customHeight="1">
      <c r="A223" s="197">
        <v>217</v>
      </c>
      <c r="B223" s="125" t="s">
        <v>468</v>
      </c>
      <c r="C223" s="125" t="s">
        <v>1110</v>
      </c>
      <c r="D223" s="125" t="s">
        <v>1110</v>
      </c>
      <c r="E223" s="125" t="s">
        <v>1110</v>
      </c>
      <c r="F223" s="125" t="s">
        <v>1110</v>
      </c>
      <c r="G223" s="125" t="s">
        <v>1110</v>
      </c>
      <c r="H223" s="125" t="s">
        <v>1110</v>
      </c>
      <c r="I223" s="125">
        <v>10.694048384533</v>
      </c>
      <c r="J223" s="125" t="s">
        <v>1110</v>
      </c>
      <c r="K223" s="125">
        <v>259.83517024383804</v>
      </c>
      <c r="L223" s="125">
        <v>658.24709752653894</v>
      </c>
      <c r="M223" s="125">
        <v>1170.913490364582</v>
      </c>
      <c r="N223" s="125" t="s">
        <v>1110</v>
      </c>
      <c r="O223" s="125" t="s">
        <v>1110</v>
      </c>
      <c r="P223" s="125">
        <v>4.9847042531160008</v>
      </c>
      <c r="Q223" s="125">
        <v>383.67498122738999</v>
      </c>
      <c r="R223" s="125" t="s">
        <v>1110</v>
      </c>
      <c r="S223" s="125">
        <v>2488.349491999998</v>
      </c>
    </row>
    <row r="224" spans="1:19" ht="15" customHeight="1">
      <c r="A224" s="198">
        <v>218</v>
      </c>
      <c r="B224" s="144" t="s">
        <v>575</v>
      </c>
      <c r="C224" s="144" t="s">
        <v>1110</v>
      </c>
      <c r="D224" s="144" t="s">
        <v>1110</v>
      </c>
      <c r="E224" s="144" t="s">
        <v>1110</v>
      </c>
      <c r="F224" s="144" t="s">
        <v>1110</v>
      </c>
      <c r="G224" s="144" t="s">
        <v>1110</v>
      </c>
      <c r="H224" s="144" t="s">
        <v>1110</v>
      </c>
      <c r="I224" s="144" t="s">
        <v>1110</v>
      </c>
      <c r="J224" s="144" t="s">
        <v>1110</v>
      </c>
      <c r="K224" s="144">
        <v>7.428696770008</v>
      </c>
      <c r="L224" s="144" t="s">
        <v>1110</v>
      </c>
      <c r="M224" s="144" t="s">
        <v>1110</v>
      </c>
      <c r="N224" s="144">
        <v>0.17426413800000001</v>
      </c>
      <c r="O224" s="144" t="s">
        <v>1110</v>
      </c>
      <c r="P224" s="144">
        <v>2452.0359655159577</v>
      </c>
      <c r="Q224" s="144" t="s">
        <v>1110</v>
      </c>
      <c r="R224" s="144">
        <v>28.008221666032</v>
      </c>
      <c r="S224" s="144">
        <v>2487.6471480899977</v>
      </c>
    </row>
    <row r="225" spans="1:19" s="7" customFormat="1" ht="15" customHeight="1">
      <c r="A225" s="197">
        <v>219</v>
      </c>
      <c r="B225" s="125" t="s">
        <v>515</v>
      </c>
      <c r="C225" s="125" t="s">
        <v>1110</v>
      </c>
      <c r="D225" s="125" t="s">
        <v>1110</v>
      </c>
      <c r="E225" s="125" t="s">
        <v>1110</v>
      </c>
      <c r="F225" s="125" t="s">
        <v>1110</v>
      </c>
      <c r="G225" s="125">
        <v>125.32130294</v>
      </c>
      <c r="H225" s="125" t="s">
        <v>1110</v>
      </c>
      <c r="I225" s="125" t="s">
        <v>1110</v>
      </c>
      <c r="J225" s="125" t="s">
        <v>1110</v>
      </c>
      <c r="K225" s="125">
        <v>91.376828349923002</v>
      </c>
      <c r="L225" s="125">
        <v>411.08747235040198</v>
      </c>
      <c r="M225" s="125">
        <v>207.728194220365</v>
      </c>
      <c r="N225" s="125">
        <v>864.34888509002394</v>
      </c>
      <c r="O225" s="125" t="s">
        <v>1110</v>
      </c>
      <c r="P225" s="125" t="s">
        <v>1110</v>
      </c>
      <c r="Q225" s="125">
        <v>771.09574271928204</v>
      </c>
      <c r="R225" s="125" t="s">
        <v>1110</v>
      </c>
      <c r="S225" s="125">
        <v>2470.9584256699959</v>
      </c>
    </row>
    <row r="226" spans="1:19" ht="15" customHeight="1">
      <c r="A226" s="198">
        <v>220</v>
      </c>
      <c r="B226" s="144" t="s">
        <v>431</v>
      </c>
      <c r="C226" s="144" t="s">
        <v>1110</v>
      </c>
      <c r="D226" s="144" t="s">
        <v>1110</v>
      </c>
      <c r="E226" s="144" t="s">
        <v>1110</v>
      </c>
      <c r="F226" s="144" t="s">
        <v>1110</v>
      </c>
      <c r="G226" s="144" t="s">
        <v>1110</v>
      </c>
      <c r="H226" s="144" t="s">
        <v>1110</v>
      </c>
      <c r="I226" s="144">
        <v>206.266610722</v>
      </c>
      <c r="J226" s="144" t="s">
        <v>1110</v>
      </c>
      <c r="K226" s="144">
        <v>2230.8404157109999</v>
      </c>
      <c r="L226" s="144" t="s">
        <v>1110</v>
      </c>
      <c r="M226" s="144" t="s">
        <v>1110</v>
      </c>
      <c r="N226" s="144" t="s">
        <v>1110</v>
      </c>
      <c r="O226" s="144" t="s">
        <v>1110</v>
      </c>
      <c r="P226" s="144">
        <v>26.160580506999999</v>
      </c>
      <c r="Q226" s="144" t="s">
        <v>1110</v>
      </c>
      <c r="R226" s="144" t="s">
        <v>1110</v>
      </c>
      <c r="S226" s="144">
        <v>2463.26760694</v>
      </c>
    </row>
    <row r="227" spans="1:19" s="7" customFormat="1" ht="15" customHeight="1">
      <c r="A227" s="197">
        <v>221</v>
      </c>
      <c r="B227" s="125" t="s">
        <v>961</v>
      </c>
      <c r="C227" s="125" t="s">
        <v>1110</v>
      </c>
      <c r="D227" s="125" t="s">
        <v>1110</v>
      </c>
      <c r="E227" s="125" t="s">
        <v>1110</v>
      </c>
      <c r="F227" s="125" t="s">
        <v>1110</v>
      </c>
      <c r="G227" s="125" t="s">
        <v>1110</v>
      </c>
      <c r="H227" s="125" t="s">
        <v>1110</v>
      </c>
      <c r="I227" s="125" t="s">
        <v>1110</v>
      </c>
      <c r="J227" s="125" t="s">
        <v>1110</v>
      </c>
      <c r="K227" s="125" t="s">
        <v>1110</v>
      </c>
      <c r="L227" s="125" t="s">
        <v>1110</v>
      </c>
      <c r="M227" s="125" t="s">
        <v>1110</v>
      </c>
      <c r="N227" s="125" t="s">
        <v>1110</v>
      </c>
      <c r="O227" s="125" t="s">
        <v>1110</v>
      </c>
      <c r="P227" s="125" t="s">
        <v>1110</v>
      </c>
      <c r="Q227" s="125" t="s">
        <v>1110</v>
      </c>
      <c r="R227" s="125">
        <v>2416.2786523200002</v>
      </c>
      <c r="S227" s="125">
        <v>2416.2786523200002</v>
      </c>
    </row>
    <row r="228" spans="1:19" ht="15" customHeight="1">
      <c r="A228" s="198">
        <v>222</v>
      </c>
      <c r="B228" s="144" t="s">
        <v>290</v>
      </c>
      <c r="C228" s="144" t="s">
        <v>1110</v>
      </c>
      <c r="D228" s="144" t="s">
        <v>1110</v>
      </c>
      <c r="E228" s="144" t="s">
        <v>1110</v>
      </c>
      <c r="F228" s="144" t="s">
        <v>1110</v>
      </c>
      <c r="G228" s="144" t="s">
        <v>1110</v>
      </c>
      <c r="H228" s="144" t="s">
        <v>1110</v>
      </c>
      <c r="I228" s="144">
        <v>30.56041931</v>
      </c>
      <c r="J228" s="144" t="s">
        <v>1110</v>
      </c>
      <c r="K228" s="144" t="s">
        <v>1110</v>
      </c>
      <c r="L228" s="144" t="s">
        <v>1110</v>
      </c>
      <c r="M228" s="144">
        <v>16.898824757697</v>
      </c>
      <c r="N228" s="144" t="s">
        <v>1110</v>
      </c>
      <c r="O228" s="144" t="s">
        <v>1110</v>
      </c>
      <c r="P228" s="144">
        <v>357.22117722379301</v>
      </c>
      <c r="Q228" s="144">
        <v>2004.7701057385179</v>
      </c>
      <c r="R228" s="144">
        <v>1.8261989989999998E-2</v>
      </c>
      <c r="S228" s="144">
        <v>2409.468789019998</v>
      </c>
    </row>
    <row r="229" spans="1:19" s="7" customFormat="1" ht="15" customHeight="1">
      <c r="A229" s="197">
        <v>223</v>
      </c>
      <c r="B229" s="125" t="s">
        <v>208</v>
      </c>
      <c r="C229" s="125" t="s">
        <v>1110</v>
      </c>
      <c r="D229" s="125" t="s">
        <v>1110</v>
      </c>
      <c r="E229" s="125" t="s">
        <v>1110</v>
      </c>
      <c r="F229" s="125" t="s">
        <v>1110</v>
      </c>
      <c r="G229" s="125" t="s">
        <v>1110</v>
      </c>
      <c r="H229" s="125" t="s">
        <v>1110</v>
      </c>
      <c r="I229" s="125" t="s">
        <v>1110</v>
      </c>
      <c r="J229" s="125" t="s">
        <v>1110</v>
      </c>
      <c r="K229" s="125" t="s">
        <v>1110</v>
      </c>
      <c r="L229" s="125" t="s">
        <v>1110</v>
      </c>
      <c r="M229" s="125">
        <v>29.502946418291</v>
      </c>
      <c r="N229" s="125" t="s">
        <v>1110</v>
      </c>
      <c r="O229" s="125" t="s">
        <v>1110</v>
      </c>
      <c r="P229" s="125">
        <v>2363.0662829688531</v>
      </c>
      <c r="Q229" s="125">
        <v>14.031177842854001</v>
      </c>
      <c r="R229" s="125" t="s">
        <v>1110</v>
      </c>
      <c r="S229" s="125">
        <v>2406.6004072299979</v>
      </c>
    </row>
    <row r="230" spans="1:19" ht="15" customHeight="1">
      <c r="A230" s="198">
        <v>224</v>
      </c>
      <c r="B230" s="144" t="s">
        <v>0</v>
      </c>
      <c r="C230" s="144" t="s">
        <v>1110</v>
      </c>
      <c r="D230" s="144" t="s">
        <v>1110</v>
      </c>
      <c r="E230" s="144" t="s">
        <v>1110</v>
      </c>
      <c r="F230" s="144" t="s">
        <v>1110</v>
      </c>
      <c r="G230" s="144" t="s">
        <v>1110</v>
      </c>
      <c r="H230" s="144" t="s">
        <v>1110</v>
      </c>
      <c r="I230" s="144">
        <v>734.35545024999999</v>
      </c>
      <c r="J230" s="144" t="s">
        <v>1110</v>
      </c>
      <c r="K230" s="144">
        <v>583.31344389000003</v>
      </c>
      <c r="L230" s="144" t="s">
        <v>1110</v>
      </c>
      <c r="M230" s="144" t="s">
        <v>1110</v>
      </c>
      <c r="N230" s="144" t="s">
        <v>1110</v>
      </c>
      <c r="O230" s="144" t="s">
        <v>1110</v>
      </c>
      <c r="P230" s="144" t="s">
        <v>1110</v>
      </c>
      <c r="Q230" s="144">
        <v>1005.86683583</v>
      </c>
      <c r="R230" s="144">
        <v>81.756601920000008</v>
      </c>
      <c r="S230" s="144">
        <v>2405.2923318899998</v>
      </c>
    </row>
    <row r="231" spans="1:19" s="7" customFormat="1" ht="15" customHeight="1">
      <c r="A231" s="197">
        <v>225</v>
      </c>
      <c r="B231" s="125" t="s">
        <v>1470</v>
      </c>
      <c r="C231" s="125" t="s">
        <v>1110</v>
      </c>
      <c r="D231" s="125" t="s">
        <v>1110</v>
      </c>
      <c r="E231" s="125" t="s">
        <v>1110</v>
      </c>
      <c r="F231" s="125" t="s">
        <v>1110</v>
      </c>
      <c r="G231" s="125" t="s">
        <v>1110</v>
      </c>
      <c r="H231" s="125" t="s">
        <v>1110</v>
      </c>
      <c r="I231" s="125">
        <v>2.0063231603529998</v>
      </c>
      <c r="J231" s="125" t="s">
        <v>1110</v>
      </c>
      <c r="K231" s="125" t="s">
        <v>1110</v>
      </c>
      <c r="L231" s="125">
        <v>8.3596798914720001</v>
      </c>
      <c r="M231" s="125" t="s">
        <v>1110</v>
      </c>
      <c r="N231" s="125" t="s">
        <v>1110</v>
      </c>
      <c r="O231" s="125" t="s">
        <v>1110</v>
      </c>
      <c r="P231" s="125">
        <v>1017.1476673766081</v>
      </c>
      <c r="Q231" s="125">
        <v>1367.5266109915649</v>
      </c>
      <c r="R231" s="125" t="s">
        <v>1110</v>
      </c>
      <c r="S231" s="125">
        <v>2395.0402814199979</v>
      </c>
    </row>
    <row r="232" spans="1:19" ht="15" customHeight="1">
      <c r="A232" s="198">
        <v>226</v>
      </c>
      <c r="B232" s="144" t="s">
        <v>247</v>
      </c>
      <c r="C232" s="144" t="s">
        <v>1110</v>
      </c>
      <c r="D232" s="144" t="s">
        <v>1110</v>
      </c>
      <c r="E232" s="144" t="s">
        <v>1110</v>
      </c>
      <c r="F232" s="144" t="s">
        <v>1110</v>
      </c>
      <c r="G232" s="144">
        <v>302.55143881999999</v>
      </c>
      <c r="H232" s="144" t="s">
        <v>1110</v>
      </c>
      <c r="I232" s="144">
        <v>230.15948965916601</v>
      </c>
      <c r="J232" s="144" t="s">
        <v>1110</v>
      </c>
      <c r="K232" s="144">
        <v>1199.793959211326</v>
      </c>
      <c r="L232" s="144">
        <v>24.9376084389</v>
      </c>
      <c r="M232" s="144">
        <v>244.72362682030001</v>
      </c>
      <c r="N232" s="144" t="s">
        <v>1110</v>
      </c>
      <c r="O232" s="144" t="s">
        <v>1110</v>
      </c>
      <c r="P232" s="144">
        <v>174.33817454602502</v>
      </c>
      <c r="Q232" s="144">
        <v>178.00073064125999</v>
      </c>
      <c r="R232" s="144">
        <v>0.51758424301700001</v>
      </c>
      <c r="S232" s="144">
        <v>2355.0226123799944</v>
      </c>
    </row>
    <row r="233" spans="1:19" s="7" customFormat="1" ht="15" customHeight="1">
      <c r="A233" s="197">
        <v>227</v>
      </c>
      <c r="B233" s="125" t="s">
        <v>998</v>
      </c>
      <c r="C233" s="125">
        <v>1105.838661038548</v>
      </c>
      <c r="D233" s="125">
        <v>62.156203609999999</v>
      </c>
      <c r="E233" s="125">
        <v>79.610360925734</v>
      </c>
      <c r="F233" s="125" t="s">
        <v>1110</v>
      </c>
      <c r="G233" s="125" t="s">
        <v>1110</v>
      </c>
      <c r="H233" s="125" t="s">
        <v>1110</v>
      </c>
      <c r="I233" s="125">
        <v>66.639178612708008</v>
      </c>
      <c r="J233" s="125">
        <v>12.188368580971</v>
      </c>
      <c r="K233" s="125">
        <v>148.477572811003</v>
      </c>
      <c r="L233" s="125">
        <v>49.032292885205997</v>
      </c>
      <c r="M233" s="125">
        <v>188.35351430687902</v>
      </c>
      <c r="N233" s="125">
        <v>0.67918988800000002</v>
      </c>
      <c r="O233" s="125" t="s">
        <v>1110</v>
      </c>
      <c r="P233" s="125">
        <v>24.764362926451998</v>
      </c>
      <c r="Q233" s="125">
        <v>534.35439633142403</v>
      </c>
      <c r="R233" s="125">
        <v>60.114065933060999</v>
      </c>
      <c r="S233" s="125">
        <v>2332.2081678499862</v>
      </c>
    </row>
    <row r="234" spans="1:19" ht="15" customHeight="1">
      <c r="A234" s="198">
        <v>228</v>
      </c>
      <c r="B234" s="144" t="s">
        <v>257</v>
      </c>
      <c r="C234" s="144" t="s">
        <v>1110</v>
      </c>
      <c r="D234" s="144" t="s">
        <v>1110</v>
      </c>
      <c r="E234" s="144" t="s">
        <v>1110</v>
      </c>
      <c r="F234" s="144" t="s">
        <v>1110</v>
      </c>
      <c r="G234" s="144" t="s">
        <v>1110</v>
      </c>
      <c r="H234" s="144" t="s">
        <v>1110</v>
      </c>
      <c r="I234" s="144">
        <v>1228.125056829999</v>
      </c>
      <c r="J234" s="144" t="s">
        <v>1110</v>
      </c>
      <c r="K234" s="144">
        <v>169.64971366</v>
      </c>
      <c r="L234" s="144" t="s">
        <v>1110</v>
      </c>
      <c r="M234" s="144" t="s">
        <v>1110</v>
      </c>
      <c r="N234" s="144" t="s">
        <v>1110</v>
      </c>
      <c r="O234" s="144" t="s">
        <v>1110</v>
      </c>
      <c r="P234" s="144" t="s">
        <v>1110</v>
      </c>
      <c r="Q234" s="144">
        <v>906.03586373999997</v>
      </c>
      <c r="R234" s="144" t="s">
        <v>1110</v>
      </c>
      <c r="S234" s="144">
        <v>2303.8106342299989</v>
      </c>
    </row>
    <row r="235" spans="1:19" s="7" customFormat="1" ht="15" customHeight="1">
      <c r="A235" s="197">
        <v>229</v>
      </c>
      <c r="B235" s="125" t="s">
        <v>793</v>
      </c>
      <c r="C235" s="125" t="s">
        <v>1110</v>
      </c>
      <c r="D235" s="125">
        <v>19.830371483571998</v>
      </c>
      <c r="E235" s="125" t="s">
        <v>1110</v>
      </c>
      <c r="F235" s="125" t="s">
        <v>1110</v>
      </c>
      <c r="G235" s="125" t="s">
        <v>1110</v>
      </c>
      <c r="H235" s="125" t="s">
        <v>1110</v>
      </c>
      <c r="I235" s="125">
        <v>180.86974471930901</v>
      </c>
      <c r="J235" s="125">
        <v>1.2446244934000001</v>
      </c>
      <c r="K235" s="125">
        <v>299.44234388260003</v>
      </c>
      <c r="L235" s="125">
        <v>64.648270826322999</v>
      </c>
      <c r="M235" s="125">
        <v>11.110221289090001</v>
      </c>
      <c r="N235" s="125">
        <v>29.408151996714</v>
      </c>
      <c r="O235" s="125" t="s">
        <v>1110</v>
      </c>
      <c r="P235" s="125">
        <v>1.66687304</v>
      </c>
      <c r="Q235" s="125">
        <v>1681.9454269464081</v>
      </c>
      <c r="R235" s="125">
        <v>7.9593963625790005</v>
      </c>
      <c r="S235" s="125">
        <v>2298.1254250399952</v>
      </c>
    </row>
    <row r="236" spans="1:19" ht="15" customHeight="1">
      <c r="A236" s="198">
        <v>230</v>
      </c>
      <c r="B236" s="144" t="s">
        <v>268</v>
      </c>
      <c r="C236" s="144" t="s">
        <v>1110</v>
      </c>
      <c r="D236" s="144" t="s">
        <v>1110</v>
      </c>
      <c r="E236" s="144" t="s">
        <v>1110</v>
      </c>
      <c r="F236" s="144" t="s">
        <v>1110</v>
      </c>
      <c r="G236" s="144">
        <v>150.60255771000001</v>
      </c>
      <c r="H236" s="144" t="s">
        <v>1110</v>
      </c>
      <c r="I236" s="144">
        <v>111.22762334000001</v>
      </c>
      <c r="J236" s="144" t="s">
        <v>1110</v>
      </c>
      <c r="K236" s="144">
        <v>1934.7904359255199</v>
      </c>
      <c r="L236" s="144" t="s">
        <v>1110</v>
      </c>
      <c r="M236" s="144" t="s">
        <v>1110</v>
      </c>
      <c r="N236" s="144">
        <v>0.46506436900000003</v>
      </c>
      <c r="O236" s="144" t="s">
        <v>1110</v>
      </c>
      <c r="P236" s="144" t="s">
        <v>1110</v>
      </c>
      <c r="Q236" s="144">
        <v>50.184198085478997</v>
      </c>
      <c r="R236" s="144">
        <v>49.26251774</v>
      </c>
      <c r="S236" s="144">
        <v>2296.5323971699991</v>
      </c>
    </row>
    <row r="237" spans="1:19" s="7" customFormat="1" ht="15" customHeight="1">
      <c r="A237" s="197">
        <v>231</v>
      </c>
      <c r="B237" s="125" t="s">
        <v>666</v>
      </c>
      <c r="C237" s="125" t="s">
        <v>1110</v>
      </c>
      <c r="D237" s="125">
        <v>3.8489477400000003</v>
      </c>
      <c r="E237" s="125" t="s">
        <v>1110</v>
      </c>
      <c r="F237" s="125" t="s">
        <v>1110</v>
      </c>
      <c r="G237" s="125" t="s">
        <v>1110</v>
      </c>
      <c r="H237" s="125" t="s">
        <v>1110</v>
      </c>
      <c r="I237" s="125">
        <v>120.787983046599</v>
      </c>
      <c r="J237" s="125" t="s">
        <v>1110</v>
      </c>
      <c r="K237" s="125">
        <v>3.6344592001000002</v>
      </c>
      <c r="L237" s="125">
        <v>284.47755428849899</v>
      </c>
      <c r="M237" s="125">
        <v>2.8493772559999999</v>
      </c>
      <c r="N237" s="125">
        <v>7.4282058357999992</v>
      </c>
      <c r="O237" s="125" t="s">
        <v>1110</v>
      </c>
      <c r="P237" s="125" t="s">
        <v>1110</v>
      </c>
      <c r="Q237" s="125">
        <v>1674.3425426691001</v>
      </c>
      <c r="R237" s="125">
        <v>184.8506805239</v>
      </c>
      <c r="S237" s="125">
        <v>2282.2197505599979</v>
      </c>
    </row>
    <row r="238" spans="1:19" ht="15" customHeight="1">
      <c r="A238" s="198">
        <v>232</v>
      </c>
      <c r="B238" s="144" t="s">
        <v>591</v>
      </c>
      <c r="C238" s="144" t="s">
        <v>1110</v>
      </c>
      <c r="D238" s="144" t="s">
        <v>1110</v>
      </c>
      <c r="E238" s="144" t="s">
        <v>1110</v>
      </c>
      <c r="F238" s="144" t="s">
        <v>1110</v>
      </c>
      <c r="G238" s="144" t="s">
        <v>1110</v>
      </c>
      <c r="H238" s="144" t="s">
        <v>1110</v>
      </c>
      <c r="I238" s="144">
        <v>266.73806351000002</v>
      </c>
      <c r="J238" s="144" t="s">
        <v>1110</v>
      </c>
      <c r="K238" s="144">
        <v>21.240822729006997</v>
      </c>
      <c r="L238" s="144" t="s">
        <v>1110</v>
      </c>
      <c r="M238" s="144" t="s">
        <v>1110</v>
      </c>
      <c r="N238" s="144" t="s">
        <v>1110</v>
      </c>
      <c r="O238" s="144" t="s">
        <v>1110</v>
      </c>
      <c r="P238" s="144">
        <v>1714.6539677519158</v>
      </c>
      <c r="Q238" s="144">
        <v>80.21855664200001</v>
      </c>
      <c r="R238" s="144">
        <v>142.41457467707602</v>
      </c>
      <c r="S238" s="144">
        <v>2225.2659853099985</v>
      </c>
    </row>
    <row r="239" spans="1:19" s="7" customFormat="1" ht="15" customHeight="1">
      <c r="A239" s="197">
        <v>233</v>
      </c>
      <c r="B239" s="125" t="s">
        <v>309</v>
      </c>
      <c r="C239" s="125" t="s">
        <v>1110</v>
      </c>
      <c r="D239" s="125" t="s">
        <v>1110</v>
      </c>
      <c r="E239" s="125" t="s">
        <v>1110</v>
      </c>
      <c r="F239" s="125" t="s">
        <v>1110</v>
      </c>
      <c r="G239" s="125" t="s">
        <v>1110</v>
      </c>
      <c r="H239" s="125" t="s">
        <v>1110</v>
      </c>
      <c r="I239" s="125" t="s">
        <v>1110</v>
      </c>
      <c r="J239" s="125" t="s">
        <v>1110</v>
      </c>
      <c r="K239" s="125">
        <v>2216.6563732600002</v>
      </c>
      <c r="L239" s="125" t="s">
        <v>1110</v>
      </c>
      <c r="M239" s="125" t="s">
        <v>1110</v>
      </c>
      <c r="N239" s="125" t="s">
        <v>1110</v>
      </c>
      <c r="O239" s="125" t="s">
        <v>1110</v>
      </c>
      <c r="P239" s="125" t="s">
        <v>1110</v>
      </c>
      <c r="Q239" s="125" t="s">
        <v>1110</v>
      </c>
      <c r="R239" s="125" t="s">
        <v>1110</v>
      </c>
      <c r="S239" s="125">
        <v>2216.6563732600002</v>
      </c>
    </row>
    <row r="240" spans="1:19" ht="15" customHeight="1">
      <c r="A240" s="198">
        <v>234</v>
      </c>
      <c r="B240" s="144" t="s">
        <v>701</v>
      </c>
      <c r="C240" s="144" t="s">
        <v>1110</v>
      </c>
      <c r="D240" s="144" t="s">
        <v>1110</v>
      </c>
      <c r="E240" s="144" t="s">
        <v>1110</v>
      </c>
      <c r="F240" s="144" t="s">
        <v>1110</v>
      </c>
      <c r="G240" s="144" t="s">
        <v>1110</v>
      </c>
      <c r="H240" s="144" t="s">
        <v>1110</v>
      </c>
      <c r="I240" s="144">
        <v>1538.64386281771</v>
      </c>
      <c r="J240" s="144" t="s">
        <v>1110</v>
      </c>
      <c r="K240" s="144">
        <v>664.35348942228791</v>
      </c>
      <c r="L240" s="144" t="s">
        <v>1110</v>
      </c>
      <c r="M240" s="144" t="s">
        <v>1110</v>
      </c>
      <c r="N240" s="144" t="s">
        <v>1110</v>
      </c>
      <c r="O240" s="144" t="s">
        <v>1110</v>
      </c>
      <c r="P240" s="144" t="s">
        <v>1110</v>
      </c>
      <c r="Q240" s="144" t="s">
        <v>1110</v>
      </c>
      <c r="R240" s="144" t="s">
        <v>1110</v>
      </c>
      <c r="S240" s="144">
        <v>2202.9973522399978</v>
      </c>
    </row>
    <row r="241" spans="1:19" s="7" customFormat="1" ht="15" customHeight="1">
      <c r="A241" s="197">
        <v>235</v>
      </c>
      <c r="B241" s="125" t="s">
        <v>947</v>
      </c>
      <c r="C241" s="125" t="s">
        <v>1110</v>
      </c>
      <c r="D241" s="125">
        <v>8.2157561399999999</v>
      </c>
      <c r="E241" s="125" t="s">
        <v>1110</v>
      </c>
      <c r="F241" s="125" t="s">
        <v>1110</v>
      </c>
      <c r="G241" s="125">
        <v>133.00458685999999</v>
      </c>
      <c r="H241" s="125" t="s">
        <v>1110</v>
      </c>
      <c r="I241" s="125">
        <v>4.4554219349999995</v>
      </c>
      <c r="J241" s="125" t="s">
        <v>1110</v>
      </c>
      <c r="K241" s="125">
        <v>1766.7549076150001</v>
      </c>
      <c r="L241" s="125" t="s">
        <v>1110</v>
      </c>
      <c r="M241" s="125" t="s">
        <v>1110</v>
      </c>
      <c r="N241" s="125">
        <v>100.73355491183</v>
      </c>
      <c r="O241" s="125" t="s">
        <v>1110</v>
      </c>
      <c r="P241" s="125">
        <v>0.70837314000000007</v>
      </c>
      <c r="Q241" s="125">
        <v>183.29171188817</v>
      </c>
      <c r="R241" s="125" t="s">
        <v>1110</v>
      </c>
      <c r="S241" s="125">
        <v>2197.1643124900002</v>
      </c>
    </row>
    <row r="242" spans="1:19" ht="15" customHeight="1">
      <c r="A242" s="198">
        <v>236</v>
      </c>
      <c r="B242" s="144" t="s">
        <v>718</v>
      </c>
      <c r="C242" s="144" t="s">
        <v>1110</v>
      </c>
      <c r="D242" s="144" t="s">
        <v>1110</v>
      </c>
      <c r="E242" s="144" t="s">
        <v>1110</v>
      </c>
      <c r="F242" s="144" t="s">
        <v>1110</v>
      </c>
      <c r="G242" s="144" t="s">
        <v>1110</v>
      </c>
      <c r="H242" s="144" t="s">
        <v>1110</v>
      </c>
      <c r="I242" s="144" t="s">
        <v>1110</v>
      </c>
      <c r="J242" s="144" t="s">
        <v>1110</v>
      </c>
      <c r="K242" s="144">
        <v>1918.9557792027731</v>
      </c>
      <c r="L242" s="144" t="s">
        <v>1110</v>
      </c>
      <c r="M242" s="144">
        <v>168.41350792118098</v>
      </c>
      <c r="N242" s="144">
        <v>46.760826270000003</v>
      </c>
      <c r="O242" s="144" t="s">
        <v>1110</v>
      </c>
      <c r="P242" s="144" t="s">
        <v>1110</v>
      </c>
      <c r="Q242" s="144">
        <v>60.499062424074005</v>
      </c>
      <c r="R242" s="144" t="s">
        <v>1110</v>
      </c>
      <c r="S242" s="144">
        <v>2194.6291758180282</v>
      </c>
    </row>
    <row r="243" spans="1:19" s="7" customFormat="1" ht="15" customHeight="1">
      <c r="A243" s="197">
        <v>237</v>
      </c>
      <c r="B243" s="125" t="s">
        <v>1019</v>
      </c>
      <c r="C243" s="125" t="s">
        <v>1110</v>
      </c>
      <c r="D243" s="125" t="s">
        <v>1110</v>
      </c>
      <c r="E243" s="125" t="s">
        <v>1110</v>
      </c>
      <c r="F243" s="125" t="s">
        <v>1110</v>
      </c>
      <c r="G243" s="125" t="s">
        <v>1110</v>
      </c>
      <c r="H243" s="125" t="s">
        <v>1110</v>
      </c>
      <c r="I243" s="125">
        <v>214.84918927485703</v>
      </c>
      <c r="J243" s="125" t="s">
        <v>1110</v>
      </c>
      <c r="K243" s="125">
        <v>32.36221595096</v>
      </c>
      <c r="L243" s="125">
        <v>207.08139610762899</v>
      </c>
      <c r="M243" s="125">
        <v>251.00014772514899</v>
      </c>
      <c r="N243" s="125" t="s">
        <v>1110</v>
      </c>
      <c r="O243" s="125" t="s">
        <v>1110</v>
      </c>
      <c r="P243" s="125">
        <v>1018.241076364598</v>
      </c>
      <c r="Q243" s="125">
        <v>438.43620949680002</v>
      </c>
      <c r="R243" s="125" t="s">
        <v>1110</v>
      </c>
      <c r="S243" s="125">
        <v>2161.9702349199929</v>
      </c>
    </row>
    <row r="244" spans="1:19" ht="15" customHeight="1">
      <c r="A244" s="198">
        <v>238</v>
      </c>
      <c r="B244" s="144" t="s">
        <v>989</v>
      </c>
      <c r="C244" s="144" t="s">
        <v>1110</v>
      </c>
      <c r="D244" s="144" t="s">
        <v>1110</v>
      </c>
      <c r="E244" s="144" t="s">
        <v>1110</v>
      </c>
      <c r="F244" s="144" t="s">
        <v>1110</v>
      </c>
      <c r="G244" s="144" t="s">
        <v>1110</v>
      </c>
      <c r="H244" s="144" t="s">
        <v>1110</v>
      </c>
      <c r="I244" s="144">
        <v>17.63649586</v>
      </c>
      <c r="J244" s="144">
        <v>9.5789669999999993E-2</v>
      </c>
      <c r="K244" s="144">
        <v>3.4944892999999997</v>
      </c>
      <c r="L244" s="144">
        <v>1854.64028659</v>
      </c>
      <c r="M244" s="144">
        <v>1.37846589</v>
      </c>
      <c r="N244" s="144">
        <v>0.46394444000000001</v>
      </c>
      <c r="O244" s="144" t="s">
        <v>1110</v>
      </c>
      <c r="P244" s="144">
        <v>2.2310124600000001</v>
      </c>
      <c r="Q244" s="144">
        <v>26.112720809999999</v>
      </c>
      <c r="R244" s="144">
        <v>254.24373718000001</v>
      </c>
      <c r="S244" s="144">
        <v>2160.2969422000001</v>
      </c>
    </row>
    <row r="245" spans="1:19" s="7" customFormat="1" ht="15" customHeight="1">
      <c r="A245" s="197">
        <v>239</v>
      </c>
      <c r="B245" s="125" t="s">
        <v>284</v>
      </c>
      <c r="C245" s="125">
        <v>1.9462104</v>
      </c>
      <c r="D245" s="125">
        <v>36.640246906249999</v>
      </c>
      <c r="E245" s="125" t="s">
        <v>1110</v>
      </c>
      <c r="F245" s="125" t="s">
        <v>1110</v>
      </c>
      <c r="G245" s="125" t="s">
        <v>1110</v>
      </c>
      <c r="H245" s="125" t="s">
        <v>1110</v>
      </c>
      <c r="I245" s="125">
        <v>1.741162619824</v>
      </c>
      <c r="J245" s="125" t="s">
        <v>1110</v>
      </c>
      <c r="K245" s="125">
        <v>375.22375581361399</v>
      </c>
      <c r="L245" s="125">
        <v>4.6514747300000003</v>
      </c>
      <c r="M245" s="125">
        <v>62.074943543779</v>
      </c>
      <c r="N245" s="125">
        <v>3.4397726699990003</v>
      </c>
      <c r="O245" s="125" t="s">
        <v>1110</v>
      </c>
      <c r="P245" s="125">
        <v>35.743565760101994</v>
      </c>
      <c r="Q245" s="125">
        <v>1616.310774616358</v>
      </c>
      <c r="R245" s="125">
        <v>1.6899876900699999</v>
      </c>
      <c r="S245" s="125">
        <v>2139.4618947499962</v>
      </c>
    </row>
    <row r="246" spans="1:19" ht="15" customHeight="1">
      <c r="A246" s="198">
        <v>240</v>
      </c>
      <c r="B246" s="144" t="s">
        <v>34</v>
      </c>
      <c r="C246" s="144">
        <v>175.41932811000001</v>
      </c>
      <c r="D246" s="144" t="s">
        <v>1110</v>
      </c>
      <c r="E246" s="144" t="s">
        <v>1110</v>
      </c>
      <c r="F246" s="144" t="s">
        <v>1110</v>
      </c>
      <c r="G246" s="144" t="s">
        <v>1110</v>
      </c>
      <c r="H246" s="144" t="s">
        <v>1110</v>
      </c>
      <c r="I246" s="144">
        <v>1862.6210945400001</v>
      </c>
      <c r="J246" s="144">
        <v>10.630974160000001</v>
      </c>
      <c r="K246" s="144">
        <v>3.1892922400000003</v>
      </c>
      <c r="L246" s="144" t="s">
        <v>1110</v>
      </c>
      <c r="M246" s="144" t="s">
        <v>1110</v>
      </c>
      <c r="N246" s="144" t="s">
        <v>1110</v>
      </c>
      <c r="O246" s="144" t="s">
        <v>1110</v>
      </c>
      <c r="P246" s="144" t="s">
        <v>1110</v>
      </c>
      <c r="Q246" s="144">
        <v>74.42094637000001</v>
      </c>
      <c r="R246" s="144" t="s">
        <v>1110</v>
      </c>
      <c r="S246" s="144">
        <v>2126.2816354199999</v>
      </c>
    </row>
    <row r="247" spans="1:19" s="7" customFormat="1" ht="15" customHeight="1">
      <c r="A247" s="197">
        <v>241</v>
      </c>
      <c r="B247" s="125" t="s">
        <v>724</v>
      </c>
      <c r="C247" s="125" t="s">
        <v>1110</v>
      </c>
      <c r="D247" s="125" t="s">
        <v>1110</v>
      </c>
      <c r="E247" s="125" t="s">
        <v>1110</v>
      </c>
      <c r="F247" s="125" t="s">
        <v>1110</v>
      </c>
      <c r="G247" s="125">
        <v>145.48489530000001</v>
      </c>
      <c r="H247" s="125" t="s">
        <v>1110</v>
      </c>
      <c r="I247" s="125">
        <v>70.480230860000006</v>
      </c>
      <c r="J247" s="125">
        <v>15.82551183</v>
      </c>
      <c r="K247" s="125">
        <v>274.96104310999999</v>
      </c>
      <c r="L247" s="125">
        <v>71.090553010000008</v>
      </c>
      <c r="M247" s="125" t="s">
        <v>1110</v>
      </c>
      <c r="N247" s="125">
        <v>1053.040390597761</v>
      </c>
      <c r="O247" s="125" t="s">
        <v>1110</v>
      </c>
      <c r="P247" s="125" t="s">
        <v>1110</v>
      </c>
      <c r="Q247" s="125">
        <v>356.894657154578</v>
      </c>
      <c r="R247" s="125">
        <v>125.30439793776</v>
      </c>
      <c r="S247" s="125">
        <v>2113.0816798000988</v>
      </c>
    </row>
    <row r="248" spans="1:19" ht="15" customHeight="1">
      <c r="A248" s="198">
        <v>242</v>
      </c>
      <c r="B248" s="144" t="s">
        <v>895</v>
      </c>
      <c r="C248" s="144">
        <v>223.76958877254302</v>
      </c>
      <c r="D248" s="144">
        <v>8.6408350993149998</v>
      </c>
      <c r="E248" s="144">
        <v>35.895009789448999</v>
      </c>
      <c r="F248" s="144" t="s">
        <v>1110</v>
      </c>
      <c r="G248" s="144" t="s">
        <v>1110</v>
      </c>
      <c r="H248" s="144" t="s">
        <v>1110</v>
      </c>
      <c r="I248" s="144">
        <v>1.9754631226079999</v>
      </c>
      <c r="J248" s="144" t="s">
        <v>1110</v>
      </c>
      <c r="K248" s="144">
        <v>77.34360250200001</v>
      </c>
      <c r="L248" s="144">
        <v>1.134262479999</v>
      </c>
      <c r="M248" s="144">
        <v>0.56500371999999999</v>
      </c>
      <c r="N248" s="144">
        <v>16.267087096998999</v>
      </c>
      <c r="O248" s="144">
        <v>131.43423183720199</v>
      </c>
      <c r="P248" s="144">
        <v>1251.956419839204</v>
      </c>
      <c r="Q248" s="144">
        <v>282.09091068067505</v>
      </c>
      <c r="R248" s="144">
        <v>71.86284959999999</v>
      </c>
      <c r="S248" s="144">
        <v>2102.935264539994</v>
      </c>
    </row>
    <row r="249" spans="1:19" s="7" customFormat="1" ht="15" customHeight="1">
      <c r="A249" s="197">
        <v>243</v>
      </c>
      <c r="B249" s="125" t="s">
        <v>630</v>
      </c>
      <c r="C249" s="125" t="s">
        <v>1110</v>
      </c>
      <c r="D249" s="125" t="s">
        <v>1110</v>
      </c>
      <c r="E249" s="125" t="s">
        <v>1110</v>
      </c>
      <c r="F249" s="125">
        <v>1.66910505</v>
      </c>
      <c r="G249" s="125" t="s">
        <v>1110</v>
      </c>
      <c r="H249" s="125" t="s">
        <v>1110</v>
      </c>
      <c r="I249" s="125">
        <v>762.2750861799999</v>
      </c>
      <c r="J249" s="125" t="s">
        <v>1110</v>
      </c>
      <c r="K249" s="125">
        <v>1309.2783972069719</v>
      </c>
      <c r="L249" s="125">
        <v>0.53758164599999991</v>
      </c>
      <c r="M249" s="125" t="s">
        <v>1110</v>
      </c>
      <c r="N249" s="125">
        <v>16.994179215025</v>
      </c>
      <c r="O249" s="125" t="s">
        <v>1110</v>
      </c>
      <c r="P249" s="125" t="s">
        <v>1110</v>
      </c>
      <c r="Q249" s="125" t="s">
        <v>1110</v>
      </c>
      <c r="R249" s="125">
        <v>1.4105186820010001</v>
      </c>
      <c r="S249" s="125">
        <v>2092.1648679799978</v>
      </c>
    </row>
    <row r="250" spans="1:19" ht="15" customHeight="1">
      <c r="A250" s="198">
        <v>244</v>
      </c>
      <c r="B250" s="144" t="s">
        <v>178</v>
      </c>
      <c r="C250" s="144">
        <v>5.0865535700000004</v>
      </c>
      <c r="D250" s="144">
        <v>46.6921903</v>
      </c>
      <c r="E250" s="144" t="s">
        <v>1110</v>
      </c>
      <c r="F250" s="144">
        <v>94.292422487910002</v>
      </c>
      <c r="G250" s="144">
        <v>172.20388868999999</v>
      </c>
      <c r="H250" s="144" t="s">
        <v>1110</v>
      </c>
      <c r="I250" s="144">
        <v>8.5137312501769991</v>
      </c>
      <c r="J250" s="144" t="s">
        <v>1110</v>
      </c>
      <c r="K250" s="144">
        <v>69.959999110902999</v>
      </c>
      <c r="L250" s="144">
        <v>6.4428354201279996</v>
      </c>
      <c r="M250" s="144">
        <v>51.050645231109002</v>
      </c>
      <c r="N250" s="144">
        <v>410.44695524084</v>
      </c>
      <c r="O250" s="144" t="s">
        <v>1110</v>
      </c>
      <c r="P250" s="144" t="s">
        <v>1110</v>
      </c>
      <c r="Q250" s="144">
        <v>1217.6287753768402</v>
      </c>
      <c r="R250" s="144">
        <v>9.0141596899999996</v>
      </c>
      <c r="S250" s="144">
        <v>2091.3321563679069</v>
      </c>
    </row>
    <row r="251" spans="1:19" s="7" customFormat="1" ht="15" customHeight="1">
      <c r="A251" s="197">
        <v>245</v>
      </c>
      <c r="B251" s="125" t="s">
        <v>58</v>
      </c>
      <c r="C251" s="125">
        <v>21.985416827691999</v>
      </c>
      <c r="D251" s="125">
        <v>2.2589714919710002</v>
      </c>
      <c r="E251" s="125" t="s">
        <v>1110</v>
      </c>
      <c r="F251" s="125" t="s">
        <v>1110</v>
      </c>
      <c r="G251" s="125">
        <v>211.64240766379402</v>
      </c>
      <c r="H251" s="125" t="s">
        <v>1110</v>
      </c>
      <c r="I251" s="125">
        <v>448.78610554064801</v>
      </c>
      <c r="J251" s="125">
        <v>84.357475661690998</v>
      </c>
      <c r="K251" s="125">
        <v>40.447906677459997</v>
      </c>
      <c r="L251" s="125">
        <v>24.740480018945</v>
      </c>
      <c r="M251" s="125">
        <v>34.716922946808005</v>
      </c>
      <c r="N251" s="125">
        <v>1114.8028913024139</v>
      </c>
      <c r="O251" s="125" t="s">
        <v>1110</v>
      </c>
      <c r="P251" s="125" t="s">
        <v>1110</v>
      </c>
      <c r="Q251" s="125">
        <v>101.021130725926</v>
      </c>
      <c r="R251" s="125">
        <v>4.0865102625259997</v>
      </c>
      <c r="S251" s="125">
        <v>2088.8462191198751</v>
      </c>
    </row>
    <row r="252" spans="1:19" ht="15" customHeight="1">
      <c r="A252" s="198">
        <v>246</v>
      </c>
      <c r="B252" s="144" t="s">
        <v>302</v>
      </c>
      <c r="C252" s="144" t="s">
        <v>1110</v>
      </c>
      <c r="D252" s="144">
        <v>9.2242721899999989</v>
      </c>
      <c r="E252" s="144" t="s">
        <v>1110</v>
      </c>
      <c r="F252" s="144">
        <v>106.78705781493001</v>
      </c>
      <c r="G252" s="144">
        <v>257.48589980000003</v>
      </c>
      <c r="H252" s="144" t="s">
        <v>1110</v>
      </c>
      <c r="I252" s="144">
        <v>0.16778041800000001</v>
      </c>
      <c r="J252" s="144" t="s">
        <v>1110</v>
      </c>
      <c r="K252" s="144">
        <v>26.532104363999</v>
      </c>
      <c r="L252" s="144">
        <v>0.18523587</v>
      </c>
      <c r="M252" s="144">
        <v>1.9375398629999998</v>
      </c>
      <c r="N252" s="144">
        <v>914.14247553199993</v>
      </c>
      <c r="O252" s="144" t="s">
        <v>1110</v>
      </c>
      <c r="P252" s="144" t="s">
        <v>1110</v>
      </c>
      <c r="Q252" s="144">
        <v>717.41601719311996</v>
      </c>
      <c r="R252" s="144">
        <v>51.710462554999999</v>
      </c>
      <c r="S252" s="144">
        <v>2085.5888456000489</v>
      </c>
    </row>
    <row r="253" spans="1:19" s="7" customFormat="1" ht="15" customHeight="1">
      <c r="A253" s="197">
        <v>247</v>
      </c>
      <c r="B253" s="125" t="s">
        <v>366</v>
      </c>
      <c r="C253" s="125" t="s">
        <v>1110</v>
      </c>
      <c r="D253" s="125" t="s">
        <v>1110</v>
      </c>
      <c r="E253" s="125" t="s">
        <v>1110</v>
      </c>
      <c r="F253" s="125" t="s">
        <v>1110</v>
      </c>
      <c r="G253" s="125" t="s">
        <v>1110</v>
      </c>
      <c r="H253" s="125" t="s">
        <v>1110</v>
      </c>
      <c r="I253" s="125">
        <v>905.80714494295592</v>
      </c>
      <c r="J253" s="125">
        <v>550.03563745000008</v>
      </c>
      <c r="K253" s="125">
        <v>63.93092046228</v>
      </c>
      <c r="L253" s="125" t="s">
        <v>1110</v>
      </c>
      <c r="M253" s="125" t="s">
        <v>1110</v>
      </c>
      <c r="N253" s="125">
        <v>18.405792504775</v>
      </c>
      <c r="O253" s="125" t="s">
        <v>1110</v>
      </c>
      <c r="P253" s="125">
        <v>12.531594035868</v>
      </c>
      <c r="Q253" s="125">
        <v>493.94071456234099</v>
      </c>
      <c r="R253" s="125">
        <v>19.137939271777</v>
      </c>
      <c r="S253" s="125">
        <v>2063.7897432299974</v>
      </c>
    </row>
    <row r="254" spans="1:19" ht="15" customHeight="1">
      <c r="A254" s="198">
        <v>248</v>
      </c>
      <c r="B254" s="144" t="s">
        <v>914</v>
      </c>
      <c r="C254" s="144" t="s">
        <v>1110</v>
      </c>
      <c r="D254" s="144" t="s">
        <v>1110</v>
      </c>
      <c r="E254" s="144" t="s">
        <v>1110</v>
      </c>
      <c r="F254" s="144" t="s">
        <v>1110</v>
      </c>
      <c r="G254" s="144">
        <v>4.4729928600000006</v>
      </c>
      <c r="H254" s="144" t="s">
        <v>1110</v>
      </c>
      <c r="I254" s="144">
        <v>9.0584146070000013</v>
      </c>
      <c r="J254" s="144" t="s">
        <v>1110</v>
      </c>
      <c r="K254" s="144">
        <v>43.019242290000001</v>
      </c>
      <c r="L254" s="144" t="s">
        <v>1110</v>
      </c>
      <c r="M254" s="144">
        <v>4.9319232998999998E-2</v>
      </c>
      <c r="N254" s="144">
        <v>67.579104011000013</v>
      </c>
      <c r="O254" s="144" t="s">
        <v>1110</v>
      </c>
      <c r="P254" s="144" t="s">
        <v>1110</v>
      </c>
      <c r="Q254" s="144">
        <v>882.28896993900003</v>
      </c>
      <c r="R254" s="144">
        <v>1044.50461182</v>
      </c>
      <c r="S254" s="144">
        <v>2050.9726547599989</v>
      </c>
    </row>
    <row r="255" spans="1:19" s="7" customFormat="1" ht="15" customHeight="1">
      <c r="A255" s="197">
        <v>249</v>
      </c>
      <c r="B255" s="125" t="s">
        <v>715</v>
      </c>
      <c r="C255" s="125" t="s">
        <v>1110</v>
      </c>
      <c r="D255" s="125" t="s">
        <v>1110</v>
      </c>
      <c r="E255" s="125" t="s">
        <v>1110</v>
      </c>
      <c r="F255" s="125" t="s">
        <v>1110</v>
      </c>
      <c r="G255" s="125" t="s">
        <v>1110</v>
      </c>
      <c r="H255" s="125" t="s">
        <v>1110</v>
      </c>
      <c r="I255" s="125">
        <v>1025.4048780950659</v>
      </c>
      <c r="J255" s="125" t="s">
        <v>1110</v>
      </c>
      <c r="K255" s="125" t="s">
        <v>1110</v>
      </c>
      <c r="L255" s="125">
        <v>159.62491274381398</v>
      </c>
      <c r="M255" s="125" t="s">
        <v>1110</v>
      </c>
      <c r="N255" s="125" t="s">
        <v>1110</v>
      </c>
      <c r="O255" s="125" t="s">
        <v>1110</v>
      </c>
      <c r="P255" s="125" t="s">
        <v>1110</v>
      </c>
      <c r="Q255" s="125">
        <v>850.67107779111893</v>
      </c>
      <c r="R255" s="125" t="s">
        <v>1110</v>
      </c>
      <c r="S255" s="125">
        <v>2035.7008686299987</v>
      </c>
    </row>
    <row r="256" spans="1:19" ht="15" customHeight="1">
      <c r="A256" s="198">
        <v>250</v>
      </c>
      <c r="B256" s="144" t="s">
        <v>619</v>
      </c>
      <c r="C256" s="144" t="s">
        <v>1110</v>
      </c>
      <c r="D256" s="144">
        <v>13.470420153000001</v>
      </c>
      <c r="E256" s="144" t="s">
        <v>1110</v>
      </c>
      <c r="F256" s="144">
        <v>174.42376844816198</v>
      </c>
      <c r="G256" s="144" t="s">
        <v>1110</v>
      </c>
      <c r="H256" s="144" t="s">
        <v>1110</v>
      </c>
      <c r="I256" s="144">
        <v>12.984116452</v>
      </c>
      <c r="J256" s="144" t="s">
        <v>1110</v>
      </c>
      <c r="K256" s="144">
        <v>269.33745597899997</v>
      </c>
      <c r="L256" s="144">
        <v>2.2987909690000001</v>
      </c>
      <c r="M256" s="144">
        <v>0.293275073</v>
      </c>
      <c r="N256" s="144">
        <v>202.30370896900001</v>
      </c>
      <c r="O256" s="144" t="s">
        <v>1110</v>
      </c>
      <c r="P256" s="144">
        <v>4.8692435569999999</v>
      </c>
      <c r="Q256" s="144">
        <v>45.974162731836998</v>
      </c>
      <c r="R256" s="144">
        <v>1299.9418675079999</v>
      </c>
      <c r="S256" s="144">
        <v>2025.8968098399989</v>
      </c>
    </row>
    <row r="257" spans="1:19" s="7" customFormat="1" ht="15" customHeight="1">
      <c r="A257" s="197">
        <v>251</v>
      </c>
      <c r="B257" s="125" t="s">
        <v>103</v>
      </c>
      <c r="C257" s="125" t="s">
        <v>1110</v>
      </c>
      <c r="D257" s="125" t="s">
        <v>1110</v>
      </c>
      <c r="E257" s="125" t="s">
        <v>1110</v>
      </c>
      <c r="F257" s="125" t="s">
        <v>1110</v>
      </c>
      <c r="G257" s="125" t="s">
        <v>1110</v>
      </c>
      <c r="H257" s="125" t="s">
        <v>1110</v>
      </c>
      <c r="I257" s="125" t="s">
        <v>1110</v>
      </c>
      <c r="J257" s="125" t="s">
        <v>1110</v>
      </c>
      <c r="K257" s="125" t="s">
        <v>1110</v>
      </c>
      <c r="L257" s="125" t="s">
        <v>1110</v>
      </c>
      <c r="M257" s="125" t="s">
        <v>1110</v>
      </c>
      <c r="N257" s="125" t="s">
        <v>1110</v>
      </c>
      <c r="O257" s="125" t="s">
        <v>1110</v>
      </c>
      <c r="P257" s="125" t="s">
        <v>1110</v>
      </c>
      <c r="Q257" s="125" t="s">
        <v>1110</v>
      </c>
      <c r="R257" s="125">
        <v>2024.3505730999998</v>
      </c>
      <c r="S257" s="125">
        <v>2024.3505730999998</v>
      </c>
    </row>
    <row r="258" spans="1:19" ht="15" customHeight="1">
      <c r="A258" s="198">
        <v>252</v>
      </c>
      <c r="B258" s="144" t="s">
        <v>929</v>
      </c>
      <c r="C258" s="144" t="s">
        <v>1110</v>
      </c>
      <c r="D258" s="144" t="s">
        <v>1110</v>
      </c>
      <c r="E258" s="144" t="s">
        <v>1110</v>
      </c>
      <c r="F258" s="144" t="s">
        <v>1110</v>
      </c>
      <c r="G258" s="144" t="s">
        <v>1110</v>
      </c>
      <c r="H258" s="144" t="s">
        <v>1110</v>
      </c>
      <c r="I258" s="144" t="s">
        <v>1110</v>
      </c>
      <c r="J258" s="144" t="s">
        <v>1110</v>
      </c>
      <c r="K258" s="144">
        <v>1663.68463165</v>
      </c>
      <c r="L258" s="144">
        <v>8.0326837399999995</v>
      </c>
      <c r="M258" s="144">
        <v>29.659069089999999</v>
      </c>
      <c r="N258" s="144">
        <v>13.89538091</v>
      </c>
      <c r="O258" s="144" t="s">
        <v>1110</v>
      </c>
      <c r="P258" s="144" t="s">
        <v>1110</v>
      </c>
      <c r="Q258" s="144">
        <v>271.60565761999999</v>
      </c>
      <c r="R258" s="144">
        <v>14.87399278</v>
      </c>
      <c r="S258" s="144">
        <v>2001.7514157900002</v>
      </c>
    </row>
    <row r="259" spans="1:19" s="7" customFormat="1" ht="15" customHeight="1">
      <c r="A259" s="197">
        <v>253</v>
      </c>
      <c r="B259" s="125" t="s">
        <v>75</v>
      </c>
      <c r="C259" s="125" t="s">
        <v>1110</v>
      </c>
      <c r="D259" s="125" t="s">
        <v>1110</v>
      </c>
      <c r="E259" s="125" t="s">
        <v>1110</v>
      </c>
      <c r="F259" s="125" t="s">
        <v>1110</v>
      </c>
      <c r="G259" s="125" t="s">
        <v>1110</v>
      </c>
      <c r="H259" s="125" t="s">
        <v>1110</v>
      </c>
      <c r="I259" s="125" t="s">
        <v>1110</v>
      </c>
      <c r="J259" s="125" t="s">
        <v>1110</v>
      </c>
      <c r="K259" s="125">
        <v>7.2715464019999994</v>
      </c>
      <c r="L259" s="125" t="s">
        <v>1110</v>
      </c>
      <c r="M259" s="125">
        <v>18.863462388313</v>
      </c>
      <c r="N259" s="125" t="s">
        <v>1110</v>
      </c>
      <c r="O259" s="125" t="s">
        <v>1110</v>
      </c>
      <c r="P259" s="125">
        <v>113.40858707</v>
      </c>
      <c r="Q259" s="125">
        <v>1791.233793339685</v>
      </c>
      <c r="R259" s="125">
        <v>51.592595200000005</v>
      </c>
      <c r="S259" s="125">
        <v>1982.369984399998</v>
      </c>
    </row>
    <row r="260" spans="1:19" ht="15" customHeight="1">
      <c r="A260" s="198">
        <v>254</v>
      </c>
      <c r="B260" s="144" t="s">
        <v>278</v>
      </c>
      <c r="C260" s="144" t="s">
        <v>1110</v>
      </c>
      <c r="D260" s="144" t="s">
        <v>1110</v>
      </c>
      <c r="E260" s="144" t="s">
        <v>1110</v>
      </c>
      <c r="F260" s="144">
        <v>27.86609138</v>
      </c>
      <c r="G260" s="144" t="s">
        <v>1110</v>
      </c>
      <c r="H260" s="144" t="s">
        <v>1110</v>
      </c>
      <c r="I260" s="144">
        <v>3.7464301729999998</v>
      </c>
      <c r="J260" s="144" t="s">
        <v>1110</v>
      </c>
      <c r="K260" s="144">
        <v>495.646929511049</v>
      </c>
      <c r="L260" s="144" t="s">
        <v>1110</v>
      </c>
      <c r="M260" s="144">
        <v>9.5811612998999998E-2</v>
      </c>
      <c r="N260" s="144">
        <v>1083.9674701578501</v>
      </c>
      <c r="O260" s="144" t="s">
        <v>1110</v>
      </c>
      <c r="P260" s="144" t="s">
        <v>1110</v>
      </c>
      <c r="Q260" s="144">
        <v>9.2030205920229999</v>
      </c>
      <c r="R260" s="144">
        <v>356.37293865307601</v>
      </c>
      <c r="S260" s="144">
        <v>1976.8986920799971</v>
      </c>
    </row>
    <row r="261" spans="1:19" s="7" customFormat="1" ht="15" customHeight="1">
      <c r="A261" s="197">
        <v>255</v>
      </c>
      <c r="B261" s="125" t="s">
        <v>1017</v>
      </c>
      <c r="C261" s="125" t="s">
        <v>1110</v>
      </c>
      <c r="D261" s="125" t="s">
        <v>1110</v>
      </c>
      <c r="E261" s="125" t="s">
        <v>1110</v>
      </c>
      <c r="F261" s="125" t="s">
        <v>1110</v>
      </c>
      <c r="G261" s="125" t="s">
        <v>1110</v>
      </c>
      <c r="H261" s="125" t="s">
        <v>1110</v>
      </c>
      <c r="I261" s="125">
        <v>28.759419749820001</v>
      </c>
      <c r="J261" s="125">
        <v>8.2902782468290006</v>
      </c>
      <c r="K261" s="125">
        <v>40.624928080242</v>
      </c>
      <c r="L261" s="125">
        <v>4.6071179026849993</v>
      </c>
      <c r="M261" s="125">
        <v>2.5534008116919997</v>
      </c>
      <c r="N261" s="125">
        <v>5.3352870937860004</v>
      </c>
      <c r="O261" s="125" t="s">
        <v>1110</v>
      </c>
      <c r="P261" s="125">
        <v>267.98239465</v>
      </c>
      <c r="Q261" s="125">
        <v>1615.0990653349409</v>
      </c>
      <c r="R261" s="125" t="s">
        <v>1110</v>
      </c>
      <c r="S261" s="125">
        <v>1973.2518918699948</v>
      </c>
    </row>
    <row r="262" spans="1:19" ht="15" customHeight="1">
      <c r="A262" s="198">
        <v>256</v>
      </c>
      <c r="B262" s="144" t="s">
        <v>579</v>
      </c>
      <c r="C262" s="144" t="s">
        <v>1110</v>
      </c>
      <c r="D262" s="144" t="s">
        <v>1110</v>
      </c>
      <c r="E262" s="144" t="s">
        <v>1110</v>
      </c>
      <c r="F262" s="144" t="s">
        <v>1110</v>
      </c>
      <c r="G262" s="144" t="s">
        <v>1110</v>
      </c>
      <c r="H262" s="144" t="s">
        <v>1110</v>
      </c>
      <c r="I262" s="144">
        <v>54.401090076739997</v>
      </c>
      <c r="J262" s="144" t="s">
        <v>1110</v>
      </c>
      <c r="K262" s="144">
        <v>75.202995600926002</v>
      </c>
      <c r="L262" s="144">
        <v>111.33761902636201</v>
      </c>
      <c r="M262" s="144">
        <v>115.653478834609</v>
      </c>
      <c r="N262" s="144" t="s">
        <v>1110</v>
      </c>
      <c r="O262" s="144" t="s">
        <v>1110</v>
      </c>
      <c r="P262" s="144">
        <v>22.351822100297998</v>
      </c>
      <c r="Q262" s="144">
        <v>654.88006487106099</v>
      </c>
      <c r="R262" s="144">
        <v>937.78706297000008</v>
      </c>
      <c r="S262" s="144">
        <v>1971.6141334799961</v>
      </c>
    </row>
    <row r="263" spans="1:19" s="7" customFormat="1" ht="15" customHeight="1">
      <c r="A263" s="197">
        <v>257</v>
      </c>
      <c r="B263" s="125" t="s">
        <v>1001</v>
      </c>
      <c r="C263" s="125" t="s">
        <v>1110</v>
      </c>
      <c r="D263" s="125" t="s">
        <v>1110</v>
      </c>
      <c r="E263" s="125" t="s">
        <v>1110</v>
      </c>
      <c r="F263" s="125" t="s">
        <v>1110</v>
      </c>
      <c r="G263" s="125" t="s">
        <v>1110</v>
      </c>
      <c r="H263" s="125" t="s">
        <v>1110</v>
      </c>
      <c r="I263" s="125">
        <v>323.95516337133199</v>
      </c>
      <c r="J263" s="125">
        <v>14.31655617</v>
      </c>
      <c r="K263" s="125">
        <v>154.90916677999999</v>
      </c>
      <c r="L263" s="125">
        <v>45.364424619999994</v>
      </c>
      <c r="M263" s="125">
        <v>11.163881449861</v>
      </c>
      <c r="N263" s="125">
        <v>33.234937026440001</v>
      </c>
      <c r="O263" s="125" t="s">
        <v>1110</v>
      </c>
      <c r="P263" s="125">
        <v>6.5425879548999991E-2</v>
      </c>
      <c r="Q263" s="125">
        <v>1255.3226793363431</v>
      </c>
      <c r="R263" s="125">
        <v>125.96970283647201</v>
      </c>
      <c r="S263" s="125">
        <v>1964.301937469997</v>
      </c>
    </row>
    <row r="264" spans="1:19" ht="15" customHeight="1">
      <c r="A264" s="198">
        <v>258</v>
      </c>
      <c r="B264" s="144" t="s">
        <v>700</v>
      </c>
      <c r="C264" s="144" t="s">
        <v>1110</v>
      </c>
      <c r="D264" s="144">
        <v>45.960316957000003</v>
      </c>
      <c r="E264" s="144" t="s">
        <v>1110</v>
      </c>
      <c r="F264" s="144" t="s">
        <v>1110</v>
      </c>
      <c r="G264" s="144">
        <v>29.88062386</v>
      </c>
      <c r="H264" s="144" t="s">
        <v>1110</v>
      </c>
      <c r="I264" s="144">
        <v>32.138832830965001</v>
      </c>
      <c r="J264" s="144" t="s">
        <v>1110</v>
      </c>
      <c r="K264" s="144">
        <v>779.42514314960897</v>
      </c>
      <c r="L264" s="144">
        <v>12.263276564987001</v>
      </c>
      <c r="M264" s="144">
        <v>9.4987284809889996</v>
      </c>
      <c r="N264" s="144">
        <v>7.0932089249920001</v>
      </c>
      <c r="O264" s="144" t="s">
        <v>1110</v>
      </c>
      <c r="P264" s="144">
        <v>4.2180041269949999</v>
      </c>
      <c r="Q264" s="144">
        <v>497.45510949795198</v>
      </c>
      <c r="R264" s="144">
        <v>537.13485546650691</v>
      </c>
      <c r="S264" s="144">
        <v>1955.068099859996</v>
      </c>
    </row>
    <row r="265" spans="1:19" s="7" customFormat="1" ht="15" customHeight="1">
      <c r="A265" s="197">
        <v>259</v>
      </c>
      <c r="B265" s="125" t="s">
        <v>901</v>
      </c>
      <c r="C265" s="125" t="s">
        <v>1110</v>
      </c>
      <c r="D265" s="125" t="s">
        <v>1110</v>
      </c>
      <c r="E265" s="125" t="s">
        <v>1110</v>
      </c>
      <c r="F265" s="125" t="s">
        <v>1110</v>
      </c>
      <c r="G265" s="125">
        <v>187.63423972999999</v>
      </c>
      <c r="H265" s="125" t="s">
        <v>1110</v>
      </c>
      <c r="I265" s="125" t="s">
        <v>1110</v>
      </c>
      <c r="J265" s="125" t="s">
        <v>1110</v>
      </c>
      <c r="K265" s="125">
        <v>182.41209265786298</v>
      </c>
      <c r="L265" s="125">
        <v>0.605920190049</v>
      </c>
      <c r="M265" s="125" t="s">
        <v>1110</v>
      </c>
      <c r="N265" s="125">
        <v>1430.080402193285</v>
      </c>
      <c r="O265" s="125" t="s">
        <v>1110</v>
      </c>
      <c r="P265" s="125">
        <v>38.205319305955996</v>
      </c>
      <c r="Q265" s="125">
        <v>73.871393331872</v>
      </c>
      <c r="R265" s="125">
        <v>34.520438630952</v>
      </c>
      <c r="S265" s="125">
        <v>1947.3298060399768</v>
      </c>
    </row>
    <row r="266" spans="1:19" ht="15" customHeight="1">
      <c r="A266" s="198">
        <v>260</v>
      </c>
      <c r="B266" s="144" t="s">
        <v>474</v>
      </c>
      <c r="C266" s="144">
        <v>11.638882162</v>
      </c>
      <c r="D266" s="144">
        <v>174.26712418700001</v>
      </c>
      <c r="E266" s="144">
        <v>11.014839622513</v>
      </c>
      <c r="F266" s="144">
        <v>16.367676299999999</v>
      </c>
      <c r="G266" s="144">
        <v>50.477809819999997</v>
      </c>
      <c r="H266" s="144" t="s">
        <v>1110</v>
      </c>
      <c r="I266" s="144">
        <v>9.4441760737880003</v>
      </c>
      <c r="J266" s="144" t="s">
        <v>1110</v>
      </c>
      <c r="K266" s="144">
        <v>353.57390358767498</v>
      </c>
      <c r="L266" s="144">
        <v>11.732542032888999</v>
      </c>
      <c r="M266" s="144">
        <v>40.736957705916005</v>
      </c>
      <c r="N266" s="144">
        <v>153.67644924047499</v>
      </c>
      <c r="O266" s="144" t="s">
        <v>1110</v>
      </c>
      <c r="P266" s="144">
        <v>89.502760208661996</v>
      </c>
      <c r="Q266" s="144">
        <v>630.41646733480002</v>
      </c>
      <c r="R266" s="144">
        <v>381.44682264426899</v>
      </c>
      <c r="S266" s="144">
        <v>1934.296410919987</v>
      </c>
    </row>
    <row r="267" spans="1:19" s="7" customFormat="1" ht="15" customHeight="1">
      <c r="A267" s="197">
        <v>261</v>
      </c>
      <c r="B267" s="125" t="s">
        <v>698</v>
      </c>
      <c r="C267" s="125" t="s">
        <v>1110</v>
      </c>
      <c r="D267" s="125">
        <v>703.89504693635797</v>
      </c>
      <c r="E267" s="125" t="s">
        <v>1110</v>
      </c>
      <c r="F267" s="125">
        <v>76.418719565817995</v>
      </c>
      <c r="G267" s="125">
        <v>38.979430453911995</v>
      </c>
      <c r="H267" s="125" t="s">
        <v>1110</v>
      </c>
      <c r="I267" s="125">
        <v>1.072601077451</v>
      </c>
      <c r="J267" s="125">
        <v>7.9663434850290002</v>
      </c>
      <c r="K267" s="125">
        <v>35.680945235564998</v>
      </c>
      <c r="L267" s="125">
        <v>54.042909666084995</v>
      </c>
      <c r="M267" s="125">
        <v>59.934640710825001</v>
      </c>
      <c r="N267" s="125">
        <v>369.0684116507</v>
      </c>
      <c r="O267" s="125" t="s">
        <v>1110</v>
      </c>
      <c r="P267" s="125">
        <v>1.5999217339489999</v>
      </c>
      <c r="Q267" s="125">
        <v>548.53348672916604</v>
      </c>
      <c r="R267" s="125">
        <v>28.190604881623997</v>
      </c>
      <c r="S267" s="125">
        <v>1925.3830621264822</v>
      </c>
    </row>
    <row r="268" spans="1:19" ht="15" customHeight="1">
      <c r="A268" s="198">
        <v>262</v>
      </c>
      <c r="B268" s="144" t="s">
        <v>838</v>
      </c>
      <c r="C268" s="144" t="s">
        <v>1110</v>
      </c>
      <c r="D268" s="144" t="s">
        <v>1110</v>
      </c>
      <c r="E268" s="144" t="s">
        <v>1110</v>
      </c>
      <c r="F268" s="144" t="s">
        <v>1110</v>
      </c>
      <c r="G268" s="144" t="s">
        <v>1110</v>
      </c>
      <c r="H268" s="144" t="s">
        <v>1110</v>
      </c>
      <c r="I268" s="144">
        <v>0.26351986999999999</v>
      </c>
      <c r="J268" s="144" t="s">
        <v>1110</v>
      </c>
      <c r="K268" s="144">
        <v>1913.7104807999999</v>
      </c>
      <c r="L268" s="144" t="s">
        <v>1110</v>
      </c>
      <c r="M268" s="144" t="s">
        <v>1110</v>
      </c>
      <c r="N268" s="144">
        <v>6.8563621399999999</v>
      </c>
      <c r="O268" s="144" t="s">
        <v>1110</v>
      </c>
      <c r="P268" s="144" t="s">
        <v>1110</v>
      </c>
      <c r="Q268" s="144" t="s">
        <v>1110</v>
      </c>
      <c r="R268" s="144" t="s">
        <v>1110</v>
      </c>
      <c r="S268" s="144">
        <v>1920.83036281</v>
      </c>
    </row>
    <row r="269" spans="1:19" s="7" customFormat="1" ht="15" customHeight="1">
      <c r="A269" s="197">
        <v>263</v>
      </c>
      <c r="B269" s="125" t="s">
        <v>533</v>
      </c>
      <c r="C269" s="125">
        <v>40.769334840000006</v>
      </c>
      <c r="D269" s="125">
        <v>2.0755005300000002</v>
      </c>
      <c r="E269" s="125" t="s">
        <v>1110</v>
      </c>
      <c r="F269" s="125" t="s">
        <v>1110</v>
      </c>
      <c r="G269" s="125" t="s">
        <v>1110</v>
      </c>
      <c r="H269" s="125" t="s">
        <v>1110</v>
      </c>
      <c r="I269" s="125">
        <v>43.001202006933006</v>
      </c>
      <c r="J269" s="125">
        <v>1.0357338199999999</v>
      </c>
      <c r="K269" s="125">
        <v>276.18999999035196</v>
      </c>
      <c r="L269" s="125">
        <v>2.2506199247130003</v>
      </c>
      <c r="M269" s="125" t="s">
        <v>1110</v>
      </c>
      <c r="N269" s="125" t="s">
        <v>1110</v>
      </c>
      <c r="O269" s="125" t="s">
        <v>1110</v>
      </c>
      <c r="P269" s="125">
        <v>686.77476415000001</v>
      </c>
      <c r="Q269" s="125">
        <v>867.09366983299992</v>
      </c>
      <c r="R269" s="125">
        <v>0.56603883499999996</v>
      </c>
      <c r="S269" s="125">
        <v>1919.756863929998</v>
      </c>
    </row>
    <row r="270" spans="1:19" ht="15" customHeight="1">
      <c r="A270" s="198">
        <v>264</v>
      </c>
      <c r="B270" s="144" t="s">
        <v>905</v>
      </c>
      <c r="C270" s="144" t="s">
        <v>1110</v>
      </c>
      <c r="D270" s="144" t="s">
        <v>1110</v>
      </c>
      <c r="E270" s="144" t="s">
        <v>1110</v>
      </c>
      <c r="F270" s="144" t="s">
        <v>1110</v>
      </c>
      <c r="G270" s="144" t="s">
        <v>1110</v>
      </c>
      <c r="H270" s="144" t="s">
        <v>1110</v>
      </c>
      <c r="I270" s="144">
        <v>34.362496310000004</v>
      </c>
      <c r="J270" s="144" t="s">
        <v>1110</v>
      </c>
      <c r="K270" s="144">
        <v>38.078308560000004</v>
      </c>
      <c r="L270" s="144">
        <v>4.6219429700000001</v>
      </c>
      <c r="M270" s="144">
        <v>1.4260325900000002</v>
      </c>
      <c r="N270" s="144" t="s">
        <v>1110</v>
      </c>
      <c r="O270" s="144" t="s">
        <v>1110</v>
      </c>
      <c r="P270" s="144" t="s">
        <v>1110</v>
      </c>
      <c r="Q270" s="144">
        <v>1838.87292501</v>
      </c>
      <c r="R270" s="144" t="s">
        <v>1110</v>
      </c>
      <c r="S270" s="144">
        <v>1917.3617054400002</v>
      </c>
    </row>
    <row r="271" spans="1:19" s="7" customFormat="1" ht="15" customHeight="1">
      <c r="A271" s="197">
        <v>265</v>
      </c>
      <c r="B271" s="125" t="s">
        <v>799</v>
      </c>
      <c r="C271" s="125" t="s">
        <v>1110</v>
      </c>
      <c r="D271" s="125" t="s">
        <v>1110</v>
      </c>
      <c r="E271" s="125" t="s">
        <v>1110</v>
      </c>
      <c r="F271" s="125" t="s">
        <v>1110</v>
      </c>
      <c r="G271" s="125" t="s">
        <v>1110</v>
      </c>
      <c r="H271" s="125" t="s">
        <v>1110</v>
      </c>
      <c r="I271" s="125">
        <v>5.7927557850059994</v>
      </c>
      <c r="J271" s="125" t="s">
        <v>1110</v>
      </c>
      <c r="K271" s="125">
        <v>999.32430183789302</v>
      </c>
      <c r="L271" s="125">
        <v>6.4736988960020003</v>
      </c>
      <c r="M271" s="125">
        <v>0.59834306199599996</v>
      </c>
      <c r="N271" s="125">
        <v>119.86353931692899</v>
      </c>
      <c r="O271" s="125" t="s">
        <v>1110</v>
      </c>
      <c r="P271" s="125">
        <v>44.636378473976997</v>
      </c>
      <c r="Q271" s="125" t="s">
        <v>1110</v>
      </c>
      <c r="R271" s="125">
        <v>738.78106928819398</v>
      </c>
      <c r="S271" s="125">
        <v>1915.4700866599969</v>
      </c>
    </row>
    <row r="272" spans="1:19" ht="15" customHeight="1">
      <c r="A272" s="198">
        <v>266</v>
      </c>
      <c r="B272" s="144" t="s">
        <v>808</v>
      </c>
      <c r="C272" s="144" t="s">
        <v>1110</v>
      </c>
      <c r="D272" s="144" t="s">
        <v>1110</v>
      </c>
      <c r="E272" s="144" t="s">
        <v>1110</v>
      </c>
      <c r="F272" s="144">
        <v>3.0116547999999996</v>
      </c>
      <c r="G272" s="144">
        <v>3.4334651699999998</v>
      </c>
      <c r="H272" s="144" t="s">
        <v>1110</v>
      </c>
      <c r="I272" s="144">
        <v>1068.448869506999</v>
      </c>
      <c r="J272" s="144" t="s">
        <v>1110</v>
      </c>
      <c r="K272" s="144">
        <v>166.7365099607</v>
      </c>
      <c r="L272" s="144">
        <v>26.660406047738999</v>
      </c>
      <c r="M272" s="144">
        <v>2.0575793439979999</v>
      </c>
      <c r="N272" s="144">
        <v>72.178297464718</v>
      </c>
      <c r="O272" s="144" t="s">
        <v>1110</v>
      </c>
      <c r="P272" s="144">
        <v>14.348753496991</v>
      </c>
      <c r="Q272" s="144">
        <v>324.93844450716603</v>
      </c>
      <c r="R272" s="144">
        <v>216.21850316168099</v>
      </c>
      <c r="S272" s="144">
        <v>1898.0324834599919</v>
      </c>
    </row>
    <row r="273" spans="1:19" s="7" customFormat="1" ht="15" customHeight="1">
      <c r="A273" s="197">
        <v>267</v>
      </c>
      <c r="B273" s="125" t="s">
        <v>780</v>
      </c>
      <c r="C273" s="125" t="s">
        <v>1110</v>
      </c>
      <c r="D273" s="125" t="s">
        <v>1110</v>
      </c>
      <c r="E273" s="125" t="s">
        <v>1110</v>
      </c>
      <c r="F273" s="125" t="s">
        <v>1110</v>
      </c>
      <c r="G273" s="125" t="s">
        <v>1110</v>
      </c>
      <c r="H273" s="125" t="s">
        <v>1110</v>
      </c>
      <c r="I273" s="125" t="s">
        <v>1110</v>
      </c>
      <c r="J273" s="125" t="s">
        <v>1110</v>
      </c>
      <c r="K273" s="125">
        <v>1897.21280211</v>
      </c>
      <c r="L273" s="125" t="s">
        <v>1110</v>
      </c>
      <c r="M273" s="125" t="s">
        <v>1110</v>
      </c>
      <c r="N273" s="125" t="s">
        <v>1110</v>
      </c>
      <c r="O273" s="125" t="s">
        <v>1110</v>
      </c>
      <c r="P273" s="125" t="s">
        <v>1110</v>
      </c>
      <c r="Q273" s="125" t="s">
        <v>1110</v>
      </c>
      <c r="R273" s="125" t="s">
        <v>1110</v>
      </c>
      <c r="S273" s="125">
        <v>1897.21280211</v>
      </c>
    </row>
    <row r="274" spans="1:19" ht="15" customHeight="1">
      <c r="A274" s="198">
        <v>268</v>
      </c>
      <c r="B274" s="144" t="s">
        <v>692</v>
      </c>
      <c r="C274" s="144" t="s">
        <v>1110</v>
      </c>
      <c r="D274" s="144" t="s">
        <v>1110</v>
      </c>
      <c r="E274" s="144" t="s">
        <v>1110</v>
      </c>
      <c r="F274" s="144" t="s">
        <v>1110</v>
      </c>
      <c r="G274" s="144" t="s">
        <v>1110</v>
      </c>
      <c r="H274" s="144" t="s">
        <v>1110</v>
      </c>
      <c r="I274" s="144">
        <v>35.510161260213003</v>
      </c>
      <c r="J274" s="144" t="s">
        <v>1110</v>
      </c>
      <c r="K274" s="144">
        <v>85.151781417875</v>
      </c>
      <c r="L274" s="144" t="s">
        <v>1110</v>
      </c>
      <c r="M274" s="144" t="s">
        <v>1110</v>
      </c>
      <c r="N274" s="144" t="s">
        <v>1110</v>
      </c>
      <c r="O274" s="144" t="s">
        <v>1110</v>
      </c>
      <c r="P274" s="144">
        <v>1422.504576817666</v>
      </c>
      <c r="Q274" s="144">
        <v>352.63833856424395</v>
      </c>
      <c r="R274" s="144" t="s">
        <v>1110</v>
      </c>
      <c r="S274" s="144">
        <v>1895.804858059998</v>
      </c>
    </row>
    <row r="275" spans="1:19" s="7" customFormat="1" ht="15" customHeight="1">
      <c r="A275" s="197">
        <v>269</v>
      </c>
      <c r="B275" s="125" t="s">
        <v>271</v>
      </c>
      <c r="C275" s="125" t="s">
        <v>1110</v>
      </c>
      <c r="D275" s="125" t="s">
        <v>1110</v>
      </c>
      <c r="E275" s="125" t="s">
        <v>1110</v>
      </c>
      <c r="F275" s="125">
        <v>162.24973228299999</v>
      </c>
      <c r="G275" s="125" t="s">
        <v>1110</v>
      </c>
      <c r="H275" s="125" t="s">
        <v>1110</v>
      </c>
      <c r="I275" s="125">
        <v>8.5722588410500009</v>
      </c>
      <c r="J275" s="125" t="s">
        <v>1110</v>
      </c>
      <c r="K275" s="125">
        <v>111.161345194595</v>
      </c>
      <c r="L275" s="125">
        <v>0.168740638</v>
      </c>
      <c r="M275" s="125">
        <v>0.292334502</v>
      </c>
      <c r="N275" s="125">
        <v>348.470924077924</v>
      </c>
      <c r="O275" s="125" t="s">
        <v>1110</v>
      </c>
      <c r="P275" s="125">
        <v>9.9896434756470001</v>
      </c>
      <c r="Q275" s="125">
        <v>990.70186885651401</v>
      </c>
      <c r="R275" s="125">
        <v>208.18744841126298</v>
      </c>
      <c r="S275" s="125">
        <v>1839.794296279993</v>
      </c>
    </row>
    <row r="276" spans="1:19" ht="15" customHeight="1">
      <c r="A276" s="198">
        <v>270</v>
      </c>
      <c r="B276" s="144" t="s">
        <v>207</v>
      </c>
      <c r="C276" s="144" t="s">
        <v>1110</v>
      </c>
      <c r="D276" s="144" t="s">
        <v>1110</v>
      </c>
      <c r="E276" s="144" t="s">
        <v>1110</v>
      </c>
      <c r="F276" s="144">
        <v>45.141161170999993</v>
      </c>
      <c r="G276" s="144">
        <v>8.516758663000001</v>
      </c>
      <c r="H276" s="144" t="s">
        <v>1110</v>
      </c>
      <c r="I276" s="144">
        <v>53.461217233856999</v>
      </c>
      <c r="J276" s="144">
        <v>8.9284646500000004</v>
      </c>
      <c r="K276" s="144">
        <v>88.932941941699994</v>
      </c>
      <c r="L276" s="144" t="s">
        <v>1110</v>
      </c>
      <c r="M276" s="144">
        <v>49.028775889999999</v>
      </c>
      <c r="N276" s="144">
        <v>285.38049640999901</v>
      </c>
      <c r="O276" s="144" t="s">
        <v>1110</v>
      </c>
      <c r="P276" s="144">
        <v>2.7933056949999999</v>
      </c>
      <c r="Q276" s="144">
        <v>1235.0827355485799</v>
      </c>
      <c r="R276" s="144">
        <v>55.298884256861001</v>
      </c>
      <c r="S276" s="144">
        <v>1832.5647414599969</v>
      </c>
    </row>
    <row r="277" spans="1:19" s="7" customFormat="1" ht="15" customHeight="1">
      <c r="A277" s="197">
        <v>271</v>
      </c>
      <c r="B277" s="125" t="s">
        <v>432</v>
      </c>
      <c r="C277" s="125" t="s">
        <v>1110</v>
      </c>
      <c r="D277" s="125" t="s">
        <v>1110</v>
      </c>
      <c r="E277" s="125" t="s">
        <v>1110</v>
      </c>
      <c r="F277" s="125" t="s">
        <v>1110</v>
      </c>
      <c r="G277" s="125" t="s">
        <v>1110</v>
      </c>
      <c r="H277" s="125" t="s">
        <v>1110</v>
      </c>
      <c r="I277" s="125">
        <v>3.6420540420940002</v>
      </c>
      <c r="J277" s="125" t="s">
        <v>1110</v>
      </c>
      <c r="K277" s="125">
        <v>410.148055306456</v>
      </c>
      <c r="L277" s="125" t="s">
        <v>1110</v>
      </c>
      <c r="M277" s="125" t="s">
        <v>1110</v>
      </c>
      <c r="N277" s="125" t="s">
        <v>1110</v>
      </c>
      <c r="O277" s="125" t="s">
        <v>1110</v>
      </c>
      <c r="P277" s="125" t="s">
        <v>1110</v>
      </c>
      <c r="Q277" s="125">
        <v>187.43577507144801</v>
      </c>
      <c r="R277" s="125">
        <v>1230.01953329</v>
      </c>
      <c r="S277" s="125">
        <v>1831.245417709998</v>
      </c>
    </row>
    <row r="278" spans="1:19" ht="15" customHeight="1">
      <c r="A278" s="198">
        <v>272</v>
      </c>
      <c r="B278" s="144" t="s">
        <v>1006</v>
      </c>
      <c r="C278" s="144">
        <v>1.327811134836</v>
      </c>
      <c r="D278" s="144">
        <v>32.740957667117002</v>
      </c>
      <c r="E278" s="144">
        <v>11.224090496093</v>
      </c>
      <c r="F278" s="144">
        <v>0.237532960343</v>
      </c>
      <c r="G278" s="144">
        <v>0.489591770707</v>
      </c>
      <c r="H278" s="144">
        <v>0.237532960343</v>
      </c>
      <c r="I278" s="144">
        <v>1120.29691374</v>
      </c>
      <c r="J278" s="144" t="s">
        <v>1110</v>
      </c>
      <c r="K278" s="144">
        <v>41.925990169999999</v>
      </c>
      <c r="L278" s="144" t="s">
        <v>1110</v>
      </c>
      <c r="M278" s="144">
        <v>1.2216366734040001</v>
      </c>
      <c r="N278" s="144" t="s">
        <v>1110</v>
      </c>
      <c r="O278" s="144">
        <v>0.24931030101900001</v>
      </c>
      <c r="P278" s="144">
        <v>5.3638403700000001</v>
      </c>
      <c r="Q278" s="144">
        <v>598.79343371620996</v>
      </c>
      <c r="R278" s="144">
        <v>2.2955533399200001</v>
      </c>
      <c r="S278" s="144">
        <v>1816.4041952999919</v>
      </c>
    </row>
    <row r="279" spans="1:19" s="7" customFormat="1" ht="15" customHeight="1">
      <c r="A279" s="197">
        <v>273</v>
      </c>
      <c r="B279" s="125" t="s">
        <v>960</v>
      </c>
      <c r="C279" s="125" t="s">
        <v>1110</v>
      </c>
      <c r="D279" s="125" t="s">
        <v>1110</v>
      </c>
      <c r="E279" s="125" t="s">
        <v>1110</v>
      </c>
      <c r="F279" s="125">
        <v>146.46433961177399</v>
      </c>
      <c r="G279" s="125">
        <v>12.443720691727</v>
      </c>
      <c r="H279" s="125" t="s">
        <v>1110</v>
      </c>
      <c r="I279" s="125" t="s">
        <v>1110</v>
      </c>
      <c r="J279" s="125">
        <v>7.9595901927929997</v>
      </c>
      <c r="K279" s="125">
        <v>154.37096171873401</v>
      </c>
      <c r="L279" s="125">
        <v>86.081900404698999</v>
      </c>
      <c r="M279" s="125">
        <v>22.134749943652999</v>
      </c>
      <c r="N279" s="125">
        <v>334.43341280414199</v>
      </c>
      <c r="O279" s="125" t="s">
        <v>1110</v>
      </c>
      <c r="P279" s="125" t="s">
        <v>1110</v>
      </c>
      <c r="Q279" s="125">
        <v>1036.7178565911861</v>
      </c>
      <c r="R279" s="125" t="s">
        <v>1110</v>
      </c>
      <c r="S279" s="125">
        <v>1800.606531958708</v>
      </c>
    </row>
    <row r="280" spans="1:19" ht="15" customHeight="1">
      <c r="A280" s="198">
        <v>274</v>
      </c>
      <c r="B280" s="144" t="s">
        <v>584</v>
      </c>
      <c r="C280" s="144" t="s">
        <v>1110</v>
      </c>
      <c r="D280" s="144" t="s">
        <v>1110</v>
      </c>
      <c r="E280" s="144" t="s">
        <v>1110</v>
      </c>
      <c r="F280" s="144" t="s">
        <v>1110</v>
      </c>
      <c r="G280" s="144" t="s">
        <v>1110</v>
      </c>
      <c r="H280" s="144" t="s">
        <v>1110</v>
      </c>
      <c r="I280" s="144">
        <v>172.24673904604501</v>
      </c>
      <c r="J280" s="144" t="s">
        <v>1110</v>
      </c>
      <c r="K280" s="144">
        <v>1338.7593764061389</v>
      </c>
      <c r="L280" s="144">
        <v>12.209700098971</v>
      </c>
      <c r="M280" s="144">
        <v>241.622809365867</v>
      </c>
      <c r="N280" s="144" t="s">
        <v>1110</v>
      </c>
      <c r="O280" s="144" t="s">
        <v>1110</v>
      </c>
      <c r="P280" s="144">
        <v>3.6363461999569999</v>
      </c>
      <c r="Q280" s="144">
        <v>1.7789040750589999</v>
      </c>
      <c r="R280" s="144">
        <v>24.550419897954999</v>
      </c>
      <c r="S280" s="144">
        <v>1794.8042950899928</v>
      </c>
    </row>
    <row r="281" spans="1:19" s="7" customFormat="1" ht="15" customHeight="1">
      <c r="A281" s="197">
        <v>275</v>
      </c>
      <c r="B281" s="125" t="s">
        <v>1038</v>
      </c>
      <c r="C281" s="125" t="s">
        <v>1110</v>
      </c>
      <c r="D281" s="125" t="s">
        <v>1110</v>
      </c>
      <c r="E281" s="125" t="s">
        <v>1110</v>
      </c>
      <c r="F281" s="125" t="s">
        <v>1110</v>
      </c>
      <c r="G281" s="125" t="s">
        <v>1110</v>
      </c>
      <c r="H281" s="125" t="s">
        <v>1110</v>
      </c>
      <c r="I281" s="125" t="s">
        <v>1110</v>
      </c>
      <c r="J281" s="125" t="s">
        <v>1110</v>
      </c>
      <c r="K281" s="125">
        <v>148.16191218900002</v>
      </c>
      <c r="L281" s="125" t="s">
        <v>1110</v>
      </c>
      <c r="M281" s="125" t="s">
        <v>1110</v>
      </c>
      <c r="N281" s="125" t="s">
        <v>1110</v>
      </c>
      <c r="O281" s="125" t="s">
        <v>1110</v>
      </c>
      <c r="P281" s="125" t="s">
        <v>1110</v>
      </c>
      <c r="Q281" s="125">
        <v>76.265277672000011</v>
      </c>
      <c r="R281" s="125">
        <v>1557.9238231489999</v>
      </c>
      <c r="S281" s="125">
        <v>1782.3510130099999</v>
      </c>
    </row>
    <row r="282" spans="1:19" ht="15" customHeight="1">
      <c r="A282" s="198">
        <v>276</v>
      </c>
      <c r="B282" s="144" t="s">
        <v>655</v>
      </c>
      <c r="C282" s="144" t="s">
        <v>1110</v>
      </c>
      <c r="D282" s="144" t="s">
        <v>1110</v>
      </c>
      <c r="E282" s="144" t="s">
        <v>1110</v>
      </c>
      <c r="F282" s="144" t="s">
        <v>1110</v>
      </c>
      <c r="G282" s="144" t="s">
        <v>1110</v>
      </c>
      <c r="H282" s="144" t="s">
        <v>1110</v>
      </c>
      <c r="I282" s="144">
        <v>111.17280376000001</v>
      </c>
      <c r="J282" s="144" t="s">
        <v>1110</v>
      </c>
      <c r="K282" s="144">
        <v>674.13258502199199</v>
      </c>
      <c r="L282" s="144">
        <v>20.238365993082002</v>
      </c>
      <c r="M282" s="144">
        <v>3.2035771780150002</v>
      </c>
      <c r="N282" s="144" t="s">
        <v>1110</v>
      </c>
      <c r="O282" s="144" t="s">
        <v>1110</v>
      </c>
      <c r="P282" s="144">
        <v>342.61884374990797</v>
      </c>
      <c r="Q282" s="144">
        <v>623.0736639270001</v>
      </c>
      <c r="R282" s="144" t="s">
        <v>1110</v>
      </c>
      <c r="S282" s="144">
        <v>1774.4398396299971</v>
      </c>
    </row>
    <row r="283" spans="1:19" s="7" customFormat="1" ht="15" customHeight="1">
      <c r="A283" s="197">
        <v>277</v>
      </c>
      <c r="B283" s="125" t="s">
        <v>800</v>
      </c>
      <c r="C283" s="125" t="s">
        <v>1110</v>
      </c>
      <c r="D283" s="125" t="s">
        <v>1110</v>
      </c>
      <c r="E283" s="125" t="s">
        <v>1110</v>
      </c>
      <c r="F283" s="125" t="s">
        <v>1110</v>
      </c>
      <c r="G283" s="125">
        <v>22.381511789999998</v>
      </c>
      <c r="H283" s="125" t="s">
        <v>1110</v>
      </c>
      <c r="I283" s="125">
        <v>139.08131115999998</v>
      </c>
      <c r="J283" s="125" t="s">
        <v>1110</v>
      </c>
      <c r="K283" s="125">
        <v>1225.0495699360449</v>
      </c>
      <c r="L283" s="125">
        <v>3.2047276999999999E-2</v>
      </c>
      <c r="M283" s="125">
        <v>135.74341125400201</v>
      </c>
      <c r="N283" s="125">
        <v>156.42597649914802</v>
      </c>
      <c r="O283" s="125" t="s">
        <v>1110</v>
      </c>
      <c r="P283" s="125" t="s">
        <v>1110</v>
      </c>
      <c r="Q283" s="125">
        <v>82.198745608803009</v>
      </c>
      <c r="R283" s="125">
        <v>1.361911055</v>
      </c>
      <c r="S283" s="125">
        <v>1762.2744845799978</v>
      </c>
    </row>
    <row r="284" spans="1:19" ht="15" customHeight="1">
      <c r="A284" s="198">
        <v>278</v>
      </c>
      <c r="B284" s="144" t="s">
        <v>88</v>
      </c>
      <c r="C284" s="144" t="s">
        <v>1110</v>
      </c>
      <c r="D284" s="144" t="s">
        <v>1110</v>
      </c>
      <c r="E284" s="144" t="s">
        <v>1110</v>
      </c>
      <c r="F284" s="144">
        <v>4.5022891300000003</v>
      </c>
      <c r="G284" s="144">
        <v>29.27322178</v>
      </c>
      <c r="H284" s="144" t="s">
        <v>1110</v>
      </c>
      <c r="I284" s="144" t="s">
        <v>1110</v>
      </c>
      <c r="J284" s="144" t="s">
        <v>1110</v>
      </c>
      <c r="K284" s="144">
        <v>923.54436729950589</v>
      </c>
      <c r="L284" s="144">
        <v>12.268127522995</v>
      </c>
      <c r="M284" s="144">
        <v>130.08973127929798</v>
      </c>
      <c r="N284" s="144">
        <v>656.71667521664199</v>
      </c>
      <c r="O284" s="144" t="s">
        <v>1110</v>
      </c>
      <c r="P284" s="144" t="s">
        <v>1110</v>
      </c>
      <c r="Q284" s="144">
        <v>2.5211502852429999</v>
      </c>
      <c r="R284" s="144">
        <v>1.5556085491889999</v>
      </c>
      <c r="S284" s="144">
        <v>1760.4711710628728</v>
      </c>
    </row>
    <row r="285" spans="1:19" s="7" customFormat="1" ht="15" customHeight="1">
      <c r="A285" s="197">
        <v>279</v>
      </c>
      <c r="B285" s="125" t="s">
        <v>280</v>
      </c>
      <c r="C285" s="125">
        <v>573.23735382236191</v>
      </c>
      <c r="D285" s="125">
        <v>134.65338010554999</v>
      </c>
      <c r="E285" s="125">
        <v>735.84059783898897</v>
      </c>
      <c r="F285" s="125" t="s">
        <v>1110</v>
      </c>
      <c r="G285" s="125">
        <v>8.3270388941449998</v>
      </c>
      <c r="H285" s="125" t="s">
        <v>1110</v>
      </c>
      <c r="I285" s="125">
        <v>1.6635947639999999</v>
      </c>
      <c r="J285" s="125">
        <v>0.61986088909500003</v>
      </c>
      <c r="K285" s="125">
        <v>7.6880589352350004</v>
      </c>
      <c r="L285" s="125">
        <v>0.83882926891999998</v>
      </c>
      <c r="M285" s="125">
        <v>12.842556920925</v>
      </c>
      <c r="N285" s="125">
        <v>102.75136148025901</v>
      </c>
      <c r="O285" s="125" t="s">
        <v>1110</v>
      </c>
      <c r="P285" s="125" t="s">
        <v>1110</v>
      </c>
      <c r="Q285" s="125">
        <v>162.956222160512</v>
      </c>
      <c r="R285" s="125" t="s">
        <v>1110</v>
      </c>
      <c r="S285" s="125">
        <v>1741.418855079992</v>
      </c>
    </row>
    <row r="286" spans="1:19" ht="15" customHeight="1">
      <c r="A286" s="198">
        <v>280</v>
      </c>
      <c r="B286" s="144" t="s">
        <v>532</v>
      </c>
      <c r="C286" s="144" t="s">
        <v>1110</v>
      </c>
      <c r="D286" s="144">
        <v>14.822828570113</v>
      </c>
      <c r="E286" s="144" t="s">
        <v>1110</v>
      </c>
      <c r="F286" s="144" t="s">
        <v>1110</v>
      </c>
      <c r="G286" s="144" t="s">
        <v>1110</v>
      </c>
      <c r="H286" s="144" t="s">
        <v>1110</v>
      </c>
      <c r="I286" s="144">
        <v>132.65440025559101</v>
      </c>
      <c r="J286" s="144">
        <v>19.592159850120002</v>
      </c>
      <c r="K286" s="144">
        <v>57.398073563681002</v>
      </c>
      <c r="L286" s="144">
        <v>10.870526927509001</v>
      </c>
      <c r="M286" s="144">
        <v>2.2688662635450001</v>
      </c>
      <c r="N286" s="144">
        <v>25.844639870000002</v>
      </c>
      <c r="O286" s="144" t="s">
        <v>1110</v>
      </c>
      <c r="P286" s="144" t="s">
        <v>1110</v>
      </c>
      <c r="Q286" s="144">
        <v>1235.710455981201</v>
      </c>
      <c r="R286" s="144">
        <v>217.492295468235</v>
      </c>
      <c r="S286" s="144">
        <v>1716.6542467499949</v>
      </c>
    </row>
    <row r="287" spans="1:19" s="7" customFormat="1" ht="15" customHeight="1">
      <c r="A287" s="197">
        <v>281</v>
      </c>
      <c r="B287" s="125" t="s">
        <v>932</v>
      </c>
      <c r="C287" s="125" t="s">
        <v>1110</v>
      </c>
      <c r="D287" s="125" t="s">
        <v>1110</v>
      </c>
      <c r="E287" s="125" t="s">
        <v>1110</v>
      </c>
      <c r="F287" s="125">
        <v>35.820302810000001</v>
      </c>
      <c r="G287" s="125">
        <v>75.09328004999999</v>
      </c>
      <c r="H287" s="125" t="s">
        <v>1110</v>
      </c>
      <c r="I287" s="125" t="s">
        <v>1110</v>
      </c>
      <c r="J287" s="125" t="s">
        <v>1110</v>
      </c>
      <c r="K287" s="125">
        <v>582.16004144460589</v>
      </c>
      <c r="L287" s="125">
        <v>12.651794149427001</v>
      </c>
      <c r="M287" s="125" t="s">
        <v>1110</v>
      </c>
      <c r="N287" s="125">
        <v>640.140434466221</v>
      </c>
      <c r="O287" s="125" t="s">
        <v>1110</v>
      </c>
      <c r="P287" s="125">
        <v>12.092808596511</v>
      </c>
      <c r="Q287" s="125">
        <v>115.631299046159</v>
      </c>
      <c r="R287" s="125">
        <v>236.95323524678</v>
      </c>
      <c r="S287" s="125">
        <v>1710.543195809704</v>
      </c>
    </row>
    <row r="288" spans="1:19" ht="15" customHeight="1">
      <c r="A288" s="198">
        <v>282</v>
      </c>
      <c r="B288" s="144" t="s">
        <v>665</v>
      </c>
      <c r="C288" s="144" t="s">
        <v>1110</v>
      </c>
      <c r="D288" s="144" t="s">
        <v>1110</v>
      </c>
      <c r="E288" s="144" t="s">
        <v>1110</v>
      </c>
      <c r="F288" s="144" t="s">
        <v>1110</v>
      </c>
      <c r="G288" s="144" t="s">
        <v>1110</v>
      </c>
      <c r="H288" s="144" t="s">
        <v>1110</v>
      </c>
      <c r="I288" s="144">
        <v>1702.6210204005711</v>
      </c>
      <c r="J288" s="144" t="s">
        <v>1110</v>
      </c>
      <c r="K288" s="144" t="s">
        <v>1110</v>
      </c>
      <c r="L288" s="144" t="s">
        <v>1110</v>
      </c>
      <c r="M288" s="144" t="s">
        <v>1110</v>
      </c>
      <c r="N288" s="144" t="s">
        <v>1110</v>
      </c>
      <c r="O288" s="144" t="s">
        <v>1110</v>
      </c>
      <c r="P288" s="144" t="s">
        <v>1110</v>
      </c>
      <c r="Q288" s="144">
        <v>1.2245295994279999</v>
      </c>
      <c r="R288" s="144" t="s">
        <v>1110</v>
      </c>
      <c r="S288" s="144">
        <v>1703.8455499999991</v>
      </c>
    </row>
    <row r="289" spans="1:19" s="7" customFormat="1" ht="15" customHeight="1">
      <c r="A289" s="197">
        <v>283</v>
      </c>
      <c r="B289" s="125" t="s">
        <v>87</v>
      </c>
      <c r="C289" s="125" t="s">
        <v>1110</v>
      </c>
      <c r="D289" s="125" t="s">
        <v>1110</v>
      </c>
      <c r="E289" s="125" t="s">
        <v>1110</v>
      </c>
      <c r="F289" s="125" t="s">
        <v>1110</v>
      </c>
      <c r="G289" s="125">
        <v>548.10509186000002</v>
      </c>
      <c r="H289" s="125" t="s">
        <v>1110</v>
      </c>
      <c r="I289" s="125">
        <v>361.066973617271</v>
      </c>
      <c r="J289" s="125" t="s">
        <v>1110</v>
      </c>
      <c r="K289" s="125" t="s">
        <v>1110</v>
      </c>
      <c r="L289" s="125" t="s">
        <v>1110</v>
      </c>
      <c r="M289" s="125" t="s">
        <v>1110</v>
      </c>
      <c r="N289" s="125" t="s">
        <v>1110</v>
      </c>
      <c r="O289" s="125" t="s">
        <v>1110</v>
      </c>
      <c r="P289" s="125" t="s">
        <v>1110</v>
      </c>
      <c r="Q289" s="125">
        <v>764.84636253376402</v>
      </c>
      <c r="R289" s="125">
        <v>17.979709918963</v>
      </c>
      <c r="S289" s="125">
        <v>1691.9981379299979</v>
      </c>
    </row>
    <row r="290" spans="1:19" ht="15" customHeight="1">
      <c r="A290" s="198">
        <v>284</v>
      </c>
      <c r="B290" s="144" t="s">
        <v>508</v>
      </c>
      <c r="C290" s="144">
        <v>4.499999919375</v>
      </c>
      <c r="D290" s="144" t="s">
        <v>1110</v>
      </c>
      <c r="E290" s="144" t="s">
        <v>1110</v>
      </c>
      <c r="F290" s="144" t="s">
        <v>1110</v>
      </c>
      <c r="G290" s="144">
        <v>836.11846305676704</v>
      </c>
      <c r="H290" s="144" t="s">
        <v>1110</v>
      </c>
      <c r="I290" s="144">
        <v>503.32104980210204</v>
      </c>
      <c r="J290" s="144">
        <v>172.98129773671999</v>
      </c>
      <c r="K290" s="144" t="s">
        <v>1110</v>
      </c>
      <c r="L290" s="144">
        <v>16.776429101422</v>
      </c>
      <c r="M290" s="144">
        <v>4.7642396975180006</v>
      </c>
      <c r="N290" s="144" t="s">
        <v>1110</v>
      </c>
      <c r="O290" s="144" t="s">
        <v>1110</v>
      </c>
      <c r="P290" s="144" t="s">
        <v>1110</v>
      </c>
      <c r="Q290" s="144" t="s">
        <v>1110</v>
      </c>
      <c r="R290" s="144">
        <v>145.08615291999999</v>
      </c>
      <c r="S290" s="144">
        <v>1683.5476322339041</v>
      </c>
    </row>
    <row r="291" spans="1:19" s="7" customFormat="1" ht="15" customHeight="1">
      <c r="A291" s="197">
        <v>285</v>
      </c>
      <c r="B291" s="125" t="s">
        <v>1018</v>
      </c>
      <c r="C291" s="125">
        <v>192.74606438000001</v>
      </c>
      <c r="D291" s="125" t="s">
        <v>1110</v>
      </c>
      <c r="E291" s="125" t="s">
        <v>1110</v>
      </c>
      <c r="F291" s="125" t="s">
        <v>1110</v>
      </c>
      <c r="G291" s="125" t="s">
        <v>1110</v>
      </c>
      <c r="H291" s="125" t="s">
        <v>1110</v>
      </c>
      <c r="I291" s="125" t="s">
        <v>1110</v>
      </c>
      <c r="J291" s="125" t="s">
        <v>1110</v>
      </c>
      <c r="K291" s="125">
        <v>494.39311673199097</v>
      </c>
      <c r="L291" s="125">
        <v>41.173733173858999</v>
      </c>
      <c r="M291" s="125" t="s">
        <v>1110</v>
      </c>
      <c r="N291" s="125">
        <v>38.607042860825999</v>
      </c>
      <c r="O291" s="125" t="s">
        <v>1110</v>
      </c>
      <c r="P291" s="125" t="s">
        <v>1110</v>
      </c>
      <c r="Q291" s="125">
        <v>883.18558322332092</v>
      </c>
      <c r="R291" s="125" t="s">
        <v>1110</v>
      </c>
      <c r="S291" s="125">
        <v>1650.105540369997</v>
      </c>
    </row>
    <row r="292" spans="1:19" ht="15" customHeight="1">
      <c r="A292" s="198">
        <v>286</v>
      </c>
      <c r="B292" s="144" t="s">
        <v>358</v>
      </c>
      <c r="C292" s="144" t="s">
        <v>1110</v>
      </c>
      <c r="D292" s="144">
        <v>1519.1451426600001</v>
      </c>
      <c r="E292" s="144" t="s">
        <v>1110</v>
      </c>
      <c r="F292" s="144" t="s">
        <v>1110</v>
      </c>
      <c r="G292" s="144" t="s">
        <v>1110</v>
      </c>
      <c r="H292" s="144" t="s">
        <v>1110</v>
      </c>
      <c r="I292" s="144" t="s">
        <v>1110</v>
      </c>
      <c r="J292" s="144" t="s">
        <v>1110</v>
      </c>
      <c r="K292" s="144" t="s">
        <v>1110</v>
      </c>
      <c r="L292" s="144" t="s">
        <v>1110</v>
      </c>
      <c r="M292" s="144" t="s">
        <v>1110</v>
      </c>
      <c r="N292" s="144" t="s">
        <v>1110</v>
      </c>
      <c r="O292" s="144" t="s">
        <v>1110</v>
      </c>
      <c r="P292" s="144" t="s">
        <v>1110</v>
      </c>
      <c r="Q292" s="144">
        <v>103.11010967</v>
      </c>
      <c r="R292" s="144" t="s">
        <v>1110</v>
      </c>
      <c r="S292" s="144">
        <v>1622.2552523300001</v>
      </c>
    </row>
    <row r="293" spans="1:19" s="7" customFormat="1" ht="15" customHeight="1">
      <c r="A293" s="197">
        <v>287</v>
      </c>
      <c r="B293" s="125" t="s">
        <v>307</v>
      </c>
      <c r="C293" s="125" t="s">
        <v>1110</v>
      </c>
      <c r="D293" s="125" t="s">
        <v>1110</v>
      </c>
      <c r="E293" s="125" t="s">
        <v>1110</v>
      </c>
      <c r="F293" s="125" t="s">
        <v>1110</v>
      </c>
      <c r="G293" s="125" t="s">
        <v>1110</v>
      </c>
      <c r="H293" s="125" t="s">
        <v>1110</v>
      </c>
      <c r="I293" s="125">
        <v>6.1715728428130001</v>
      </c>
      <c r="J293" s="125">
        <v>8.7969179999999994E-2</v>
      </c>
      <c r="K293" s="125">
        <v>95.225036704128996</v>
      </c>
      <c r="L293" s="125">
        <v>351.59283176596603</v>
      </c>
      <c r="M293" s="125">
        <v>688.97749258779095</v>
      </c>
      <c r="N293" s="125">
        <v>236.8583529</v>
      </c>
      <c r="O293" s="125" t="s">
        <v>1110</v>
      </c>
      <c r="P293" s="125">
        <v>9.4754471421999997E-2</v>
      </c>
      <c r="Q293" s="125">
        <v>224.97821405787701</v>
      </c>
      <c r="R293" s="125" t="s">
        <v>1110</v>
      </c>
      <c r="S293" s="125">
        <v>1603.986224509998</v>
      </c>
    </row>
    <row r="294" spans="1:19" ht="15" customHeight="1">
      <c r="A294" s="198">
        <v>288</v>
      </c>
      <c r="B294" s="144" t="s">
        <v>590</v>
      </c>
      <c r="C294" s="144" t="s">
        <v>1110</v>
      </c>
      <c r="D294" s="144" t="s">
        <v>1110</v>
      </c>
      <c r="E294" s="144" t="s">
        <v>1110</v>
      </c>
      <c r="F294" s="144" t="s">
        <v>1110</v>
      </c>
      <c r="G294" s="144" t="s">
        <v>1110</v>
      </c>
      <c r="H294" s="144" t="s">
        <v>1110</v>
      </c>
      <c r="I294" s="144">
        <v>352.39077830707095</v>
      </c>
      <c r="J294" s="144">
        <v>58.597401419808996</v>
      </c>
      <c r="K294" s="144">
        <v>447.86225798470497</v>
      </c>
      <c r="L294" s="144">
        <v>244.70081013505799</v>
      </c>
      <c r="M294" s="144">
        <v>46.208289363355</v>
      </c>
      <c r="N294" s="144" t="s">
        <v>1110</v>
      </c>
      <c r="O294" s="144" t="s">
        <v>1110</v>
      </c>
      <c r="P294" s="144" t="s">
        <v>1110</v>
      </c>
      <c r="Q294" s="144">
        <v>428.33651918999999</v>
      </c>
      <c r="R294" s="144" t="s">
        <v>1110</v>
      </c>
      <c r="S294" s="144">
        <v>1578.0960563999979</v>
      </c>
    </row>
    <row r="295" spans="1:19" s="7" customFormat="1" ht="15" customHeight="1">
      <c r="A295" s="197">
        <v>289</v>
      </c>
      <c r="B295" s="125" t="s">
        <v>1011</v>
      </c>
      <c r="C295" s="125">
        <v>85.974523661999996</v>
      </c>
      <c r="D295" s="125">
        <v>4.2041366720000006</v>
      </c>
      <c r="E295" s="125" t="s">
        <v>1110</v>
      </c>
      <c r="F295" s="125">
        <v>0.96296652000000005</v>
      </c>
      <c r="G295" s="125">
        <v>12.10808166</v>
      </c>
      <c r="H295" s="125" t="s">
        <v>1110</v>
      </c>
      <c r="I295" s="125">
        <v>6.460557277995</v>
      </c>
      <c r="J295" s="125" t="s">
        <v>1110</v>
      </c>
      <c r="K295" s="125">
        <v>108.971140465961</v>
      </c>
      <c r="L295" s="125">
        <v>0.719017389999</v>
      </c>
      <c r="M295" s="125">
        <v>0.88866453399900003</v>
      </c>
      <c r="N295" s="125">
        <v>358.60411748938799</v>
      </c>
      <c r="O295" s="125" t="s">
        <v>1110</v>
      </c>
      <c r="P295" s="125">
        <v>8.1566723920000008</v>
      </c>
      <c r="Q295" s="125">
        <v>59.712396941000002</v>
      </c>
      <c r="R295" s="125">
        <v>923.26684880565597</v>
      </c>
      <c r="S295" s="125">
        <v>1570.0291238099981</v>
      </c>
    </row>
    <row r="296" spans="1:19" ht="15" customHeight="1">
      <c r="A296" s="198">
        <v>290</v>
      </c>
      <c r="B296" s="144" t="s">
        <v>546</v>
      </c>
      <c r="C296" s="144">
        <v>208.25330047999998</v>
      </c>
      <c r="D296" s="144">
        <v>7.5007847297980001</v>
      </c>
      <c r="E296" s="144" t="s">
        <v>1110</v>
      </c>
      <c r="F296" s="144">
        <v>43.78829880368</v>
      </c>
      <c r="G296" s="144">
        <v>137.74207254232601</v>
      </c>
      <c r="H296" s="144" t="s">
        <v>1110</v>
      </c>
      <c r="I296" s="144">
        <v>0.65363511596400004</v>
      </c>
      <c r="J296" s="144" t="s">
        <v>1110</v>
      </c>
      <c r="K296" s="144">
        <v>0.30203892299400004</v>
      </c>
      <c r="L296" s="144">
        <v>4.9341038997E-2</v>
      </c>
      <c r="M296" s="144">
        <v>93.670869641357001</v>
      </c>
      <c r="N296" s="144">
        <v>86.888599094500009</v>
      </c>
      <c r="O296" s="144" t="s">
        <v>1110</v>
      </c>
      <c r="P296" s="144" t="s">
        <v>1110</v>
      </c>
      <c r="Q296" s="144">
        <v>981.20328995536499</v>
      </c>
      <c r="R296" s="144">
        <v>5.6800172506899997</v>
      </c>
      <c r="S296" s="144">
        <v>1565.732247575671</v>
      </c>
    </row>
    <row r="297" spans="1:19" s="7" customFormat="1" ht="15" customHeight="1">
      <c r="A297" s="197">
        <v>291</v>
      </c>
      <c r="B297" s="125" t="s">
        <v>568</v>
      </c>
      <c r="C297" s="125">
        <v>11.24881820139</v>
      </c>
      <c r="D297" s="125">
        <v>342.30402753402103</v>
      </c>
      <c r="E297" s="125" t="s">
        <v>1110</v>
      </c>
      <c r="F297" s="125">
        <v>3.4311336004239998</v>
      </c>
      <c r="G297" s="125" t="s">
        <v>1110</v>
      </c>
      <c r="H297" s="125" t="s">
        <v>1110</v>
      </c>
      <c r="I297" s="125" t="s">
        <v>1110</v>
      </c>
      <c r="J297" s="125">
        <v>1.596501200197</v>
      </c>
      <c r="K297" s="125">
        <v>61.873325506104003</v>
      </c>
      <c r="L297" s="125" t="s">
        <v>1110</v>
      </c>
      <c r="M297" s="125">
        <v>4.8017417005930003</v>
      </c>
      <c r="N297" s="125" t="s">
        <v>1110</v>
      </c>
      <c r="O297" s="125" t="s">
        <v>1110</v>
      </c>
      <c r="P297" s="125">
        <v>207.08051711395498</v>
      </c>
      <c r="Q297" s="125">
        <v>915.15060736321493</v>
      </c>
      <c r="R297" s="125">
        <v>0.79976850009800005</v>
      </c>
      <c r="S297" s="125">
        <v>1548.286440719997</v>
      </c>
    </row>
    <row r="298" spans="1:19" ht="15" customHeight="1">
      <c r="A298" s="198">
        <v>292</v>
      </c>
      <c r="B298" s="144" t="s">
        <v>925</v>
      </c>
      <c r="C298" s="144">
        <v>0.19165696700100002</v>
      </c>
      <c r="D298" s="144">
        <v>3.043099944038</v>
      </c>
      <c r="E298" s="144" t="s">
        <v>1110</v>
      </c>
      <c r="F298" s="144">
        <v>44.601932369179998</v>
      </c>
      <c r="G298" s="144" t="s">
        <v>1110</v>
      </c>
      <c r="H298" s="144" t="s">
        <v>1110</v>
      </c>
      <c r="I298" s="144">
        <v>2.8014941979970001</v>
      </c>
      <c r="J298" s="144" t="s">
        <v>1110</v>
      </c>
      <c r="K298" s="144">
        <v>332.74454402475101</v>
      </c>
      <c r="L298" s="144">
        <v>1.223668516999</v>
      </c>
      <c r="M298" s="144">
        <v>1.1276434479990001</v>
      </c>
      <c r="N298" s="144">
        <v>196.01732742885301</v>
      </c>
      <c r="O298" s="144" t="s">
        <v>1110</v>
      </c>
      <c r="P298" s="144">
        <v>20.108301595984997</v>
      </c>
      <c r="Q298" s="144">
        <v>73.900111381913007</v>
      </c>
      <c r="R298" s="144">
        <v>858.09076920445796</v>
      </c>
      <c r="S298" s="144">
        <v>1533.850549079174</v>
      </c>
    </row>
    <row r="299" spans="1:19" s="7" customFormat="1" ht="15" customHeight="1">
      <c r="A299" s="197">
        <v>293</v>
      </c>
      <c r="B299" s="125" t="s">
        <v>506</v>
      </c>
      <c r="C299" s="125" t="s">
        <v>1110</v>
      </c>
      <c r="D299" s="125" t="s">
        <v>1110</v>
      </c>
      <c r="E299" s="125" t="s">
        <v>1110</v>
      </c>
      <c r="F299" s="125" t="s">
        <v>1110</v>
      </c>
      <c r="G299" s="125" t="s">
        <v>1110</v>
      </c>
      <c r="H299" s="125" t="s">
        <v>1110</v>
      </c>
      <c r="I299" s="125">
        <v>323.04245043575605</v>
      </c>
      <c r="J299" s="125">
        <v>315.886494359214</v>
      </c>
      <c r="K299" s="125" t="s">
        <v>1110</v>
      </c>
      <c r="L299" s="125">
        <v>330.20721748210701</v>
      </c>
      <c r="M299" s="125" t="s">
        <v>1110</v>
      </c>
      <c r="N299" s="125" t="s">
        <v>1110</v>
      </c>
      <c r="O299" s="125" t="s">
        <v>1110</v>
      </c>
      <c r="P299" s="125">
        <v>21.844731708895001</v>
      </c>
      <c r="Q299" s="125">
        <v>528.32303551445</v>
      </c>
      <c r="R299" s="125">
        <v>4.3999969295699994</v>
      </c>
      <c r="S299" s="125">
        <v>1523.703926429992</v>
      </c>
    </row>
    <row r="300" spans="1:19" ht="15" customHeight="1">
      <c r="A300" s="198">
        <v>294</v>
      </c>
      <c r="B300" s="144" t="s">
        <v>337</v>
      </c>
      <c r="C300" s="144" t="s">
        <v>1110</v>
      </c>
      <c r="D300" s="144" t="s">
        <v>1110</v>
      </c>
      <c r="E300" s="144" t="s">
        <v>1110</v>
      </c>
      <c r="F300" s="144" t="s">
        <v>1110</v>
      </c>
      <c r="G300" s="144" t="s">
        <v>1110</v>
      </c>
      <c r="H300" s="144" t="s">
        <v>1110</v>
      </c>
      <c r="I300" s="144" t="s">
        <v>1110</v>
      </c>
      <c r="J300" s="144" t="s">
        <v>1110</v>
      </c>
      <c r="K300" s="144">
        <v>1491.2243448784479</v>
      </c>
      <c r="L300" s="144" t="s">
        <v>1110</v>
      </c>
      <c r="M300" s="144">
        <v>0.284174930326</v>
      </c>
      <c r="N300" s="144">
        <v>0.71888218999999998</v>
      </c>
      <c r="O300" s="144" t="s">
        <v>1110</v>
      </c>
      <c r="P300" s="144" t="s">
        <v>1110</v>
      </c>
      <c r="Q300" s="144">
        <v>17.830029541224</v>
      </c>
      <c r="R300" s="144" t="s">
        <v>1110</v>
      </c>
      <c r="S300" s="144">
        <v>1510.0574315399977</v>
      </c>
    </row>
    <row r="301" spans="1:19" s="7" customFormat="1" ht="15" customHeight="1">
      <c r="A301" s="197">
        <v>295</v>
      </c>
      <c r="B301" s="125" t="s">
        <v>733</v>
      </c>
      <c r="C301" s="125" t="s">
        <v>1110</v>
      </c>
      <c r="D301" s="125" t="s">
        <v>1110</v>
      </c>
      <c r="E301" s="125" t="s">
        <v>1110</v>
      </c>
      <c r="F301" s="125" t="s">
        <v>1110</v>
      </c>
      <c r="G301" s="125" t="s">
        <v>1110</v>
      </c>
      <c r="H301" s="125" t="s">
        <v>1110</v>
      </c>
      <c r="I301" s="125" t="s">
        <v>1110</v>
      </c>
      <c r="J301" s="125" t="s">
        <v>1110</v>
      </c>
      <c r="K301" s="125">
        <v>12.9477914</v>
      </c>
      <c r="L301" s="125" t="s">
        <v>1110</v>
      </c>
      <c r="M301" s="125">
        <v>5.4448664899999999</v>
      </c>
      <c r="N301" s="125">
        <v>658.25030210800901</v>
      </c>
      <c r="O301" s="125" t="s">
        <v>1110</v>
      </c>
      <c r="P301" s="125" t="s">
        <v>1110</v>
      </c>
      <c r="Q301" s="125">
        <v>720.49154696618996</v>
      </c>
      <c r="R301" s="125">
        <v>105.26145579081</v>
      </c>
      <c r="S301" s="125">
        <v>1502.3959627550089</v>
      </c>
    </row>
    <row r="302" spans="1:19" ht="15" customHeight="1">
      <c r="A302" s="198">
        <v>296</v>
      </c>
      <c r="B302" s="144" t="s">
        <v>688</v>
      </c>
      <c r="C302" s="144" t="s">
        <v>1110</v>
      </c>
      <c r="D302" s="144" t="s">
        <v>1110</v>
      </c>
      <c r="E302" s="144" t="s">
        <v>1110</v>
      </c>
      <c r="F302" s="144" t="s">
        <v>1110</v>
      </c>
      <c r="G302" s="144" t="s">
        <v>1110</v>
      </c>
      <c r="H302" s="144" t="s">
        <v>1110</v>
      </c>
      <c r="I302" s="144">
        <v>5.8604460119999997</v>
      </c>
      <c r="J302" s="144" t="s">
        <v>1110</v>
      </c>
      <c r="K302" s="144">
        <v>1063.415985822</v>
      </c>
      <c r="L302" s="144">
        <v>54.927963597999998</v>
      </c>
      <c r="M302" s="144">
        <v>3.3996049789999998</v>
      </c>
      <c r="N302" s="144" t="s">
        <v>1110</v>
      </c>
      <c r="O302" s="144" t="s">
        <v>1110</v>
      </c>
      <c r="P302" s="144">
        <v>99.495402693000003</v>
      </c>
      <c r="Q302" s="144">
        <v>24.546741056999998</v>
      </c>
      <c r="R302" s="144">
        <v>250.21375028900002</v>
      </c>
      <c r="S302" s="144">
        <v>1501.85989445</v>
      </c>
    </row>
    <row r="303" spans="1:19" s="7" customFormat="1" ht="15" customHeight="1">
      <c r="A303" s="197">
        <v>297</v>
      </c>
      <c r="B303" s="125" t="s">
        <v>879</v>
      </c>
      <c r="C303" s="125" t="s">
        <v>1110</v>
      </c>
      <c r="D303" s="125" t="s">
        <v>1110</v>
      </c>
      <c r="E303" s="125" t="s">
        <v>1110</v>
      </c>
      <c r="F303" s="125" t="s">
        <v>1110</v>
      </c>
      <c r="G303" s="125" t="s">
        <v>1110</v>
      </c>
      <c r="H303" s="125" t="s">
        <v>1110</v>
      </c>
      <c r="I303" s="125" t="s">
        <v>1110</v>
      </c>
      <c r="J303" s="125" t="s">
        <v>1110</v>
      </c>
      <c r="K303" s="125" t="s">
        <v>1110</v>
      </c>
      <c r="L303" s="125" t="s">
        <v>1110</v>
      </c>
      <c r="M303" s="125">
        <v>1155.08512509</v>
      </c>
      <c r="N303" s="125" t="s">
        <v>1110</v>
      </c>
      <c r="O303" s="125" t="s">
        <v>1110</v>
      </c>
      <c r="P303" s="125" t="s">
        <v>1110</v>
      </c>
      <c r="Q303" s="125">
        <v>344.31740814</v>
      </c>
      <c r="R303" s="125" t="s">
        <v>1110</v>
      </c>
      <c r="S303" s="125">
        <v>1499.40253323</v>
      </c>
    </row>
    <row r="304" spans="1:19" ht="15" customHeight="1">
      <c r="A304" s="198">
        <v>298</v>
      </c>
      <c r="B304" s="144" t="s">
        <v>735</v>
      </c>
      <c r="C304" s="144" t="s">
        <v>1110</v>
      </c>
      <c r="D304" s="144" t="s">
        <v>1110</v>
      </c>
      <c r="E304" s="144" t="s">
        <v>1110</v>
      </c>
      <c r="F304" s="144" t="s">
        <v>1110</v>
      </c>
      <c r="G304" s="144" t="s">
        <v>1110</v>
      </c>
      <c r="H304" s="144" t="s">
        <v>1110</v>
      </c>
      <c r="I304" s="144">
        <v>92.185000735335009</v>
      </c>
      <c r="J304" s="144" t="s">
        <v>1110</v>
      </c>
      <c r="K304" s="144">
        <v>260.90660322000002</v>
      </c>
      <c r="L304" s="144">
        <v>207.89948680754</v>
      </c>
      <c r="M304" s="144">
        <v>294.48130056338499</v>
      </c>
      <c r="N304" s="144">
        <v>30.996295230999998</v>
      </c>
      <c r="O304" s="144" t="s">
        <v>1110</v>
      </c>
      <c r="P304" s="144" t="s">
        <v>1110</v>
      </c>
      <c r="Q304" s="144">
        <v>607.14623360273595</v>
      </c>
      <c r="R304" s="144">
        <v>2.46437514</v>
      </c>
      <c r="S304" s="144">
        <v>1496.0792952999959</v>
      </c>
    </row>
    <row r="305" spans="1:19" s="7" customFormat="1" ht="15" customHeight="1">
      <c r="A305" s="197">
        <v>299</v>
      </c>
      <c r="B305" s="125" t="s">
        <v>528</v>
      </c>
      <c r="C305" s="125" t="s">
        <v>1110</v>
      </c>
      <c r="D305" s="125" t="s">
        <v>1110</v>
      </c>
      <c r="E305" s="125" t="s">
        <v>1110</v>
      </c>
      <c r="F305" s="125" t="s">
        <v>1110</v>
      </c>
      <c r="G305" s="125" t="s">
        <v>1110</v>
      </c>
      <c r="H305" s="125" t="s">
        <v>1110</v>
      </c>
      <c r="I305" s="125">
        <v>126.32292461</v>
      </c>
      <c r="J305" s="125" t="s">
        <v>1110</v>
      </c>
      <c r="K305" s="125">
        <v>857.80887533168493</v>
      </c>
      <c r="L305" s="125">
        <v>15.792713027217999</v>
      </c>
      <c r="M305" s="125">
        <v>20.969760937623001</v>
      </c>
      <c r="N305" s="125">
        <v>335.07852096136304</v>
      </c>
      <c r="O305" s="125" t="s">
        <v>1110</v>
      </c>
      <c r="P305" s="125" t="s">
        <v>1110</v>
      </c>
      <c r="Q305" s="125">
        <v>125.54268705210299</v>
      </c>
      <c r="R305" s="125">
        <v>0.13109091</v>
      </c>
      <c r="S305" s="125">
        <v>1481.646572829992</v>
      </c>
    </row>
    <row r="306" spans="1:19" ht="15" customHeight="1">
      <c r="A306" s="198">
        <v>300</v>
      </c>
      <c r="B306" s="144" t="s">
        <v>425</v>
      </c>
      <c r="C306" s="144" t="s">
        <v>1110</v>
      </c>
      <c r="D306" s="144" t="s">
        <v>1110</v>
      </c>
      <c r="E306" s="144" t="s">
        <v>1110</v>
      </c>
      <c r="F306" s="144" t="s">
        <v>1110</v>
      </c>
      <c r="G306" s="144" t="s">
        <v>1110</v>
      </c>
      <c r="H306" s="144" t="s">
        <v>1110</v>
      </c>
      <c r="I306" s="144">
        <v>488.65769331000001</v>
      </c>
      <c r="J306" s="144">
        <v>162.32465055</v>
      </c>
      <c r="K306" s="144">
        <v>71.219505689999991</v>
      </c>
      <c r="L306" s="144">
        <v>9.6099999999999995E-6</v>
      </c>
      <c r="M306" s="144">
        <v>4.5895200000000001E-5</v>
      </c>
      <c r="N306" s="144" t="s">
        <v>1110</v>
      </c>
      <c r="O306" s="144" t="s">
        <v>1110</v>
      </c>
      <c r="P306" s="144">
        <v>8.9024400000000004</v>
      </c>
      <c r="Q306" s="144">
        <v>649.01864017380001</v>
      </c>
      <c r="R306" s="144">
        <v>47.970239660998999</v>
      </c>
      <c r="S306" s="144">
        <v>1428.0932248899987</v>
      </c>
    </row>
    <row r="307" spans="1:19" s="7" customFormat="1" ht="15" customHeight="1">
      <c r="A307" s="197">
        <v>301</v>
      </c>
      <c r="B307" s="125" t="s">
        <v>1051</v>
      </c>
      <c r="C307" s="125" t="s">
        <v>1110</v>
      </c>
      <c r="D307" s="125" t="s">
        <v>1110</v>
      </c>
      <c r="E307" s="125" t="s">
        <v>1110</v>
      </c>
      <c r="F307" s="125" t="s">
        <v>1110</v>
      </c>
      <c r="G307" s="125" t="s">
        <v>1110</v>
      </c>
      <c r="H307" s="125" t="s">
        <v>1110</v>
      </c>
      <c r="I307" s="125" t="s">
        <v>1110</v>
      </c>
      <c r="J307" s="125" t="s">
        <v>1110</v>
      </c>
      <c r="K307" s="125" t="s">
        <v>1110</v>
      </c>
      <c r="L307" s="125" t="s">
        <v>1110</v>
      </c>
      <c r="M307" s="125" t="s">
        <v>1110</v>
      </c>
      <c r="N307" s="125">
        <v>1.0217833249999999E-2</v>
      </c>
      <c r="O307" s="125" t="s">
        <v>1110</v>
      </c>
      <c r="P307" s="125" t="s">
        <v>1110</v>
      </c>
      <c r="Q307" s="125">
        <v>1274.52716135832</v>
      </c>
      <c r="R307" s="125">
        <v>151.01964155842902</v>
      </c>
      <c r="S307" s="125">
        <v>1425.5570207499989</v>
      </c>
    </row>
    <row r="308" spans="1:19" ht="15" customHeight="1">
      <c r="A308" s="198">
        <v>302</v>
      </c>
      <c r="B308" s="144" t="s">
        <v>1072</v>
      </c>
      <c r="C308" s="144" t="s">
        <v>1110</v>
      </c>
      <c r="D308" s="144" t="s">
        <v>1110</v>
      </c>
      <c r="E308" s="144" t="s">
        <v>1110</v>
      </c>
      <c r="F308" s="144" t="s">
        <v>1110</v>
      </c>
      <c r="G308" s="144" t="s">
        <v>1110</v>
      </c>
      <c r="H308" s="144" t="s">
        <v>1110</v>
      </c>
      <c r="I308" s="144">
        <v>1425.0255191900001</v>
      </c>
      <c r="J308" s="144" t="s">
        <v>1110</v>
      </c>
      <c r="K308" s="144" t="s">
        <v>1110</v>
      </c>
      <c r="L308" s="144" t="s">
        <v>1110</v>
      </c>
      <c r="M308" s="144" t="s">
        <v>1110</v>
      </c>
      <c r="N308" s="144" t="s">
        <v>1110</v>
      </c>
      <c r="O308" s="144" t="s">
        <v>1110</v>
      </c>
      <c r="P308" s="144" t="s">
        <v>1110</v>
      </c>
      <c r="Q308" s="144" t="s">
        <v>1110</v>
      </c>
      <c r="R308" s="144" t="s">
        <v>1110</v>
      </c>
      <c r="S308" s="144">
        <v>1425.0255191900001</v>
      </c>
    </row>
    <row r="309" spans="1:19" s="7" customFormat="1" ht="15" customHeight="1">
      <c r="A309" s="197">
        <v>303</v>
      </c>
      <c r="B309" s="125" t="s">
        <v>107</v>
      </c>
      <c r="C309" s="125" t="s">
        <v>1110</v>
      </c>
      <c r="D309" s="125">
        <v>1.0786773729989998</v>
      </c>
      <c r="E309" s="125" t="s">
        <v>1110</v>
      </c>
      <c r="F309" s="125">
        <v>176.54579712999998</v>
      </c>
      <c r="G309" s="125" t="s">
        <v>1110</v>
      </c>
      <c r="H309" s="125" t="s">
        <v>1110</v>
      </c>
      <c r="I309" s="125">
        <v>12.97788392999</v>
      </c>
      <c r="J309" s="125" t="s">
        <v>1110</v>
      </c>
      <c r="K309" s="125">
        <v>326.59050999283699</v>
      </c>
      <c r="L309" s="125">
        <v>0.58033715599899993</v>
      </c>
      <c r="M309" s="125">
        <v>0.178012579999</v>
      </c>
      <c r="N309" s="125">
        <v>623.36272553943206</v>
      </c>
      <c r="O309" s="125" t="s">
        <v>1110</v>
      </c>
      <c r="P309" s="125" t="s">
        <v>1110</v>
      </c>
      <c r="Q309" s="125" t="s">
        <v>1110</v>
      </c>
      <c r="R309" s="125">
        <v>281.81223422874098</v>
      </c>
      <c r="S309" s="125">
        <v>1423.1261779299971</v>
      </c>
    </row>
    <row r="310" spans="1:19" ht="15" customHeight="1">
      <c r="A310" s="198">
        <v>304</v>
      </c>
      <c r="B310" s="144" t="s">
        <v>816</v>
      </c>
      <c r="C310" s="144" t="s">
        <v>1110</v>
      </c>
      <c r="D310" s="144" t="s">
        <v>1110</v>
      </c>
      <c r="E310" s="144" t="s">
        <v>1110</v>
      </c>
      <c r="F310" s="144" t="s">
        <v>1110</v>
      </c>
      <c r="G310" s="144" t="s">
        <v>1110</v>
      </c>
      <c r="H310" s="144" t="s">
        <v>1110</v>
      </c>
      <c r="I310" s="144">
        <v>20.687652910621999</v>
      </c>
      <c r="J310" s="144" t="s">
        <v>1110</v>
      </c>
      <c r="K310" s="144">
        <v>31.123817515565001</v>
      </c>
      <c r="L310" s="144" t="s">
        <v>1110</v>
      </c>
      <c r="M310" s="144" t="s">
        <v>1110</v>
      </c>
      <c r="N310" s="144" t="s">
        <v>1110</v>
      </c>
      <c r="O310" s="144" t="s">
        <v>1110</v>
      </c>
      <c r="P310" s="144">
        <v>942.4352968951041</v>
      </c>
      <c r="Q310" s="144">
        <v>419.43650285870802</v>
      </c>
      <c r="R310" s="144">
        <v>0.32040159999999995</v>
      </c>
      <c r="S310" s="144">
        <v>1414.0036717799992</v>
      </c>
    </row>
    <row r="311" spans="1:19" s="7" customFormat="1" ht="15" customHeight="1">
      <c r="A311" s="197">
        <v>305</v>
      </c>
      <c r="B311" s="125" t="s">
        <v>446</v>
      </c>
      <c r="C311" s="125" t="s">
        <v>1110</v>
      </c>
      <c r="D311" s="125" t="s">
        <v>1110</v>
      </c>
      <c r="E311" s="125" t="s">
        <v>1110</v>
      </c>
      <c r="F311" s="125" t="s">
        <v>1110</v>
      </c>
      <c r="G311" s="125" t="s">
        <v>1110</v>
      </c>
      <c r="H311" s="125" t="s">
        <v>1110</v>
      </c>
      <c r="I311" s="125" t="s">
        <v>1110</v>
      </c>
      <c r="J311" s="125" t="s">
        <v>1110</v>
      </c>
      <c r="K311" s="125" t="s">
        <v>1110</v>
      </c>
      <c r="L311" s="125" t="s">
        <v>1110</v>
      </c>
      <c r="M311" s="125" t="s">
        <v>1110</v>
      </c>
      <c r="N311" s="125" t="s">
        <v>1110</v>
      </c>
      <c r="O311" s="125" t="s">
        <v>1110</v>
      </c>
      <c r="P311" s="125" t="s">
        <v>1110</v>
      </c>
      <c r="Q311" s="125">
        <v>1406.0792701800001</v>
      </c>
      <c r="R311" s="125" t="s">
        <v>1110</v>
      </c>
      <c r="S311" s="125">
        <v>1406.0792701800001</v>
      </c>
    </row>
    <row r="312" spans="1:19" ht="15" customHeight="1">
      <c r="A312" s="198">
        <v>306</v>
      </c>
      <c r="B312" s="144" t="s">
        <v>633</v>
      </c>
      <c r="C312" s="144" t="s">
        <v>1110</v>
      </c>
      <c r="D312" s="144" t="s">
        <v>1110</v>
      </c>
      <c r="E312" s="144" t="s">
        <v>1110</v>
      </c>
      <c r="F312" s="144">
        <v>116.29130658</v>
      </c>
      <c r="G312" s="144">
        <v>190.73048524000001</v>
      </c>
      <c r="H312" s="144" t="s">
        <v>1110</v>
      </c>
      <c r="I312" s="144" t="s">
        <v>1110</v>
      </c>
      <c r="J312" s="144" t="s">
        <v>1110</v>
      </c>
      <c r="K312" s="144">
        <v>803.37986191900006</v>
      </c>
      <c r="L312" s="144" t="s">
        <v>1110</v>
      </c>
      <c r="M312" s="144" t="s">
        <v>1110</v>
      </c>
      <c r="N312" s="144">
        <v>28.816961130999999</v>
      </c>
      <c r="O312" s="144" t="s">
        <v>1110</v>
      </c>
      <c r="P312" s="144">
        <v>48.96970254</v>
      </c>
      <c r="Q312" s="144">
        <v>209.08241712999998</v>
      </c>
      <c r="R312" s="144" t="s">
        <v>1110</v>
      </c>
      <c r="S312" s="144">
        <v>1397.2707345400001</v>
      </c>
    </row>
    <row r="313" spans="1:19" s="7" customFormat="1" ht="15" customHeight="1">
      <c r="A313" s="197">
        <v>307</v>
      </c>
      <c r="B313" s="125" t="s">
        <v>769</v>
      </c>
      <c r="C313" s="125" t="s">
        <v>1110</v>
      </c>
      <c r="D313" s="125" t="s">
        <v>1110</v>
      </c>
      <c r="E313" s="125" t="s">
        <v>1110</v>
      </c>
      <c r="F313" s="125" t="s">
        <v>1110</v>
      </c>
      <c r="G313" s="125" t="s">
        <v>1110</v>
      </c>
      <c r="H313" s="125" t="s">
        <v>1110</v>
      </c>
      <c r="I313" s="125">
        <v>506.29067411</v>
      </c>
      <c r="J313" s="125" t="s">
        <v>1110</v>
      </c>
      <c r="K313" s="125" t="s">
        <v>1110</v>
      </c>
      <c r="L313" s="125" t="s">
        <v>1110</v>
      </c>
      <c r="M313" s="125" t="s">
        <v>1110</v>
      </c>
      <c r="N313" s="125" t="s">
        <v>1110</v>
      </c>
      <c r="O313" s="125" t="s">
        <v>1110</v>
      </c>
      <c r="P313" s="125" t="s">
        <v>1110</v>
      </c>
      <c r="Q313" s="125">
        <v>886.91774795000003</v>
      </c>
      <c r="R313" s="125" t="s">
        <v>1110</v>
      </c>
      <c r="S313" s="125">
        <v>1393.20842206</v>
      </c>
    </row>
    <row r="314" spans="1:19" ht="15" customHeight="1">
      <c r="A314" s="198">
        <v>308</v>
      </c>
      <c r="B314" s="144" t="s">
        <v>203</v>
      </c>
      <c r="C314" s="144" t="s">
        <v>1110</v>
      </c>
      <c r="D314" s="144" t="s">
        <v>1110</v>
      </c>
      <c r="E314" s="144" t="s">
        <v>1110</v>
      </c>
      <c r="F314" s="144">
        <v>823.70265844000005</v>
      </c>
      <c r="G314" s="144" t="s">
        <v>1110</v>
      </c>
      <c r="H314" s="144" t="s">
        <v>1110</v>
      </c>
      <c r="I314" s="144" t="s">
        <v>1110</v>
      </c>
      <c r="J314" s="144" t="s">
        <v>1110</v>
      </c>
      <c r="K314" s="144">
        <v>566.81610336999995</v>
      </c>
      <c r="L314" s="144" t="s">
        <v>1110</v>
      </c>
      <c r="M314" s="144" t="s">
        <v>1110</v>
      </c>
      <c r="N314" s="144" t="s">
        <v>1110</v>
      </c>
      <c r="O314" s="144" t="s">
        <v>1110</v>
      </c>
      <c r="P314" s="144" t="s">
        <v>1110</v>
      </c>
      <c r="Q314" s="144" t="s">
        <v>1110</v>
      </c>
      <c r="R314" s="144" t="s">
        <v>1110</v>
      </c>
      <c r="S314" s="144">
        <v>1390.5187618099999</v>
      </c>
    </row>
    <row r="315" spans="1:19" s="7" customFormat="1" ht="15" customHeight="1">
      <c r="A315" s="197">
        <v>309</v>
      </c>
      <c r="B315" s="125" t="s">
        <v>973</v>
      </c>
      <c r="C315" s="125" t="s">
        <v>1110</v>
      </c>
      <c r="D315" s="125" t="s">
        <v>1110</v>
      </c>
      <c r="E315" s="125" t="s">
        <v>1110</v>
      </c>
      <c r="F315" s="125" t="s">
        <v>1110</v>
      </c>
      <c r="G315" s="125" t="s">
        <v>1110</v>
      </c>
      <c r="H315" s="125" t="s">
        <v>1110</v>
      </c>
      <c r="I315" s="125">
        <v>1.7839912769999999</v>
      </c>
      <c r="J315" s="125" t="s">
        <v>1110</v>
      </c>
      <c r="K315" s="125">
        <v>1240.507281376</v>
      </c>
      <c r="L315" s="125">
        <v>9.2384755500000004</v>
      </c>
      <c r="M315" s="125">
        <v>0.17862941299999999</v>
      </c>
      <c r="N315" s="125">
        <v>26.448210249000002</v>
      </c>
      <c r="O315" s="125" t="s">
        <v>1110</v>
      </c>
      <c r="P315" s="125">
        <v>61.995860532999998</v>
      </c>
      <c r="Q315" s="125" t="s">
        <v>1110</v>
      </c>
      <c r="R315" s="125">
        <v>33.846689241999997</v>
      </c>
      <c r="S315" s="125">
        <v>1373.9991376400001</v>
      </c>
    </row>
    <row r="316" spans="1:19" ht="15" customHeight="1">
      <c r="A316" s="198">
        <v>310</v>
      </c>
      <c r="B316" s="144" t="s">
        <v>815</v>
      </c>
      <c r="C316" s="144" t="s">
        <v>1110</v>
      </c>
      <c r="D316" s="144" t="s">
        <v>1110</v>
      </c>
      <c r="E316" s="144" t="s">
        <v>1110</v>
      </c>
      <c r="F316" s="144" t="s">
        <v>1110</v>
      </c>
      <c r="G316" s="144" t="s">
        <v>1110</v>
      </c>
      <c r="H316" s="144" t="s">
        <v>1110</v>
      </c>
      <c r="I316" s="144">
        <v>762.24643402999993</v>
      </c>
      <c r="J316" s="144" t="s">
        <v>1110</v>
      </c>
      <c r="K316" s="144">
        <v>7.6986740000000012E-2</v>
      </c>
      <c r="L316" s="144" t="s">
        <v>1110</v>
      </c>
      <c r="M316" s="144" t="s">
        <v>1110</v>
      </c>
      <c r="N316" s="144" t="s">
        <v>1110</v>
      </c>
      <c r="O316" s="144" t="s">
        <v>1110</v>
      </c>
      <c r="P316" s="144" t="s">
        <v>1110</v>
      </c>
      <c r="Q316" s="144">
        <v>586.10185253999998</v>
      </c>
      <c r="R316" s="144" t="s">
        <v>1110</v>
      </c>
      <c r="S316" s="144">
        <v>1348.42527331</v>
      </c>
    </row>
    <row r="317" spans="1:19" s="7" customFormat="1" ht="15" customHeight="1">
      <c r="A317" s="197">
        <v>311</v>
      </c>
      <c r="B317" s="125" t="s">
        <v>737</v>
      </c>
      <c r="C317" s="125" t="s">
        <v>1110</v>
      </c>
      <c r="D317" s="125" t="s">
        <v>1110</v>
      </c>
      <c r="E317" s="125" t="s">
        <v>1110</v>
      </c>
      <c r="F317" s="125">
        <v>55.44452398</v>
      </c>
      <c r="G317" s="125">
        <v>42.35918624</v>
      </c>
      <c r="H317" s="125" t="s">
        <v>1110</v>
      </c>
      <c r="I317" s="125">
        <v>611.37631432000001</v>
      </c>
      <c r="J317" s="125" t="s">
        <v>1110</v>
      </c>
      <c r="K317" s="125">
        <v>126.287736305528</v>
      </c>
      <c r="L317" s="125">
        <v>94.708491160895008</v>
      </c>
      <c r="M317" s="125">
        <v>14.177110295616002</v>
      </c>
      <c r="N317" s="125">
        <v>102.338997619765</v>
      </c>
      <c r="O317" s="125" t="s">
        <v>1110</v>
      </c>
      <c r="P317" s="125">
        <v>7.6792614768070004</v>
      </c>
      <c r="Q317" s="125">
        <v>220.00604127491502</v>
      </c>
      <c r="R317" s="125">
        <v>56.780853606468</v>
      </c>
      <c r="S317" s="125">
        <v>1331.158516279994</v>
      </c>
    </row>
    <row r="318" spans="1:19" ht="15" customHeight="1">
      <c r="A318" s="198">
        <v>312</v>
      </c>
      <c r="B318" s="144" t="s">
        <v>304</v>
      </c>
      <c r="C318" s="144" t="s">
        <v>1110</v>
      </c>
      <c r="D318" s="144" t="s">
        <v>1110</v>
      </c>
      <c r="E318" s="144" t="s">
        <v>1110</v>
      </c>
      <c r="F318" s="144" t="s">
        <v>1110</v>
      </c>
      <c r="G318" s="144" t="s">
        <v>1110</v>
      </c>
      <c r="H318" s="144" t="s">
        <v>1110</v>
      </c>
      <c r="I318" s="144">
        <v>13.46531534</v>
      </c>
      <c r="J318" s="144" t="s">
        <v>1110</v>
      </c>
      <c r="K318" s="144" t="s">
        <v>1110</v>
      </c>
      <c r="L318" s="144" t="s">
        <v>1110</v>
      </c>
      <c r="M318" s="144">
        <v>15.806620309378999</v>
      </c>
      <c r="N318" s="144" t="s">
        <v>1110</v>
      </c>
      <c r="O318" s="144" t="s">
        <v>1110</v>
      </c>
      <c r="P318" s="144">
        <v>480.80091941062</v>
      </c>
      <c r="Q318" s="144">
        <v>816.18566542999997</v>
      </c>
      <c r="R318" s="144" t="s">
        <v>1110</v>
      </c>
      <c r="S318" s="144">
        <v>1326.258520489999</v>
      </c>
    </row>
    <row r="319" spans="1:19" s="7" customFormat="1" ht="15" customHeight="1">
      <c r="A319" s="197">
        <v>313</v>
      </c>
      <c r="B319" s="125" t="s">
        <v>199</v>
      </c>
      <c r="C319" s="125" t="s">
        <v>1110</v>
      </c>
      <c r="D319" s="125" t="s">
        <v>1110</v>
      </c>
      <c r="E319" s="125" t="s">
        <v>1110</v>
      </c>
      <c r="F319" s="125">
        <v>1.4214019199999999</v>
      </c>
      <c r="G319" s="125">
        <v>76.160316209999991</v>
      </c>
      <c r="H319" s="125" t="s">
        <v>1110</v>
      </c>
      <c r="I319" s="125">
        <v>1.00004073</v>
      </c>
      <c r="J319" s="125" t="s">
        <v>1110</v>
      </c>
      <c r="K319" s="125">
        <v>134.24367674637699</v>
      </c>
      <c r="L319" s="125">
        <v>0.52184289000000006</v>
      </c>
      <c r="M319" s="125">
        <v>665.31290927999999</v>
      </c>
      <c r="N319" s="125">
        <v>84.088902669999996</v>
      </c>
      <c r="O319" s="125" t="s">
        <v>1110</v>
      </c>
      <c r="P319" s="125" t="s">
        <v>1110</v>
      </c>
      <c r="Q319" s="125">
        <v>351.128789513622</v>
      </c>
      <c r="R319" s="125" t="s">
        <v>1110</v>
      </c>
      <c r="S319" s="125">
        <v>1313.8778799599991</v>
      </c>
    </row>
    <row r="320" spans="1:19" ht="15" customHeight="1">
      <c r="A320" s="198">
        <v>314</v>
      </c>
      <c r="B320" s="144" t="s">
        <v>741</v>
      </c>
      <c r="C320" s="144" t="s">
        <v>1110</v>
      </c>
      <c r="D320" s="144" t="s">
        <v>1110</v>
      </c>
      <c r="E320" s="144" t="s">
        <v>1110</v>
      </c>
      <c r="F320" s="144" t="s">
        <v>1110</v>
      </c>
      <c r="G320" s="144" t="s">
        <v>1110</v>
      </c>
      <c r="H320" s="144" t="s">
        <v>1110</v>
      </c>
      <c r="I320" s="144" t="s">
        <v>1110</v>
      </c>
      <c r="J320" s="144" t="s">
        <v>1110</v>
      </c>
      <c r="K320" s="144">
        <v>177.403721367</v>
      </c>
      <c r="L320" s="144" t="s">
        <v>1110</v>
      </c>
      <c r="M320" s="144">
        <v>1.088586203</v>
      </c>
      <c r="N320" s="144" t="s">
        <v>1110</v>
      </c>
      <c r="O320" s="144" t="s">
        <v>1110</v>
      </c>
      <c r="P320" s="144" t="s">
        <v>1110</v>
      </c>
      <c r="Q320" s="144">
        <v>1122.8786604200002</v>
      </c>
      <c r="R320" s="144">
        <v>9.6157231799999998</v>
      </c>
      <c r="S320" s="144">
        <v>1310.9866911700003</v>
      </c>
    </row>
    <row r="321" spans="1:19" s="7" customFormat="1" ht="15" customHeight="1">
      <c r="A321" s="197">
        <v>315</v>
      </c>
      <c r="B321" s="125" t="s">
        <v>457</v>
      </c>
      <c r="C321" s="125" t="s">
        <v>1110</v>
      </c>
      <c r="D321" s="125" t="s">
        <v>1110</v>
      </c>
      <c r="E321" s="125" t="s">
        <v>1110</v>
      </c>
      <c r="F321" s="125" t="s">
        <v>1110</v>
      </c>
      <c r="G321" s="125" t="s">
        <v>1110</v>
      </c>
      <c r="H321" s="125" t="s">
        <v>1110</v>
      </c>
      <c r="I321" s="125" t="s">
        <v>1110</v>
      </c>
      <c r="J321" s="125">
        <v>5.0624309594980001</v>
      </c>
      <c r="K321" s="125">
        <v>817.87821006300999</v>
      </c>
      <c r="L321" s="125">
        <v>57.390387362303002</v>
      </c>
      <c r="M321" s="125" t="s">
        <v>1110</v>
      </c>
      <c r="N321" s="125" t="s">
        <v>1110</v>
      </c>
      <c r="O321" s="125" t="s">
        <v>1110</v>
      </c>
      <c r="P321" s="125" t="s">
        <v>1110</v>
      </c>
      <c r="Q321" s="125">
        <v>212.54939286999999</v>
      </c>
      <c r="R321" s="125">
        <v>196.92362093819301</v>
      </c>
      <c r="S321" s="125">
        <v>1289.8040421930039</v>
      </c>
    </row>
    <row r="322" spans="1:19" ht="15" customHeight="1">
      <c r="A322" s="198">
        <v>316</v>
      </c>
      <c r="B322" s="144" t="s">
        <v>708</v>
      </c>
      <c r="C322" s="144" t="s">
        <v>1110</v>
      </c>
      <c r="D322" s="144" t="s">
        <v>1110</v>
      </c>
      <c r="E322" s="144" t="s">
        <v>1110</v>
      </c>
      <c r="F322" s="144">
        <v>75.31291056069</v>
      </c>
      <c r="G322" s="144" t="s">
        <v>1110</v>
      </c>
      <c r="H322" s="144" t="s">
        <v>1110</v>
      </c>
      <c r="I322" s="144">
        <v>50.80119658425</v>
      </c>
      <c r="J322" s="144" t="s">
        <v>1110</v>
      </c>
      <c r="K322" s="144">
        <v>1024.5493521604419</v>
      </c>
      <c r="L322" s="144">
        <v>1.9200899983089998</v>
      </c>
      <c r="M322" s="144">
        <v>1.828070132523</v>
      </c>
      <c r="N322" s="144" t="s">
        <v>1110</v>
      </c>
      <c r="O322" s="144" t="s">
        <v>1110</v>
      </c>
      <c r="P322" s="144">
        <v>66.418678639999996</v>
      </c>
      <c r="Q322" s="144">
        <v>55.605619153662005</v>
      </c>
      <c r="R322" s="144">
        <v>8.32005442</v>
      </c>
      <c r="S322" s="144">
        <v>1284.7559716498758</v>
      </c>
    </row>
    <row r="323" spans="1:19" s="7" customFormat="1" ht="15" customHeight="1">
      <c r="A323" s="197">
        <v>317</v>
      </c>
      <c r="B323" s="125" t="s">
        <v>43</v>
      </c>
      <c r="C323" s="125" t="s">
        <v>1110</v>
      </c>
      <c r="D323" s="125" t="s">
        <v>1110</v>
      </c>
      <c r="E323" s="125" t="s">
        <v>1110</v>
      </c>
      <c r="F323" s="125" t="s">
        <v>1110</v>
      </c>
      <c r="G323" s="125" t="s">
        <v>1110</v>
      </c>
      <c r="H323" s="125" t="s">
        <v>1110</v>
      </c>
      <c r="I323" s="125" t="s">
        <v>1110</v>
      </c>
      <c r="J323" s="125" t="s">
        <v>1110</v>
      </c>
      <c r="K323" s="125">
        <v>1275.79603294</v>
      </c>
      <c r="L323" s="125" t="s">
        <v>1110</v>
      </c>
      <c r="M323" s="125" t="s">
        <v>1110</v>
      </c>
      <c r="N323" s="125" t="s">
        <v>1110</v>
      </c>
      <c r="O323" s="125" t="s">
        <v>1110</v>
      </c>
      <c r="P323" s="125" t="s">
        <v>1110</v>
      </c>
      <c r="Q323" s="125" t="s">
        <v>1110</v>
      </c>
      <c r="R323" s="125" t="s">
        <v>1110</v>
      </c>
      <c r="S323" s="125">
        <v>1275.79603294</v>
      </c>
    </row>
    <row r="324" spans="1:19" ht="15" customHeight="1">
      <c r="A324" s="198">
        <v>318</v>
      </c>
      <c r="B324" s="144" t="s">
        <v>950</v>
      </c>
      <c r="C324" s="144" t="s">
        <v>1110</v>
      </c>
      <c r="D324" s="144" t="s">
        <v>1110</v>
      </c>
      <c r="E324" s="144" t="s">
        <v>1110</v>
      </c>
      <c r="F324" s="144" t="s">
        <v>1110</v>
      </c>
      <c r="G324" s="144" t="s">
        <v>1110</v>
      </c>
      <c r="H324" s="144" t="s">
        <v>1110</v>
      </c>
      <c r="I324" s="144">
        <v>73.474548601435004</v>
      </c>
      <c r="J324" s="144" t="s">
        <v>1110</v>
      </c>
      <c r="K324" s="144">
        <v>215.657079135179</v>
      </c>
      <c r="L324" s="144" t="s">
        <v>1110</v>
      </c>
      <c r="M324" s="144" t="s">
        <v>1110</v>
      </c>
      <c r="N324" s="144" t="s">
        <v>1110</v>
      </c>
      <c r="O324" s="144" t="s">
        <v>1110</v>
      </c>
      <c r="P324" s="144">
        <v>23.5094134</v>
      </c>
      <c r="Q324" s="144">
        <v>881.59696413338497</v>
      </c>
      <c r="R324" s="144">
        <v>79.246033769999997</v>
      </c>
      <c r="S324" s="144">
        <v>1273.4840390399991</v>
      </c>
    </row>
    <row r="325" spans="1:19" s="7" customFormat="1" ht="15" customHeight="1">
      <c r="A325" s="197">
        <v>319</v>
      </c>
      <c r="B325" s="125" t="s">
        <v>995</v>
      </c>
      <c r="C325" s="125" t="s">
        <v>1110</v>
      </c>
      <c r="D325" s="125" t="s">
        <v>1110</v>
      </c>
      <c r="E325" s="125" t="s">
        <v>1110</v>
      </c>
      <c r="F325" s="125">
        <v>8.1437007500000007</v>
      </c>
      <c r="G325" s="125">
        <v>135.79881658000002</v>
      </c>
      <c r="H325" s="125" t="s">
        <v>1110</v>
      </c>
      <c r="I325" s="125">
        <v>284.35493995089001</v>
      </c>
      <c r="J325" s="125" t="s">
        <v>1110</v>
      </c>
      <c r="K325" s="125">
        <v>568.90054473297096</v>
      </c>
      <c r="L325" s="125">
        <v>2.3711900188460002</v>
      </c>
      <c r="M325" s="125">
        <v>0.72666002253399997</v>
      </c>
      <c r="N325" s="125">
        <v>9.5911201830219994</v>
      </c>
      <c r="O325" s="125" t="s">
        <v>1110</v>
      </c>
      <c r="P325" s="125">
        <v>71.781925439999995</v>
      </c>
      <c r="Q325" s="125">
        <v>188.597174699612</v>
      </c>
      <c r="R325" s="125" t="s">
        <v>1110</v>
      </c>
      <c r="S325" s="125">
        <v>1270.2660723778749</v>
      </c>
    </row>
    <row r="326" spans="1:19" ht="15" customHeight="1">
      <c r="A326" s="198">
        <v>320</v>
      </c>
      <c r="B326" s="144" t="s">
        <v>696</v>
      </c>
      <c r="C326" s="144" t="s">
        <v>1110</v>
      </c>
      <c r="D326" s="144" t="s">
        <v>1110</v>
      </c>
      <c r="E326" s="144" t="s">
        <v>1110</v>
      </c>
      <c r="F326" s="144" t="s">
        <v>1110</v>
      </c>
      <c r="G326" s="144" t="s">
        <v>1110</v>
      </c>
      <c r="H326" s="144" t="s">
        <v>1110</v>
      </c>
      <c r="I326" s="144">
        <v>0.58015786099</v>
      </c>
      <c r="J326" s="144" t="s">
        <v>1110</v>
      </c>
      <c r="K326" s="144">
        <v>388.28324605873104</v>
      </c>
      <c r="L326" s="144" t="s">
        <v>1110</v>
      </c>
      <c r="M326" s="144" t="s">
        <v>1110</v>
      </c>
      <c r="N326" s="144" t="s">
        <v>1110</v>
      </c>
      <c r="O326" s="144" t="s">
        <v>1110</v>
      </c>
      <c r="P326" s="144">
        <v>632.59592960235591</v>
      </c>
      <c r="Q326" s="144">
        <v>215.470041802883</v>
      </c>
      <c r="R326" s="144">
        <v>9.150199425037</v>
      </c>
      <c r="S326" s="144">
        <v>1246.0795747499972</v>
      </c>
    </row>
    <row r="327" spans="1:19" s="7" customFormat="1" ht="15" customHeight="1">
      <c r="A327" s="197">
        <v>321</v>
      </c>
      <c r="B327" s="125" t="s">
        <v>503</v>
      </c>
      <c r="C327" s="125" t="s">
        <v>1110</v>
      </c>
      <c r="D327" s="125" t="s">
        <v>1110</v>
      </c>
      <c r="E327" s="125" t="s">
        <v>1110</v>
      </c>
      <c r="F327" s="125" t="s">
        <v>1110</v>
      </c>
      <c r="G327" s="125" t="s">
        <v>1110</v>
      </c>
      <c r="H327" s="125" t="s">
        <v>1110</v>
      </c>
      <c r="I327" s="125">
        <v>253.46056906808099</v>
      </c>
      <c r="J327" s="125" t="s">
        <v>1110</v>
      </c>
      <c r="K327" s="125">
        <v>710.99882764910899</v>
      </c>
      <c r="L327" s="125">
        <v>209.94477478975497</v>
      </c>
      <c r="M327" s="125">
        <v>40.553056825522994</v>
      </c>
      <c r="N327" s="125" t="s">
        <v>1110</v>
      </c>
      <c r="O327" s="125" t="s">
        <v>1110</v>
      </c>
      <c r="P327" s="125" t="s">
        <v>1110</v>
      </c>
      <c r="Q327" s="125" t="s">
        <v>1110</v>
      </c>
      <c r="R327" s="125">
        <v>29.899666557528001</v>
      </c>
      <c r="S327" s="125">
        <v>1244.8568948899961</v>
      </c>
    </row>
    <row r="328" spans="1:19" ht="15" customHeight="1">
      <c r="A328" s="198">
        <v>322</v>
      </c>
      <c r="B328" s="144" t="s">
        <v>1047</v>
      </c>
      <c r="C328" s="144" t="s">
        <v>1110</v>
      </c>
      <c r="D328" s="144" t="s">
        <v>1110</v>
      </c>
      <c r="E328" s="144" t="s">
        <v>1110</v>
      </c>
      <c r="F328" s="144" t="s">
        <v>1110</v>
      </c>
      <c r="G328" s="144" t="s">
        <v>1110</v>
      </c>
      <c r="H328" s="144" t="s">
        <v>1110</v>
      </c>
      <c r="I328" s="144" t="s">
        <v>1110</v>
      </c>
      <c r="J328" s="144" t="s">
        <v>1110</v>
      </c>
      <c r="K328" s="144" t="s">
        <v>1110</v>
      </c>
      <c r="L328" s="144">
        <v>493.42975580000001</v>
      </c>
      <c r="M328" s="144" t="s">
        <v>1110</v>
      </c>
      <c r="N328" s="144" t="s">
        <v>1110</v>
      </c>
      <c r="O328" s="144" t="s">
        <v>1110</v>
      </c>
      <c r="P328" s="144" t="s">
        <v>1110</v>
      </c>
      <c r="Q328" s="144">
        <v>747.81716348999998</v>
      </c>
      <c r="R328" s="144" t="s">
        <v>1110</v>
      </c>
      <c r="S328" s="144">
        <v>1241.2469192900001</v>
      </c>
    </row>
    <row r="329" spans="1:19" s="7" customFormat="1" ht="15" customHeight="1">
      <c r="A329" s="197">
        <v>323</v>
      </c>
      <c r="B329" s="125" t="s">
        <v>95</v>
      </c>
      <c r="C329" s="125" t="s">
        <v>1110</v>
      </c>
      <c r="D329" s="125" t="s">
        <v>1110</v>
      </c>
      <c r="E329" s="125" t="s">
        <v>1110</v>
      </c>
      <c r="F329" s="125" t="s">
        <v>1110</v>
      </c>
      <c r="G329" s="125" t="s">
        <v>1110</v>
      </c>
      <c r="H329" s="125" t="s">
        <v>1110</v>
      </c>
      <c r="I329" s="125" t="s">
        <v>1110</v>
      </c>
      <c r="J329" s="125" t="s">
        <v>1110</v>
      </c>
      <c r="K329" s="125">
        <v>1230.41117657</v>
      </c>
      <c r="L329" s="125" t="s">
        <v>1110</v>
      </c>
      <c r="M329" s="125" t="s">
        <v>1110</v>
      </c>
      <c r="N329" s="125" t="s">
        <v>1110</v>
      </c>
      <c r="O329" s="125" t="s">
        <v>1110</v>
      </c>
      <c r="P329" s="125" t="s">
        <v>1110</v>
      </c>
      <c r="Q329" s="125" t="s">
        <v>1110</v>
      </c>
      <c r="R329" s="125" t="s">
        <v>1110</v>
      </c>
      <c r="S329" s="125">
        <v>1230.41117657</v>
      </c>
    </row>
    <row r="330" spans="1:19" ht="15" customHeight="1">
      <c r="A330" s="198">
        <v>324</v>
      </c>
      <c r="B330" s="144" t="s">
        <v>272</v>
      </c>
      <c r="C330" s="144" t="s">
        <v>1110</v>
      </c>
      <c r="D330" s="144" t="s">
        <v>1110</v>
      </c>
      <c r="E330" s="144" t="s">
        <v>1110</v>
      </c>
      <c r="F330" s="144">
        <v>6.9875106628139996</v>
      </c>
      <c r="G330" s="144" t="s">
        <v>1110</v>
      </c>
      <c r="H330" s="144" t="s">
        <v>1110</v>
      </c>
      <c r="I330" s="144">
        <v>1.3620958000000001E-2</v>
      </c>
      <c r="J330" s="144">
        <v>1.011300001755</v>
      </c>
      <c r="K330" s="144">
        <v>26.114874377332999</v>
      </c>
      <c r="L330" s="144">
        <v>70.663052349641987</v>
      </c>
      <c r="M330" s="144">
        <v>7.5094914090139993</v>
      </c>
      <c r="N330" s="144">
        <v>35.428457775521004</v>
      </c>
      <c r="O330" s="144" t="s">
        <v>1110</v>
      </c>
      <c r="P330" s="144" t="s">
        <v>1110</v>
      </c>
      <c r="Q330" s="144">
        <v>1070.609134582525</v>
      </c>
      <c r="R330" s="144">
        <v>10.670574263000001</v>
      </c>
      <c r="S330" s="144">
        <v>1229.008016379604</v>
      </c>
    </row>
    <row r="331" spans="1:19" s="7" customFormat="1" ht="15" customHeight="1">
      <c r="A331" s="197">
        <v>325</v>
      </c>
      <c r="B331" s="125" t="s">
        <v>740</v>
      </c>
      <c r="C331" s="125" t="s">
        <v>1110</v>
      </c>
      <c r="D331" s="125" t="s">
        <v>1110</v>
      </c>
      <c r="E331" s="125" t="s">
        <v>1110</v>
      </c>
      <c r="F331" s="125" t="s">
        <v>1110</v>
      </c>
      <c r="G331" s="125" t="s">
        <v>1110</v>
      </c>
      <c r="H331" s="125" t="s">
        <v>1110</v>
      </c>
      <c r="I331" s="125">
        <v>344.75846577998499</v>
      </c>
      <c r="J331" s="125" t="s">
        <v>1110</v>
      </c>
      <c r="K331" s="125">
        <v>873.87437166001405</v>
      </c>
      <c r="L331" s="125" t="s">
        <v>1110</v>
      </c>
      <c r="M331" s="125" t="s">
        <v>1110</v>
      </c>
      <c r="N331" s="125" t="s">
        <v>1110</v>
      </c>
      <c r="O331" s="125" t="s">
        <v>1110</v>
      </c>
      <c r="P331" s="125" t="s">
        <v>1110</v>
      </c>
      <c r="Q331" s="125" t="s">
        <v>1110</v>
      </c>
      <c r="R331" s="125" t="s">
        <v>1110</v>
      </c>
      <c r="S331" s="125">
        <v>1218.6328374399991</v>
      </c>
    </row>
    <row r="332" spans="1:19" ht="15" customHeight="1">
      <c r="A332" s="198">
        <v>326</v>
      </c>
      <c r="B332" s="144" t="s">
        <v>977</v>
      </c>
      <c r="C332" s="144" t="s">
        <v>1110</v>
      </c>
      <c r="D332" s="144" t="s">
        <v>1110</v>
      </c>
      <c r="E332" s="144" t="s">
        <v>1110</v>
      </c>
      <c r="F332" s="144" t="s">
        <v>1110</v>
      </c>
      <c r="G332" s="144" t="s">
        <v>1110</v>
      </c>
      <c r="H332" s="144" t="s">
        <v>1110</v>
      </c>
      <c r="I332" s="144">
        <v>7.2249302679359992</v>
      </c>
      <c r="J332" s="144" t="s">
        <v>1110</v>
      </c>
      <c r="K332" s="144">
        <v>78.508543849326003</v>
      </c>
      <c r="L332" s="144">
        <v>384.13844028838804</v>
      </c>
      <c r="M332" s="144">
        <v>642.10807737191294</v>
      </c>
      <c r="N332" s="144">
        <v>10.62130661</v>
      </c>
      <c r="O332" s="144" t="s">
        <v>1110</v>
      </c>
      <c r="P332" s="144">
        <v>0.25878337260500001</v>
      </c>
      <c r="Q332" s="144">
        <v>66.998864419829005</v>
      </c>
      <c r="R332" s="144" t="s">
        <v>1110</v>
      </c>
      <c r="S332" s="144">
        <v>1189.858946179997</v>
      </c>
    </row>
    <row r="333" spans="1:19" s="7" customFormat="1" ht="15" customHeight="1">
      <c r="A333" s="197">
        <v>327</v>
      </c>
      <c r="B333" s="125" t="s">
        <v>970</v>
      </c>
      <c r="C333" s="125" t="s">
        <v>1110</v>
      </c>
      <c r="D333" s="125" t="s">
        <v>1110</v>
      </c>
      <c r="E333" s="125" t="s">
        <v>1110</v>
      </c>
      <c r="F333" s="125" t="s">
        <v>1110</v>
      </c>
      <c r="G333" s="125" t="s">
        <v>1110</v>
      </c>
      <c r="H333" s="125" t="s">
        <v>1110</v>
      </c>
      <c r="I333" s="125">
        <v>2.067737E-3</v>
      </c>
      <c r="J333" s="125" t="s">
        <v>1110</v>
      </c>
      <c r="K333" s="125">
        <v>929.87144936899904</v>
      </c>
      <c r="L333" s="125">
        <v>0.94626519799999997</v>
      </c>
      <c r="M333" s="125" t="s">
        <v>1110</v>
      </c>
      <c r="N333" s="125">
        <v>227.098759196</v>
      </c>
      <c r="O333" s="125" t="s">
        <v>1110</v>
      </c>
      <c r="P333" s="125" t="s">
        <v>1110</v>
      </c>
      <c r="Q333" s="125" t="s">
        <v>1110</v>
      </c>
      <c r="R333" s="125">
        <v>21.318391559999998</v>
      </c>
      <c r="S333" s="125">
        <v>1179.236933059999</v>
      </c>
    </row>
    <row r="334" spans="1:19" ht="15" customHeight="1">
      <c r="A334" s="198">
        <v>328</v>
      </c>
      <c r="B334" s="144" t="s">
        <v>73</v>
      </c>
      <c r="C334" s="144" t="s">
        <v>1110</v>
      </c>
      <c r="D334" s="144" t="s">
        <v>1110</v>
      </c>
      <c r="E334" s="144" t="s">
        <v>1110</v>
      </c>
      <c r="F334" s="144" t="s">
        <v>1110</v>
      </c>
      <c r="G334" s="144" t="s">
        <v>1110</v>
      </c>
      <c r="H334" s="144" t="s">
        <v>1110</v>
      </c>
      <c r="I334" s="144">
        <v>25.187978432002001</v>
      </c>
      <c r="J334" s="144" t="s">
        <v>1110</v>
      </c>
      <c r="K334" s="144">
        <v>2.6668143699999999E-4</v>
      </c>
      <c r="L334" s="144">
        <v>14.249074529023</v>
      </c>
      <c r="M334" s="144">
        <v>2.9242126109009998</v>
      </c>
      <c r="N334" s="144" t="s">
        <v>1110</v>
      </c>
      <c r="O334" s="144" t="s">
        <v>1110</v>
      </c>
      <c r="P334" s="144">
        <v>39.396805513446004</v>
      </c>
      <c r="Q334" s="144">
        <v>1096.9425060231881</v>
      </c>
      <c r="R334" s="144" t="s">
        <v>1110</v>
      </c>
      <c r="S334" s="144">
        <v>1178.7008437899972</v>
      </c>
    </row>
    <row r="335" spans="1:19" s="7" customFormat="1" ht="15" customHeight="1">
      <c r="A335" s="197">
        <v>329</v>
      </c>
      <c r="B335" s="125" t="s">
        <v>994</v>
      </c>
      <c r="C335" s="125" t="s">
        <v>1110</v>
      </c>
      <c r="D335" s="125" t="s">
        <v>1110</v>
      </c>
      <c r="E335" s="125" t="s">
        <v>1110</v>
      </c>
      <c r="F335" s="125">
        <v>152.20588661000002</v>
      </c>
      <c r="G335" s="125">
        <v>38.612541849999999</v>
      </c>
      <c r="H335" s="125" t="s">
        <v>1110</v>
      </c>
      <c r="I335" s="125">
        <v>23.369054166999998</v>
      </c>
      <c r="J335" s="125" t="s">
        <v>1110</v>
      </c>
      <c r="K335" s="125">
        <v>651.14349024020601</v>
      </c>
      <c r="L335" s="125" t="s">
        <v>1110</v>
      </c>
      <c r="M335" s="125" t="s">
        <v>1110</v>
      </c>
      <c r="N335" s="125">
        <v>266.96757906063897</v>
      </c>
      <c r="O335" s="125" t="s">
        <v>1110</v>
      </c>
      <c r="P335" s="125" t="s">
        <v>1110</v>
      </c>
      <c r="Q335" s="125">
        <v>25.617219250154001</v>
      </c>
      <c r="R335" s="125">
        <v>7.3211485319999996</v>
      </c>
      <c r="S335" s="125">
        <v>1165.236919709999</v>
      </c>
    </row>
    <row r="336" spans="1:19" ht="15" customHeight="1">
      <c r="A336" s="198">
        <v>330</v>
      </c>
      <c r="B336" s="144" t="s">
        <v>1010</v>
      </c>
      <c r="C336" s="144" t="s">
        <v>1110</v>
      </c>
      <c r="D336" s="144" t="s">
        <v>1110</v>
      </c>
      <c r="E336" s="144" t="s">
        <v>1110</v>
      </c>
      <c r="F336" s="144" t="s">
        <v>1110</v>
      </c>
      <c r="G336" s="144" t="s">
        <v>1110</v>
      </c>
      <c r="H336" s="144" t="s">
        <v>1110</v>
      </c>
      <c r="I336" s="144" t="s">
        <v>1110</v>
      </c>
      <c r="J336" s="144" t="s">
        <v>1110</v>
      </c>
      <c r="K336" s="144" t="s">
        <v>1110</v>
      </c>
      <c r="L336" s="144" t="s">
        <v>1110</v>
      </c>
      <c r="M336" s="144" t="s">
        <v>1110</v>
      </c>
      <c r="N336" s="144">
        <v>146.16329138999998</v>
      </c>
      <c r="O336" s="144" t="s">
        <v>1110</v>
      </c>
      <c r="P336" s="144">
        <v>1015.58571597</v>
      </c>
      <c r="Q336" s="144" t="s">
        <v>1110</v>
      </c>
      <c r="R336" s="144" t="s">
        <v>1110</v>
      </c>
      <c r="S336" s="144">
        <v>1161.74900736</v>
      </c>
    </row>
    <row r="337" spans="1:19" s="7" customFormat="1" ht="15" customHeight="1">
      <c r="A337" s="197">
        <v>331</v>
      </c>
      <c r="B337" s="125" t="s">
        <v>215</v>
      </c>
      <c r="C337" s="125" t="s">
        <v>1110</v>
      </c>
      <c r="D337" s="125" t="s">
        <v>1110</v>
      </c>
      <c r="E337" s="125" t="s">
        <v>1110</v>
      </c>
      <c r="F337" s="125" t="s">
        <v>1110</v>
      </c>
      <c r="G337" s="125" t="s">
        <v>1110</v>
      </c>
      <c r="H337" s="125" t="s">
        <v>1110</v>
      </c>
      <c r="I337" s="125" t="s">
        <v>1110</v>
      </c>
      <c r="J337" s="125" t="s">
        <v>1110</v>
      </c>
      <c r="K337" s="125">
        <v>1160.4385980499999</v>
      </c>
      <c r="L337" s="125" t="s">
        <v>1110</v>
      </c>
      <c r="M337" s="125" t="s">
        <v>1110</v>
      </c>
      <c r="N337" s="125" t="s">
        <v>1110</v>
      </c>
      <c r="O337" s="125" t="s">
        <v>1110</v>
      </c>
      <c r="P337" s="125" t="s">
        <v>1110</v>
      </c>
      <c r="Q337" s="125" t="s">
        <v>1110</v>
      </c>
      <c r="R337" s="125" t="s">
        <v>1110</v>
      </c>
      <c r="S337" s="125">
        <v>1160.4385980499999</v>
      </c>
    </row>
    <row r="338" spans="1:19" ht="15" customHeight="1">
      <c r="A338" s="198">
        <v>332</v>
      </c>
      <c r="B338" s="144" t="s">
        <v>820</v>
      </c>
      <c r="C338" s="144" t="s">
        <v>1110</v>
      </c>
      <c r="D338" s="144" t="s">
        <v>1110</v>
      </c>
      <c r="E338" s="144" t="s">
        <v>1110</v>
      </c>
      <c r="F338" s="144" t="s">
        <v>1110</v>
      </c>
      <c r="G338" s="144" t="s">
        <v>1110</v>
      </c>
      <c r="H338" s="144" t="s">
        <v>1110</v>
      </c>
      <c r="I338" s="144">
        <v>57.497898409999998</v>
      </c>
      <c r="J338" s="144" t="s">
        <v>1110</v>
      </c>
      <c r="K338" s="144">
        <v>717.82250564770197</v>
      </c>
      <c r="L338" s="144" t="s">
        <v>1110</v>
      </c>
      <c r="M338" s="144" t="s">
        <v>1110</v>
      </c>
      <c r="N338" s="144" t="s">
        <v>1110</v>
      </c>
      <c r="O338" s="144" t="s">
        <v>1110</v>
      </c>
      <c r="P338" s="144" t="s">
        <v>1110</v>
      </c>
      <c r="Q338" s="144">
        <v>369.189709812297</v>
      </c>
      <c r="R338" s="144">
        <v>8.9179397799999993</v>
      </c>
      <c r="S338" s="144">
        <v>1153.4280536499989</v>
      </c>
    </row>
    <row r="339" spans="1:19" s="7" customFormat="1" ht="15" customHeight="1">
      <c r="A339" s="197">
        <v>333</v>
      </c>
      <c r="B339" s="125" t="s">
        <v>378</v>
      </c>
      <c r="C339" s="125" t="s">
        <v>1110</v>
      </c>
      <c r="D339" s="125">
        <v>43.715466759931999</v>
      </c>
      <c r="E339" s="125">
        <v>302.322522627495</v>
      </c>
      <c r="F339" s="125" t="s">
        <v>1110</v>
      </c>
      <c r="G339" s="125">
        <v>307.57449252351398</v>
      </c>
      <c r="H339" s="125" t="s">
        <v>1110</v>
      </c>
      <c r="I339" s="125">
        <v>18.442663115520002</v>
      </c>
      <c r="J339" s="125">
        <v>3.8284887832729999</v>
      </c>
      <c r="K339" s="125">
        <v>355.560193441563</v>
      </c>
      <c r="L339" s="125">
        <v>17.819288799408</v>
      </c>
      <c r="M339" s="125">
        <v>10.502360910949999</v>
      </c>
      <c r="N339" s="125">
        <v>71.284020335115997</v>
      </c>
      <c r="O339" s="125" t="s">
        <v>1110</v>
      </c>
      <c r="P339" s="125" t="s">
        <v>1110</v>
      </c>
      <c r="Q339" s="125">
        <v>16.826278363219998</v>
      </c>
      <c r="R339" s="125" t="s">
        <v>1110</v>
      </c>
      <c r="S339" s="125">
        <v>1147.8757756599907</v>
      </c>
    </row>
    <row r="340" spans="1:19" ht="15" customHeight="1">
      <c r="A340" s="198">
        <v>334</v>
      </c>
      <c r="B340" s="144" t="s">
        <v>373</v>
      </c>
      <c r="C340" s="144" t="s">
        <v>1110</v>
      </c>
      <c r="D340" s="144" t="s">
        <v>1110</v>
      </c>
      <c r="E340" s="144" t="s">
        <v>1110</v>
      </c>
      <c r="F340" s="144" t="s">
        <v>1110</v>
      </c>
      <c r="G340" s="144" t="s">
        <v>1110</v>
      </c>
      <c r="H340" s="144" t="s">
        <v>1110</v>
      </c>
      <c r="I340" s="144">
        <v>103.116461410204</v>
      </c>
      <c r="J340" s="144" t="s">
        <v>1110</v>
      </c>
      <c r="K340" s="144" t="s">
        <v>1110</v>
      </c>
      <c r="L340" s="144">
        <v>716.24258177663899</v>
      </c>
      <c r="M340" s="144" t="s">
        <v>1110</v>
      </c>
      <c r="N340" s="144" t="s">
        <v>1110</v>
      </c>
      <c r="O340" s="144" t="s">
        <v>1110</v>
      </c>
      <c r="P340" s="144">
        <v>3.57374868</v>
      </c>
      <c r="Q340" s="144">
        <v>318.27480534315299</v>
      </c>
      <c r="R340" s="144" t="s">
        <v>1110</v>
      </c>
      <c r="S340" s="144">
        <v>1141.207597209996</v>
      </c>
    </row>
    <row r="341" spans="1:19" s="7" customFormat="1" ht="15" customHeight="1">
      <c r="A341" s="197">
        <v>335</v>
      </c>
      <c r="B341" s="125" t="s">
        <v>783</v>
      </c>
      <c r="C341" s="125" t="s">
        <v>1110</v>
      </c>
      <c r="D341" s="125" t="s">
        <v>1110</v>
      </c>
      <c r="E341" s="125" t="s">
        <v>1110</v>
      </c>
      <c r="F341" s="125" t="s">
        <v>1110</v>
      </c>
      <c r="G341" s="125" t="s">
        <v>1110</v>
      </c>
      <c r="H341" s="125" t="s">
        <v>1110</v>
      </c>
      <c r="I341" s="125">
        <v>48.199701055848998</v>
      </c>
      <c r="J341" s="125" t="s">
        <v>1110</v>
      </c>
      <c r="K341" s="125">
        <v>228.27732285720001</v>
      </c>
      <c r="L341" s="125">
        <v>320.55410208308797</v>
      </c>
      <c r="M341" s="125">
        <v>414.28370641322704</v>
      </c>
      <c r="N341" s="125">
        <v>19.054927250932998</v>
      </c>
      <c r="O341" s="125" t="s">
        <v>1110</v>
      </c>
      <c r="P341" s="125">
        <v>5.4800046774610003</v>
      </c>
      <c r="Q341" s="125">
        <v>100.64002263223701</v>
      </c>
      <c r="R341" s="125" t="s">
        <v>1110</v>
      </c>
      <c r="S341" s="125">
        <v>1136.4897869699951</v>
      </c>
    </row>
    <row r="342" spans="1:19" ht="15" customHeight="1">
      <c r="A342" s="198">
        <v>336</v>
      </c>
      <c r="B342" s="144" t="s">
        <v>281</v>
      </c>
      <c r="C342" s="144" t="s">
        <v>1110</v>
      </c>
      <c r="D342" s="144">
        <v>17.481560551899999</v>
      </c>
      <c r="E342" s="144" t="s">
        <v>1110</v>
      </c>
      <c r="F342" s="144">
        <v>37.121492420000003</v>
      </c>
      <c r="G342" s="144">
        <v>62.213431829000001</v>
      </c>
      <c r="H342" s="144" t="s">
        <v>1110</v>
      </c>
      <c r="I342" s="144">
        <v>17.159253341938001</v>
      </c>
      <c r="J342" s="144" t="s">
        <v>1110</v>
      </c>
      <c r="K342" s="144">
        <v>125.41638629798899</v>
      </c>
      <c r="L342" s="144">
        <v>3.1984258469919999</v>
      </c>
      <c r="M342" s="144">
        <v>0.78581317199800005</v>
      </c>
      <c r="N342" s="144">
        <v>97.278140068111995</v>
      </c>
      <c r="O342" s="144" t="s">
        <v>1110</v>
      </c>
      <c r="P342" s="144">
        <v>27.284769717843997</v>
      </c>
      <c r="Q342" s="144">
        <v>209.093165671256</v>
      </c>
      <c r="R342" s="144">
        <v>537.55317456296802</v>
      </c>
      <c r="S342" s="144">
        <v>1134.5856134799969</v>
      </c>
    </row>
    <row r="343" spans="1:19" s="7" customFormat="1" ht="15" customHeight="1">
      <c r="A343" s="197">
        <v>337</v>
      </c>
      <c r="B343" s="125" t="s">
        <v>424</v>
      </c>
      <c r="C343" s="125" t="s">
        <v>1110</v>
      </c>
      <c r="D343" s="125" t="s">
        <v>1110</v>
      </c>
      <c r="E343" s="125" t="s">
        <v>1110</v>
      </c>
      <c r="F343" s="125" t="s">
        <v>1110</v>
      </c>
      <c r="G343" s="125" t="s">
        <v>1110</v>
      </c>
      <c r="H343" s="125" t="s">
        <v>1110</v>
      </c>
      <c r="I343" s="125" t="s">
        <v>1110</v>
      </c>
      <c r="J343" s="125" t="s">
        <v>1110</v>
      </c>
      <c r="K343" s="125">
        <v>12.65009512</v>
      </c>
      <c r="L343" s="125" t="s">
        <v>1110</v>
      </c>
      <c r="M343" s="125" t="s">
        <v>1110</v>
      </c>
      <c r="N343" s="125" t="s">
        <v>1110</v>
      </c>
      <c r="O343" s="125" t="s">
        <v>1110</v>
      </c>
      <c r="P343" s="125">
        <v>1121.0734904799999</v>
      </c>
      <c r="Q343" s="125" t="s">
        <v>1110</v>
      </c>
      <c r="R343" s="125" t="s">
        <v>1110</v>
      </c>
      <c r="S343" s="125">
        <v>1133.7235856</v>
      </c>
    </row>
    <row r="344" spans="1:19" ht="15" customHeight="1">
      <c r="A344" s="198">
        <v>338</v>
      </c>
      <c r="B344" s="144" t="s">
        <v>704</v>
      </c>
      <c r="C344" s="144" t="s">
        <v>1110</v>
      </c>
      <c r="D344" s="144" t="s">
        <v>1110</v>
      </c>
      <c r="E344" s="144" t="s">
        <v>1110</v>
      </c>
      <c r="F344" s="144" t="s">
        <v>1110</v>
      </c>
      <c r="G344" s="144">
        <v>292.81983123999998</v>
      </c>
      <c r="H344" s="144" t="s">
        <v>1110</v>
      </c>
      <c r="I344" s="144">
        <v>45.978330026092998</v>
      </c>
      <c r="J344" s="144" t="s">
        <v>1110</v>
      </c>
      <c r="K344" s="144">
        <v>0.94200018032900001</v>
      </c>
      <c r="L344" s="144">
        <v>1.34461228047</v>
      </c>
      <c r="M344" s="144" t="s">
        <v>1110</v>
      </c>
      <c r="N344" s="144">
        <v>768.38212000284193</v>
      </c>
      <c r="O344" s="144" t="s">
        <v>1110</v>
      </c>
      <c r="P344" s="144" t="s">
        <v>1110</v>
      </c>
      <c r="Q344" s="144">
        <v>16.924932708682999</v>
      </c>
      <c r="R344" s="144" t="s">
        <v>1110</v>
      </c>
      <c r="S344" s="144">
        <v>1126.3918264384167</v>
      </c>
    </row>
    <row r="345" spans="1:19" s="7" customFormat="1" ht="15" customHeight="1">
      <c r="A345" s="197">
        <v>339</v>
      </c>
      <c r="B345" s="125" t="s">
        <v>188</v>
      </c>
      <c r="C345" s="125" t="s">
        <v>1110</v>
      </c>
      <c r="D345" s="125" t="s">
        <v>1110</v>
      </c>
      <c r="E345" s="125" t="s">
        <v>1110</v>
      </c>
      <c r="F345" s="125" t="s">
        <v>1110</v>
      </c>
      <c r="G345" s="125" t="s">
        <v>1110</v>
      </c>
      <c r="H345" s="125" t="s">
        <v>1110</v>
      </c>
      <c r="I345" s="125" t="s">
        <v>1110</v>
      </c>
      <c r="J345" s="125" t="s">
        <v>1110</v>
      </c>
      <c r="K345" s="125">
        <v>78.39670886986201</v>
      </c>
      <c r="L345" s="125">
        <v>47.927849049999999</v>
      </c>
      <c r="M345" s="125">
        <v>7.0181200137000008E-2</v>
      </c>
      <c r="N345" s="125">
        <v>1.01393957</v>
      </c>
      <c r="O345" s="125" t="s">
        <v>1110</v>
      </c>
      <c r="P345" s="125" t="s">
        <v>1110</v>
      </c>
      <c r="Q345" s="125" t="s">
        <v>1110</v>
      </c>
      <c r="R345" s="125">
        <v>996.48876344999996</v>
      </c>
      <c r="S345" s="125">
        <v>1123.8974421399989</v>
      </c>
    </row>
    <row r="346" spans="1:19" ht="15" customHeight="1">
      <c r="A346" s="198">
        <v>340</v>
      </c>
      <c r="B346" s="144" t="s">
        <v>212</v>
      </c>
      <c r="C346" s="144" t="s">
        <v>1110</v>
      </c>
      <c r="D346" s="144" t="s">
        <v>1110</v>
      </c>
      <c r="E346" s="144" t="s">
        <v>1110</v>
      </c>
      <c r="F346" s="144" t="s">
        <v>1110</v>
      </c>
      <c r="G346" s="144" t="s">
        <v>1110</v>
      </c>
      <c r="H346" s="144" t="s">
        <v>1110</v>
      </c>
      <c r="I346" s="144" t="s">
        <v>1110</v>
      </c>
      <c r="J346" s="144" t="s">
        <v>1110</v>
      </c>
      <c r="K346" s="144" t="s">
        <v>1110</v>
      </c>
      <c r="L346" s="144" t="s">
        <v>1110</v>
      </c>
      <c r="M346" s="144" t="s">
        <v>1110</v>
      </c>
      <c r="N346" s="144" t="s">
        <v>1110</v>
      </c>
      <c r="O346" s="144" t="s">
        <v>1110</v>
      </c>
      <c r="P346" s="144" t="s">
        <v>1110</v>
      </c>
      <c r="Q346" s="144">
        <v>89.580563209999994</v>
      </c>
      <c r="R346" s="144">
        <v>1030.4881768</v>
      </c>
      <c r="S346" s="144">
        <v>1120.0687400100001</v>
      </c>
    </row>
    <row r="347" spans="1:19" s="7" customFormat="1" ht="15" customHeight="1">
      <c r="A347" s="197">
        <v>341</v>
      </c>
      <c r="B347" s="125" t="s">
        <v>556</v>
      </c>
      <c r="C347" s="125" t="s">
        <v>1110</v>
      </c>
      <c r="D347" s="125" t="s">
        <v>1110</v>
      </c>
      <c r="E347" s="125" t="s">
        <v>1110</v>
      </c>
      <c r="F347" s="125" t="s">
        <v>1110</v>
      </c>
      <c r="G347" s="125">
        <v>13.937674647002</v>
      </c>
      <c r="H347" s="125" t="s">
        <v>1110</v>
      </c>
      <c r="I347" s="125">
        <v>0.16663862800000001</v>
      </c>
      <c r="J347" s="125" t="s">
        <v>1110</v>
      </c>
      <c r="K347" s="125">
        <v>954.66387046179705</v>
      </c>
      <c r="L347" s="125">
        <v>1.4478781330049999</v>
      </c>
      <c r="M347" s="125">
        <v>37.192542324017005</v>
      </c>
      <c r="N347" s="125">
        <v>56.259605744139002</v>
      </c>
      <c r="O347" s="125" t="s">
        <v>1110</v>
      </c>
      <c r="P347" s="125">
        <v>0.66808710299999996</v>
      </c>
      <c r="Q347" s="125">
        <v>17.958180251015001</v>
      </c>
      <c r="R347" s="125">
        <v>32.605542958020003</v>
      </c>
      <c r="S347" s="125">
        <v>1114.9000202499951</v>
      </c>
    </row>
    <row r="348" spans="1:19" ht="15" customHeight="1">
      <c r="A348" s="198">
        <v>342</v>
      </c>
      <c r="B348" s="144" t="s">
        <v>225</v>
      </c>
      <c r="C348" s="144" t="s">
        <v>1110</v>
      </c>
      <c r="D348" s="144" t="s">
        <v>1110</v>
      </c>
      <c r="E348" s="144" t="s">
        <v>1110</v>
      </c>
      <c r="F348" s="144">
        <v>122.479446076049</v>
      </c>
      <c r="G348" s="144">
        <v>187.688874172</v>
      </c>
      <c r="H348" s="144" t="s">
        <v>1110</v>
      </c>
      <c r="I348" s="144">
        <v>6.5588374400180003</v>
      </c>
      <c r="J348" s="144" t="s">
        <v>1110</v>
      </c>
      <c r="K348" s="144">
        <v>271.62231731939102</v>
      </c>
      <c r="L348" s="144">
        <v>3.7780529000019998</v>
      </c>
      <c r="M348" s="144">
        <v>0.46326000000799999</v>
      </c>
      <c r="N348" s="144">
        <v>349.71253076748297</v>
      </c>
      <c r="O348" s="144" t="s">
        <v>1110</v>
      </c>
      <c r="P348" s="144" t="s">
        <v>1110</v>
      </c>
      <c r="Q348" s="144">
        <v>152.64310960799801</v>
      </c>
      <c r="R348" s="144">
        <v>15.474016647042001</v>
      </c>
      <c r="S348" s="144">
        <v>1110.4204449299909</v>
      </c>
    </row>
    <row r="349" spans="1:19" s="7" customFormat="1" ht="15" customHeight="1">
      <c r="A349" s="197">
        <v>343</v>
      </c>
      <c r="B349" s="125" t="s">
        <v>498</v>
      </c>
      <c r="C349" s="125">
        <v>101.87383234595499</v>
      </c>
      <c r="D349" s="125" t="s">
        <v>1110</v>
      </c>
      <c r="E349" s="125">
        <v>182.376317851176</v>
      </c>
      <c r="F349" s="125" t="s">
        <v>1110</v>
      </c>
      <c r="G349" s="125" t="s">
        <v>1110</v>
      </c>
      <c r="H349" s="125" t="s">
        <v>1110</v>
      </c>
      <c r="I349" s="125">
        <v>40.752093639999998</v>
      </c>
      <c r="J349" s="125" t="s">
        <v>1110</v>
      </c>
      <c r="K349" s="125" t="s">
        <v>1110</v>
      </c>
      <c r="L349" s="125" t="s">
        <v>1110</v>
      </c>
      <c r="M349" s="125" t="s">
        <v>1110</v>
      </c>
      <c r="N349" s="125" t="s">
        <v>1110</v>
      </c>
      <c r="O349" s="125" t="s">
        <v>1110</v>
      </c>
      <c r="P349" s="125">
        <v>409.48465159100698</v>
      </c>
      <c r="Q349" s="125">
        <v>363.92096034186</v>
      </c>
      <c r="R349" s="125" t="s">
        <v>1110</v>
      </c>
      <c r="S349" s="125">
        <v>1098.4078557699982</v>
      </c>
    </row>
    <row r="350" spans="1:19" ht="15" customHeight="1">
      <c r="A350" s="198">
        <v>344</v>
      </c>
      <c r="B350" s="144" t="s">
        <v>743</v>
      </c>
      <c r="C350" s="144">
        <v>7.8784549109519997</v>
      </c>
      <c r="D350" s="144" t="s">
        <v>1110</v>
      </c>
      <c r="E350" s="144">
        <v>7.757019872941</v>
      </c>
      <c r="F350" s="144" t="s">
        <v>1110</v>
      </c>
      <c r="G350" s="144" t="s">
        <v>1110</v>
      </c>
      <c r="H350" s="144" t="s">
        <v>1110</v>
      </c>
      <c r="I350" s="144">
        <v>4.8299674108859998</v>
      </c>
      <c r="J350" s="144" t="s">
        <v>1110</v>
      </c>
      <c r="K350" s="144">
        <v>979.74483244614896</v>
      </c>
      <c r="L350" s="144" t="s">
        <v>1110</v>
      </c>
      <c r="M350" s="144">
        <v>0.98313634395299998</v>
      </c>
      <c r="N350" s="144">
        <v>17.887768160679002</v>
      </c>
      <c r="O350" s="144" t="s">
        <v>1110</v>
      </c>
      <c r="P350" s="144" t="s">
        <v>1110</v>
      </c>
      <c r="Q350" s="144">
        <v>65.028948464435004</v>
      </c>
      <c r="R350" s="144" t="s">
        <v>1110</v>
      </c>
      <c r="S350" s="144">
        <v>1084.1101276099951</v>
      </c>
    </row>
    <row r="351" spans="1:19" s="7" customFormat="1" ht="15" customHeight="1">
      <c r="A351" s="197">
        <v>345</v>
      </c>
      <c r="B351" s="125" t="s">
        <v>121</v>
      </c>
      <c r="C351" s="125" t="s">
        <v>1110</v>
      </c>
      <c r="D351" s="125" t="s">
        <v>1110</v>
      </c>
      <c r="E351" s="125" t="s">
        <v>1110</v>
      </c>
      <c r="F351" s="125" t="s">
        <v>1110</v>
      </c>
      <c r="G351" s="125" t="s">
        <v>1110</v>
      </c>
      <c r="H351" s="125" t="s">
        <v>1110</v>
      </c>
      <c r="I351" s="125">
        <v>22.786494569713</v>
      </c>
      <c r="J351" s="125" t="s">
        <v>1110</v>
      </c>
      <c r="K351" s="125">
        <v>282.16381927506899</v>
      </c>
      <c r="L351" s="125" t="s">
        <v>1110</v>
      </c>
      <c r="M351" s="125" t="s">
        <v>1110</v>
      </c>
      <c r="N351" s="125" t="s">
        <v>1110</v>
      </c>
      <c r="O351" s="125" t="s">
        <v>1110</v>
      </c>
      <c r="P351" s="125">
        <v>27.009555770736998</v>
      </c>
      <c r="Q351" s="125">
        <v>736.87541407447895</v>
      </c>
      <c r="R351" s="125" t="s">
        <v>1110</v>
      </c>
      <c r="S351" s="125">
        <v>1068.8352836899981</v>
      </c>
    </row>
    <row r="352" spans="1:19" ht="15" customHeight="1">
      <c r="A352" s="198">
        <v>346</v>
      </c>
      <c r="B352" s="144" t="s">
        <v>589</v>
      </c>
      <c r="C352" s="144" t="s">
        <v>1110</v>
      </c>
      <c r="D352" s="144" t="s">
        <v>1110</v>
      </c>
      <c r="E352" s="144" t="s">
        <v>1110</v>
      </c>
      <c r="F352" s="144">
        <v>262.33728918999998</v>
      </c>
      <c r="G352" s="144">
        <v>212.85294734999999</v>
      </c>
      <c r="H352" s="144" t="s">
        <v>1110</v>
      </c>
      <c r="I352" s="144">
        <v>64.155430562999996</v>
      </c>
      <c r="J352" s="144" t="s">
        <v>1110</v>
      </c>
      <c r="K352" s="144">
        <v>168.79868432699999</v>
      </c>
      <c r="L352" s="144" t="s">
        <v>1110</v>
      </c>
      <c r="M352" s="144" t="s">
        <v>1110</v>
      </c>
      <c r="N352" s="144">
        <v>331.54120091999999</v>
      </c>
      <c r="O352" s="144" t="s">
        <v>1110</v>
      </c>
      <c r="P352" s="144">
        <v>22.169911629999998</v>
      </c>
      <c r="Q352" s="144">
        <v>6.4869761700000002</v>
      </c>
      <c r="R352" s="144" t="s">
        <v>1110</v>
      </c>
      <c r="S352" s="144">
        <v>1068.3424401499997</v>
      </c>
    </row>
    <row r="353" spans="1:19" s="7" customFormat="1" ht="15" customHeight="1">
      <c r="A353" s="197">
        <v>347</v>
      </c>
      <c r="B353" s="125" t="s">
        <v>697</v>
      </c>
      <c r="C353" s="125" t="s">
        <v>1110</v>
      </c>
      <c r="D353" s="125" t="s">
        <v>1110</v>
      </c>
      <c r="E353" s="125" t="s">
        <v>1110</v>
      </c>
      <c r="F353" s="125" t="s">
        <v>1110</v>
      </c>
      <c r="G353" s="125" t="s">
        <v>1110</v>
      </c>
      <c r="H353" s="125" t="s">
        <v>1110</v>
      </c>
      <c r="I353" s="125">
        <v>393.79537237289901</v>
      </c>
      <c r="J353" s="125" t="s">
        <v>1110</v>
      </c>
      <c r="K353" s="125">
        <v>35.867420566699998</v>
      </c>
      <c r="L353" s="125">
        <v>1.4596162199</v>
      </c>
      <c r="M353" s="125">
        <v>0.73485476780000003</v>
      </c>
      <c r="N353" s="125" t="s">
        <v>1110</v>
      </c>
      <c r="O353" s="125" t="s">
        <v>1110</v>
      </c>
      <c r="P353" s="125" t="s">
        <v>1110</v>
      </c>
      <c r="Q353" s="125">
        <v>610.97618014779994</v>
      </c>
      <c r="R353" s="125">
        <v>24.682278004900002</v>
      </c>
      <c r="S353" s="125">
        <v>1067.5157220799988</v>
      </c>
    </row>
    <row r="354" spans="1:19" ht="15" customHeight="1">
      <c r="A354" s="198">
        <v>348</v>
      </c>
      <c r="B354" s="144" t="s">
        <v>250</v>
      </c>
      <c r="C354" s="144" t="s">
        <v>1110</v>
      </c>
      <c r="D354" s="144" t="s">
        <v>1110</v>
      </c>
      <c r="E354" s="144" t="s">
        <v>1110</v>
      </c>
      <c r="F354" s="144" t="s">
        <v>1110</v>
      </c>
      <c r="G354" s="144" t="s">
        <v>1110</v>
      </c>
      <c r="H354" s="144" t="s">
        <v>1110</v>
      </c>
      <c r="I354" s="144" t="s">
        <v>1110</v>
      </c>
      <c r="J354" s="144" t="s">
        <v>1110</v>
      </c>
      <c r="K354" s="144">
        <v>806.18858172555008</v>
      </c>
      <c r="L354" s="144" t="s">
        <v>1110</v>
      </c>
      <c r="M354" s="144">
        <v>97.034536726159999</v>
      </c>
      <c r="N354" s="144">
        <v>161.30538907828799</v>
      </c>
      <c r="O354" s="144" t="s">
        <v>1110</v>
      </c>
      <c r="P354" s="144" t="s">
        <v>1110</v>
      </c>
      <c r="Q354" s="144" t="s">
        <v>1110</v>
      </c>
      <c r="R354" s="144" t="s">
        <v>1110</v>
      </c>
      <c r="S354" s="144">
        <v>1064.528507529998</v>
      </c>
    </row>
    <row r="355" spans="1:19" s="7" customFormat="1" ht="15" customHeight="1">
      <c r="A355" s="197">
        <v>349</v>
      </c>
      <c r="B355" s="125" t="s">
        <v>353</v>
      </c>
      <c r="C355" s="125" t="s">
        <v>1110</v>
      </c>
      <c r="D355" s="125" t="s">
        <v>1110</v>
      </c>
      <c r="E355" s="125" t="s">
        <v>1110</v>
      </c>
      <c r="F355" s="125">
        <v>134.53124345099999</v>
      </c>
      <c r="G355" s="125" t="s">
        <v>1110</v>
      </c>
      <c r="H355" s="125" t="s">
        <v>1110</v>
      </c>
      <c r="I355" s="125">
        <v>37.122884709996001</v>
      </c>
      <c r="J355" s="125" t="s">
        <v>1110</v>
      </c>
      <c r="K355" s="125">
        <v>126.12338102594299</v>
      </c>
      <c r="L355" s="125">
        <v>47.628445670456998</v>
      </c>
      <c r="M355" s="125">
        <v>3.0733776093000001E-2</v>
      </c>
      <c r="N355" s="125">
        <v>193.873946449925</v>
      </c>
      <c r="O355" s="125" t="s">
        <v>1110</v>
      </c>
      <c r="P355" s="125">
        <v>0.86207020999899997</v>
      </c>
      <c r="Q355" s="125">
        <v>444.972617848612</v>
      </c>
      <c r="R355" s="125">
        <v>75.617411357969999</v>
      </c>
      <c r="S355" s="125">
        <v>1060.7627344999948</v>
      </c>
    </row>
    <row r="356" spans="1:19" ht="15" customHeight="1">
      <c r="A356" s="198">
        <v>350</v>
      </c>
      <c r="B356" s="144" t="s">
        <v>90</v>
      </c>
      <c r="C356" s="144">
        <v>180.988854372574</v>
      </c>
      <c r="D356" s="144">
        <v>3.1987429017520004</v>
      </c>
      <c r="E356" s="144" t="s">
        <v>1110</v>
      </c>
      <c r="F356" s="144">
        <v>1.2596793027419999</v>
      </c>
      <c r="G356" s="144" t="s">
        <v>1110</v>
      </c>
      <c r="H356" s="144" t="s">
        <v>1110</v>
      </c>
      <c r="I356" s="144">
        <v>257.38834198999899</v>
      </c>
      <c r="J356" s="144">
        <v>9.4821905999999991</v>
      </c>
      <c r="K356" s="144" t="s">
        <v>1110</v>
      </c>
      <c r="L356" s="144" t="s">
        <v>1110</v>
      </c>
      <c r="M356" s="144">
        <v>0.119359430133</v>
      </c>
      <c r="N356" s="144" t="s">
        <v>1110</v>
      </c>
      <c r="O356" s="144">
        <v>25.32941727</v>
      </c>
      <c r="P356" s="144" t="s">
        <v>1110</v>
      </c>
      <c r="Q356" s="144">
        <v>578.59066215165694</v>
      </c>
      <c r="R356" s="144">
        <v>0.52313470113899996</v>
      </c>
      <c r="S356" s="144">
        <v>1056.8803827199961</v>
      </c>
    </row>
    <row r="357" spans="1:19" s="7" customFormat="1" ht="15" customHeight="1">
      <c r="A357" s="197">
        <v>351</v>
      </c>
      <c r="B357" s="125" t="s">
        <v>198</v>
      </c>
      <c r="C357" s="125" t="s">
        <v>1110</v>
      </c>
      <c r="D357" s="125" t="s">
        <v>1110</v>
      </c>
      <c r="E357" s="125" t="s">
        <v>1110</v>
      </c>
      <c r="F357" s="125" t="s">
        <v>1110</v>
      </c>
      <c r="G357" s="125" t="s">
        <v>1110</v>
      </c>
      <c r="H357" s="125" t="s">
        <v>1110</v>
      </c>
      <c r="I357" s="125">
        <v>4.5768020639779996</v>
      </c>
      <c r="J357" s="125">
        <v>0.23337080999999998</v>
      </c>
      <c r="K357" s="125">
        <v>36.578795756715998</v>
      </c>
      <c r="L357" s="125">
        <v>59.771849931999995</v>
      </c>
      <c r="M357" s="125">
        <v>0.16512142099999999</v>
      </c>
      <c r="N357" s="125">
        <v>128.867820010727</v>
      </c>
      <c r="O357" s="125" t="s">
        <v>1110</v>
      </c>
      <c r="P357" s="125">
        <v>2.8247542449449998</v>
      </c>
      <c r="Q357" s="125">
        <v>763.03265959999999</v>
      </c>
      <c r="R357" s="125">
        <v>34.809328090632</v>
      </c>
      <c r="S357" s="125">
        <v>1030.860501929998</v>
      </c>
    </row>
    <row r="358" spans="1:19" ht="15" customHeight="1">
      <c r="A358" s="198">
        <v>352</v>
      </c>
      <c r="B358" s="144" t="s">
        <v>956</v>
      </c>
      <c r="C358" s="144" t="s">
        <v>1110</v>
      </c>
      <c r="D358" s="144" t="s">
        <v>1110</v>
      </c>
      <c r="E358" s="144" t="s">
        <v>1110</v>
      </c>
      <c r="F358" s="144" t="s">
        <v>1110</v>
      </c>
      <c r="G358" s="144" t="s">
        <v>1110</v>
      </c>
      <c r="H358" s="144" t="s">
        <v>1110</v>
      </c>
      <c r="I358" s="144">
        <v>122.87150543899999</v>
      </c>
      <c r="J358" s="144" t="s">
        <v>1110</v>
      </c>
      <c r="K358" s="144">
        <v>488.38891856099997</v>
      </c>
      <c r="L358" s="144">
        <v>70.213106449999998</v>
      </c>
      <c r="M358" s="144" t="s">
        <v>1110</v>
      </c>
      <c r="N358" s="144" t="s">
        <v>1110</v>
      </c>
      <c r="O358" s="144" t="s">
        <v>1110</v>
      </c>
      <c r="P358" s="144">
        <v>347.72819400999998</v>
      </c>
      <c r="Q358" s="144" t="s">
        <v>1110</v>
      </c>
      <c r="R358" s="144" t="s">
        <v>1110</v>
      </c>
      <c r="S358" s="144">
        <v>1029.2017244599999</v>
      </c>
    </row>
    <row r="359" spans="1:19" s="7" customFormat="1" ht="15" customHeight="1">
      <c r="A359" s="197">
        <v>353</v>
      </c>
      <c r="B359" s="125" t="s">
        <v>755</v>
      </c>
      <c r="C359" s="125" t="s">
        <v>1110</v>
      </c>
      <c r="D359" s="125" t="s">
        <v>1110</v>
      </c>
      <c r="E359" s="125">
        <v>15.01434486</v>
      </c>
      <c r="F359" s="125" t="s">
        <v>1110</v>
      </c>
      <c r="G359" s="125" t="s">
        <v>1110</v>
      </c>
      <c r="H359" s="125" t="s">
        <v>1110</v>
      </c>
      <c r="I359" s="125">
        <v>56.676268261099999</v>
      </c>
      <c r="J359" s="125">
        <v>249.85964467585902</v>
      </c>
      <c r="K359" s="125">
        <v>255.731162065669</v>
      </c>
      <c r="L359" s="125">
        <v>23.619942296150001</v>
      </c>
      <c r="M359" s="125">
        <v>7.6940151606259999</v>
      </c>
      <c r="N359" s="125" t="s">
        <v>1110</v>
      </c>
      <c r="O359" s="125">
        <v>39.538016219999996</v>
      </c>
      <c r="P359" s="125">
        <v>23.499270509974</v>
      </c>
      <c r="Q359" s="125">
        <v>311.91051415489</v>
      </c>
      <c r="R359" s="125">
        <v>43.329113655721002</v>
      </c>
      <c r="S359" s="125">
        <v>1026.872291859989</v>
      </c>
    </row>
    <row r="360" spans="1:19" ht="15" customHeight="1">
      <c r="A360" s="198">
        <v>354</v>
      </c>
      <c r="B360" s="144" t="s">
        <v>146</v>
      </c>
      <c r="C360" s="144" t="s">
        <v>1110</v>
      </c>
      <c r="D360" s="144" t="s">
        <v>1110</v>
      </c>
      <c r="E360" s="144" t="s">
        <v>1110</v>
      </c>
      <c r="F360" s="144" t="s">
        <v>1110</v>
      </c>
      <c r="G360" s="144" t="s">
        <v>1110</v>
      </c>
      <c r="H360" s="144" t="s">
        <v>1110</v>
      </c>
      <c r="I360" s="144">
        <v>1.8011332690000001</v>
      </c>
      <c r="J360" s="144" t="s">
        <v>1110</v>
      </c>
      <c r="K360" s="144">
        <v>598.71619454626409</v>
      </c>
      <c r="L360" s="144">
        <v>1.7287928300000002</v>
      </c>
      <c r="M360" s="144">
        <v>0.86543878000000007</v>
      </c>
      <c r="N360" s="144">
        <v>286.966043904</v>
      </c>
      <c r="O360" s="144" t="s">
        <v>1110</v>
      </c>
      <c r="P360" s="144">
        <v>1.048735908</v>
      </c>
      <c r="Q360" s="144">
        <v>129.02134803673499</v>
      </c>
      <c r="R360" s="144">
        <v>3.4385015660000002</v>
      </c>
      <c r="S360" s="144">
        <v>1023.5861888399991</v>
      </c>
    </row>
    <row r="361" spans="1:19" s="7" customFormat="1" ht="15" customHeight="1">
      <c r="A361" s="197">
        <v>355</v>
      </c>
      <c r="B361" s="125" t="s">
        <v>1022</v>
      </c>
      <c r="C361" s="125" t="s">
        <v>1110</v>
      </c>
      <c r="D361" s="125" t="s">
        <v>1110</v>
      </c>
      <c r="E361" s="125" t="s">
        <v>1110</v>
      </c>
      <c r="F361" s="125">
        <v>10.013089669999999</v>
      </c>
      <c r="G361" s="125">
        <v>625.68186120000007</v>
      </c>
      <c r="H361" s="125" t="s">
        <v>1110</v>
      </c>
      <c r="I361" s="125">
        <v>105.85505397145499</v>
      </c>
      <c r="J361" s="125" t="s">
        <v>1110</v>
      </c>
      <c r="K361" s="125">
        <v>58.000705329999995</v>
      </c>
      <c r="L361" s="125">
        <v>4.4676152897610004</v>
      </c>
      <c r="M361" s="125">
        <v>4.8508431088549999</v>
      </c>
      <c r="N361" s="125">
        <v>138.75901909000001</v>
      </c>
      <c r="O361" s="125" t="s">
        <v>1110</v>
      </c>
      <c r="P361" s="125" t="s">
        <v>1110</v>
      </c>
      <c r="Q361" s="125">
        <v>69.522829189926995</v>
      </c>
      <c r="R361" s="125" t="s">
        <v>1110</v>
      </c>
      <c r="S361" s="125">
        <v>1017.1510168499981</v>
      </c>
    </row>
    <row r="362" spans="1:19" ht="15" customHeight="1">
      <c r="A362" s="198">
        <v>356</v>
      </c>
      <c r="B362" s="144" t="s">
        <v>644</v>
      </c>
      <c r="C362" s="144" t="s">
        <v>1110</v>
      </c>
      <c r="D362" s="144">
        <v>3.4309600117930001</v>
      </c>
      <c r="E362" s="144" t="s">
        <v>1110</v>
      </c>
      <c r="F362" s="144">
        <v>17.423709121302</v>
      </c>
      <c r="G362" s="144">
        <v>7.2488385400000004</v>
      </c>
      <c r="H362" s="144" t="s">
        <v>1110</v>
      </c>
      <c r="I362" s="144">
        <v>0.41662953002699998</v>
      </c>
      <c r="J362" s="144">
        <v>0.93263999388700003</v>
      </c>
      <c r="K362" s="144">
        <v>159.09367149581999</v>
      </c>
      <c r="L362" s="144">
        <v>81.44380451277199</v>
      </c>
      <c r="M362" s="144">
        <v>75.133796670403001</v>
      </c>
      <c r="N362" s="144">
        <v>281.66832222601403</v>
      </c>
      <c r="O362" s="144" t="s">
        <v>1110</v>
      </c>
      <c r="P362" s="144">
        <v>3.2704629102130003</v>
      </c>
      <c r="Q362" s="144">
        <v>381.31131572775604</v>
      </c>
      <c r="R362" s="144" t="s">
        <v>1110</v>
      </c>
      <c r="S362" s="144">
        <v>1011.374150739987</v>
      </c>
    </row>
    <row r="363" spans="1:19" s="7" customFormat="1" ht="15" customHeight="1">
      <c r="A363" s="197">
        <v>357</v>
      </c>
      <c r="B363" s="125" t="s">
        <v>182</v>
      </c>
      <c r="C363" s="125" t="s">
        <v>1110</v>
      </c>
      <c r="D363" s="125" t="s">
        <v>1110</v>
      </c>
      <c r="E363" s="125" t="s">
        <v>1110</v>
      </c>
      <c r="F363" s="125" t="s">
        <v>1110</v>
      </c>
      <c r="G363" s="125" t="s">
        <v>1110</v>
      </c>
      <c r="H363" s="125" t="s">
        <v>1110</v>
      </c>
      <c r="I363" s="125" t="s">
        <v>1110</v>
      </c>
      <c r="J363" s="125" t="s">
        <v>1110</v>
      </c>
      <c r="K363" s="125">
        <v>299.36460714200001</v>
      </c>
      <c r="L363" s="125" t="s">
        <v>1110</v>
      </c>
      <c r="M363" s="125" t="s">
        <v>1110</v>
      </c>
      <c r="N363" s="125" t="s">
        <v>1110</v>
      </c>
      <c r="O363" s="125" t="s">
        <v>1110</v>
      </c>
      <c r="P363" s="125">
        <v>707.85041058800005</v>
      </c>
      <c r="Q363" s="125" t="s">
        <v>1110</v>
      </c>
      <c r="R363" s="125" t="s">
        <v>1110</v>
      </c>
      <c r="S363" s="125">
        <v>1007.21501773</v>
      </c>
    </row>
    <row r="364" spans="1:19" ht="15" customHeight="1">
      <c r="A364" s="198">
        <v>358</v>
      </c>
      <c r="B364" s="144" t="s">
        <v>351</v>
      </c>
      <c r="C364" s="144" t="s">
        <v>1110</v>
      </c>
      <c r="D364" s="144" t="s">
        <v>1110</v>
      </c>
      <c r="E364" s="144" t="s">
        <v>1110</v>
      </c>
      <c r="F364" s="144" t="s">
        <v>1110</v>
      </c>
      <c r="G364" s="144" t="s">
        <v>1110</v>
      </c>
      <c r="H364" s="144" t="s">
        <v>1110</v>
      </c>
      <c r="I364" s="144">
        <v>72.178437001736</v>
      </c>
      <c r="J364" s="144">
        <v>4.7811835999999994</v>
      </c>
      <c r="K364" s="144">
        <v>24.745524388</v>
      </c>
      <c r="L364" s="144">
        <v>0.73836852919999996</v>
      </c>
      <c r="M364" s="144">
        <v>454.91565136049996</v>
      </c>
      <c r="N364" s="144">
        <v>26.301168480062998</v>
      </c>
      <c r="O364" s="144" t="s">
        <v>1110</v>
      </c>
      <c r="P364" s="144" t="s">
        <v>1110</v>
      </c>
      <c r="Q364" s="144">
        <v>59.855146644000001</v>
      </c>
      <c r="R364" s="144">
        <v>344.6229909123</v>
      </c>
      <c r="S364" s="144">
        <v>988.13847091579896</v>
      </c>
    </row>
    <row r="365" spans="1:19" s="7" customFormat="1" ht="15" customHeight="1">
      <c r="A365" s="197">
        <v>359</v>
      </c>
      <c r="B365" s="125" t="s">
        <v>689</v>
      </c>
      <c r="C365" s="125" t="s">
        <v>1110</v>
      </c>
      <c r="D365" s="125" t="s">
        <v>1110</v>
      </c>
      <c r="E365" s="125" t="s">
        <v>1110</v>
      </c>
      <c r="F365" s="125" t="s">
        <v>1110</v>
      </c>
      <c r="G365" s="125" t="s">
        <v>1110</v>
      </c>
      <c r="H365" s="125" t="s">
        <v>1110</v>
      </c>
      <c r="I365" s="125" t="s">
        <v>1110</v>
      </c>
      <c r="J365" s="125" t="s">
        <v>1110</v>
      </c>
      <c r="K365" s="125">
        <v>4.7818558399999995</v>
      </c>
      <c r="L365" s="125" t="s">
        <v>1110</v>
      </c>
      <c r="M365" s="125" t="s">
        <v>1110</v>
      </c>
      <c r="N365" s="125">
        <v>928.56053173399994</v>
      </c>
      <c r="O365" s="125" t="s">
        <v>1110</v>
      </c>
      <c r="P365" s="125" t="s">
        <v>1110</v>
      </c>
      <c r="Q365" s="125">
        <v>45.081048201999998</v>
      </c>
      <c r="R365" s="125">
        <v>9.6809339999999987E-3</v>
      </c>
      <c r="S365" s="125">
        <v>978.43311671000004</v>
      </c>
    </row>
    <row r="366" spans="1:19" ht="15" customHeight="1">
      <c r="A366" s="198">
        <v>360</v>
      </c>
      <c r="B366" s="144" t="s">
        <v>561</v>
      </c>
      <c r="C366" s="144" t="s">
        <v>1110</v>
      </c>
      <c r="D366" s="144" t="s">
        <v>1110</v>
      </c>
      <c r="E366" s="144" t="s">
        <v>1110</v>
      </c>
      <c r="F366" s="144" t="s">
        <v>1110</v>
      </c>
      <c r="G366" s="144" t="s">
        <v>1110</v>
      </c>
      <c r="H366" s="144" t="s">
        <v>1110</v>
      </c>
      <c r="I366" s="144">
        <v>44.636416590000003</v>
      </c>
      <c r="J366" s="144" t="s">
        <v>1110</v>
      </c>
      <c r="K366" s="144">
        <v>0.28364982999999999</v>
      </c>
      <c r="L366" s="144">
        <v>5.8741720946260001</v>
      </c>
      <c r="M366" s="144">
        <v>1.3237568200000001</v>
      </c>
      <c r="N366" s="144">
        <v>429.462280311028</v>
      </c>
      <c r="O366" s="144" t="s">
        <v>1110</v>
      </c>
      <c r="P366" s="144" t="s">
        <v>1110</v>
      </c>
      <c r="Q366" s="144">
        <v>491.55877506434297</v>
      </c>
      <c r="R366" s="144" t="s">
        <v>1110</v>
      </c>
      <c r="S366" s="144">
        <v>973.13905070999704</v>
      </c>
    </row>
    <row r="367" spans="1:19" s="7" customFormat="1" ht="15" customHeight="1">
      <c r="A367" s="197">
        <v>361</v>
      </c>
      <c r="B367" s="125" t="s">
        <v>920</v>
      </c>
      <c r="C367" s="125" t="s">
        <v>1110</v>
      </c>
      <c r="D367" s="125" t="s">
        <v>1110</v>
      </c>
      <c r="E367" s="125" t="s">
        <v>1110</v>
      </c>
      <c r="F367" s="125" t="s">
        <v>1110</v>
      </c>
      <c r="G367" s="125" t="s">
        <v>1110</v>
      </c>
      <c r="H367" s="125" t="s">
        <v>1110</v>
      </c>
      <c r="I367" s="125" t="s">
        <v>1110</v>
      </c>
      <c r="J367" s="125" t="s">
        <v>1110</v>
      </c>
      <c r="K367" s="125">
        <v>642.89486803</v>
      </c>
      <c r="L367" s="125" t="s">
        <v>1110</v>
      </c>
      <c r="M367" s="125" t="s">
        <v>1110</v>
      </c>
      <c r="N367" s="125" t="s">
        <v>1110</v>
      </c>
      <c r="O367" s="125" t="s">
        <v>1110</v>
      </c>
      <c r="P367" s="125" t="s">
        <v>1110</v>
      </c>
      <c r="Q367" s="125">
        <v>81.004962150000011</v>
      </c>
      <c r="R367" s="125">
        <v>241.49957384999999</v>
      </c>
      <c r="S367" s="125">
        <v>965.39940402999991</v>
      </c>
    </row>
    <row r="368" spans="1:19" ht="15" customHeight="1">
      <c r="A368" s="198">
        <v>362</v>
      </c>
      <c r="B368" s="144" t="s">
        <v>1463</v>
      </c>
      <c r="C368" s="144" t="s">
        <v>1110</v>
      </c>
      <c r="D368" s="144" t="s">
        <v>1110</v>
      </c>
      <c r="E368" s="144" t="s">
        <v>1110</v>
      </c>
      <c r="F368" s="144" t="s">
        <v>1110</v>
      </c>
      <c r="G368" s="144">
        <v>29.080279762772001</v>
      </c>
      <c r="H368" s="144" t="s">
        <v>1110</v>
      </c>
      <c r="I368" s="144">
        <v>9.0953018539909998</v>
      </c>
      <c r="J368" s="144" t="s">
        <v>1110</v>
      </c>
      <c r="K368" s="144">
        <v>620.30739672220693</v>
      </c>
      <c r="L368" s="144" t="s">
        <v>1110</v>
      </c>
      <c r="M368" s="144" t="s">
        <v>1110</v>
      </c>
      <c r="N368" s="144">
        <v>23.845122534867997</v>
      </c>
      <c r="O368" s="144" t="s">
        <v>1110</v>
      </c>
      <c r="P368" s="144">
        <v>84.214022445850006</v>
      </c>
      <c r="Q368" s="144">
        <v>35.474044140532001</v>
      </c>
      <c r="R368" s="144">
        <v>155.348913739772</v>
      </c>
      <c r="S368" s="144">
        <v>957.36508119999189</v>
      </c>
    </row>
    <row r="369" spans="1:19" s="7" customFormat="1" ht="15" customHeight="1">
      <c r="A369" s="197">
        <v>363</v>
      </c>
      <c r="B369" s="125" t="s">
        <v>782</v>
      </c>
      <c r="C369" s="125" t="s">
        <v>1110</v>
      </c>
      <c r="D369" s="125" t="s">
        <v>1110</v>
      </c>
      <c r="E369" s="125" t="s">
        <v>1110</v>
      </c>
      <c r="F369" s="125" t="s">
        <v>1110</v>
      </c>
      <c r="G369" s="125" t="s">
        <v>1110</v>
      </c>
      <c r="H369" s="125" t="s">
        <v>1110</v>
      </c>
      <c r="I369" s="125">
        <v>359.79579845485404</v>
      </c>
      <c r="J369" s="125" t="s">
        <v>1110</v>
      </c>
      <c r="K369" s="125">
        <v>65.781353098951001</v>
      </c>
      <c r="L369" s="125" t="s">
        <v>1110</v>
      </c>
      <c r="M369" s="125" t="s">
        <v>1110</v>
      </c>
      <c r="N369" s="125" t="s">
        <v>1110</v>
      </c>
      <c r="O369" s="125" t="s">
        <v>1110</v>
      </c>
      <c r="P369" s="125" t="s">
        <v>1110</v>
      </c>
      <c r="Q369" s="125">
        <v>523.586330806192</v>
      </c>
      <c r="R369" s="125">
        <v>1.0765649900000001</v>
      </c>
      <c r="S369" s="125">
        <v>950.24004734999698</v>
      </c>
    </row>
    <row r="370" spans="1:19" ht="15" customHeight="1">
      <c r="A370" s="198">
        <v>364</v>
      </c>
      <c r="B370" s="144" t="s">
        <v>927</v>
      </c>
      <c r="C370" s="144" t="s">
        <v>1110</v>
      </c>
      <c r="D370" s="144" t="s">
        <v>1110</v>
      </c>
      <c r="E370" s="144" t="s">
        <v>1110</v>
      </c>
      <c r="F370" s="144" t="s">
        <v>1110</v>
      </c>
      <c r="G370" s="144" t="s">
        <v>1110</v>
      </c>
      <c r="H370" s="144" t="s">
        <v>1110</v>
      </c>
      <c r="I370" s="144" t="s">
        <v>1110</v>
      </c>
      <c r="J370" s="144" t="s">
        <v>1110</v>
      </c>
      <c r="K370" s="144" t="s">
        <v>1110</v>
      </c>
      <c r="L370" s="144" t="s">
        <v>1110</v>
      </c>
      <c r="M370" s="144">
        <v>6.4190450391880001</v>
      </c>
      <c r="N370" s="144" t="s">
        <v>1110</v>
      </c>
      <c r="O370" s="144" t="s">
        <v>1110</v>
      </c>
      <c r="P370" s="144">
        <v>279.95548112980504</v>
      </c>
      <c r="Q370" s="144">
        <v>251.675600611004</v>
      </c>
      <c r="R370" s="144">
        <v>408.48054999999999</v>
      </c>
      <c r="S370" s="144">
        <v>946.53067677999707</v>
      </c>
    </row>
    <row r="371" spans="1:19" s="7" customFormat="1" ht="15" customHeight="1">
      <c r="A371" s="197">
        <v>365</v>
      </c>
      <c r="B371" s="125" t="s">
        <v>560</v>
      </c>
      <c r="C371" s="125" t="s">
        <v>1110</v>
      </c>
      <c r="D371" s="125" t="s">
        <v>1110</v>
      </c>
      <c r="E371" s="125" t="s">
        <v>1110</v>
      </c>
      <c r="F371" s="125" t="s">
        <v>1110</v>
      </c>
      <c r="G371" s="125" t="s">
        <v>1110</v>
      </c>
      <c r="H371" s="125" t="s">
        <v>1110</v>
      </c>
      <c r="I371" s="125" t="s">
        <v>1110</v>
      </c>
      <c r="J371" s="125" t="s">
        <v>1110</v>
      </c>
      <c r="K371" s="125">
        <v>863.33975071891291</v>
      </c>
      <c r="L371" s="125">
        <v>67.102162059999998</v>
      </c>
      <c r="M371" s="125">
        <v>15.712273401066</v>
      </c>
      <c r="N371" s="125">
        <v>0.202932310018</v>
      </c>
      <c r="O371" s="125" t="s">
        <v>1110</v>
      </c>
      <c r="P371" s="125" t="s">
        <v>1110</v>
      </c>
      <c r="Q371" s="125" t="s">
        <v>1110</v>
      </c>
      <c r="R371" s="125" t="s">
        <v>1110</v>
      </c>
      <c r="S371" s="125">
        <v>946.35711848999688</v>
      </c>
    </row>
    <row r="372" spans="1:19" ht="15" customHeight="1">
      <c r="A372" s="198">
        <v>366</v>
      </c>
      <c r="B372" s="144" t="s">
        <v>296</v>
      </c>
      <c r="C372" s="144" t="s">
        <v>1110</v>
      </c>
      <c r="D372" s="144" t="s">
        <v>1110</v>
      </c>
      <c r="E372" s="144" t="s">
        <v>1110</v>
      </c>
      <c r="F372" s="144" t="s">
        <v>1110</v>
      </c>
      <c r="G372" s="144" t="s">
        <v>1110</v>
      </c>
      <c r="H372" s="144" t="s">
        <v>1110</v>
      </c>
      <c r="I372" s="144">
        <v>43.771342011900003</v>
      </c>
      <c r="J372" s="144" t="s">
        <v>1110</v>
      </c>
      <c r="K372" s="144">
        <v>113.1632854946</v>
      </c>
      <c r="L372" s="144">
        <v>71.236390399106995</v>
      </c>
      <c r="M372" s="144">
        <v>1.6247889161010001</v>
      </c>
      <c r="N372" s="144" t="s">
        <v>1110</v>
      </c>
      <c r="O372" s="144" t="s">
        <v>1110</v>
      </c>
      <c r="P372" s="144" t="s">
        <v>1110</v>
      </c>
      <c r="Q372" s="144">
        <v>661.26299983958904</v>
      </c>
      <c r="R372" s="144">
        <v>50.792600928700999</v>
      </c>
      <c r="S372" s="144">
        <v>941.85140758999796</v>
      </c>
    </row>
    <row r="373" spans="1:19" s="7" customFormat="1" ht="15" customHeight="1">
      <c r="A373" s="197">
        <v>367</v>
      </c>
      <c r="B373" s="125" t="s">
        <v>856</v>
      </c>
      <c r="C373" s="125" t="s">
        <v>1110</v>
      </c>
      <c r="D373" s="125" t="s">
        <v>1110</v>
      </c>
      <c r="E373" s="125" t="s">
        <v>1110</v>
      </c>
      <c r="F373" s="125" t="s">
        <v>1110</v>
      </c>
      <c r="G373" s="125" t="s">
        <v>1110</v>
      </c>
      <c r="H373" s="125" t="s">
        <v>1110</v>
      </c>
      <c r="I373" s="125">
        <v>30.66809756</v>
      </c>
      <c r="J373" s="125">
        <v>1.5387493999999999</v>
      </c>
      <c r="K373" s="125">
        <v>0.31824272999999997</v>
      </c>
      <c r="L373" s="125" t="s">
        <v>1110</v>
      </c>
      <c r="M373" s="125" t="s">
        <v>1110</v>
      </c>
      <c r="N373" s="125" t="s">
        <v>1110</v>
      </c>
      <c r="O373" s="125" t="s">
        <v>1110</v>
      </c>
      <c r="P373" s="125" t="s">
        <v>1110</v>
      </c>
      <c r="Q373" s="125">
        <v>900.43551398</v>
      </c>
      <c r="R373" s="125" t="s">
        <v>1110</v>
      </c>
      <c r="S373" s="125">
        <v>932.96060366999995</v>
      </c>
    </row>
    <row r="374" spans="1:19" ht="15" customHeight="1">
      <c r="A374" s="198">
        <v>368</v>
      </c>
      <c r="B374" s="144" t="s">
        <v>887</v>
      </c>
      <c r="C374" s="144" t="s">
        <v>1110</v>
      </c>
      <c r="D374" s="144" t="s">
        <v>1110</v>
      </c>
      <c r="E374" s="144" t="s">
        <v>1110</v>
      </c>
      <c r="F374" s="144" t="s">
        <v>1110</v>
      </c>
      <c r="G374" s="144" t="s">
        <v>1110</v>
      </c>
      <c r="H374" s="144" t="s">
        <v>1110</v>
      </c>
      <c r="I374" s="144">
        <v>28.881070820470001</v>
      </c>
      <c r="J374" s="144" t="s">
        <v>1110</v>
      </c>
      <c r="K374" s="144">
        <v>560.08300049157799</v>
      </c>
      <c r="L374" s="144">
        <v>2.193260149576</v>
      </c>
      <c r="M374" s="144">
        <v>146.89102365337499</v>
      </c>
      <c r="N374" s="144">
        <v>134.26791966499999</v>
      </c>
      <c r="O374" s="144" t="s">
        <v>1110</v>
      </c>
      <c r="P374" s="144" t="s">
        <v>1110</v>
      </c>
      <c r="Q374" s="144">
        <v>60.002704950000002</v>
      </c>
      <c r="R374" s="144" t="s">
        <v>1110</v>
      </c>
      <c r="S374" s="144">
        <v>932.31897972999889</v>
      </c>
    </row>
    <row r="375" spans="1:19" s="7" customFormat="1" ht="15" customHeight="1">
      <c r="A375" s="197">
        <v>369</v>
      </c>
      <c r="B375" s="125" t="s">
        <v>774</v>
      </c>
      <c r="C375" s="125" t="s">
        <v>1110</v>
      </c>
      <c r="D375" s="125" t="s">
        <v>1110</v>
      </c>
      <c r="E375" s="125" t="s">
        <v>1110</v>
      </c>
      <c r="F375" s="125" t="s">
        <v>1110</v>
      </c>
      <c r="G375" s="125" t="s">
        <v>1110</v>
      </c>
      <c r="H375" s="125" t="s">
        <v>1110</v>
      </c>
      <c r="I375" s="125" t="s">
        <v>1110</v>
      </c>
      <c r="J375" s="125" t="s">
        <v>1110</v>
      </c>
      <c r="K375" s="125" t="s">
        <v>1110</v>
      </c>
      <c r="L375" s="125">
        <v>126.59991999101999</v>
      </c>
      <c r="M375" s="125" t="s">
        <v>1110</v>
      </c>
      <c r="N375" s="125" t="s">
        <v>1110</v>
      </c>
      <c r="O375" s="125" t="s">
        <v>1110</v>
      </c>
      <c r="P375" s="125" t="s">
        <v>1110</v>
      </c>
      <c r="Q375" s="125">
        <v>792.62856729897908</v>
      </c>
      <c r="R375" s="125" t="s">
        <v>1110</v>
      </c>
      <c r="S375" s="125">
        <v>919.22848728999907</v>
      </c>
    </row>
    <row r="376" spans="1:19" ht="15" customHeight="1">
      <c r="A376" s="198">
        <v>370</v>
      </c>
      <c r="B376" s="144" t="s">
        <v>494</v>
      </c>
      <c r="C376" s="144" t="s">
        <v>1110</v>
      </c>
      <c r="D376" s="144" t="s">
        <v>1110</v>
      </c>
      <c r="E376" s="144" t="s">
        <v>1110</v>
      </c>
      <c r="F376" s="144" t="s">
        <v>1110</v>
      </c>
      <c r="G376" s="144">
        <v>5.6210244200000004</v>
      </c>
      <c r="H376" s="144" t="s">
        <v>1110</v>
      </c>
      <c r="I376" s="144">
        <v>23.517873742069</v>
      </c>
      <c r="J376" s="144" t="s">
        <v>1110</v>
      </c>
      <c r="K376" s="144">
        <v>86.563909698098996</v>
      </c>
      <c r="L376" s="144">
        <v>165.62654599612199</v>
      </c>
      <c r="M376" s="144">
        <v>5.7911357891059998</v>
      </c>
      <c r="N376" s="144">
        <v>9.8002230595200004</v>
      </c>
      <c r="O376" s="144" t="s">
        <v>1110</v>
      </c>
      <c r="P376" s="144">
        <v>65.830694500000007</v>
      </c>
      <c r="Q376" s="144">
        <v>476.55205848208101</v>
      </c>
      <c r="R376" s="144">
        <v>73.044948712999002</v>
      </c>
      <c r="S376" s="144">
        <v>912.34841439999605</v>
      </c>
    </row>
    <row r="377" spans="1:19" s="7" customFormat="1" ht="15" customHeight="1">
      <c r="A377" s="197">
        <v>371</v>
      </c>
      <c r="B377" s="125" t="s">
        <v>888</v>
      </c>
      <c r="C377" s="125" t="s">
        <v>1110</v>
      </c>
      <c r="D377" s="125" t="s">
        <v>1110</v>
      </c>
      <c r="E377" s="125" t="s">
        <v>1110</v>
      </c>
      <c r="F377" s="125" t="s">
        <v>1110</v>
      </c>
      <c r="G377" s="125" t="s">
        <v>1110</v>
      </c>
      <c r="H377" s="125" t="s">
        <v>1110</v>
      </c>
      <c r="I377" s="125">
        <v>0.77579553599999995</v>
      </c>
      <c r="J377" s="125" t="s">
        <v>1110</v>
      </c>
      <c r="K377" s="125">
        <v>142.685018474402</v>
      </c>
      <c r="L377" s="125" t="s">
        <v>1110</v>
      </c>
      <c r="M377" s="125">
        <v>7.3920618746619997</v>
      </c>
      <c r="N377" s="125">
        <v>14.542674713129999</v>
      </c>
      <c r="O377" s="125" t="s">
        <v>1110</v>
      </c>
      <c r="P377" s="125">
        <v>160.86219130457198</v>
      </c>
      <c r="Q377" s="125">
        <v>335.55775355077202</v>
      </c>
      <c r="R377" s="125">
        <v>243.51206824645701</v>
      </c>
      <c r="S377" s="125">
        <v>905.32756369999504</v>
      </c>
    </row>
    <row r="378" spans="1:19" ht="15" customHeight="1">
      <c r="A378" s="198">
        <v>372</v>
      </c>
      <c r="B378" s="144" t="s">
        <v>836</v>
      </c>
      <c r="C378" s="144" t="s">
        <v>1110</v>
      </c>
      <c r="D378" s="144" t="s">
        <v>1110</v>
      </c>
      <c r="E378" s="144" t="s">
        <v>1110</v>
      </c>
      <c r="F378" s="144" t="s">
        <v>1110</v>
      </c>
      <c r="G378" s="144" t="s">
        <v>1110</v>
      </c>
      <c r="H378" s="144" t="s">
        <v>1110</v>
      </c>
      <c r="I378" s="144" t="s">
        <v>1110</v>
      </c>
      <c r="J378" s="144" t="s">
        <v>1110</v>
      </c>
      <c r="K378" s="144" t="s">
        <v>1110</v>
      </c>
      <c r="L378" s="144" t="s">
        <v>1110</v>
      </c>
      <c r="M378" s="144" t="s">
        <v>1110</v>
      </c>
      <c r="N378" s="144" t="s">
        <v>1110</v>
      </c>
      <c r="O378" s="144" t="s">
        <v>1110</v>
      </c>
      <c r="P378" s="144" t="s">
        <v>1110</v>
      </c>
      <c r="Q378" s="144" t="s">
        <v>1110</v>
      </c>
      <c r="R378" s="144">
        <v>900.80251562000001</v>
      </c>
      <c r="S378" s="144">
        <v>900.80251562000001</v>
      </c>
    </row>
    <row r="379" spans="1:19" s="7" customFormat="1" ht="15" customHeight="1">
      <c r="A379" s="197">
        <v>373</v>
      </c>
      <c r="B379" s="125" t="s">
        <v>670</v>
      </c>
      <c r="C379" s="125" t="s">
        <v>1110</v>
      </c>
      <c r="D379" s="125" t="s">
        <v>1110</v>
      </c>
      <c r="E379" s="125" t="s">
        <v>1110</v>
      </c>
      <c r="F379" s="125" t="s">
        <v>1110</v>
      </c>
      <c r="G379" s="125" t="s">
        <v>1110</v>
      </c>
      <c r="H379" s="125" t="s">
        <v>1110</v>
      </c>
      <c r="I379" s="125">
        <v>202.60514796485199</v>
      </c>
      <c r="J379" s="125" t="s">
        <v>1110</v>
      </c>
      <c r="K379" s="125">
        <v>11.552959290303999</v>
      </c>
      <c r="L379" s="125">
        <v>80.417240536413004</v>
      </c>
      <c r="M379" s="125">
        <v>305.37076819249603</v>
      </c>
      <c r="N379" s="125">
        <v>3.7169020000000004E-5</v>
      </c>
      <c r="O379" s="125" t="s">
        <v>1110</v>
      </c>
      <c r="P379" s="125">
        <v>3.2004086782999999E-2</v>
      </c>
      <c r="Q379" s="125">
        <v>300.39508536012301</v>
      </c>
      <c r="R379" s="125" t="s">
        <v>1110</v>
      </c>
      <c r="S379" s="125">
        <v>900.37324259999104</v>
      </c>
    </row>
    <row r="380" spans="1:19" ht="15" customHeight="1">
      <c r="A380" s="198">
        <v>374</v>
      </c>
      <c r="B380" s="144" t="s">
        <v>663</v>
      </c>
      <c r="C380" s="144">
        <v>1.130153853111</v>
      </c>
      <c r="D380" s="144" t="s">
        <v>1110</v>
      </c>
      <c r="E380" s="144">
        <v>2.7368319368750003</v>
      </c>
      <c r="F380" s="144" t="s">
        <v>1110</v>
      </c>
      <c r="G380" s="144" t="s">
        <v>1110</v>
      </c>
      <c r="H380" s="144" t="s">
        <v>1110</v>
      </c>
      <c r="I380" s="144">
        <v>221.99096413999999</v>
      </c>
      <c r="J380" s="144">
        <v>0.38875076268199998</v>
      </c>
      <c r="K380" s="144">
        <v>361.21659029</v>
      </c>
      <c r="L380" s="144">
        <v>27.221675039999997</v>
      </c>
      <c r="M380" s="144">
        <v>15.108133117434001</v>
      </c>
      <c r="N380" s="144">
        <v>72.400465059894998</v>
      </c>
      <c r="O380" s="144" t="s">
        <v>1110</v>
      </c>
      <c r="P380" s="144" t="s">
        <v>1110</v>
      </c>
      <c r="Q380" s="144">
        <v>194.37987133000001</v>
      </c>
      <c r="R380" s="144" t="s">
        <v>1110</v>
      </c>
      <c r="S380" s="144">
        <v>896.57343552999714</v>
      </c>
    </row>
    <row r="381" spans="1:19" s="7" customFormat="1" ht="15" customHeight="1">
      <c r="A381" s="197">
        <v>375</v>
      </c>
      <c r="B381" s="125" t="s">
        <v>124</v>
      </c>
      <c r="C381" s="125">
        <v>2.168545898009</v>
      </c>
      <c r="D381" s="125" t="s">
        <v>1110</v>
      </c>
      <c r="E381" s="125" t="s">
        <v>1110</v>
      </c>
      <c r="F381" s="125">
        <v>28.232260385004</v>
      </c>
      <c r="G381" s="125">
        <v>306.12942288604597</v>
      </c>
      <c r="H381" s="125" t="s">
        <v>1110</v>
      </c>
      <c r="I381" s="125">
        <v>0.96874751200099996</v>
      </c>
      <c r="J381" s="125" t="s">
        <v>1110</v>
      </c>
      <c r="K381" s="125">
        <v>20.299436295003002</v>
      </c>
      <c r="L381" s="125">
        <v>7.3078530310319998</v>
      </c>
      <c r="M381" s="125" t="s">
        <v>1110</v>
      </c>
      <c r="N381" s="125">
        <v>489.56061261087603</v>
      </c>
      <c r="O381" s="125" t="s">
        <v>1110</v>
      </c>
      <c r="P381" s="125" t="s">
        <v>1110</v>
      </c>
      <c r="Q381" s="125">
        <v>2.322206736</v>
      </c>
      <c r="R381" s="125">
        <v>37.538411476024002</v>
      </c>
      <c r="S381" s="125">
        <v>894.5274968299949</v>
      </c>
    </row>
    <row r="382" spans="1:19" ht="15" customHeight="1">
      <c r="A382" s="198">
        <v>376</v>
      </c>
      <c r="B382" s="144" t="s">
        <v>819</v>
      </c>
      <c r="C382" s="144" t="s">
        <v>1110</v>
      </c>
      <c r="D382" s="144" t="s">
        <v>1110</v>
      </c>
      <c r="E382" s="144" t="s">
        <v>1110</v>
      </c>
      <c r="F382" s="144" t="s">
        <v>1110</v>
      </c>
      <c r="G382" s="144" t="s">
        <v>1110</v>
      </c>
      <c r="H382" s="144" t="s">
        <v>1110</v>
      </c>
      <c r="I382" s="144">
        <v>9.8349194378810001</v>
      </c>
      <c r="J382" s="144">
        <v>6.2417916490820007</v>
      </c>
      <c r="K382" s="144" t="s">
        <v>1110</v>
      </c>
      <c r="L382" s="144" t="s">
        <v>1110</v>
      </c>
      <c r="M382" s="144" t="s">
        <v>1110</v>
      </c>
      <c r="N382" s="144">
        <v>191.03926976672301</v>
      </c>
      <c r="O382" s="144" t="s">
        <v>1110</v>
      </c>
      <c r="P382" s="144" t="s">
        <v>1110</v>
      </c>
      <c r="Q382" s="144">
        <v>35.006017106310999</v>
      </c>
      <c r="R382" s="144">
        <v>649.60876101999997</v>
      </c>
      <c r="S382" s="144">
        <v>891.73075897999695</v>
      </c>
    </row>
    <row r="383" spans="1:19" s="7" customFormat="1" ht="15" customHeight="1">
      <c r="A383" s="197">
        <v>377</v>
      </c>
      <c r="B383" s="125" t="s">
        <v>558</v>
      </c>
      <c r="C383" s="125" t="s">
        <v>1110</v>
      </c>
      <c r="D383" s="125" t="s">
        <v>1110</v>
      </c>
      <c r="E383" s="125" t="s">
        <v>1110</v>
      </c>
      <c r="F383" s="125" t="s">
        <v>1110</v>
      </c>
      <c r="G383" s="125" t="s">
        <v>1110</v>
      </c>
      <c r="H383" s="125" t="s">
        <v>1110</v>
      </c>
      <c r="I383" s="125" t="s">
        <v>1110</v>
      </c>
      <c r="J383" s="125" t="s">
        <v>1110</v>
      </c>
      <c r="K383" s="125">
        <v>98.479895587157998</v>
      </c>
      <c r="L383" s="125" t="s">
        <v>1110</v>
      </c>
      <c r="M383" s="125" t="s">
        <v>1110</v>
      </c>
      <c r="N383" s="125" t="s">
        <v>1110</v>
      </c>
      <c r="O383" s="125" t="s">
        <v>1110</v>
      </c>
      <c r="P383" s="125">
        <v>136.68442268350802</v>
      </c>
      <c r="Q383" s="125">
        <v>656.03717158933193</v>
      </c>
      <c r="R383" s="125" t="s">
        <v>1110</v>
      </c>
      <c r="S383" s="125">
        <v>891.20148985999799</v>
      </c>
    </row>
    <row r="384" spans="1:19" ht="15" customHeight="1">
      <c r="A384" s="198">
        <v>378</v>
      </c>
      <c r="B384" s="144" t="s">
        <v>4</v>
      </c>
      <c r="C384" s="144" t="s">
        <v>1110</v>
      </c>
      <c r="D384" s="144" t="s">
        <v>1110</v>
      </c>
      <c r="E384" s="144" t="s">
        <v>1110</v>
      </c>
      <c r="F384" s="144" t="s">
        <v>1110</v>
      </c>
      <c r="G384" s="144">
        <v>35.9361478342</v>
      </c>
      <c r="H384" s="144" t="s">
        <v>1110</v>
      </c>
      <c r="I384" s="144">
        <v>12.065280724400001</v>
      </c>
      <c r="J384" s="144" t="s">
        <v>1110</v>
      </c>
      <c r="K384" s="144">
        <v>0.595609154398</v>
      </c>
      <c r="L384" s="144">
        <v>139.419345682894</v>
      </c>
      <c r="M384" s="144">
        <v>7.2519021401000003</v>
      </c>
      <c r="N384" s="144" t="s">
        <v>1110</v>
      </c>
      <c r="O384" s="144" t="s">
        <v>1110</v>
      </c>
      <c r="P384" s="144" t="s">
        <v>1110</v>
      </c>
      <c r="Q384" s="144">
        <v>460.04421522532499</v>
      </c>
      <c r="R384" s="144">
        <v>229.268951868681</v>
      </c>
      <c r="S384" s="144">
        <v>884.58145262999801</v>
      </c>
    </row>
    <row r="385" spans="1:19" s="7" customFormat="1" ht="15" customHeight="1">
      <c r="A385" s="197">
        <v>379</v>
      </c>
      <c r="B385" s="125" t="s">
        <v>437</v>
      </c>
      <c r="C385" s="125" t="s">
        <v>1110</v>
      </c>
      <c r="D385" s="125" t="s">
        <v>1110</v>
      </c>
      <c r="E385" s="125" t="s">
        <v>1110</v>
      </c>
      <c r="F385" s="125" t="s">
        <v>1110</v>
      </c>
      <c r="G385" s="125" t="s">
        <v>1110</v>
      </c>
      <c r="H385" s="125" t="s">
        <v>1110</v>
      </c>
      <c r="I385" s="125">
        <v>54.211179162770001</v>
      </c>
      <c r="J385" s="125" t="s">
        <v>1110</v>
      </c>
      <c r="K385" s="125">
        <v>327.09656034124203</v>
      </c>
      <c r="L385" s="125">
        <v>36.955944873892001</v>
      </c>
      <c r="M385" s="125">
        <v>3.538605645693</v>
      </c>
      <c r="N385" s="125" t="s">
        <v>1110</v>
      </c>
      <c r="O385" s="125" t="s">
        <v>1110</v>
      </c>
      <c r="P385" s="125" t="s">
        <v>1110</v>
      </c>
      <c r="Q385" s="125">
        <v>409.88765686440001</v>
      </c>
      <c r="R385" s="125">
        <v>44.937589461999998</v>
      </c>
      <c r="S385" s="125">
        <v>876.62753634999706</v>
      </c>
    </row>
    <row r="386" spans="1:19" ht="15" customHeight="1">
      <c r="A386" s="198">
        <v>380</v>
      </c>
      <c r="B386" s="144" t="s">
        <v>539</v>
      </c>
      <c r="C386" s="144">
        <v>21.192569111634</v>
      </c>
      <c r="D386" s="144">
        <v>215.80998787348602</v>
      </c>
      <c r="E386" s="144">
        <v>192.521481905857</v>
      </c>
      <c r="F386" s="144" t="s">
        <v>1110</v>
      </c>
      <c r="G386" s="144" t="s">
        <v>1110</v>
      </c>
      <c r="H386" s="144" t="s">
        <v>1110</v>
      </c>
      <c r="I386" s="144" t="s">
        <v>1110</v>
      </c>
      <c r="J386" s="144" t="s">
        <v>1110</v>
      </c>
      <c r="K386" s="144">
        <v>1.237738120093</v>
      </c>
      <c r="L386" s="144" t="s">
        <v>1110</v>
      </c>
      <c r="M386" s="144">
        <v>3.774433040231</v>
      </c>
      <c r="N386" s="144">
        <v>167.772129364438</v>
      </c>
      <c r="O386" s="144" t="s">
        <v>1110</v>
      </c>
      <c r="P386" s="144" t="s">
        <v>1110</v>
      </c>
      <c r="Q386" s="144">
        <v>266.19504235425501</v>
      </c>
      <c r="R386" s="144" t="s">
        <v>1110</v>
      </c>
      <c r="S386" s="144">
        <v>868.50338176999412</v>
      </c>
    </row>
    <row r="387" spans="1:19" s="7" customFormat="1" ht="15" customHeight="1">
      <c r="A387" s="197">
        <v>381</v>
      </c>
      <c r="B387" s="125" t="s">
        <v>907</v>
      </c>
      <c r="C387" s="125" t="s">
        <v>1110</v>
      </c>
      <c r="D387" s="125" t="s">
        <v>1110</v>
      </c>
      <c r="E387" s="125" t="s">
        <v>1110</v>
      </c>
      <c r="F387" s="125" t="s">
        <v>1110</v>
      </c>
      <c r="G387" s="125" t="s">
        <v>1110</v>
      </c>
      <c r="H387" s="125" t="s">
        <v>1110</v>
      </c>
      <c r="I387" s="125">
        <v>7.3399351379930007</v>
      </c>
      <c r="J387" s="125" t="s">
        <v>1110</v>
      </c>
      <c r="K387" s="125">
        <v>551.18091319406801</v>
      </c>
      <c r="L387" s="125">
        <v>16.715332970611001</v>
      </c>
      <c r="M387" s="125" t="s">
        <v>1110</v>
      </c>
      <c r="N387" s="125">
        <v>31.501518248941998</v>
      </c>
      <c r="O387" s="125" t="s">
        <v>1110</v>
      </c>
      <c r="P387" s="125">
        <v>0.21734995699699999</v>
      </c>
      <c r="Q387" s="125">
        <v>187.42263755000002</v>
      </c>
      <c r="R387" s="125">
        <v>69.682258011305009</v>
      </c>
      <c r="S387" s="125">
        <v>864.05994506991624</v>
      </c>
    </row>
    <row r="388" spans="1:19" ht="15" customHeight="1">
      <c r="A388" s="198">
        <v>382</v>
      </c>
      <c r="B388" s="144" t="s">
        <v>282</v>
      </c>
      <c r="C388" s="144" t="s">
        <v>1110</v>
      </c>
      <c r="D388" s="144" t="s">
        <v>1110</v>
      </c>
      <c r="E388" s="144" t="s">
        <v>1110</v>
      </c>
      <c r="F388" s="144" t="s">
        <v>1110</v>
      </c>
      <c r="G388" s="144" t="s">
        <v>1110</v>
      </c>
      <c r="H388" s="144" t="s">
        <v>1110</v>
      </c>
      <c r="I388" s="144">
        <v>39.988988426965001</v>
      </c>
      <c r="J388" s="144" t="s">
        <v>1110</v>
      </c>
      <c r="K388" s="144">
        <v>87.166402419999997</v>
      </c>
      <c r="L388" s="144">
        <v>58.144150676072996</v>
      </c>
      <c r="M388" s="144">
        <v>5.6678844332410003</v>
      </c>
      <c r="N388" s="144" t="s">
        <v>1110</v>
      </c>
      <c r="O388" s="144" t="s">
        <v>1110</v>
      </c>
      <c r="P388" s="144" t="s">
        <v>1110</v>
      </c>
      <c r="Q388" s="144">
        <v>537.38978255371796</v>
      </c>
      <c r="R388" s="144">
        <v>128.91461423999999</v>
      </c>
      <c r="S388" s="144">
        <v>857.271822749997</v>
      </c>
    </row>
    <row r="389" spans="1:19" s="7" customFormat="1" ht="15" customHeight="1">
      <c r="A389" s="197">
        <v>383</v>
      </c>
      <c r="B389" s="125" t="s">
        <v>930</v>
      </c>
      <c r="C389" s="125" t="s">
        <v>1110</v>
      </c>
      <c r="D389" s="125">
        <v>14.321959256511001</v>
      </c>
      <c r="E389" s="125" t="s">
        <v>1110</v>
      </c>
      <c r="F389" s="125">
        <v>8.6824425170000001</v>
      </c>
      <c r="G389" s="125" t="s">
        <v>1110</v>
      </c>
      <c r="H389" s="125" t="s">
        <v>1110</v>
      </c>
      <c r="I389" s="125">
        <v>4.0682618907789996</v>
      </c>
      <c r="J389" s="125">
        <v>0.37616998087500003</v>
      </c>
      <c r="K389" s="125">
        <v>55.135024258959</v>
      </c>
      <c r="L389" s="125">
        <v>43.226549580490001</v>
      </c>
      <c r="M389" s="125">
        <v>2.9230399260689999</v>
      </c>
      <c r="N389" s="125">
        <v>131.402579298544</v>
      </c>
      <c r="O389" s="125" t="s">
        <v>1110</v>
      </c>
      <c r="P389" s="125" t="s">
        <v>1110</v>
      </c>
      <c r="Q389" s="125">
        <v>88.574321030009003</v>
      </c>
      <c r="R389" s="125">
        <v>502.48190770707902</v>
      </c>
      <c r="S389" s="125">
        <v>851.19225544631502</v>
      </c>
    </row>
    <row r="390" spans="1:19" ht="15" customHeight="1">
      <c r="A390" s="198">
        <v>384</v>
      </c>
      <c r="B390" s="144" t="s">
        <v>465</v>
      </c>
      <c r="C390" s="144" t="s">
        <v>1110</v>
      </c>
      <c r="D390" s="144" t="s">
        <v>1110</v>
      </c>
      <c r="E390" s="144" t="s">
        <v>1110</v>
      </c>
      <c r="F390" s="144">
        <v>9.8643237700000004</v>
      </c>
      <c r="G390" s="144" t="s">
        <v>1110</v>
      </c>
      <c r="H390" s="144" t="s">
        <v>1110</v>
      </c>
      <c r="I390" s="144">
        <v>19.627576680000001</v>
      </c>
      <c r="J390" s="144">
        <v>1.7779963600000002</v>
      </c>
      <c r="K390" s="144" t="s">
        <v>1110</v>
      </c>
      <c r="L390" s="144">
        <v>187.33752396049999</v>
      </c>
      <c r="M390" s="144">
        <v>0.48009815</v>
      </c>
      <c r="N390" s="144">
        <v>9.7213005600000013</v>
      </c>
      <c r="O390" s="144" t="s">
        <v>1110</v>
      </c>
      <c r="P390" s="144" t="s">
        <v>1110</v>
      </c>
      <c r="Q390" s="144">
        <v>119.53072391949999</v>
      </c>
      <c r="R390" s="144">
        <v>502.36805723999998</v>
      </c>
      <c r="S390" s="144">
        <v>850.70760064000001</v>
      </c>
    </row>
    <row r="391" spans="1:19" s="7" customFormat="1" ht="15" customHeight="1">
      <c r="A391" s="197">
        <v>385</v>
      </c>
      <c r="B391" s="125" t="s">
        <v>598</v>
      </c>
      <c r="C391" s="125" t="s">
        <v>1110</v>
      </c>
      <c r="D391" s="125" t="s">
        <v>1110</v>
      </c>
      <c r="E391" s="125" t="s">
        <v>1110</v>
      </c>
      <c r="F391" s="125" t="s">
        <v>1110</v>
      </c>
      <c r="G391" s="125" t="s">
        <v>1110</v>
      </c>
      <c r="H391" s="125" t="s">
        <v>1110</v>
      </c>
      <c r="I391" s="125" t="s">
        <v>1110</v>
      </c>
      <c r="J391" s="125" t="s">
        <v>1110</v>
      </c>
      <c r="K391" s="125">
        <v>849.34633644726</v>
      </c>
      <c r="L391" s="125" t="s">
        <v>1110</v>
      </c>
      <c r="M391" s="125" t="s">
        <v>1110</v>
      </c>
      <c r="N391" s="125" t="s">
        <v>1110</v>
      </c>
      <c r="O391" s="125" t="s">
        <v>1110</v>
      </c>
      <c r="P391" s="125" t="s">
        <v>1110</v>
      </c>
      <c r="Q391" s="125" t="s">
        <v>1110</v>
      </c>
      <c r="R391" s="125" t="s">
        <v>1110</v>
      </c>
      <c r="S391" s="125">
        <v>849.34633644726</v>
      </c>
    </row>
    <row r="392" spans="1:19" ht="15" customHeight="1">
      <c r="A392" s="198">
        <v>386</v>
      </c>
      <c r="B392" s="144" t="s">
        <v>580</v>
      </c>
      <c r="C392" s="144" t="s">
        <v>1110</v>
      </c>
      <c r="D392" s="144">
        <v>2.2240586000000002</v>
      </c>
      <c r="E392" s="144" t="s">
        <v>1110</v>
      </c>
      <c r="F392" s="144">
        <v>252.82168602000002</v>
      </c>
      <c r="G392" s="144">
        <v>88.70146951000001</v>
      </c>
      <c r="H392" s="144" t="s">
        <v>1110</v>
      </c>
      <c r="I392" s="144" t="s">
        <v>1110</v>
      </c>
      <c r="J392" s="144" t="s">
        <v>1110</v>
      </c>
      <c r="K392" s="144">
        <v>10.122005780576</v>
      </c>
      <c r="L392" s="144">
        <v>111.181726950463</v>
      </c>
      <c r="M392" s="144">
        <v>7.0862215764630001</v>
      </c>
      <c r="N392" s="144">
        <v>88.875127765957998</v>
      </c>
      <c r="O392" s="144" t="s">
        <v>1110</v>
      </c>
      <c r="P392" s="144" t="s">
        <v>1110</v>
      </c>
      <c r="Q392" s="144">
        <v>286.11691143653502</v>
      </c>
      <c r="R392" s="144">
        <v>0.45633946000000003</v>
      </c>
      <c r="S392" s="144">
        <v>847.5855470999951</v>
      </c>
    </row>
    <row r="393" spans="1:19" s="7" customFormat="1" ht="15" customHeight="1">
      <c r="A393" s="197">
        <v>387</v>
      </c>
      <c r="B393" s="125" t="s">
        <v>232</v>
      </c>
      <c r="C393" s="125" t="s">
        <v>1110</v>
      </c>
      <c r="D393" s="125" t="s">
        <v>1110</v>
      </c>
      <c r="E393" s="125" t="s">
        <v>1110</v>
      </c>
      <c r="F393" s="125" t="s">
        <v>1110</v>
      </c>
      <c r="G393" s="125" t="s">
        <v>1110</v>
      </c>
      <c r="H393" s="125" t="s">
        <v>1110</v>
      </c>
      <c r="I393" s="125" t="s">
        <v>1110</v>
      </c>
      <c r="J393" s="125" t="s">
        <v>1110</v>
      </c>
      <c r="K393" s="125" t="s">
        <v>1110</v>
      </c>
      <c r="L393" s="125" t="s">
        <v>1110</v>
      </c>
      <c r="M393" s="125" t="s">
        <v>1110</v>
      </c>
      <c r="N393" s="125">
        <v>0.434557376</v>
      </c>
      <c r="O393" s="125" t="s">
        <v>1110</v>
      </c>
      <c r="P393" s="125" t="s">
        <v>1110</v>
      </c>
      <c r="Q393" s="125">
        <v>705.44938320000006</v>
      </c>
      <c r="R393" s="125">
        <v>136.99828040400001</v>
      </c>
      <c r="S393" s="125">
        <v>842.88222098000006</v>
      </c>
    </row>
    <row r="394" spans="1:19" ht="15" customHeight="1">
      <c r="A394" s="198">
        <v>388</v>
      </c>
      <c r="B394" s="144" t="s">
        <v>135</v>
      </c>
      <c r="C394" s="144" t="s">
        <v>1110</v>
      </c>
      <c r="D394" s="144" t="s">
        <v>1110</v>
      </c>
      <c r="E394" s="144">
        <v>4.5081798457169997</v>
      </c>
      <c r="F394" s="144" t="s">
        <v>1110</v>
      </c>
      <c r="G394" s="144" t="s">
        <v>1110</v>
      </c>
      <c r="H394" s="144" t="s">
        <v>1110</v>
      </c>
      <c r="I394" s="144">
        <v>30.72923470836</v>
      </c>
      <c r="J394" s="144" t="s">
        <v>1110</v>
      </c>
      <c r="K394" s="144">
        <v>47.186913639358998</v>
      </c>
      <c r="L394" s="144">
        <v>0.93446849888500005</v>
      </c>
      <c r="M394" s="144">
        <v>1.789882299654</v>
      </c>
      <c r="N394" s="144">
        <v>74.797400315236004</v>
      </c>
      <c r="O394" s="144" t="s">
        <v>1110</v>
      </c>
      <c r="P394" s="144">
        <v>0.53911639935700006</v>
      </c>
      <c r="Q394" s="144">
        <v>664.70738419825898</v>
      </c>
      <c r="R394" s="144">
        <v>5.202858785169</v>
      </c>
      <c r="S394" s="144">
        <v>830.39543868999601</v>
      </c>
    </row>
    <row r="395" spans="1:19" s="7" customFormat="1" ht="15" customHeight="1">
      <c r="A395" s="197">
        <v>389</v>
      </c>
      <c r="B395" s="125" t="s">
        <v>20</v>
      </c>
      <c r="C395" s="125" t="s">
        <v>1110</v>
      </c>
      <c r="D395" s="125" t="s">
        <v>1110</v>
      </c>
      <c r="E395" s="125" t="s">
        <v>1110</v>
      </c>
      <c r="F395" s="125" t="s">
        <v>1110</v>
      </c>
      <c r="G395" s="125" t="s">
        <v>1110</v>
      </c>
      <c r="H395" s="125" t="s">
        <v>1110</v>
      </c>
      <c r="I395" s="125">
        <v>38.210643091599998</v>
      </c>
      <c r="J395" s="125" t="s">
        <v>1110</v>
      </c>
      <c r="K395" s="125">
        <v>2.8657982332</v>
      </c>
      <c r="L395" s="125">
        <v>0.49514244219999998</v>
      </c>
      <c r="M395" s="125">
        <v>0.17976447150000002</v>
      </c>
      <c r="N395" s="125" t="s">
        <v>1110</v>
      </c>
      <c r="O395" s="125" t="s">
        <v>1110</v>
      </c>
      <c r="P395" s="125" t="s">
        <v>1110</v>
      </c>
      <c r="Q395" s="125">
        <v>786.90809723150005</v>
      </c>
      <c r="R395" s="125" t="s">
        <v>1110</v>
      </c>
      <c r="S395" s="125">
        <v>828.65944547000004</v>
      </c>
    </row>
    <row r="396" spans="1:19" ht="15" customHeight="1">
      <c r="A396" s="198">
        <v>390</v>
      </c>
      <c r="B396" s="144" t="s">
        <v>379</v>
      </c>
      <c r="C396" s="144" t="s">
        <v>1110</v>
      </c>
      <c r="D396" s="144" t="s">
        <v>1110</v>
      </c>
      <c r="E396" s="144" t="s">
        <v>1110</v>
      </c>
      <c r="F396" s="144" t="s">
        <v>1110</v>
      </c>
      <c r="G396" s="144" t="s">
        <v>1110</v>
      </c>
      <c r="H396" s="144" t="s">
        <v>1110</v>
      </c>
      <c r="I396" s="144">
        <v>178.99228768502797</v>
      </c>
      <c r="J396" s="144" t="s">
        <v>1110</v>
      </c>
      <c r="K396" s="144" t="s">
        <v>1110</v>
      </c>
      <c r="L396" s="144" t="s">
        <v>1110</v>
      </c>
      <c r="M396" s="144">
        <v>156.699478287777</v>
      </c>
      <c r="N396" s="144" t="s">
        <v>1110</v>
      </c>
      <c r="O396" s="144" t="s">
        <v>1110</v>
      </c>
      <c r="P396" s="144">
        <v>6.6747213662320002</v>
      </c>
      <c r="Q396" s="144">
        <v>27.354721589965997</v>
      </c>
      <c r="R396" s="144">
        <v>455.562096330994</v>
      </c>
      <c r="S396" s="144">
        <v>825.28330525999695</v>
      </c>
    </row>
    <row r="397" spans="1:19" s="7" customFormat="1" ht="15" customHeight="1">
      <c r="A397" s="197">
        <v>391</v>
      </c>
      <c r="B397" s="125" t="s">
        <v>243</v>
      </c>
      <c r="C397" s="125" t="s">
        <v>1110</v>
      </c>
      <c r="D397" s="125" t="s">
        <v>1110</v>
      </c>
      <c r="E397" s="125" t="s">
        <v>1110</v>
      </c>
      <c r="F397" s="125" t="s">
        <v>1110</v>
      </c>
      <c r="G397" s="125" t="s">
        <v>1110</v>
      </c>
      <c r="H397" s="125" t="s">
        <v>1110</v>
      </c>
      <c r="I397" s="125">
        <v>32.466829725000004</v>
      </c>
      <c r="J397" s="125">
        <v>21.421466126433998</v>
      </c>
      <c r="K397" s="125">
        <v>32.058573088000003</v>
      </c>
      <c r="L397" s="125">
        <v>8.9164663199999996</v>
      </c>
      <c r="M397" s="125">
        <v>18.799192350000002</v>
      </c>
      <c r="N397" s="125">
        <v>177.34846344356501</v>
      </c>
      <c r="O397" s="125" t="s">
        <v>1110</v>
      </c>
      <c r="P397" s="125">
        <v>7.8123626999999987E-2</v>
      </c>
      <c r="Q397" s="125">
        <v>513.22351971999899</v>
      </c>
      <c r="R397" s="125">
        <v>5.6242338399999996</v>
      </c>
      <c r="S397" s="125">
        <v>809.93686823999803</v>
      </c>
    </row>
    <row r="398" spans="1:19" ht="15" customHeight="1">
      <c r="A398" s="198">
        <v>392</v>
      </c>
      <c r="B398" s="144" t="s">
        <v>269</v>
      </c>
      <c r="C398" s="144" t="s">
        <v>1110</v>
      </c>
      <c r="D398" s="144" t="s">
        <v>1110</v>
      </c>
      <c r="E398" s="144" t="s">
        <v>1110</v>
      </c>
      <c r="F398" s="144" t="s">
        <v>1110</v>
      </c>
      <c r="G398" s="144" t="s">
        <v>1110</v>
      </c>
      <c r="H398" s="144" t="s">
        <v>1110</v>
      </c>
      <c r="I398" s="144">
        <v>6.4926775810000006</v>
      </c>
      <c r="J398" s="144" t="s">
        <v>1110</v>
      </c>
      <c r="K398" s="144">
        <v>32.582264151000004</v>
      </c>
      <c r="L398" s="144">
        <v>1.701018905</v>
      </c>
      <c r="M398" s="144">
        <v>0.91311867700000005</v>
      </c>
      <c r="N398" s="144">
        <v>5.3301581874799995</v>
      </c>
      <c r="O398" s="144" t="s">
        <v>1110</v>
      </c>
      <c r="P398" s="144">
        <v>6.7119902280000003</v>
      </c>
      <c r="Q398" s="144">
        <v>161.31282424851997</v>
      </c>
      <c r="R398" s="144">
        <v>586.21692065200011</v>
      </c>
      <c r="S398" s="144">
        <v>801.26097263000008</v>
      </c>
    </row>
    <row r="399" spans="1:19" s="7" customFormat="1" ht="15" customHeight="1">
      <c r="A399" s="197">
        <v>393</v>
      </c>
      <c r="B399" s="125" t="s">
        <v>824</v>
      </c>
      <c r="C399" s="125" t="s">
        <v>1110</v>
      </c>
      <c r="D399" s="125" t="s">
        <v>1110</v>
      </c>
      <c r="E399" s="125" t="s">
        <v>1110</v>
      </c>
      <c r="F399" s="125" t="s">
        <v>1110</v>
      </c>
      <c r="G399" s="125" t="s">
        <v>1110</v>
      </c>
      <c r="H399" s="125" t="s">
        <v>1110</v>
      </c>
      <c r="I399" s="125">
        <v>204.319958216</v>
      </c>
      <c r="J399" s="125" t="s">
        <v>1110</v>
      </c>
      <c r="K399" s="125">
        <v>347.46243914399997</v>
      </c>
      <c r="L399" s="125" t="s">
        <v>1110</v>
      </c>
      <c r="M399" s="125" t="s">
        <v>1110</v>
      </c>
      <c r="N399" s="125" t="s">
        <v>1110</v>
      </c>
      <c r="O399" s="125" t="s">
        <v>1110</v>
      </c>
      <c r="P399" s="125" t="s">
        <v>1110</v>
      </c>
      <c r="Q399" s="125">
        <v>244.54014538999999</v>
      </c>
      <c r="R399" s="125" t="s">
        <v>1110</v>
      </c>
      <c r="S399" s="125">
        <v>796.32254275000003</v>
      </c>
    </row>
    <row r="400" spans="1:19" ht="15" customHeight="1">
      <c r="A400" s="198">
        <v>394</v>
      </c>
      <c r="B400" s="144" t="s">
        <v>482</v>
      </c>
      <c r="C400" s="144" t="s">
        <v>1110</v>
      </c>
      <c r="D400" s="144" t="s">
        <v>1110</v>
      </c>
      <c r="E400" s="144" t="s">
        <v>1110</v>
      </c>
      <c r="F400" s="144" t="s">
        <v>1110</v>
      </c>
      <c r="G400" s="144" t="s">
        <v>1110</v>
      </c>
      <c r="H400" s="144" t="s">
        <v>1110</v>
      </c>
      <c r="I400" s="144" t="s">
        <v>1110</v>
      </c>
      <c r="J400" s="144" t="s">
        <v>1110</v>
      </c>
      <c r="K400" s="144" t="s">
        <v>1110</v>
      </c>
      <c r="L400" s="144" t="s">
        <v>1110</v>
      </c>
      <c r="M400" s="144" t="s">
        <v>1110</v>
      </c>
      <c r="N400" s="144" t="s">
        <v>1110</v>
      </c>
      <c r="O400" s="144" t="s">
        <v>1110</v>
      </c>
      <c r="P400" s="144">
        <v>472.00260030999999</v>
      </c>
      <c r="Q400" s="144">
        <v>323.26506598000003</v>
      </c>
      <c r="R400" s="144" t="s">
        <v>1110</v>
      </c>
      <c r="S400" s="144">
        <v>795.26766629000008</v>
      </c>
    </row>
    <row r="401" spans="1:19" s="7" customFormat="1" ht="15" customHeight="1">
      <c r="A401" s="197">
        <v>395</v>
      </c>
      <c r="B401" s="125" t="s">
        <v>297</v>
      </c>
      <c r="C401" s="125" t="s">
        <v>1110</v>
      </c>
      <c r="D401" s="125" t="s">
        <v>1110</v>
      </c>
      <c r="E401" s="125" t="s">
        <v>1110</v>
      </c>
      <c r="F401" s="125" t="s">
        <v>1110</v>
      </c>
      <c r="G401" s="125" t="s">
        <v>1110</v>
      </c>
      <c r="H401" s="125" t="s">
        <v>1110</v>
      </c>
      <c r="I401" s="125">
        <v>8.4533475500000002</v>
      </c>
      <c r="J401" s="125" t="s">
        <v>1110</v>
      </c>
      <c r="K401" s="125" t="s">
        <v>1110</v>
      </c>
      <c r="L401" s="125" t="s">
        <v>1110</v>
      </c>
      <c r="M401" s="125" t="s">
        <v>1110</v>
      </c>
      <c r="N401" s="125">
        <v>550.85449715999994</v>
      </c>
      <c r="O401" s="125" t="s">
        <v>1110</v>
      </c>
      <c r="P401" s="125">
        <v>50.180974929999998</v>
      </c>
      <c r="Q401" s="125">
        <v>30.006914269999999</v>
      </c>
      <c r="R401" s="125">
        <v>149.97187722000001</v>
      </c>
      <c r="S401" s="125">
        <v>789.46761113000002</v>
      </c>
    </row>
    <row r="402" spans="1:19" ht="15" customHeight="1">
      <c r="A402" s="198">
        <v>396</v>
      </c>
      <c r="B402" s="144" t="s">
        <v>319</v>
      </c>
      <c r="C402" s="144" t="s">
        <v>1110</v>
      </c>
      <c r="D402" s="144" t="s">
        <v>1110</v>
      </c>
      <c r="E402" s="144" t="s">
        <v>1110</v>
      </c>
      <c r="F402" s="144">
        <v>1.3829930800000001</v>
      </c>
      <c r="G402" s="144">
        <v>3.1156706204530003</v>
      </c>
      <c r="H402" s="144" t="s">
        <v>1110</v>
      </c>
      <c r="I402" s="144" t="s">
        <v>1110</v>
      </c>
      <c r="J402" s="144" t="s">
        <v>1110</v>
      </c>
      <c r="K402" s="144">
        <v>40.513599939914002</v>
      </c>
      <c r="L402" s="144" t="s">
        <v>1110</v>
      </c>
      <c r="M402" s="144">
        <v>1.8122598575790001</v>
      </c>
      <c r="N402" s="144">
        <v>484.36076138276098</v>
      </c>
      <c r="O402" s="144" t="s">
        <v>1110</v>
      </c>
      <c r="P402" s="144" t="s">
        <v>1110</v>
      </c>
      <c r="Q402" s="144">
        <v>254.57577229928899</v>
      </c>
      <c r="R402" s="144" t="s">
        <v>1110</v>
      </c>
      <c r="S402" s="144">
        <v>785.76105717999599</v>
      </c>
    </row>
    <row r="403" spans="1:19" s="7" customFormat="1" ht="15" customHeight="1">
      <c r="A403" s="197">
        <v>397</v>
      </c>
      <c r="B403" s="125" t="s">
        <v>410</v>
      </c>
      <c r="C403" s="125" t="s">
        <v>1110</v>
      </c>
      <c r="D403" s="125" t="s">
        <v>1110</v>
      </c>
      <c r="E403" s="125" t="s">
        <v>1110</v>
      </c>
      <c r="F403" s="125" t="s">
        <v>1110</v>
      </c>
      <c r="G403" s="125">
        <v>43.970156029999998</v>
      </c>
      <c r="H403" s="125" t="s">
        <v>1110</v>
      </c>
      <c r="I403" s="125" t="s">
        <v>1110</v>
      </c>
      <c r="J403" s="125" t="s">
        <v>1110</v>
      </c>
      <c r="K403" s="125">
        <v>674.53621503600004</v>
      </c>
      <c r="L403" s="125">
        <v>57.605336543999996</v>
      </c>
      <c r="M403" s="125" t="s">
        <v>1110</v>
      </c>
      <c r="N403" s="125" t="s">
        <v>1110</v>
      </c>
      <c r="O403" s="125" t="s">
        <v>1110</v>
      </c>
      <c r="P403" s="125" t="s">
        <v>1110</v>
      </c>
      <c r="Q403" s="125" t="s">
        <v>1110</v>
      </c>
      <c r="R403" s="125" t="s">
        <v>1110</v>
      </c>
      <c r="S403" s="125">
        <v>776.11170761000005</v>
      </c>
    </row>
    <row r="404" spans="1:19" ht="15" customHeight="1">
      <c r="A404" s="198">
        <v>398</v>
      </c>
      <c r="B404" s="144" t="s">
        <v>955</v>
      </c>
      <c r="C404" s="144" t="s">
        <v>1110</v>
      </c>
      <c r="D404" s="144" t="s">
        <v>1110</v>
      </c>
      <c r="E404" s="144" t="s">
        <v>1110</v>
      </c>
      <c r="F404" s="144" t="s">
        <v>1110</v>
      </c>
      <c r="G404" s="144" t="s">
        <v>1110</v>
      </c>
      <c r="H404" s="144" t="s">
        <v>1110</v>
      </c>
      <c r="I404" s="144">
        <v>0.353682186999</v>
      </c>
      <c r="J404" s="144" t="s">
        <v>1110</v>
      </c>
      <c r="K404" s="144">
        <v>766.12519338301104</v>
      </c>
      <c r="L404" s="144">
        <v>0.736070302999</v>
      </c>
      <c r="M404" s="144">
        <v>3.8143656349940001</v>
      </c>
      <c r="N404" s="144">
        <v>3.4691691919949998</v>
      </c>
      <c r="O404" s="144" t="s">
        <v>1110</v>
      </c>
      <c r="P404" s="144" t="s">
        <v>1110</v>
      </c>
      <c r="Q404" s="144" t="s">
        <v>1110</v>
      </c>
      <c r="R404" s="144" t="s">
        <v>1110</v>
      </c>
      <c r="S404" s="144">
        <v>774.49848069999803</v>
      </c>
    </row>
    <row r="405" spans="1:19" s="7" customFormat="1" ht="15" customHeight="1">
      <c r="A405" s="197">
        <v>399</v>
      </c>
      <c r="B405" s="125" t="s">
        <v>855</v>
      </c>
      <c r="C405" s="125" t="s">
        <v>1110</v>
      </c>
      <c r="D405" s="125" t="s">
        <v>1110</v>
      </c>
      <c r="E405" s="125" t="s">
        <v>1110</v>
      </c>
      <c r="F405" s="125">
        <v>105.39543363</v>
      </c>
      <c r="G405" s="125" t="s">
        <v>1110</v>
      </c>
      <c r="H405" s="125" t="s">
        <v>1110</v>
      </c>
      <c r="I405" s="125" t="s">
        <v>1110</v>
      </c>
      <c r="J405" s="125">
        <v>0.97772003063199997</v>
      </c>
      <c r="K405" s="125">
        <v>555.54422190627804</v>
      </c>
      <c r="L405" s="125" t="s">
        <v>1110</v>
      </c>
      <c r="M405" s="125">
        <v>75.344241826230004</v>
      </c>
      <c r="N405" s="125">
        <v>16.490990595395999</v>
      </c>
      <c r="O405" s="125" t="s">
        <v>1110</v>
      </c>
      <c r="P405" s="125" t="s">
        <v>1110</v>
      </c>
      <c r="Q405" s="125">
        <v>15.019450428611</v>
      </c>
      <c r="R405" s="125" t="s">
        <v>1110</v>
      </c>
      <c r="S405" s="125">
        <v>768.77205841714704</v>
      </c>
    </row>
    <row r="406" spans="1:19" ht="15" customHeight="1">
      <c r="A406" s="198">
        <v>400</v>
      </c>
      <c r="B406" s="144" t="s">
        <v>462</v>
      </c>
      <c r="C406" s="144" t="s">
        <v>1110</v>
      </c>
      <c r="D406" s="144" t="s">
        <v>1110</v>
      </c>
      <c r="E406" s="144" t="s">
        <v>1110</v>
      </c>
      <c r="F406" s="144" t="s">
        <v>1110</v>
      </c>
      <c r="G406" s="144" t="s">
        <v>1110</v>
      </c>
      <c r="H406" s="144" t="s">
        <v>1110</v>
      </c>
      <c r="I406" s="144">
        <v>3.6719562860099999</v>
      </c>
      <c r="J406" s="144" t="s">
        <v>1110</v>
      </c>
      <c r="K406" s="144">
        <v>118.684185747415</v>
      </c>
      <c r="L406" s="144">
        <v>175.48199234882199</v>
      </c>
      <c r="M406" s="144">
        <v>440.87054205195699</v>
      </c>
      <c r="N406" s="144" t="s">
        <v>1110</v>
      </c>
      <c r="O406" s="144" t="s">
        <v>1110</v>
      </c>
      <c r="P406" s="144">
        <v>0.17313148671</v>
      </c>
      <c r="Q406" s="144">
        <v>29.132396769083002</v>
      </c>
      <c r="R406" s="144" t="s">
        <v>1110</v>
      </c>
      <c r="S406" s="144">
        <v>768.01420468999697</v>
      </c>
    </row>
    <row r="407" spans="1:19" s="7" customFormat="1" ht="15" customHeight="1">
      <c r="A407" s="197">
        <v>401</v>
      </c>
      <c r="B407" s="125" t="s">
        <v>766</v>
      </c>
      <c r="C407" s="125" t="s">
        <v>1110</v>
      </c>
      <c r="D407" s="125" t="s">
        <v>1110</v>
      </c>
      <c r="E407" s="125" t="s">
        <v>1110</v>
      </c>
      <c r="F407" s="125" t="s">
        <v>1110</v>
      </c>
      <c r="G407" s="125" t="s">
        <v>1110</v>
      </c>
      <c r="H407" s="125" t="s">
        <v>1110</v>
      </c>
      <c r="I407" s="125">
        <v>69.329528870000004</v>
      </c>
      <c r="J407" s="125">
        <v>8.493604593404001</v>
      </c>
      <c r="K407" s="125">
        <v>28.663009600000002</v>
      </c>
      <c r="L407" s="125">
        <v>1.6982159266860002</v>
      </c>
      <c r="M407" s="125">
        <v>0.80166378999999999</v>
      </c>
      <c r="N407" s="125">
        <v>1.27227703E-2</v>
      </c>
      <c r="O407" s="125" t="s">
        <v>1110</v>
      </c>
      <c r="P407" s="125" t="s">
        <v>1110</v>
      </c>
      <c r="Q407" s="125">
        <v>68.641534219607991</v>
      </c>
      <c r="R407" s="125">
        <v>578.52625945</v>
      </c>
      <c r="S407" s="125">
        <v>756.16653921999796</v>
      </c>
    </row>
    <row r="408" spans="1:19" ht="15" customHeight="1">
      <c r="A408" s="198">
        <v>402</v>
      </c>
      <c r="B408" s="144" t="s">
        <v>119</v>
      </c>
      <c r="C408" s="144" t="s">
        <v>1110</v>
      </c>
      <c r="D408" s="144" t="s">
        <v>1110</v>
      </c>
      <c r="E408" s="144" t="s">
        <v>1110</v>
      </c>
      <c r="F408" s="144" t="s">
        <v>1110</v>
      </c>
      <c r="G408" s="144" t="s">
        <v>1110</v>
      </c>
      <c r="H408" s="144" t="s">
        <v>1110</v>
      </c>
      <c r="I408" s="144" t="s">
        <v>1110</v>
      </c>
      <c r="J408" s="144" t="s">
        <v>1110</v>
      </c>
      <c r="K408" s="144" t="s">
        <v>1110</v>
      </c>
      <c r="L408" s="144" t="s">
        <v>1110</v>
      </c>
      <c r="M408" s="144" t="s">
        <v>1110</v>
      </c>
      <c r="N408" s="144" t="s">
        <v>1110</v>
      </c>
      <c r="O408" s="144" t="s">
        <v>1110</v>
      </c>
      <c r="P408" s="144" t="s">
        <v>1110</v>
      </c>
      <c r="Q408" s="144" t="s">
        <v>1110</v>
      </c>
      <c r="R408" s="144">
        <v>754.36406932</v>
      </c>
      <c r="S408" s="144">
        <v>754.36406932</v>
      </c>
    </row>
    <row r="409" spans="1:19" s="7" customFormat="1" ht="15" customHeight="1">
      <c r="A409" s="197">
        <v>403</v>
      </c>
      <c r="B409" s="125" t="s">
        <v>987</v>
      </c>
      <c r="C409" s="125">
        <v>233.61108452000002</v>
      </c>
      <c r="D409" s="125" t="s">
        <v>1110</v>
      </c>
      <c r="E409" s="125" t="s">
        <v>1110</v>
      </c>
      <c r="F409" s="125" t="s">
        <v>1110</v>
      </c>
      <c r="G409" s="125" t="s">
        <v>1110</v>
      </c>
      <c r="H409" s="125" t="s">
        <v>1110</v>
      </c>
      <c r="I409" s="125" t="s">
        <v>1110</v>
      </c>
      <c r="J409" s="125" t="s">
        <v>1110</v>
      </c>
      <c r="K409" s="125" t="s">
        <v>1110</v>
      </c>
      <c r="L409" s="125" t="s">
        <v>1110</v>
      </c>
      <c r="M409" s="125">
        <v>91.340509327183</v>
      </c>
      <c r="N409" s="125" t="s">
        <v>1110</v>
      </c>
      <c r="O409" s="125" t="s">
        <v>1110</v>
      </c>
      <c r="P409" s="125">
        <v>13.43556340035</v>
      </c>
      <c r="Q409" s="125">
        <v>412.51715835246597</v>
      </c>
      <c r="R409" s="125" t="s">
        <v>1110</v>
      </c>
      <c r="S409" s="125">
        <v>750.90431559999899</v>
      </c>
    </row>
    <row r="410" spans="1:19" ht="15" customHeight="1">
      <c r="A410" s="198">
        <v>404</v>
      </c>
      <c r="B410" s="144" t="s">
        <v>1045</v>
      </c>
      <c r="C410" s="144" t="s">
        <v>1110</v>
      </c>
      <c r="D410" s="144">
        <v>104.56067781</v>
      </c>
      <c r="E410" s="144" t="s">
        <v>1110</v>
      </c>
      <c r="F410" s="144" t="s">
        <v>1110</v>
      </c>
      <c r="G410" s="144" t="s">
        <v>1110</v>
      </c>
      <c r="H410" s="144" t="s">
        <v>1110</v>
      </c>
      <c r="I410" s="144">
        <v>47.537395343</v>
      </c>
      <c r="J410" s="144">
        <v>15.902469999998999</v>
      </c>
      <c r="K410" s="144">
        <v>311.43522775700001</v>
      </c>
      <c r="L410" s="144">
        <v>0.11954887999899999</v>
      </c>
      <c r="M410" s="144">
        <v>250.07151543000001</v>
      </c>
      <c r="N410" s="144" t="s">
        <v>1110</v>
      </c>
      <c r="O410" s="144" t="s">
        <v>1110</v>
      </c>
      <c r="P410" s="144" t="s">
        <v>1110</v>
      </c>
      <c r="Q410" s="144">
        <v>20.089189999999999</v>
      </c>
      <c r="R410" s="144" t="s">
        <v>1110</v>
      </c>
      <c r="S410" s="144">
        <v>749.71602521999807</v>
      </c>
    </row>
    <row r="411" spans="1:19" s="7" customFormat="1" ht="15" customHeight="1">
      <c r="A411" s="197">
        <v>405</v>
      </c>
      <c r="B411" s="125" t="s">
        <v>1020</v>
      </c>
      <c r="C411" s="125" t="s">
        <v>1110</v>
      </c>
      <c r="D411" s="125" t="s">
        <v>1110</v>
      </c>
      <c r="E411" s="125" t="s">
        <v>1110</v>
      </c>
      <c r="F411" s="125" t="s">
        <v>1110</v>
      </c>
      <c r="G411" s="125">
        <v>29.170479551610999</v>
      </c>
      <c r="H411" s="125" t="s">
        <v>1110</v>
      </c>
      <c r="I411" s="125">
        <v>186.74364679985499</v>
      </c>
      <c r="J411" s="125" t="s">
        <v>1110</v>
      </c>
      <c r="K411" s="125">
        <v>98.842574753726012</v>
      </c>
      <c r="L411" s="125">
        <v>4.0624935219980003</v>
      </c>
      <c r="M411" s="125">
        <v>1.2572000300000001</v>
      </c>
      <c r="N411" s="125">
        <v>23.707239816725</v>
      </c>
      <c r="O411" s="125">
        <v>23.968289260000002</v>
      </c>
      <c r="P411" s="125">
        <v>142.58338793770798</v>
      </c>
      <c r="Q411" s="125">
        <v>136.640500028373</v>
      </c>
      <c r="R411" s="125">
        <v>94.832921540000001</v>
      </c>
      <c r="S411" s="125">
        <v>741.80873323999606</v>
      </c>
    </row>
    <row r="412" spans="1:19" ht="15" customHeight="1">
      <c r="A412" s="198">
        <v>406</v>
      </c>
      <c r="B412" s="144" t="s">
        <v>328</v>
      </c>
      <c r="C412" s="144" t="s">
        <v>1110</v>
      </c>
      <c r="D412" s="144" t="s">
        <v>1110</v>
      </c>
      <c r="E412" s="144" t="s">
        <v>1110</v>
      </c>
      <c r="F412" s="144" t="s">
        <v>1110</v>
      </c>
      <c r="G412" s="144">
        <v>530.53871340000001</v>
      </c>
      <c r="H412" s="144" t="s">
        <v>1110</v>
      </c>
      <c r="I412" s="144" t="s">
        <v>1110</v>
      </c>
      <c r="J412" s="144" t="s">
        <v>1110</v>
      </c>
      <c r="K412" s="144">
        <v>177.96177338048</v>
      </c>
      <c r="L412" s="144" t="s">
        <v>1110</v>
      </c>
      <c r="M412" s="144" t="s">
        <v>1110</v>
      </c>
      <c r="N412" s="144">
        <v>32.351973409999999</v>
      </c>
      <c r="O412" s="144" t="s">
        <v>1110</v>
      </c>
      <c r="P412" s="144" t="s">
        <v>1110</v>
      </c>
      <c r="Q412" s="144" t="s">
        <v>1110</v>
      </c>
      <c r="R412" s="144" t="s">
        <v>1110</v>
      </c>
      <c r="S412" s="144">
        <v>740.85246019048009</v>
      </c>
    </row>
    <row r="413" spans="1:19" s="7" customFormat="1" ht="15" customHeight="1">
      <c r="A413" s="197">
        <v>407</v>
      </c>
      <c r="B413" s="125" t="s">
        <v>173</v>
      </c>
      <c r="C413" s="125" t="s">
        <v>1110</v>
      </c>
      <c r="D413" s="125" t="s">
        <v>1110</v>
      </c>
      <c r="E413" s="125" t="s">
        <v>1110</v>
      </c>
      <c r="F413" s="125" t="s">
        <v>1110</v>
      </c>
      <c r="G413" s="125" t="s">
        <v>1110</v>
      </c>
      <c r="H413" s="125" t="s">
        <v>1110</v>
      </c>
      <c r="I413" s="125">
        <v>3.0209364082180001</v>
      </c>
      <c r="J413" s="125" t="s">
        <v>1110</v>
      </c>
      <c r="K413" s="125">
        <v>146.80460304265901</v>
      </c>
      <c r="L413" s="125">
        <v>446.09116251</v>
      </c>
      <c r="M413" s="125" t="s">
        <v>1110</v>
      </c>
      <c r="N413" s="125" t="s">
        <v>1110</v>
      </c>
      <c r="O413" s="125" t="s">
        <v>1110</v>
      </c>
      <c r="P413" s="125">
        <v>0.51820121880699999</v>
      </c>
      <c r="Q413" s="125">
        <v>142.95597083031402</v>
      </c>
      <c r="R413" s="125" t="s">
        <v>1110</v>
      </c>
      <c r="S413" s="125">
        <v>739.39087400999802</v>
      </c>
    </row>
    <row r="414" spans="1:19" ht="15" customHeight="1">
      <c r="A414" s="198">
        <v>408</v>
      </c>
      <c r="B414" s="144" t="s">
        <v>723</v>
      </c>
      <c r="C414" s="144">
        <v>58.883577159999994</v>
      </c>
      <c r="D414" s="144">
        <v>1.2847326000000001</v>
      </c>
      <c r="E414" s="144" t="s">
        <v>1110</v>
      </c>
      <c r="F414" s="144" t="s">
        <v>1110</v>
      </c>
      <c r="G414" s="144" t="s">
        <v>1110</v>
      </c>
      <c r="H414" s="144" t="s">
        <v>1110</v>
      </c>
      <c r="I414" s="144">
        <v>12.139957195729</v>
      </c>
      <c r="J414" s="144" t="s">
        <v>1110</v>
      </c>
      <c r="K414" s="144">
        <v>34.751489866770996</v>
      </c>
      <c r="L414" s="144">
        <v>3.21183146</v>
      </c>
      <c r="M414" s="144" t="s">
        <v>1110</v>
      </c>
      <c r="N414" s="144" t="s">
        <v>1110</v>
      </c>
      <c r="O414" s="144">
        <v>31.846197739999997</v>
      </c>
      <c r="P414" s="144">
        <v>365.41023597893201</v>
      </c>
      <c r="Q414" s="144">
        <v>230.04255707856501</v>
      </c>
      <c r="R414" s="144" t="s">
        <v>1110</v>
      </c>
      <c r="S414" s="144">
        <v>737.57057907999695</v>
      </c>
    </row>
    <row r="415" spans="1:19" s="7" customFormat="1" ht="15" customHeight="1">
      <c r="A415" s="197">
        <v>409</v>
      </c>
      <c r="B415" s="125" t="s">
        <v>537</v>
      </c>
      <c r="C415" s="125" t="s">
        <v>1110</v>
      </c>
      <c r="D415" s="125" t="s">
        <v>1110</v>
      </c>
      <c r="E415" s="125" t="s">
        <v>1110</v>
      </c>
      <c r="F415" s="125" t="s">
        <v>1110</v>
      </c>
      <c r="G415" s="125" t="s">
        <v>1110</v>
      </c>
      <c r="H415" s="125" t="s">
        <v>1110</v>
      </c>
      <c r="I415" s="125">
        <v>55.202018425999</v>
      </c>
      <c r="J415" s="125" t="s">
        <v>1110</v>
      </c>
      <c r="K415" s="125">
        <v>34.092006820000002</v>
      </c>
      <c r="L415" s="125" t="s">
        <v>1110</v>
      </c>
      <c r="M415" s="125" t="s">
        <v>1110</v>
      </c>
      <c r="N415" s="125">
        <v>535.63832694600001</v>
      </c>
      <c r="O415" s="125" t="s">
        <v>1110</v>
      </c>
      <c r="P415" s="125">
        <v>80.992685760000001</v>
      </c>
      <c r="Q415" s="125">
        <v>28.705414338000001</v>
      </c>
      <c r="R415" s="125" t="s">
        <v>1110</v>
      </c>
      <c r="S415" s="125">
        <v>734.63045228999897</v>
      </c>
    </row>
    <row r="416" spans="1:19" ht="15" customHeight="1">
      <c r="A416" s="198">
        <v>410</v>
      </c>
      <c r="B416" s="144" t="s">
        <v>341</v>
      </c>
      <c r="C416" s="144" t="s">
        <v>1110</v>
      </c>
      <c r="D416" s="144" t="s">
        <v>1110</v>
      </c>
      <c r="E416" s="144" t="s">
        <v>1110</v>
      </c>
      <c r="F416" s="144" t="s">
        <v>1110</v>
      </c>
      <c r="G416" s="144" t="s">
        <v>1110</v>
      </c>
      <c r="H416" s="144" t="s">
        <v>1110</v>
      </c>
      <c r="I416" s="144">
        <v>1.7745999999999999E-3</v>
      </c>
      <c r="J416" s="144" t="s">
        <v>1110</v>
      </c>
      <c r="K416" s="144">
        <v>410.02590550986997</v>
      </c>
      <c r="L416" s="144" t="s">
        <v>1110</v>
      </c>
      <c r="M416" s="144">
        <v>141.21478758999899</v>
      </c>
      <c r="N416" s="144">
        <v>40.618375060000005</v>
      </c>
      <c r="O416" s="144" t="s">
        <v>1110</v>
      </c>
      <c r="P416" s="144">
        <v>5.4634407300000003</v>
      </c>
      <c r="Q416" s="144">
        <v>133.98068365</v>
      </c>
      <c r="R416" s="144" t="s">
        <v>1110</v>
      </c>
      <c r="S416" s="144">
        <v>731.30496713986895</v>
      </c>
    </row>
    <row r="417" spans="1:19" s="7" customFormat="1" ht="15" customHeight="1">
      <c r="A417" s="197">
        <v>411</v>
      </c>
      <c r="B417" s="125" t="s">
        <v>237</v>
      </c>
      <c r="C417" s="125" t="s">
        <v>1110</v>
      </c>
      <c r="D417" s="125" t="s">
        <v>1110</v>
      </c>
      <c r="E417" s="125" t="s">
        <v>1110</v>
      </c>
      <c r="F417" s="125">
        <v>12.821398779999999</v>
      </c>
      <c r="G417" s="125">
        <v>36.764056830000001</v>
      </c>
      <c r="H417" s="125" t="s">
        <v>1110</v>
      </c>
      <c r="I417" s="125" t="s">
        <v>1110</v>
      </c>
      <c r="J417" s="125" t="s">
        <v>1110</v>
      </c>
      <c r="K417" s="125">
        <v>29.965912670000002</v>
      </c>
      <c r="L417" s="125">
        <v>360.90664002999995</v>
      </c>
      <c r="M417" s="125" t="s">
        <v>1110</v>
      </c>
      <c r="N417" s="125">
        <v>255.50953884999998</v>
      </c>
      <c r="O417" s="125" t="s">
        <v>1110</v>
      </c>
      <c r="P417" s="125" t="s">
        <v>1110</v>
      </c>
      <c r="Q417" s="125">
        <v>33.047500960000001</v>
      </c>
      <c r="R417" s="125" t="s">
        <v>1110</v>
      </c>
      <c r="S417" s="125">
        <v>729.01504811999996</v>
      </c>
    </row>
    <row r="418" spans="1:19" ht="15" customHeight="1">
      <c r="A418" s="198">
        <v>412</v>
      </c>
      <c r="B418" s="144" t="s">
        <v>979</v>
      </c>
      <c r="C418" s="144" t="s">
        <v>1110</v>
      </c>
      <c r="D418" s="144" t="s">
        <v>1110</v>
      </c>
      <c r="E418" s="144" t="s">
        <v>1110</v>
      </c>
      <c r="F418" s="144" t="s">
        <v>1110</v>
      </c>
      <c r="G418" s="144" t="s">
        <v>1110</v>
      </c>
      <c r="H418" s="144" t="s">
        <v>1110</v>
      </c>
      <c r="I418" s="144" t="s">
        <v>1110</v>
      </c>
      <c r="J418" s="144" t="s">
        <v>1110</v>
      </c>
      <c r="K418" s="144">
        <v>52.692297717999999</v>
      </c>
      <c r="L418" s="144" t="s">
        <v>1110</v>
      </c>
      <c r="M418" s="144" t="s">
        <v>1110</v>
      </c>
      <c r="N418" s="144">
        <v>19.315614280000002</v>
      </c>
      <c r="O418" s="144" t="s">
        <v>1110</v>
      </c>
      <c r="P418" s="144">
        <v>0.12382312399999999</v>
      </c>
      <c r="Q418" s="144">
        <v>343.97392356900002</v>
      </c>
      <c r="R418" s="144">
        <v>311.11602069899897</v>
      </c>
      <c r="S418" s="144">
        <v>727.22167938999905</v>
      </c>
    </row>
    <row r="419" spans="1:19" s="7" customFormat="1" ht="15" customHeight="1">
      <c r="A419" s="197">
        <v>413</v>
      </c>
      <c r="B419" s="125" t="s">
        <v>497</v>
      </c>
      <c r="C419" s="125">
        <v>150.44265537000001</v>
      </c>
      <c r="D419" s="125">
        <v>117.60098201999999</v>
      </c>
      <c r="E419" s="125" t="s">
        <v>1110</v>
      </c>
      <c r="F419" s="125" t="s">
        <v>1110</v>
      </c>
      <c r="G419" s="125">
        <v>41.482146118812999</v>
      </c>
      <c r="H419" s="125" t="s">
        <v>1110</v>
      </c>
      <c r="I419" s="125">
        <v>66.988245460011996</v>
      </c>
      <c r="J419" s="125" t="s">
        <v>1110</v>
      </c>
      <c r="K419" s="125">
        <v>19.595966911365</v>
      </c>
      <c r="L419" s="125">
        <v>2.626380578</v>
      </c>
      <c r="M419" s="125">
        <v>0.75278324399999996</v>
      </c>
      <c r="N419" s="125">
        <v>204.96540594515801</v>
      </c>
      <c r="O419" s="125" t="s">
        <v>1110</v>
      </c>
      <c r="P419" s="125">
        <v>0.6820000060000001</v>
      </c>
      <c r="Q419" s="125">
        <v>37.843596835219003</v>
      </c>
      <c r="R419" s="125">
        <v>83.207712961428996</v>
      </c>
      <c r="S419" s="125">
        <v>726.187875449996</v>
      </c>
    </row>
    <row r="420" spans="1:19" ht="15" customHeight="1">
      <c r="A420" s="198">
        <v>414</v>
      </c>
      <c r="B420" s="144" t="s">
        <v>430</v>
      </c>
      <c r="C420" s="144" t="s">
        <v>1110</v>
      </c>
      <c r="D420" s="144" t="s">
        <v>1110</v>
      </c>
      <c r="E420" s="144" t="s">
        <v>1110</v>
      </c>
      <c r="F420" s="144" t="s">
        <v>1110</v>
      </c>
      <c r="G420" s="144" t="s">
        <v>1110</v>
      </c>
      <c r="H420" s="144" t="s">
        <v>1110</v>
      </c>
      <c r="I420" s="144">
        <v>15.582896921</v>
      </c>
      <c r="J420" s="144" t="s">
        <v>1110</v>
      </c>
      <c r="K420" s="144">
        <v>11.653710324999999</v>
      </c>
      <c r="L420" s="144" t="s">
        <v>1110</v>
      </c>
      <c r="M420" s="144" t="s">
        <v>1110</v>
      </c>
      <c r="N420" s="144">
        <v>5.2268180000000003E-3</v>
      </c>
      <c r="O420" s="144" t="s">
        <v>1110</v>
      </c>
      <c r="P420" s="144">
        <v>228.541090618</v>
      </c>
      <c r="Q420" s="144">
        <v>4.5225385999999999</v>
      </c>
      <c r="R420" s="144">
        <v>462.84527712799996</v>
      </c>
      <c r="S420" s="144">
        <v>723.15074041000003</v>
      </c>
    </row>
    <row r="421" spans="1:19" s="7" customFormat="1" ht="15" customHeight="1">
      <c r="A421" s="197">
        <v>415</v>
      </c>
      <c r="B421" s="125" t="s">
        <v>380</v>
      </c>
      <c r="C421" s="125" t="s">
        <v>1110</v>
      </c>
      <c r="D421" s="125" t="s">
        <v>1110</v>
      </c>
      <c r="E421" s="125" t="s">
        <v>1110</v>
      </c>
      <c r="F421" s="125" t="s">
        <v>1110</v>
      </c>
      <c r="G421" s="125" t="s">
        <v>1110</v>
      </c>
      <c r="H421" s="125" t="s">
        <v>1110</v>
      </c>
      <c r="I421" s="125">
        <v>0.31556515221099996</v>
      </c>
      <c r="J421" s="125" t="s">
        <v>1110</v>
      </c>
      <c r="K421" s="125">
        <v>57.822252309798998</v>
      </c>
      <c r="L421" s="125" t="s">
        <v>1110</v>
      </c>
      <c r="M421" s="125" t="s">
        <v>1110</v>
      </c>
      <c r="N421" s="125" t="s">
        <v>1110</v>
      </c>
      <c r="O421" s="125" t="s">
        <v>1110</v>
      </c>
      <c r="P421" s="125" t="s">
        <v>1110</v>
      </c>
      <c r="Q421" s="125">
        <v>661.60970385798805</v>
      </c>
      <c r="R421" s="125" t="s">
        <v>1110</v>
      </c>
      <c r="S421" s="125">
        <v>719.7475213199981</v>
      </c>
    </row>
    <row r="422" spans="1:19" ht="15" customHeight="1">
      <c r="A422" s="198">
        <v>416</v>
      </c>
      <c r="B422" s="144" t="s">
        <v>492</v>
      </c>
      <c r="C422" s="144" t="s">
        <v>1110</v>
      </c>
      <c r="D422" s="144" t="s">
        <v>1110</v>
      </c>
      <c r="E422" s="144" t="s">
        <v>1110</v>
      </c>
      <c r="F422" s="144" t="s">
        <v>1110</v>
      </c>
      <c r="G422" s="144" t="s">
        <v>1110</v>
      </c>
      <c r="H422" s="144" t="s">
        <v>1110</v>
      </c>
      <c r="I422" s="144" t="s">
        <v>1110</v>
      </c>
      <c r="J422" s="144" t="s">
        <v>1110</v>
      </c>
      <c r="K422" s="144" t="s">
        <v>1110</v>
      </c>
      <c r="L422" s="144" t="s">
        <v>1110</v>
      </c>
      <c r="M422" s="144" t="s">
        <v>1110</v>
      </c>
      <c r="N422" s="144" t="s">
        <v>1110</v>
      </c>
      <c r="O422" s="144" t="s">
        <v>1110</v>
      </c>
      <c r="P422" s="144">
        <v>717.80301926000004</v>
      </c>
      <c r="Q422" s="144" t="s">
        <v>1110</v>
      </c>
      <c r="R422" s="144" t="s">
        <v>1110</v>
      </c>
      <c r="S422" s="144">
        <v>717.80301926000004</v>
      </c>
    </row>
    <row r="423" spans="1:19" s="7" customFormat="1" ht="15" customHeight="1">
      <c r="A423" s="197">
        <v>417</v>
      </c>
      <c r="B423" s="125" t="s">
        <v>641</v>
      </c>
      <c r="C423" s="125" t="s">
        <v>1110</v>
      </c>
      <c r="D423" s="125" t="s">
        <v>1110</v>
      </c>
      <c r="E423" s="125">
        <v>36.681810717863996</v>
      </c>
      <c r="F423" s="125" t="s">
        <v>1110</v>
      </c>
      <c r="G423" s="125">
        <v>14.670496050000001</v>
      </c>
      <c r="H423" s="125" t="s">
        <v>1110</v>
      </c>
      <c r="I423" s="125">
        <v>35.422675783974</v>
      </c>
      <c r="J423" s="125">
        <v>1.0506336000000001</v>
      </c>
      <c r="K423" s="125">
        <v>334.41986807876799</v>
      </c>
      <c r="L423" s="125" t="s">
        <v>1110</v>
      </c>
      <c r="M423" s="125" t="s">
        <v>1110</v>
      </c>
      <c r="N423" s="125">
        <v>153.66197538660401</v>
      </c>
      <c r="O423" s="125" t="s">
        <v>1110</v>
      </c>
      <c r="P423" s="125" t="s">
        <v>1110</v>
      </c>
      <c r="Q423" s="125">
        <v>140.58738035278799</v>
      </c>
      <c r="R423" s="125" t="s">
        <v>1110</v>
      </c>
      <c r="S423" s="125">
        <v>716.49483996999788</v>
      </c>
    </row>
    <row r="424" spans="1:19" ht="15" customHeight="1">
      <c r="A424" s="198">
        <v>418</v>
      </c>
      <c r="B424" s="144" t="s">
        <v>419</v>
      </c>
      <c r="C424" s="144" t="s">
        <v>1110</v>
      </c>
      <c r="D424" s="144">
        <v>146.06139757</v>
      </c>
      <c r="E424" s="144" t="s">
        <v>1110</v>
      </c>
      <c r="F424" s="144" t="s">
        <v>1110</v>
      </c>
      <c r="G424" s="144" t="s">
        <v>1110</v>
      </c>
      <c r="H424" s="144" t="s">
        <v>1110</v>
      </c>
      <c r="I424" s="144" t="s">
        <v>1110</v>
      </c>
      <c r="J424" s="144" t="s">
        <v>1110</v>
      </c>
      <c r="K424" s="144">
        <v>7.3970918999999996E-2</v>
      </c>
      <c r="L424" s="144" t="s">
        <v>1110</v>
      </c>
      <c r="M424" s="144" t="s">
        <v>1110</v>
      </c>
      <c r="N424" s="144">
        <v>23.557235690000002</v>
      </c>
      <c r="O424" s="144" t="s">
        <v>1110</v>
      </c>
      <c r="P424" s="144" t="s">
        <v>1110</v>
      </c>
      <c r="Q424" s="144">
        <v>546.41485443373006</v>
      </c>
      <c r="R424" s="144" t="s">
        <v>1110</v>
      </c>
      <c r="S424" s="144">
        <v>716.10745861273006</v>
      </c>
    </row>
    <row r="425" spans="1:19" s="7" customFormat="1" ht="15" customHeight="1">
      <c r="A425" s="197">
        <v>419</v>
      </c>
      <c r="B425" s="125" t="s">
        <v>390</v>
      </c>
      <c r="C425" s="125" t="s">
        <v>1110</v>
      </c>
      <c r="D425" s="125">
        <v>3.0357103319999998</v>
      </c>
      <c r="E425" s="125" t="s">
        <v>1110</v>
      </c>
      <c r="F425" s="125" t="s">
        <v>1110</v>
      </c>
      <c r="G425" s="125" t="s">
        <v>1110</v>
      </c>
      <c r="H425" s="125" t="s">
        <v>1110</v>
      </c>
      <c r="I425" s="125">
        <v>3.5514091700000001E-4</v>
      </c>
      <c r="J425" s="125" t="s">
        <v>1110</v>
      </c>
      <c r="K425" s="125">
        <v>3.5978692999999997E-3</v>
      </c>
      <c r="L425" s="125" t="s">
        <v>1110</v>
      </c>
      <c r="M425" s="125" t="s">
        <v>1110</v>
      </c>
      <c r="N425" s="125" t="s">
        <v>1110</v>
      </c>
      <c r="O425" s="125" t="s">
        <v>1110</v>
      </c>
      <c r="P425" s="125">
        <v>624.55976373035003</v>
      </c>
      <c r="Q425" s="125">
        <v>84.682235877431012</v>
      </c>
      <c r="R425" s="125" t="s">
        <v>1110</v>
      </c>
      <c r="S425" s="125">
        <v>712.28166294999801</v>
      </c>
    </row>
    <row r="426" spans="1:19" ht="15" customHeight="1">
      <c r="A426" s="198">
        <v>420</v>
      </c>
      <c r="B426" s="144" t="s">
        <v>1041</v>
      </c>
      <c r="C426" s="144" t="s">
        <v>1110</v>
      </c>
      <c r="D426" s="144">
        <v>69.473003169999998</v>
      </c>
      <c r="E426" s="144" t="s">
        <v>1110</v>
      </c>
      <c r="F426" s="144" t="s">
        <v>1110</v>
      </c>
      <c r="G426" s="144" t="s">
        <v>1110</v>
      </c>
      <c r="H426" s="144" t="s">
        <v>1110</v>
      </c>
      <c r="I426" s="144" t="s">
        <v>1110</v>
      </c>
      <c r="J426" s="144" t="s">
        <v>1110</v>
      </c>
      <c r="K426" s="144">
        <v>7.8926249200000003</v>
      </c>
      <c r="L426" s="144" t="s">
        <v>1110</v>
      </c>
      <c r="M426" s="144">
        <v>7.0610645300000003</v>
      </c>
      <c r="N426" s="144">
        <v>339.94932069999999</v>
      </c>
      <c r="O426" s="144" t="s">
        <v>1110</v>
      </c>
      <c r="P426" s="144" t="s">
        <v>1110</v>
      </c>
      <c r="Q426" s="144">
        <v>285.21005816000002</v>
      </c>
      <c r="R426" s="144">
        <v>0.29877696999999998</v>
      </c>
      <c r="S426" s="144">
        <v>709.88484844999994</v>
      </c>
    </row>
    <row r="427" spans="1:19" s="7" customFormat="1" ht="15" customHeight="1">
      <c r="A427" s="197">
        <v>421</v>
      </c>
      <c r="B427" s="125" t="s">
        <v>388</v>
      </c>
      <c r="C427" s="125" t="s">
        <v>1110</v>
      </c>
      <c r="D427" s="125" t="s">
        <v>1110</v>
      </c>
      <c r="E427" s="125" t="s">
        <v>1110</v>
      </c>
      <c r="F427" s="125" t="s">
        <v>1110</v>
      </c>
      <c r="G427" s="125" t="s">
        <v>1110</v>
      </c>
      <c r="H427" s="125" t="s">
        <v>1110</v>
      </c>
      <c r="I427" s="125" t="s">
        <v>1110</v>
      </c>
      <c r="J427" s="125" t="s">
        <v>1110</v>
      </c>
      <c r="K427" s="125">
        <v>3.377610883</v>
      </c>
      <c r="L427" s="125" t="s">
        <v>1110</v>
      </c>
      <c r="M427" s="125" t="s">
        <v>1110</v>
      </c>
      <c r="N427" s="125">
        <v>705.963736907</v>
      </c>
      <c r="O427" s="125" t="s">
        <v>1110</v>
      </c>
      <c r="P427" s="125" t="s">
        <v>1110</v>
      </c>
      <c r="Q427" s="125" t="s">
        <v>1110</v>
      </c>
      <c r="R427" s="125" t="s">
        <v>1110</v>
      </c>
      <c r="S427" s="125">
        <v>709.34134778999999</v>
      </c>
    </row>
    <row r="428" spans="1:19" ht="15" customHeight="1">
      <c r="A428" s="198">
        <v>422</v>
      </c>
      <c r="B428" s="144" t="s">
        <v>300</v>
      </c>
      <c r="C428" s="144" t="s">
        <v>1110</v>
      </c>
      <c r="D428" s="144" t="s">
        <v>1110</v>
      </c>
      <c r="E428" s="144" t="s">
        <v>1110</v>
      </c>
      <c r="F428" s="144" t="s">
        <v>1110</v>
      </c>
      <c r="G428" s="144" t="s">
        <v>1110</v>
      </c>
      <c r="H428" s="144" t="s">
        <v>1110</v>
      </c>
      <c r="I428" s="144">
        <v>20.182664370000001</v>
      </c>
      <c r="J428" s="144">
        <v>310.20444547547697</v>
      </c>
      <c r="K428" s="144">
        <v>49.171140107322998</v>
      </c>
      <c r="L428" s="144" t="s">
        <v>1110</v>
      </c>
      <c r="M428" s="144" t="s">
        <v>1110</v>
      </c>
      <c r="N428" s="144">
        <v>7.7043763499999995</v>
      </c>
      <c r="O428" s="144" t="s">
        <v>1110</v>
      </c>
      <c r="P428" s="144" t="s">
        <v>1110</v>
      </c>
      <c r="Q428" s="144">
        <v>264.17338929719699</v>
      </c>
      <c r="R428" s="144">
        <v>52.240841250000003</v>
      </c>
      <c r="S428" s="144">
        <v>703.67685684999708</v>
      </c>
    </row>
    <row r="429" spans="1:19" s="7" customFormat="1" ht="15" customHeight="1">
      <c r="A429" s="197">
        <v>423</v>
      </c>
      <c r="B429" s="125" t="s">
        <v>553</v>
      </c>
      <c r="C429" s="125" t="s">
        <v>1110</v>
      </c>
      <c r="D429" s="125" t="s">
        <v>1110</v>
      </c>
      <c r="E429" s="125" t="s">
        <v>1110</v>
      </c>
      <c r="F429" s="125" t="s">
        <v>1110</v>
      </c>
      <c r="G429" s="125" t="s">
        <v>1110</v>
      </c>
      <c r="H429" s="125" t="s">
        <v>1110</v>
      </c>
      <c r="I429" s="125" t="s">
        <v>1110</v>
      </c>
      <c r="J429" s="125" t="s">
        <v>1110</v>
      </c>
      <c r="K429" s="125" t="s">
        <v>1110</v>
      </c>
      <c r="L429" s="125" t="s">
        <v>1110</v>
      </c>
      <c r="M429" s="125">
        <v>0.10229342</v>
      </c>
      <c r="N429" s="125">
        <v>655.3635203</v>
      </c>
      <c r="O429" s="125" t="s">
        <v>1110</v>
      </c>
      <c r="P429" s="125" t="s">
        <v>1110</v>
      </c>
      <c r="Q429" s="125">
        <v>47.810432520000006</v>
      </c>
      <c r="R429" s="125" t="s">
        <v>1110</v>
      </c>
      <c r="S429" s="125">
        <v>703.27624624000009</v>
      </c>
    </row>
    <row r="430" spans="1:19" ht="15" customHeight="1">
      <c r="A430" s="198">
        <v>424</v>
      </c>
      <c r="B430" s="144" t="s">
        <v>507</v>
      </c>
      <c r="C430" s="144" t="s">
        <v>1110</v>
      </c>
      <c r="D430" s="144">
        <v>23.065848314762</v>
      </c>
      <c r="E430" s="144" t="s">
        <v>1110</v>
      </c>
      <c r="F430" s="144" t="s">
        <v>1110</v>
      </c>
      <c r="G430" s="144" t="s">
        <v>1110</v>
      </c>
      <c r="H430" s="144" t="s">
        <v>1110</v>
      </c>
      <c r="I430" s="144">
        <v>4.0573195799999997</v>
      </c>
      <c r="J430" s="144" t="s">
        <v>1110</v>
      </c>
      <c r="K430" s="144">
        <v>2.8656920299999999</v>
      </c>
      <c r="L430" s="144" t="s">
        <v>1110</v>
      </c>
      <c r="M430" s="144">
        <v>30.812642372896999</v>
      </c>
      <c r="N430" s="144" t="s">
        <v>1110</v>
      </c>
      <c r="O430" s="144" t="s">
        <v>1110</v>
      </c>
      <c r="P430" s="144">
        <v>384.436852523288</v>
      </c>
      <c r="Q430" s="144">
        <v>200.29479951590201</v>
      </c>
      <c r="R430" s="144">
        <v>53.657377023148996</v>
      </c>
      <c r="S430" s="144">
        <v>699.19053135999809</v>
      </c>
    </row>
    <row r="431" spans="1:19" s="7" customFormat="1" ht="15" customHeight="1">
      <c r="A431" s="197">
        <v>425</v>
      </c>
      <c r="B431" s="125" t="s">
        <v>867</v>
      </c>
      <c r="C431" s="125">
        <v>40.928952927624003</v>
      </c>
      <c r="D431" s="125">
        <v>214.86285726958502</v>
      </c>
      <c r="E431" s="125" t="s">
        <v>1110</v>
      </c>
      <c r="F431" s="125" t="s">
        <v>1110</v>
      </c>
      <c r="G431" s="125" t="s">
        <v>1110</v>
      </c>
      <c r="H431" s="125" t="s">
        <v>1110</v>
      </c>
      <c r="I431" s="125">
        <v>16.440632098005</v>
      </c>
      <c r="J431" s="125" t="s">
        <v>1110</v>
      </c>
      <c r="K431" s="125">
        <v>258.18890147251</v>
      </c>
      <c r="L431" s="125">
        <v>11.632976348</v>
      </c>
      <c r="M431" s="125">
        <v>11.015097949353001</v>
      </c>
      <c r="N431" s="125">
        <v>0.96807664000400007</v>
      </c>
      <c r="O431" s="125" t="s">
        <v>1110</v>
      </c>
      <c r="P431" s="125">
        <v>49.211381592933996</v>
      </c>
      <c r="Q431" s="125">
        <v>86.580674849006002</v>
      </c>
      <c r="R431" s="125">
        <v>6.7371655129739993</v>
      </c>
      <c r="S431" s="125">
        <v>696.56671665999511</v>
      </c>
    </row>
    <row r="432" spans="1:19" ht="15" customHeight="1">
      <c r="A432" s="198">
        <v>426</v>
      </c>
      <c r="B432" s="144" t="s">
        <v>179</v>
      </c>
      <c r="C432" s="144" t="s">
        <v>1110</v>
      </c>
      <c r="D432" s="144" t="s">
        <v>1110</v>
      </c>
      <c r="E432" s="144" t="s">
        <v>1110</v>
      </c>
      <c r="F432" s="144" t="s">
        <v>1110</v>
      </c>
      <c r="G432" s="144" t="s">
        <v>1110</v>
      </c>
      <c r="H432" s="144" t="s">
        <v>1110</v>
      </c>
      <c r="I432" s="144" t="s">
        <v>1110</v>
      </c>
      <c r="J432" s="144" t="s">
        <v>1110</v>
      </c>
      <c r="K432" s="144">
        <v>34.937743420000004</v>
      </c>
      <c r="L432" s="144">
        <v>1.236526958</v>
      </c>
      <c r="M432" s="144" t="s">
        <v>1110</v>
      </c>
      <c r="N432" s="144">
        <v>171.71006714199999</v>
      </c>
      <c r="O432" s="144" t="s">
        <v>1110</v>
      </c>
      <c r="P432" s="144" t="s">
        <v>1110</v>
      </c>
      <c r="Q432" s="144">
        <v>45.660542299999996</v>
      </c>
      <c r="R432" s="144">
        <v>441.0380614</v>
      </c>
      <c r="S432" s="144">
        <v>694.58294121999995</v>
      </c>
    </row>
    <row r="433" spans="1:19" s="7" customFormat="1" ht="15" customHeight="1">
      <c r="A433" s="197">
        <v>427</v>
      </c>
      <c r="B433" s="125" t="s">
        <v>897</v>
      </c>
      <c r="C433" s="125" t="s">
        <v>1110</v>
      </c>
      <c r="D433" s="125" t="s">
        <v>1110</v>
      </c>
      <c r="E433" s="125" t="s">
        <v>1110</v>
      </c>
      <c r="F433" s="125" t="s">
        <v>1110</v>
      </c>
      <c r="G433" s="125" t="s">
        <v>1110</v>
      </c>
      <c r="H433" s="125" t="s">
        <v>1110</v>
      </c>
      <c r="I433" s="125">
        <v>83.824864477503993</v>
      </c>
      <c r="J433" s="125" t="s">
        <v>1110</v>
      </c>
      <c r="K433" s="125">
        <v>94.126915002440001</v>
      </c>
      <c r="L433" s="125">
        <v>2.1062458349869999</v>
      </c>
      <c r="M433" s="125">
        <v>0.26553399799799998</v>
      </c>
      <c r="N433" s="125">
        <v>1.0822289089929999</v>
      </c>
      <c r="O433" s="125" t="s">
        <v>1110</v>
      </c>
      <c r="P433" s="125">
        <v>53.539583871683</v>
      </c>
      <c r="Q433" s="125">
        <v>310.85595857045899</v>
      </c>
      <c r="R433" s="125">
        <v>147.58893588593199</v>
      </c>
      <c r="S433" s="125">
        <v>693.39026654999589</v>
      </c>
    </row>
    <row r="434" spans="1:19" ht="15" customHeight="1">
      <c r="A434" s="198">
        <v>428</v>
      </c>
      <c r="B434" s="144" t="s">
        <v>44</v>
      </c>
      <c r="C434" s="144" t="s">
        <v>1110</v>
      </c>
      <c r="D434" s="144" t="s">
        <v>1110</v>
      </c>
      <c r="E434" s="144" t="s">
        <v>1110</v>
      </c>
      <c r="F434" s="144" t="s">
        <v>1110</v>
      </c>
      <c r="G434" s="144" t="s">
        <v>1110</v>
      </c>
      <c r="H434" s="144" t="s">
        <v>1110</v>
      </c>
      <c r="I434" s="144" t="s">
        <v>1110</v>
      </c>
      <c r="J434" s="144" t="s">
        <v>1110</v>
      </c>
      <c r="K434" s="144">
        <v>646.63446940999995</v>
      </c>
      <c r="L434" s="144" t="s">
        <v>1110</v>
      </c>
      <c r="M434" s="144" t="s">
        <v>1110</v>
      </c>
      <c r="N434" s="144" t="s">
        <v>1110</v>
      </c>
      <c r="O434" s="144" t="s">
        <v>1110</v>
      </c>
      <c r="P434" s="144">
        <v>46.748347860000003</v>
      </c>
      <c r="Q434" s="144" t="s">
        <v>1110</v>
      </c>
      <c r="R434" s="144" t="s">
        <v>1110</v>
      </c>
      <c r="S434" s="144">
        <v>693.38281726999992</v>
      </c>
    </row>
    <row r="435" spans="1:19" s="7" customFormat="1" ht="15" customHeight="1">
      <c r="A435" s="197">
        <v>429</v>
      </c>
      <c r="B435" s="125" t="s">
        <v>924</v>
      </c>
      <c r="C435" s="125">
        <v>23.425223064946</v>
      </c>
      <c r="D435" s="125">
        <v>2.0225318589949999</v>
      </c>
      <c r="E435" s="125" t="s">
        <v>1110</v>
      </c>
      <c r="F435" s="125" t="s">
        <v>1110</v>
      </c>
      <c r="G435" s="125">
        <v>18.120369969999999</v>
      </c>
      <c r="H435" s="125" t="s">
        <v>1110</v>
      </c>
      <c r="I435" s="125">
        <v>0.37095410000099999</v>
      </c>
      <c r="J435" s="125" t="s">
        <v>1110</v>
      </c>
      <c r="K435" s="125">
        <v>60.398268145009006</v>
      </c>
      <c r="L435" s="125">
        <v>2.282055294009</v>
      </c>
      <c r="M435" s="125">
        <v>0.58422866201500001</v>
      </c>
      <c r="N435" s="125">
        <v>285.00530114946798</v>
      </c>
      <c r="O435" s="125" t="s">
        <v>1110</v>
      </c>
      <c r="P435" s="125" t="s">
        <v>1110</v>
      </c>
      <c r="Q435" s="125">
        <v>212.48827374555401</v>
      </c>
      <c r="R435" s="125">
        <v>82.035842589998012</v>
      </c>
      <c r="S435" s="125">
        <v>686.73304857999494</v>
      </c>
    </row>
    <row r="436" spans="1:19" ht="15" customHeight="1">
      <c r="A436" s="198">
        <v>430</v>
      </c>
      <c r="B436" s="144" t="s">
        <v>429</v>
      </c>
      <c r="C436" s="144" t="s">
        <v>1110</v>
      </c>
      <c r="D436" s="144" t="s">
        <v>1110</v>
      </c>
      <c r="E436" s="144" t="s">
        <v>1110</v>
      </c>
      <c r="F436" s="144" t="s">
        <v>1110</v>
      </c>
      <c r="G436" s="144" t="s">
        <v>1110</v>
      </c>
      <c r="H436" s="144" t="s">
        <v>1110</v>
      </c>
      <c r="I436" s="144">
        <v>87.293685176965994</v>
      </c>
      <c r="J436" s="144" t="s">
        <v>1110</v>
      </c>
      <c r="K436" s="144">
        <v>241.540501535347</v>
      </c>
      <c r="L436" s="144">
        <v>8.2216153E-2</v>
      </c>
      <c r="M436" s="144">
        <v>0.138920773001</v>
      </c>
      <c r="N436" s="144">
        <v>0.83404230999600004</v>
      </c>
      <c r="O436" s="144" t="s">
        <v>1110</v>
      </c>
      <c r="P436" s="144">
        <v>178.83088940896002</v>
      </c>
      <c r="Q436" s="144">
        <v>156.10257168681602</v>
      </c>
      <c r="R436" s="144">
        <v>19.673410235909998</v>
      </c>
      <c r="S436" s="144">
        <v>684.49623727999608</v>
      </c>
    </row>
    <row r="437" spans="1:19" s="7" customFormat="1" ht="15" customHeight="1">
      <c r="A437" s="197">
        <v>431</v>
      </c>
      <c r="B437" s="125" t="s">
        <v>443</v>
      </c>
      <c r="C437" s="125" t="s">
        <v>1110</v>
      </c>
      <c r="D437" s="125" t="s">
        <v>1110</v>
      </c>
      <c r="E437" s="125" t="s">
        <v>1110</v>
      </c>
      <c r="F437" s="125" t="s">
        <v>1110</v>
      </c>
      <c r="G437" s="125" t="s">
        <v>1110</v>
      </c>
      <c r="H437" s="125" t="s">
        <v>1110</v>
      </c>
      <c r="I437" s="125" t="s">
        <v>1110</v>
      </c>
      <c r="J437" s="125" t="s">
        <v>1110</v>
      </c>
      <c r="K437" s="125" t="s">
        <v>1110</v>
      </c>
      <c r="L437" s="125" t="s">
        <v>1110</v>
      </c>
      <c r="M437" s="125" t="s">
        <v>1110</v>
      </c>
      <c r="N437" s="125" t="s">
        <v>1110</v>
      </c>
      <c r="O437" s="125" t="s">
        <v>1110</v>
      </c>
      <c r="P437" s="125">
        <v>674.64942065999992</v>
      </c>
      <c r="Q437" s="125" t="s">
        <v>1110</v>
      </c>
      <c r="R437" s="125" t="s">
        <v>1110</v>
      </c>
      <c r="S437" s="125">
        <v>674.64942065999992</v>
      </c>
    </row>
    <row r="438" spans="1:19" ht="15" customHeight="1">
      <c r="A438" s="198">
        <v>432</v>
      </c>
      <c r="B438" s="144" t="s">
        <v>613</v>
      </c>
      <c r="C438" s="144" t="s">
        <v>1110</v>
      </c>
      <c r="D438" s="144" t="s">
        <v>1110</v>
      </c>
      <c r="E438" s="144" t="s">
        <v>1110</v>
      </c>
      <c r="F438" s="144" t="s">
        <v>1110</v>
      </c>
      <c r="G438" s="144" t="s">
        <v>1110</v>
      </c>
      <c r="H438" s="144" t="s">
        <v>1110</v>
      </c>
      <c r="I438" s="144" t="s">
        <v>1110</v>
      </c>
      <c r="J438" s="144" t="s">
        <v>1110</v>
      </c>
      <c r="K438" s="144" t="s">
        <v>1110</v>
      </c>
      <c r="L438" s="144" t="s">
        <v>1110</v>
      </c>
      <c r="M438" s="144" t="s">
        <v>1110</v>
      </c>
      <c r="N438" s="144" t="s">
        <v>1110</v>
      </c>
      <c r="O438" s="144" t="s">
        <v>1110</v>
      </c>
      <c r="P438" s="144" t="s">
        <v>1110</v>
      </c>
      <c r="Q438" s="144">
        <v>672.65409991000001</v>
      </c>
      <c r="R438" s="144" t="s">
        <v>1110</v>
      </c>
      <c r="S438" s="144">
        <v>672.65409991000001</v>
      </c>
    </row>
    <row r="439" spans="1:19" s="7" customFormat="1" ht="15" customHeight="1">
      <c r="A439" s="197">
        <v>433</v>
      </c>
      <c r="B439" s="125" t="s">
        <v>944</v>
      </c>
      <c r="C439" s="125" t="s">
        <v>1110</v>
      </c>
      <c r="D439" s="125">
        <v>12.264937052998999</v>
      </c>
      <c r="E439" s="125" t="s">
        <v>1110</v>
      </c>
      <c r="F439" s="125">
        <v>11.721417982</v>
      </c>
      <c r="G439" s="125">
        <v>65.879578019000007</v>
      </c>
      <c r="H439" s="125" t="s">
        <v>1110</v>
      </c>
      <c r="I439" s="125">
        <v>3.5370011560100001</v>
      </c>
      <c r="J439" s="125" t="s">
        <v>1110</v>
      </c>
      <c r="K439" s="125">
        <v>220.14432794616499</v>
      </c>
      <c r="L439" s="125">
        <v>2.2667154150019999</v>
      </c>
      <c r="M439" s="125">
        <v>0.34466172100000003</v>
      </c>
      <c r="N439" s="125">
        <v>81.100212825143998</v>
      </c>
      <c r="O439" s="125" t="s">
        <v>1110</v>
      </c>
      <c r="P439" s="125">
        <v>0.80925796800200001</v>
      </c>
      <c r="Q439" s="125">
        <v>105.24910495932899</v>
      </c>
      <c r="R439" s="125">
        <v>167.280038095344</v>
      </c>
      <c r="S439" s="125">
        <v>670.59725313999502</v>
      </c>
    </row>
    <row r="440" spans="1:19" ht="15" customHeight="1">
      <c r="A440" s="198">
        <v>434</v>
      </c>
      <c r="B440" s="144" t="s">
        <v>548</v>
      </c>
      <c r="C440" s="144">
        <v>4.0995713580000004</v>
      </c>
      <c r="D440" s="144">
        <v>3.335268664</v>
      </c>
      <c r="E440" s="144" t="s">
        <v>1110</v>
      </c>
      <c r="F440" s="144" t="s">
        <v>1110</v>
      </c>
      <c r="G440" s="144" t="s">
        <v>1110</v>
      </c>
      <c r="H440" s="144" t="s">
        <v>1110</v>
      </c>
      <c r="I440" s="144">
        <v>2.4456617350150003</v>
      </c>
      <c r="J440" s="144" t="s">
        <v>1110</v>
      </c>
      <c r="K440" s="144">
        <v>389.59761816409497</v>
      </c>
      <c r="L440" s="144">
        <v>7.2322740120320006</v>
      </c>
      <c r="M440" s="144">
        <v>2.1212327E-2</v>
      </c>
      <c r="N440" s="144">
        <v>0.19180602299900001</v>
      </c>
      <c r="O440" s="144" t="s">
        <v>1110</v>
      </c>
      <c r="P440" s="144">
        <v>117.376237421616</v>
      </c>
      <c r="Q440" s="144">
        <v>117.958644761183</v>
      </c>
      <c r="R440" s="144">
        <v>19.490997184055999</v>
      </c>
      <c r="S440" s="144">
        <v>661.74929164999605</v>
      </c>
    </row>
    <row r="441" spans="1:19" s="7" customFormat="1" ht="15" customHeight="1">
      <c r="A441" s="197">
        <v>435</v>
      </c>
      <c r="B441" s="125" t="s">
        <v>721</v>
      </c>
      <c r="C441" s="125">
        <v>3.2825747943330001</v>
      </c>
      <c r="D441" s="125">
        <v>5.3944315799879998</v>
      </c>
      <c r="E441" s="125">
        <v>0.97940000725999998</v>
      </c>
      <c r="F441" s="125" t="s">
        <v>1110</v>
      </c>
      <c r="G441" s="125" t="s">
        <v>1110</v>
      </c>
      <c r="H441" s="125" t="s">
        <v>1110</v>
      </c>
      <c r="I441" s="125">
        <v>16.469416337085001</v>
      </c>
      <c r="J441" s="125" t="s">
        <v>1110</v>
      </c>
      <c r="K441" s="125">
        <v>107.25255442104701</v>
      </c>
      <c r="L441" s="125">
        <v>4.6252509852859998</v>
      </c>
      <c r="M441" s="125">
        <v>3.9994310289999998E-3</v>
      </c>
      <c r="N441" s="125">
        <v>366.683103470167</v>
      </c>
      <c r="O441" s="125" t="s">
        <v>1110</v>
      </c>
      <c r="P441" s="125">
        <v>4.4564809650349995</v>
      </c>
      <c r="Q441" s="125" t="s">
        <v>1110</v>
      </c>
      <c r="R441" s="125">
        <v>150.38294713876599</v>
      </c>
      <c r="S441" s="125">
        <v>659.53015912999592</v>
      </c>
    </row>
    <row r="442" spans="1:19" ht="15" customHeight="1">
      <c r="A442" s="198">
        <v>436</v>
      </c>
      <c r="B442" s="144" t="s">
        <v>330</v>
      </c>
      <c r="C442" s="144" t="s">
        <v>1110</v>
      </c>
      <c r="D442" s="144" t="s">
        <v>1110</v>
      </c>
      <c r="E442" s="144" t="s">
        <v>1110</v>
      </c>
      <c r="F442" s="144" t="s">
        <v>1110</v>
      </c>
      <c r="G442" s="144" t="s">
        <v>1110</v>
      </c>
      <c r="H442" s="144" t="s">
        <v>1110</v>
      </c>
      <c r="I442" s="144">
        <v>19.711166798899999</v>
      </c>
      <c r="J442" s="144">
        <v>95.825461113420999</v>
      </c>
      <c r="K442" s="144">
        <v>210.91646742657798</v>
      </c>
      <c r="L442" s="144">
        <v>16.464183259999999</v>
      </c>
      <c r="M442" s="144" t="s">
        <v>1110</v>
      </c>
      <c r="N442" s="144" t="s">
        <v>1110</v>
      </c>
      <c r="O442" s="144" t="s">
        <v>1110</v>
      </c>
      <c r="P442" s="144" t="s">
        <v>1110</v>
      </c>
      <c r="Q442" s="144">
        <v>311.27690210109904</v>
      </c>
      <c r="R442" s="144" t="s">
        <v>1110</v>
      </c>
      <c r="S442" s="144">
        <v>654.19418069999801</v>
      </c>
    </row>
    <row r="443" spans="1:19" s="7" customFormat="1" ht="15" customHeight="1">
      <c r="A443" s="197">
        <v>437</v>
      </c>
      <c r="B443" s="125" t="s">
        <v>771</v>
      </c>
      <c r="C443" s="125" t="s">
        <v>1110</v>
      </c>
      <c r="D443" s="125" t="s">
        <v>1110</v>
      </c>
      <c r="E443" s="125" t="s">
        <v>1110</v>
      </c>
      <c r="F443" s="125" t="s">
        <v>1110</v>
      </c>
      <c r="G443" s="125">
        <v>140.49054808041001</v>
      </c>
      <c r="H443" s="125" t="s">
        <v>1110</v>
      </c>
      <c r="I443" s="125" t="s">
        <v>1110</v>
      </c>
      <c r="J443" s="125" t="s">
        <v>1110</v>
      </c>
      <c r="K443" s="125" t="s">
        <v>1110</v>
      </c>
      <c r="L443" s="125" t="s">
        <v>1110</v>
      </c>
      <c r="M443" s="125" t="s">
        <v>1110</v>
      </c>
      <c r="N443" s="125">
        <v>118.53709039670099</v>
      </c>
      <c r="O443" s="125" t="s">
        <v>1110</v>
      </c>
      <c r="P443" s="125" t="s">
        <v>1110</v>
      </c>
      <c r="Q443" s="125">
        <v>389.61750240260795</v>
      </c>
      <c r="R443" s="125" t="s">
        <v>1110</v>
      </c>
      <c r="S443" s="125">
        <v>648.64514087971895</v>
      </c>
    </row>
    <row r="444" spans="1:19" ht="15" customHeight="1">
      <c r="A444" s="198">
        <v>438</v>
      </c>
      <c r="B444" s="144" t="s">
        <v>416</v>
      </c>
      <c r="C444" s="144" t="s">
        <v>1110</v>
      </c>
      <c r="D444" s="144" t="s">
        <v>1110</v>
      </c>
      <c r="E444" s="144" t="s">
        <v>1110</v>
      </c>
      <c r="F444" s="144">
        <v>11.009261164217001</v>
      </c>
      <c r="G444" s="144" t="s">
        <v>1110</v>
      </c>
      <c r="H444" s="144" t="s">
        <v>1110</v>
      </c>
      <c r="I444" s="144">
        <v>1.217744623003</v>
      </c>
      <c r="J444" s="144" t="s">
        <v>1110</v>
      </c>
      <c r="K444" s="144">
        <v>177.06483633114902</v>
      </c>
      <c r="L444" s="144">
        <v>7.7857864360189994</v>
      </c>
      <c r="M444" s="144">
        <v>53.643221308137001</v>
      </c>
      <c r="N444" s="144">
        <v>121.81475425831201</v>
      </c>
      <c r="O444" s="144" t="s">
        <v>1110</v>
      </c>
      <c r="P444" s="144">
        <v>1.9596264570049999</v>
      </c>
      <c r="Q444" s="144">
        <v>118.151703515782</v>
      </c>
      <c r="R444" s="144">
        <v>155.18334336637102</v>
      </c>
      <c r="S444" s="144">
        <v>647.83027745999505</v>
      </c>
    </row>
    <row r="445" spans="1:19" s="7" customFormat="1" ht="15" customHeight="1">
      <c r="A445" s="197">
        <v>439</v>
      </c>
      <c r="B445" s="125" t="s">
        <v>607</v>
      </c>
      <c r="C445" s="125" t="s">
        <v>1110</v>
      </c>
      <c r="D445" s="125" t="s">
        <v>1110</v>
      </c>
      <c r="E445" s="125" t="s">
        <v>1110</v>
      </c>
      <c r="F445" s="125" t="s">
        <v>1110</v>
      </c>
      <c r="G445" s="125" t="s">
        <v>1110</v>
      </c>
      <c r="H445" s="125" t="s">
        <v>1110</v>
      </c>
      <c r="I445" s="125" t="s">
        <v>1110</v>
      </c>
      <c r="J445" s="125" t="s">
        <v>1110</v>
      </c>
      <c r="K445" s="125">
        <v>21.879898969999999</v>
      </c>
      <c r="L445" s="125" t="s">
        <v>1110</v>
      </c>
      <c r="M445" s="125" t="s">
        <v>1110</v>
      </c>
      <c r="N445" s="125" t="s">
        <v>1110</v>
      </c>
      <c r="O445" s="125" t="s">
        <v>1110</v>
      </c>
      <c r="P445" s="125" t="s">
        <v>1110</v>
      </c>
      <c r="Q445" s="125" t="s">
        <v>1110</v>
      </c>
      <c r="R445" s="125">
        <v>622.81300326999997</v>
      </c>
      <c r="S445" s="125">
        <v>644.69290223999997</v>
      </c>
    </row>
    <row r="446" spans="1:19" ht="15" customHeight="1">
      <c r="A446" s="198">
        <v>440</v>
      </c>
      <c r="B446" s="144" t="s">
        <v>306</v>
      </c>
      <c r="C446" s="144" t="s">
        <v>1110</v>
      </c>
      <c r="D446" s="144" t="s">
        <v>1110</v>
      </c>
      <c r="E446" s="144" t="s">
        <v>1110</v>
      </c>
      <c r="F446" s="144" t="s">
        <v>1110</v>
      </c>
      <c r="G446" s="144" t="s">
        <v>1110</v>
      </c>
      <c r="H446" s="144" t="s">
        <v>1110</v>
      </c>
      <c r="I446" s="144" t="s">
        <v>1110</v>
      </c>
      <c r="J446" s="144" t="s">
        <v>1110</v>
      </c>
      <c r="K446" s="144" t="s">
        <v>1110</v>
      </c>
      <c r="L446" s="144" t="s">
        <v>1110</v>
      </c>
      <c r="M446" s="144" t="s">
        <v>1110</v>
      </c>
      <c r="N446" s="144" t="s">
        <v>1110</v>
      </c>
      <c r="O446" s="144" t="s">
        <v>1110</v>
      </c>
      <c r="P446" s="144">
        <v>321.66029852999998</v>
      </c>
      <c r="Q446" s="144">
        <v>321.60143911</v>
      </c>
      <c r="R446" s="144" t="s">
        <v>1110</v>
      </c>
      <c r="S446" s="144">
        <v>643.26173763999998</v>
      </c>
    </row>
    <row r="447" spans="1:19" s="7" customFormat="1" ht="15" customHeight="1">
      <c r="A447" s="197">
        <v>441</v>
      </c>
      <c r="B447" s="125" t="s">
        <v>47</v>
      </c>
      <c r="C447" s="125">
        <v>642.26320222000004</v>
      </c>
      <c r="D447" s="125" t="s">
        <v>1110</v>
      </c>
      <c r="E447" s="125" t="s">
        <v>1110</v>
      </c>
      <c r="F447" s="125" t="s">
        <v>1110</v>
      </c>
      <c r="G447" s="125" t="s">
        <v>1110</v>
      </c>
      <c r="H447" s="125" t="s">
        <v>1110</v>
      </c>
      <c r="I447" s="125" t="s">
        <v>1110</v>
      </c>
      <c r="J447" s="125" t="s">
        <v>1110</v>
      </c>
      <c r="K447" s="125" t="s">
        <v>1110</v>
      </c>
      <c r="L447" s="125" t="s">
        <v>1110</v>
      </c>
      <c r="M447" s="125" t="s">
        <v>1110</v>
      </c>
      <c r="N447" s="125" t="s">
        <v>1110</v>
      </c>
      <c r="O447" s="125" t="s">
        <v>1110</v>
      </c>
      <c r="P447" s="125" t="s">
        <v>1110</v>
      </c>
      <c r="Q447" s="125" t="s">
        <v>1110</v>
      </c>
      <c r="R447" s="125" t="s">
        <v>1110</v>
      </c>
      <c r="S447" s="125">
        <v>642.26320222000004</v>
      </c>
    </row>
    <row r="448" spans="1:19" ht="15" customHeight="1">
      <c r="A448" s="198">
        <v>442</v>
      </c>
      <c r="B448" s="144" t="s">
        <v>383</v>
      </c>
      <c r="C448" s="144" t="s">
        <v>1110</v>
      </c>
      <c r="D448" s="144" t="s">
        <v>1110</v>
      </c>
      <c r="E448" s="144" t="s">
        <v>1110</v>
      </c>
      <c r="F448" s="144" t="s">
        <v>1110</v>
      </c>
      <c r="G448" s="144" t="s">
        <v>1110</v>
      </c>
      <c r="H448" s="144" t="s">
        <v>1110</v>
      </c>
      <c r="I448" s="144" t="s">
        <v>1110</v>
      </c>
      <c r="J448" s="144">
        <v>0.23814059205999999</v>
      </c>
      <c r="K448" s="144" t="s">
        <v>1110</v>
      </c>
      <c r="L448" s="144">
        <v>0.15595527480000002</v>
      </c>
      <c r="M448" s="144">
        <v>319.78444427999995</v>
      </c>
      <c r="N448" s="144" t="s">
        <v>1110</v>
      </c>
      <c r="O448" s="144" t="s">
        <v>1110</v>
      </c>
      <c r="P448" s="144" t="s">
        <v>1110</v>
      </c>
      <c r="Q448" s="144">
        <v>321.38992674313801</v>
      </c>
      <c r="R448" s="144" t="s">
        <v>1110</v>
      </c>
      <c r="S448" s="144">
        <v>641.56846688999804</v>
      </c>
    </row>
    <row r="449" spans="1:19" s="7" customFormat="1" ht="15" customHeight="1">
      <c r="A449" s="197">
        <v>443</v>
      </c>
      <c r="B449" s="125" t="s">
        <v>316</v>
      </c>
      <c r="C449" s="125" t="s">
        <v>1110</v>
      </c>
      <c r="D449" s="125">
        <v>18.074896455212002</v>
      </c>
      <c r="E449" s="125" t="s">
        <v>1110</v>
      </c>
      <c r="F449" s="125">
        <v>10.805418354283999</v>
      </c>
      <c r="G449" s="125">
        <v>11.249880909824</v>
      </c>
      <c r="H449" s="125" t="s">
        <v>1110</v>
      </c>
      <c r="I449" s="125">
        <v>24.033345374423</v>
      </c>
      <c r="J449" s="125" t="s">
        <v>1110</v>
      </c>
      <c r="K449" s="125">
        <v>21.114061278000001</v>
      </c>
      <c r="L449" s="125" t="s">
        <v>1110</v>
      </c>
      <c r="M449" s="125">
        <v>176.96747710011499</v>
      </c>
      <c r="N449" s="125" t="s">
        <v>1110</v>
      </c>
      <c r="O449" s="125" t="s">
        <v>1110</v>
      </c>
      <c r="P449" s="125">
        <v>10.326176118101001</v>
      </c>
      <c r="Q449" s="125">
        <v>266.37628923178397</v>
      </c>
      <c r="R449" s="125">
        <v>101.10885469825401</v>
      </c>
      <c r="S449" s="125">
        <v>640.05639951999694</v>
      </c>
    </row>
    <row r="450" spans="1:19" ht="15" customHeight="1">
      <c r="A450" s="198">
        <v>444</v>
      </c>
      <c r="B450" s="144" t="s">
        <v>440</v>
      </c>
      <c r="C450" s="144" t="s">
        <v>1110</v>
      </c>
      <c r="D450" s="144" t="s">
        <v>1110</v>
      </c>
      <c r="E450" s="144" t="s">
        <v>1110</v>
      </c>
      <c r="F450" s="144" t="s">
        <v>1110</v>
      </c>
      <c r="G450" s="144" t="s">
        <v>1110</v>
      </c>
      <c r="H450" s="144" t="s">
        <v>1110</v>
      </c>
      <c r="I450" s="144">
        <v>0.36547108991900001</v>
      </c>
      <c r="J450" s="144" t="s">
        <v>1110</v>
      </c>
      <c r="K450" s="144" t="s">
        <v>1110</v>
      </c>
      <c r="L450" s="144" t="s">
        <v>1110</v>
      </c>
      <c r="M450" s="144" t="s">
        <v>1110</v>
      </c>
      <c r="N450" s="144" t="s">
        <v>1110</v>
      </c>
      <c r="O450" s="144" t="s">
        <v>1110</v>
      </c>
      <c r="P450" s="144" t="s">
        <v>1110</v>
      </c>
      <c r="Q450" s="144">
        <v>530.49685780007997</v>
      </c>
      <c r="R450" s="144">
        <v>108.81619020999999</v>
      </c>
      <c r="S450" s="144">
        <v>639.67851909999888</v>
      </c>
    </row>
    <row r="451" spans="1:19" s="7" customFormat="1" ht="15" customHeight="1">
      <c r="A451" s="197">
        <v>445</v>
      </c>
      <c r="B451" s="125" t="s">
        <v>434</v>
      </c>
      <c r="C451" s="125" t="s">
        <v>1110</v>
      </c>
      <c r="D451" s="125" t="s">
        <v>1110</v>
      </c>
      <c r="E451" s="125" t="s">
        <v>1110</v>
      </c>
      <c r="F451" s="125" t="s">
        <v>1110</v>
      </c>
      <c r="G451" s="125" t="s">
        <v>1110</v>
      </c>
      <c r="H451" s="125" t="s">
        <v>1110</v>
      </c>
      <c r="I451" s="125">
        <v>121.422195811371</v>
      </c>
      <c r="J451" s="125" t="s">
        <v>1110</v>
      </c>
      <c r="K451" s="125">
        <v>0.18922917093</v>
      </c>
      <c r="L451" s="125">
        <v>1.0200034479190001</v>
      </c>
      <c r="M451" s="125">
        <v>3.776211882528</v>
      </c>
      <c r="N451" s="125">
        <v>33.058799922431</v>
      </c>
      <c r="O451" s="125" t="s">
        <v>1110</v>
      </c>
      <c r="P451" s="125">
        <v>178.43932300999998</v>
      </c>
      <c r="Q451" s="125">
        <v>276.14846883464202</v>
      </c>
      <c r="R451" s="125">
        <v>4.0193231501</v>
      </c>
      <c r="S451" s="125">
        <v>618.073555229921</v>
      </c>
    </row>
    <row r="452" spans="1:19" ht="15" customHeight="1">
      <c r="A452" s="198">
        <v>446</v>
      </c>
      <c r="B452" s="144" t="s">
        <v>868</v>
      </c>
      <c r="C452" s="144">
        <v>6.6892622599999996</v>
      </c>
      <c r="D452" s="144">
        <v>5.4421511050000007</v>
      </c>
      <c r="E452" s="144" t="s">
        <v>1110</v>
      </c>
      <c r="F452" s="144" t="s">
        <v>1110</v>
      </c>
      <c r="G452" s="144">
        <v>3.4982324999999995E-2</v>
      </c>
      <c r="H452" s="144" t="s">
        <v>1110</v>
      </c>
      <c r="I452" s="144">
        <v>0.58309488800000009</v>
      </c>
      <c r="J452" s="144" t="s">
        <v>1110</v>
      </c>
      <c r="K452" s="144">
        <v>48.634817987999995</v>
      </c>
      <c r="L452" s="144">
        <v>1.6635666200000001</v>
      </c>
      <c r="M452" s="144" t="s">
        <v>1110</v>
      </c>
      <c r="N452" s="144">
        <v>0.49874739800000001</v>
      </c>
      <c r="O452" s="144" t="s">
        <v>1110</v>
      </c>
      <c r="P452" s="144">
        <v>481.85910847899999</v>
      </c>
      <c r="Q452" s="144">
        <v>39.318911925999998</v>
      </c>
      <c r="R452" s="144">
        <v>31.171938771000001</v>
      </c>
      <c r="S452" s="144">
        <v>615.89658175999989</v>
      </c>
    </row>
    <row r="453" spans="1:19" s="7" customFormat="1" ht="15" customHeight="1">
      <c r="A453" s="197">
        <v>447</v>
      </c>
      <c r="B453" s="125" t="s">
        <v>833</v>
      </c>
      <c r="C453" s="125" t="s">
        <v>1110</v>
      </c>
      <c r="D453" s="125" t="s">
        <v>1110</v>
      </c>
      <c r="E453" s="125" t="s">
        <v>1110</v>
      </c>
      <c r="F453" s="125" t="s">
        <v>1110</v>
      </c>
      <c r="G453" s="125" t="s">
        <v>1110</v>
      </c>
      <c r="H453" s="125" t="s">
        <v>1110</v>
      </c>
      <c r="I453" s="125">
        <v>1.2481884998999999E-2</v>
      </c>
      <c r="J453" s="125" t="s">
        <v>1110</v>
      </c>
      <c r="K453" s="125">
        <v>405.80467278367297</v>
      </c>
      <c r="L453" s="125" t="s">
        <v>1110</v>
      </c>
      <c r="M453" s="125">
        <v>0.25426094799499999</v>
      </c>
      <c r="N453" s="125">
        <v>201.863376602388</v>
      </c>
      <c r="O453" s="125" t="s">
        <v>1110</v>
      </c>
      <c r="P453" s="125" t="s">
        <v>1110</v>
      </c>
      <c r="Q453" s="125" t="s">
        <v>1110</v>
      </c>
      <c r="R453" s="125">
        <v>5.4939874509399997</v>
      </c>
      <c r="S453" s="125">
        <v>613.42877966999504</v>
      </c>
    </row>
    <row r="454" spans="1:19" ht="15" customHeight="1">
      <c r="A454" s="198">
        <v>448</v>
      </c>
      <c r="B454" s="144" t="s">
        <v>175</v>
      </c>
      <c r="C454" s="144" t="s">
        <v>1110</v>
      </c>
      <c r="D454" s="144" t="s">
        <v>1110</v>
      </c>
      <c r="E454" s="144" t="s">
        <v>1110</v>
      </c>
      <c r="F454" s="144" t="s">
        <v>1110</v>
      </c>
      <c r="G454" s="144" t="s">
        <v>1110</v>
      </c>
      <c r="H454" s="144" t="s">
        <v>1110</v>
      </c>
      <c r="I454" s="144" t="s">
        <v>1110</v>
      </c>
      <c r="J454" s="144">
        <v>2.30661608</v>
      </c>
      <c r="K454" s="144">
        <v>242.21925080000003</v>
      </c>
      <c r="L454" s="144">
        <v>152.70545701</v>
      </c>
      <c r="M454" s="144">
        <v>53.247554350000001</v>
      </c>
      <c r="N454" s="144">
        <v>144.55894816</v>
      </c>
      <c r="O454" s="144" t="s">
        <v>1110</v>
      </c>
      <c r="P454" s="144">
        <v>5.1668200099999995</v>
      </c>
      <c r="Q454" s="144">
        <v>13.09270832</v>
      </c>
      <c r="R454" s="144" t="s">
        <v>1110</v>
      </c>
      <c r="S454" s="144">
        <v>613.29735473000005</v>
      </c>
    </row>
    <row r="455" spans="1:19" s="7" customFormat="1" ht="15" customHeight="1">
      <c r="A455" s="197">
        <v>449</v>
      </c>
      <c r="B455" s="125" t="s">
        <v>601</v>
      </c>
      <c r="C455" s="125" t="s">
        <v>1110</v>
      </c>
      <c r="D455" s="125" t="s">
        <v>1110</v>
      </c>
      <c r="E455" s="125" t="s">
        <v>1110</v>
      </c>
      <c r="F455" s="125" t="s">
        <v>1110</v>
      </c>
      <c r="G455" s="125" t="s">
        <v>1110</v>
      </c>
      <c r="H455" s="125" t="s">
        <v>1110</v>
      </c>
      <c r="I455" s="125">
        <v>69.491330976</v>
      </c>
      <c r="J455" s="125" t="s">
        <v>1110</v>
      </c>
      <c r="K455" s="125">
        <v>247.005007595</v>
      </c>
      <c r="L455" s="125" t="s">
        <v>1110</v>
      </c>
      <c r="M455" s="125" t="s">
        <v>1110</v>
      </c>
      <c r="N455" s="125">
        <v>8.4545557949999992</v>
      </c>
      <c r="O455" s="125" t="s">
        <v>1110</v>
      </c>
      <c r="P455" s="125">
        <v>286.642532754</v>
      </c>
      <c r="Q455" s="125" t="s">
        <v>1110</v>
      </c>
      <c r="R455" s="125" t="s">
        <v>1110</v>
      </c>
      <c r="S455" s="125">
        <v>611.59342712</v>
      </c>
    </row>
    <row r="456" spans="1:19" ht="15" customHeight="1">
      <c r="A456" s="198">
        <v>450</v>
      </c>
      <c r="B456" s="144" t="s">
        <v>524</v>
      </c>
      <c r="C456" s="144" t="s">
        <v>1110</v>
      </c>
      <c r="D456" s="144" t="s">
        <v>1110</v>
      </c>
      <c r="E456" s="144" t="s">
        <v>1110</v>
      </c>
      <c r="F456" s="144" t="s">
        <v>1110</v>
      </c>
      <c r="G456" s="144" t="s">
        <v>1110</v>
      </c>
      <c r="H456" s="144" t="s">
        <v>1110</v>
      </c>
      <c r="I456" s="144" t="s">
        <v>1110</v>
      </c>
      <c r="J456" s="144" t="s">
        <v>1110</v>
      </c>
      <c r="K456" s="144" t="s">
        <v>1110</v>
      </c>
      <c r="L456" s="144" t="s">
        <v>1110</v>
      </c>
      <c r="M456" s="144">
        <v>491.11303410690499</v>
      </c>
      <c r="N456" s="144" t="s">
        <v>1110</v>
      </c>
      <c r="O456" s="144" t="s">
        <v>1110</v>
      </c>
      <c r="P456" s="144">
        <v>26.237063674713998</v>
      </c>
      <c r="Q456" s="144">
        <v>55.902674738937996</v>
      </c>
      <c r="R456" s="144">
        <v>37.270458489437999</v>
      </c>
      <c r="S456" s="144">
        <v>610.52323100999502</v>
      </c>
    </row>
    <row r="457" spans="1:19" s="7" customFormat="1" ht="15" customHeight="1">
      <c r="A457" s="197">
        <v>451</v>
      </c>
      <c r="B457" s="125" t="s">
        <v>734</v>
      </c>
      <c r="C457" s="125" t="s">
        <v>1110</v>
      </c>
      <c r="D457" s="125" t="s">
        <v>1110</v>
      </c>
      <c r="E457" s="125" t="s">
        <v>1110</v>
      </c>
      <c r="F457" s="125" t="s">
        <v>1110</v>
      </c>
      <c r="G457" s="125" t="s">
        <v>1110</v>
      </c>
      <c r="H457" s="125" t="s">
        <v>1110</v>
      </c>
      <c r="I457" s="125" t="s">
        <v>1110</v>
      </c>
      <c r="J457" s="125" t="s">
        <v>1110</v>
      </c>
      <c r="K457" s="125">
        <v>132.24942273782901</v>
      </c>
      <c r="L457" s="125" t="s">
        <v>1110</v>
      </c>
      <c r="M457" s="125">
        <v>86.942448818572004</v>
      </c>
      <c r="N457" s="125">
        <v>389.45601196360701</v>
      </c>
      <c r="O457" s="125" t="s">
        <v>1110</v>
      </c>
      <c r="P457" s="125" t="s">
        <v>1110</v>
      </c>
      <c r="Q457" s="125">
        <v>0.60429095999000004</v>
      </c>
      <c r="R457" s="125" t="s">
        <v>1110</v>
      </c>
      <c r="S457" s="125">
        <v>609.25217447999796</v>
      </c>
    </row>
    <row r="458" spans="1:19" ht="15" customHeight="1">
      <c r="A458" s="198">
        <v>452</v>
      </c>
      <c r="B458" s="144" t="s">
        <v>840</v>
      </c>
      <c r="C458" s="144" t="s">
        <v>1110</v>
      </c>
      <c r="D458" s="144" t="s">
        <v>1110</v>
      </c>
      <c r="E458" s="144" t="s">
        <v>1110</v>
      </c>
      <c r="F458" s="144" t="s">
        <v>1110</v>
      </c>
      <c r="G458" s="144" t="s">
        <v>1110</v>
      </c>
      <c r="H458" s="144" t="s">
        <v>1110</v>
      </c>
      <c r="I458" s="144" t="s">
        <v>1110</v>
      </c>
      <c r="J458" s="144" t="s">
        <v>1110</v>
      </c>
      <c r="K458" s="144">
        <v>607.93599071000006</v>
      </c>
      <c r="L458" s="144" t="s">
        <v>1110</v>
      </c>
      <c r="M458" s="144" t="s">
        <v>1110</v>
      </c>
      <c r="N458" s="144" t="s">
        <v>1110</v>
      </c>
      <c r="O458" s="144" t="s">
        <v>1110</v>
      </c>
      <c r="P458" s="144" t="s">
        <v>1110</v>
      </c>
      <c r="Q458" s="144" t="s">
        <v>1110</v>
      </c>
      <c r="R458" s="144" t="s">
        <v>1110</v>
      </c>
      <c r="S458" s="144">
        <v>607.93599071000006</v>
      </c>
    </row>
    <row r="459" spans="1:19" s="7" customFormat="1" ht="15" customHeight="1">
      <c r="A459" s="197">
        <v>453</v>
      </c>
      <c r="B459" s="125" t="s">
        <v>456</v>
      </c>
      <c r="C459" s="125" t="s">
        <v>1110</v>
      </c>
      <c r="D459" s="125" t="s">
        <v>1110</v>
      </c>
      <c r="E459" s="125" t="s">
        <v>1110</v>
      </c>
      <c r="F459" s="125" t="s">
        <v>1110</v>
      </c>
      <c r="G459" s="125">
        <v>151.11852181999998</v>
      </c>
      <c r="H459" s="125" t="s">
        <v>1110</v>
      </c>
      <c r="I459" s="125" t="s">
        <v>1110</v>
      </c>
      <c r="J459" s="125" t="s">
        <v>1110</v>
      </c>
      <c r="K459" s="125">
        <v>25.803307190000002</v>
      </c>
      <c r="L459" s="125" t="s">
        <v>1110</v>
      </c>
      <c r="M459" s="125" t="s">
        <v>1110</v>
      </c>
      <c r="N459" s="125">
        <v>430.14118417999998</v>
      </c>
      <c r="O459" s="125" t="s">
        <v>1110</v>
      </c>
      <c r="P459" s="125" t="s">
        <v>1110</v>
      </c>
      <c r="Q459" s="125" t="s">
        <v>1110</v>
      </c>
      <c r="R459" s="125" t="s">
        <v>1110</v>
      </c>
      <c r="S459" s="125">
        <v>607.06301318999999</v>
      </c>
    </row>
    <row r="460" spans="1:19" ht="15" customHeight="1">
      <c r="A460" s="198">
        <v>454</v>
      </c>
      <c r="B460" s="144" t="s">
        <v>504</v>
      </c>
      <c r="C460" s="144" t="s">
        <v>1110</v>
      </c>
      <c r="D460" s="144" t="s">
        <v>1110</v>
      </c>
      <c r="E460" s="144" t="s">
        <v>1110</v>
      </c>
      <c r="F460" s="144" t="s">
        <v>1110</v>
      </c>
      <c r="G460" s="144" t="s">
        <v>1110</v>
      </c>
      <c r="H460" s="144" t="s">
        <v>1110</v>
      </c>
      <c r="I460" s="144" t="s">
        <v>1110</v>
      </c>
      <c r="J460" s="144" t="s">
        <v>1110</v>
      </c>
      <c r="K460" s="144">
        <v>603.09619612000006</v>
      </c>
      <c r="L460" s="144" t="s">
        <v>1110</v>
      </c>
      <c r="M460" s="144" t="s">
        <v>1110</v>
      </c>
      <c r="N460" s="144" t="s">
        <v>1110</v>
      </c>
      <c r="O460" s="144" t="s">
        <v>1110</v>
      </c>
      <c r="P460" s="144" t="s">
        <v>1110</v>
      </c>
      <c r="Q460" s="144" t="s">
        <v>1110</v>
      </c>
      <c r="R460" s="144" t="s">
        <v>1110</v>
      </c>
      <c r="S460" s="144">
        <v>603.09619612000006</v>
      </c>
    </row>
    <row r="461" spans="1:19" s="7" customFormat="1" ht="15" customHeight="1">
      <c r="A461" s="197">
        <v>455</v>
      </c>
      <c r="B461" s="125" t="s">
        <v>68</v>
      </c>
      <c r="C461" s="125" t="s">
        <v>1110</v>
      </c>
      <c r="D461" s="125" t="s">
        <v>1110</v>
      </c>
      <c r="E461" s="125" t="s">
        <v>1110</v>
      </c>
      <c r="F461" s="125" t="s">
        <v>1110</v>
      </c>
      <c r="G461" s="125" t="s">
        <v>1110</v>
      </c>
      <c r="H461" s="125" t="s">
        <v>1110</v>
      </c>
      <c r="I461" s="125">
        <v>1.927084081341</v>
      </c>
      <c r="J461" s="125" t="s">
        <v>1110</v>
      </c>
      <c r="K461" s="125">
        <v>2.6563938856739999</v>
      </c>
      <c r="L461" s="125" t="s">
        <v>1110</v>
      </c>
      <c r="M461" s="125" t="s">
        <v>1110</v>
      </c>
      <c r="N461" s="125" t="s">
        <v>1110</v>
      </c>
      <c r="O461" s="125">
        <v>112.75011809</v>
      </c>
      <c r="P461" s="125">
        <v>406.32231162432498</v>
      </c>
      <c r="Q461" s="125">
        <v>75.224553018658</v>
      </c>
      <c r="R461" s="125" t="s">
        <v>1110</v>
      </c>
      <c r="S461" s="125">
        <v>598.88046069999791</v>
      </c>
    </row>
    <row r="462" spans="1:19" ht="15" customHeight="1">
      <c r="A462" s="198">
        <v>456</v>
      </c>
      <c r="B462" s="144" t="s">
        <v>775</v>
      </c>
      <c r="C462" s="144" t="s">
        <v>1110</v>
      </c>
      <c r="D462" s="144" t="s">
        <v>1110</v>
      </c>
      <c r="E462" s="144" t="s">
        <v>1110</v>
      </c>
      <c r="F462" s="144" t="s">
        <v>1110</v>
      </c>
      <c r="G462" s="144" t="s">
        <v>1110</v>
      </c>
      <c r="H462" s="144" t="s">
        <v>1110</v>
      </c>
      <c r="I462" s="144" t="s">
        <v>1110</v>
      </c>
      <c r="J462" s="144" t="s">
        <v>1110</v>
      </c>
      <c r="K462" s="144">
        <v>7.813871292</v>
      </c>
      <c r="L462" s="144">
        <v>12.193626087184999</v>
      </c>
      <c r="M462" s="144">
        <v>0.32698920000000004</v>
      </c>
      <c r="N462" s="144" t="s">
        <v>1110</v>
      </c>
      <c r="O462" s="144" t="s">
        <v>1110</v>
      </c>
      <c r="P462" s="144">
        <v>0.52926895281399999</v>
      </c>
      <c r="Q462" s="144">
        <v>194.71516274000001</v>
      </c>
      <c r="R462" s="144">
        <v>381.28106060799996</v>
      </c>
      <c r="S462" s="144">
        <v>596.85997887999895</v>
      </c>
    </row>
    <row r="463" spans="1:19" s="7" customFormat="1" ht="15" customHeight="1">
      <c r="A463" s="197">
        <v>457</v>
      </c>
      <c r="B463" s="125" t="s">
        <v>513</v>
      </c>
      <c r="C463" s="125" t="s">
        <v>1110</v>
      </c>
      <c r="D463" s="125" t="s">
        <v>1110</v>
      </c>
      <c r="E463" s="125" t="s">
        <v>1110</v>
      </c>
      <c r="F463" s="125" t="s">
        <v>1110</v>
      </c>
      <c r="G463" s="125" t="s">
        <v>1110</v>
      </c>
      <c r="H463" s="125" t="s">
        <v>1110</v>
      </c>
      <c r="I463" s="125">
        <v>2.7980845279000001E-2</v>
      </c>
      <c r="J463" s="125" t="s">
        <v>1110</v>
      </c>
      <c r="K463" s="125">
        <v>108.04998461958199</v>
      </c>
      <c r="L463" s="125">
        <v>110.73127450163599</v>
      </c>
      <c r="M463" s="125">
        <v>22.912104223675001</v>
      </c>
      <c r="N463" s="125">
        <v>8.7709169620370009</v>
      </c>
      <c r="O463" s="125" t="s">
        <v>1110</v>
      </c>
      <c r="P463" s="125">
        <v>2.5905465478500003</v>
      </c>
      <c r="Q463" s="125">
        <v>315.11846021598501</v>
      </c>
      <c r="R463" s="125">
        <v>20.412115803950002</v>
      </c>
      <c r="S463" s="125">
        <v>588.61338371999398</v>
      </c>
    </row>
    <row r="464" spans="1:19" ht="15" customHeight="1">
      <c r="A464" s="198">
        <v>458</v>
      </c>
      <c r="B464" s="144" t="s">
        <v>904</v>
      </c>
      <c r="C464" s="144" t="s">
        <v>1110</v>
      </c>
      <c r="D464" s="144" t="s">
        <v>1110</v>
      </c>
      <c r="E464" s="144" t="s">
        <v>1110</v>
      </c>
      <c r="F464" s="144" t="s">
        <v>1110</v>
      </c>
      <c r="G464" s="144" t="s">
        <v>1110</v>
      </c>
      <c r="H464" s="144" t="s">
        <v>1110</v>
      </c>
      <c r="I464" s="144">
        <v>303.14636227372597</v>
      </c>
      <c r="J464" s="144">
        <v>9.6902117499999996</v>
      </c>
      <c r="K464" s="144">
        <v>73.972353422229006</v>
      </c>
      <c r="L464" s="144">
        <v>4.1370770680160005</v>
      </c>
      <c r="M464" s="144">
        <v>0.34688761000000001</v>
      </c>
      <c r="N464" s="144">
        <v>4.4960567060269998</v>
      </c>
      <c r="O464" s="144" t="s">
        <v>1110</v>
      </c>
      <c r="P464" s="144">
        <v>149.00903383000002</v>
      </c>
      <c r="Q464" s="144">
        <v>22.473118729999999</v>
      </c>
      <c r="R464" s="144">
        <v>19.353192019999998</v>
      </c>
      <c r="S464" s="144">
        <v>586.62429340999813</v>
      </c>
    </row>
    <row r="465" spans="1:19" s="7" customFormat="1" ht="15" customHeight="1">
      <c r="A465" s="197">
        <v>459</v>
      </c>
      <c r="B465" s="125" t="s">
        <v>169</v>
      </c>
      <c r="C465" s="125" t="s">
        <v>1110</v>
      </c>
      <c r="D465" s="125" t="s">
        <v>1110</v>
      </c>
      <c r="E465" s="125" t="s">
        <v>1110</v>
      </c>
      <c r="F465" s="125" t="s">
        <v>1110</v>
      </c>
      <c r="G465" s="125" t="s">
        <v>1110</v>
      </c>
      <c r="H465" s="125" t="s">
        <v>1110</v>
      </c>
      <c r="I465" s="125">
        <v>585.80579520000003</v>
      </c>
      <c r="J465" s="125" t="s">
        <v>1110</v>
      </c>
      <c r="K465" s="125" t="s">
        <v>1110</v>
      </c>
      <c r="L465" s="125" t="s">
        <v>1110</v>
      </c>
      <c r="M465" s="125" t="s">
        <v>1110</v>
      </c>
      <c r="N465" s="125" t="s">
        <v>1110</v>
      </c>
      <c r="O465" s="125" t="s">
        <v>1110</v>
      </c>
      <c r="P465" s="125" t="s">
        <v>1110</v>
      </c>
      <c r="Q465" s="125" t="s">
        <v>1110</v>
      </c>
      <c r="R465" s="125" t="s">
        <v>1110</v>
      </c>
      <c r="S465" s="125">
        <v>585.80579520000003</v>
      </c>
    </row>
    <row r="466" spans="1:19" ht="15" customHeight="1">
      <c r="A466" s="198">
        <v>460</v>
      </c>
      <c r="B466" s="144" t="s">
        <v>201</v>
      </c>
      <c r="C466" s="144" t="s">
        <v>1110</v>
      </c>
      <c r="D466" s="144" t="s">
        <v>1110</v>
      </c>
      <c r="E466" s="144" t="s">
        <v>1110</v>
      </c>
      <c r="F466" s="144" t="s">
        <v>1110</v>
      </c>
      <c r="G466" s="144" t="s">
        <v>1110</v>
      </c>
      <c r="H466" s="144" t="s">
        <v>1110</v>
      </c>
      <c r="I466" s="144">
        <v>584.37021951999998</v>
      </c>
      <c r="J466" s="144" t="s">
        <v>1110</v>
      </c>
      <c r="K466" s="144" t="s">
        <v>1110</v>
      </c>
      <c r="L466" s="144" t="s">
        <v>1110</v>
      </c>
      <c r="M466" s="144" t="s">
        <v>1110</v>
      </c>
      <c r="N466" s="144" t="s">
        <v>1110</v>
      </c>
      <c r="O466" s="144" t="s">
        <v>1110</v>
      </c>
      <c r="P466" s="144" t="s">
        <v>1110</v>
      </c>
      <c r="Q466" s="144" t="s">
        <v>1110</v>
      </c>
      <c r="R466" s="144" t="s">
        <v>1110</v>
      </c>
      <c r="S466" s="144">
        <v>584.37021951999998</v>
      </c>
    </row>
    <row r="467" spans="1:19" s="7" customFormat="1" ht="15" customHeight="1">
      <c r="A467" s="197">
        <v>461</v>
      </c>
      <c r="B467" s="125" t="s">
        <v>291</v>
      </c>
      <c r="C467" s="125" t="s">
        <v>1110</v>
      </c>
      <c r="D467" s="125" t="s">
        <v>1110</v>
      </c>
      <c r="E467" s="125" t="s">
        <v>1110</v>
      </c>
      <c r="F467" s="125" t="s">
        <v>1110</v>
      </c>
      <c r="G467" s="125" t="s">
        <v>1110</v>
      </c>
      <c r="H467" s="125" t="s">
        <v>1110</v>
      </c>
      <c r="I467" s="125">
        <v>0.56016363118799994</v>
      </c>
      <c r="J467" s="125" t="s">
        <v>1110</v>
      </c>
      <c r="K467" s="125" t="s">
        <v>1110</v>
      </c>
      <c r="L467" s="125" t="s">
        <v>1110</v>
      </c>
      <c r="M467" s="125">
        <v>14.618407451006</v>
      </c>
      <c r="N467" s="125" t="s">
        <v>1110</v>
      </c>
      <c r="O467" s="125" t="s">
        <v>1110</v>
      </c>
      <c r="P467" s="125">
        <v>210.11788293518998</v>
      </c>
      <c r="Q467" s="125">
        <v>354.73219571261399</v>
      </c>
      <c r="R467" s="125" t="s">
        <v>1110</v>
      </c>
      <c r="S467" s="125">
        <v>580.02864972999794</v>
      </c>
    </row>
    <row r="468" spans="1:19" ht="15" customHeight="1">
      <c r="A468" s="198">
        <v>462</v>
      </c>
      <c r="B468" s="144" t="s">
        <v>217</v>
      </c>
      <c r="C468" s="144" t="s">
        <v>1110</v>
      </c>
      <c r="D468" s="144">
        <v>0.41124148798099996</v>
      </c>
      <c r="E468" s="144" t="s">
        <v>1110</v>
      </c>
      <c r="F468" s="144" t="s">
        <v>1110</v>
      </c>
      <c r="G468" s="144" t="s">
        <v>1110</v>
      </c>
      <c r="H468" s="144" t="s">
        <v>1110</v>
      </c>
      <c r="I468" s="144">
        <v>3.3472213482840001</v>
      </c>
      <c r="J468" s="144" t="s">
        <v>1110</v>
      </c>
      <c r="K468" s="144" t="s">
        <v>1110</v>
      </c>
      <c r="L468" s="144" t="s">
        <v>1110</v>
      </c>
      <c r="M468" s="144">
        <v>36.729470156108</v>
      </c>
      <c r="N468" s="144" t="s">
        <v>1110</v>
      </c>
      <c r="O468" s="144" t="s">
        <v>1110</v>
      </c>
      <c r="P468" s="144" t="s">
        <v>1110</v>
      </c>
      <c r="Q468" s="144">
        <v>50.517087837923</v>
      </c>
      <c r="R468" s="144">
        <v>488.68624121969901</v>
      </c>
      <c r="S468" s="144">
        <v>579.69126204999498</v>
      </c>
    </row>
    <row r="469" spans="1:19" s="7" customFormat="1" ht="15" customHeight="1">
      <c r="A469" s="197">
        <v>463</v>
      </c>
      <c r="B469" s="125" t="s">
        <v>447</v>
      </c>
      <c r="C469" s="125">
        <v>57.165795292242997</v>
      </c>
      <c r="D469" s="125">
        <v>0.168574450081</v>
      </c>
      <c r="E469" s="125">
        <v>487.12893652223403</v>
      </c>
      <c r="F469" s="125">
        <v>0.24303840134999999</v>
      </c>
      <c r="G469" s="125" t="s">
        <v>1110</v>
      </c>
      <c r="H469" s="125" t="s">
        <v>1110</v>
      </c>
      <c r="I469" s="125">
        <v>0.87282652919100001</v>
      </c>
      <c r="J469" s="125">
        <v>1E-8</v>
      </c>
      <c r="K469" s="125">
        <v>0.56284343954899996</v>
      </c>
      <c r="L469" s="125">
        <v>0.53920323673199999</v>
      </c>
      <c r="M469" s="125">
        <v>1.440803264136</v>
      </c>
      <c r="N469" s="125" t="s">
        <v>1110</v>
      </c>
      <c r="O469" s="125" t="s">
        <v>1110</v>
      </c>
      <c r="P469" s="125" t="s">
        <v>1110</v>
      </c>
      <c r="Q469" s="125">
        <v>10.089878610454001</v>
      </c>
      <c r="R469" s="125">
        <v>6.0816395040210001</v>
      </c>
      <c r="S469" s="125">
        <v>564.29353925999101</v>
      </c>
    </row>
    <row r="470" spans="1:19" ht="15" customHeight="1">
      <c r="A470" s="198">
        <v>464</v>
      </c>
      <c r="B470" s="144" t="s">
        <v>1033</v>
      </c>
      <c r="C470" s="144" t="s">
        <v>1110</v>
      </c>
      <c r="D470" s="144" t="s">
        <v>1110</v>
      </c>
      <c r="E470" s="144" t="s">
        <v>1110</v>
      </c>
      <c r="F470" s="144" t="s">
        <v>1110</v>
      </c>
      <c r="G470" s="144" t="s">
        <v>1110</v>
      </c>
      <c r="H470" s="144" t="s">
        <v>1110</v>
      </c>
      <c r="I470" s="144" t="s">
        <v>1110</v>
      </c>
      <c r="J470" s="144" t="s">
        <v>1110</v>
      </c>
      <c r="K470" s="144" t="s">
        <v>1110</v>
      </c>
      <c r="L470" s="144">
        <v>38.158706869999996</v>
      </c>
      <c r="M470" s="144" t="s">
        <v>1110</v>
      </c>
      <c r="N470" s="144" t="s">
        <v>1110</v>
      </c>
      <c r="O470" s="144" t="s">
        <v>1110</v>
      </c>
      <c r="P470" s="144" t="s">
        <v>1110</v>
      </c>
      <c r="Q470" s="144">
        <v>526.03780944000005</v>
      </c>
      <c r="R470" s="144" t="s">
        <v>1110</v>
      </c>
      <c r="S470" s="144">
        <v>564.19651630999999</v>
      </c>
    </row>
    <row r="471" spans="1:19" s="7" customFormat="1" ht="15" customHeight="1">
      <c r="A471" s="197">
        <v>465</v>
      </c>
      <c r="B471" s="125" t="s">
        <v>333</v>
      </c>
      <c r="C471" s="125" t="s">
        <v>1110</v>
      </c>
      <c r="D471" s="125" t="s">
        <v>1110</v>
      </c>
      <c r="E471" s="125" t="s">
        <v>1110</v>
      </c>
      <c r="F471" s="125">
        <v>25.135827241999998</v>
      </c>
      <c r="G471" s="125" t="s">
        <v>1110</v>
      </c>
      <c r="H471" s="125" t="s">
        <v>1110</v>
      </c>
      <c r="I471" s="125">
        <v>0.25175888800000001</v>
      </c>
      <c r="J471" s="125" t="s">
        <v>1110</v>
      </c>
      <c r="K471" s="125">
        <v>8.1010170969999997</v>
      </c>
      <c r="L471" s="125">
        <v>1.54249598</v>
      </c>
      <c r="M471" s="125">
        <v>0.33821635900000002</v>
      </c>
      <c r="N471" s="125">
        <v>78.306689019999993</v>
      </c>
      <c r="O471" s="125" t="s">
        <v>1110</v>
      </c>
      <c r="P471" s="125" t="s">
        <v>1110</v>
      </c>
      <c r="Q471" s="125">
        <v>241.438671809</v>
      </c>
      <c r="R471" s="125">
        <v>199.335715615</v>
      </c>
      <c r="S471" s="125">
        <v>554.45039200999997</v>
      </c>
    </row>
    <row r="472" spans="1:19" ht="15" customHeight="1">
      <c r="A472" s="198">
        <v>466</v>
      </c>
      <c r="B472" s="144" t="s">
        <v>657</v>
      </c>
      <c r="C472" s="144" t="s">
        <v>1110</v>
      </c>
      <c r="D472" s="144" t="s">
        <v>1110</v>
      </c>
      <c r="E472" s="144" t="s">
        <v>1110</v>
      </c>
      <c r="F472" s="144" t="s">
        <v>1110</v>
      </c>
      <c r="G472" s="144" t="s">
        <v>1110</v>
      </c>
      <c r="H472" s="144" t="s">
        <v>1110</v>
      </c>
      <c r="I472" s="144">
        <v>1.154648140987</v>
      </c>
      <c r="J472" s="144" t="s">
        <v>1110</v>
      </c>
      <c r="K472" s="144">
        <v>62.052540394699996</v>
      </c>
      <c r="L472" s="144">
        <v>22.865423072996002</v>
      </c>
      <c r="M472" s="144">
        <v>0.70919976799600004</v>
      </c>
      <c r="N472" s="144">
        <v>110.364950972017</v>
      </c>
      <c r="O472" s="144" t="s">
        <v>1110</v>
      </c>
      <c r="P472" s="144">
        <v>257.82575506900002</v>
      </c>
      <c r="Q472" s="144">
        <v>24.275442517000002</v>
      </c>
      <c r="R472" s="144">
        <v>70.893709005299996</v>
      </c>
      <c r="S472" s="144">
        <v>550.14166893999595</v>
      </c>
    </row>
    <row r="473" spans="1:19" s="7" customFormat="1" ht="15" customHeight="1">
      <c r="A473" s="197">
        <v>467</v>
      </c>
      <c r="B473" s="125" t="s">
        <v>910</v>
      </c>
      <c r="C473" s="125">
        <v>81.687020129999993</v>
      </c>
      <c r="D473" s="125" t="s">
        <v>1110</v>
      </c>
      <c r="E473" s="125" t="s">
        <v>1110</v>
      </c>
      <c r="F473" s="125" t="s">
        <v>1110</v>
      </c>
      <c r="G473" s="125">
        <v>51.135108299999999</v>
      </c>
      <c r="H473" s="125" t="s">
        <v>1110</v>
      </c>
      <c r="I473" s="125" t="s">
        <v>1110</v>
      </c>
      <c r="J473" s="125" t="s">
        <v>1110</v>
      </c>
      <c r="K473" s="125">
        <v>57.590679291804996</v>
      </c>
      <c r="L473" s="125" t="s">
        <v>1110</v>
      </c>
      <c r="M473" s="125">
        <v>306.49715958807406</v>
      </c>
      <c r="N473" s="125">
        <v>33.062825399696997</v>
      </c>
      <c r="O473" s="125" t="s">
        <v>1110</v>
      </c>
      <c r="P473" s="125" t="s">
        <v>1110</v>
      </c>
      <c r="Q473" s="125">
        <v>19.167854530419</v>
      </c>
      <c r="R473" s="125" t="s">
        <v>1110</v>
      </c>
      <c r="S473" s="125">
        <v>549.14064723999513</v>
      </c>
    </row>
    <row r="474" spans="1:19" ht="15" customHeight="1">
      <c r="A474" s="198">
        <v>468</v>
      </c>
      <c r="B474" s="144" t="s">
        <v>541</v>
      </c>
      <c r="C474" s="144" t="s">
        <v>1110</v>
      </c>
      <c r="D474" s="144" t="s">
        <v>1110</v>
      </c>
      <c r="E474" s="144" t="s">
        <v>1110</v>
      </c>
      <c r="F474" s="144" t="s">
        <v>1110</v>
      </c>
      <c r="G474" s="144" t="s">
        <v>1110</v>
      </c>
      <c r="H474" s="144" t="s">
        <v>1110</v>
      </c>
      <c r="I474" s="144">
        <v>62.232147044144</v>
      </c>
      <c r="J474" s="144" t="s">
        <v>1110</v>
      </c>
      <c r="K474" s="144">
        <v>486.60398882585503</v>
      </c>
      <c r="L474" s="144" t="s">
        <v>1110</v>
      </c>
      <c r="M474" s="144" t="s">
        <v>1110</v>
      </c>
      <c r="N474" s="144" t="s">
        <v>1110</v>
      </c>
      <c r="O474" s="144" t="s">
        <v>1110</v>
      </c>
      <c r="P474" s="144" t="s">
        <v>1110</v>
      </c>
      <c r="Q474" s="144" t="s">
        <v>1110</v>
      </c>
      <c r="R474" s="144" t="s">
        <v>1110</v>
      </c>
      <c r="S474" s="144">
        <v>548.836135869999</v>
      </c>
    </row>
    <row r="475" spans="1:19" s="7" customFormat="1" ht="15" customHeight="1">
      <c r="A475" s="197">
        <v>469</v>
      </c>
      <c r="B475" s="125" t="s">
        <v>334</v>
      </c>
      <c r="C475" s="125" t="s">
        <v>1110</v>
      </c>
      <c r="D475" s="125" t="s">
        <v>1110</v>
      </c>
      <c r="E475" s="125" t="s">
        <v>1110</v>
      </c>
      <c r="F475" s="125" t="s">
        <v>1110</v>
      </c>
      <c r="G475" s="125" t="s">
        <v>1110</v>
      </c>
      <c r="H475" s="125" t="s">
        <v>1110</v>
      </c>
      <c r="I475" s="125" t="s">
        <v>1110</v>
      </c>
      <c r="J475" s="125" t="s">
        <v>1110</v>
      </c>
      <c r="K475" s="125" t="s">
        <v>1110</v>
      </c>
      <c r="L475" s="125" t="s">
        <v>1110</v>
      </c>
      <c r="M475" s="125">
        <v>508.74207432502902</v>
      </c>
      <c r="N475" s="125" t="s">
        <v>1110</v>
      </c>
      <c r="O475" s="125" t="s">
        <v>1110</v>
      </c>
      <c r="P475" s="125" t="s">
        <v>1110</v>
      </c>
      <c r="Q475" s="125" t="s">
        <v>1110</v>
      </c>
      <c r="R475" s="125">
        <v>38.885838474970001</v>
      </c>
      <c r="S475" s="125">
        <v>547.62791279999897</v>
      </c>
    </row>
    <row r="476" spans="1:19" ht="15" customHeight="1">
      <c r="A476" s="198">
        <v>470</v>
      </c>
      <c r="B476" s="144" t="s">
        <v>288</v>
      </c>
      <c r="C476" s="144" t="s">
        <v>1110</v>
      </c>
      <c r="D476" s="144" t="s">
        <v>1110</v>
      </c>
      <c r="E476" s="144" t="s">
        <v>1110</v>
      </c>
      <c r="F476" s="144" t="s">
        <v>1110</v>
      </c>
      <c r="G476" s="144" t="s">
        <v>1110</v>
      </c>
      <c r="H476" s="144" t="s">
        <v>1110</v>
      </c>
      <c r="I476" s="144">
        <v>517.37774895999996</v>
      </c>
      <c r="J476" s="144" t="s">
        <v>1110</v>
      </c>
      <c r="K476" s="144" t="s">
        <v>1110</v>
      </c>
      <c r="L476" s="144">
        <v>8.2472700288679999</v>
      </c>
      <c r="M476" s="144" t="s">
        <v>1110</v>
      </c>
      <c r="N476" s="144" t="s">
        <v>1110</v>
      </c>
      <c r="O476" s="144" t="s">
        <v>1110</v>
      </c>
      <c r="P476" s="144" t="s">
        <v>1110</v>
      </c>
      <c r="Q476" s="144">
        <v>16.961599631131001</v>
      </c>
      <c r="R476" s="144" t="s">
        <v>1110</v>
      </c>
      <c r="S476" s="144">
        <v>542.58661861999894</v>
      </c>
    </row>
    <row r="477" spans="1:19" s="7" customFormat="1" ht="15" customHeight="1">
      <c r="A477" s="197">
        <v>471</v>
      </c>
      <c r="B477" s="125" t="s">
        <v>807</v>
      </c>
      <c r="C477" s="125" t="s">
        <v>1110</v>
      </c>
      <c r="D477" s="125" t="s">
        <v>1110</v>
      </c>
      <c r="E477" s="125" t="s">
        <v>1110</v>
      </c>
      <c r="F477" s="125" t="s">
        <v>1110</v>
      </c>
      <c r="G477" s="125" t="s">
        <v>1110</v>
      </c>
      <c r="H477" s="125" t="s">
        <v>1110</v>
      </c>
      <c r="I477" s="125" t="s">
        <v>1110</v>
      </c>
      <c r="J477" s="125" t="s">
        <v>1110</v>
      </c>
      <c r="K477" s="125">
        <v>187.08198056400002</v>
      </c>
      <c r="L477" s="125" t="s">
        <v>1110</v>
      </c>
      <c r="M477" s="125" t="s">
        <v>1110</v>
      </c>
      <c r="N477" s="125" t="s">
        <v>1110</v>
      </c>
      <c r="O477" s="125" t="s">
        <v>1110</v>
      </c>
      <c r="P477" s="125" t="s">
        <v>1110</v>
      </c>
      <c r="Q477" s="125">
        <v>353.77111160600003</v>
      </c>
      <c r="R477" s="125" t="s">
        <v>1110</v>
      </c>
      <c r="S477" s="125">
        <v>540.85309217000008</v>
      </c>
    </row>
    <row r="478" spans="1:19" ht="15" customHeight="1">
      <c r="A478" s="198">
        <v>472</v>
      </c>
      <c r="B478" s="144" t="s">
        <v>260</v>
      </c>
      <c r="C478" s="144" t="s">
        <v>1110</v>
      </c>
      <c r="D478" s="144" t="s">
        <v>1110</v>
      </c>
      <c r="E478" s="144" t="s">
        <v>1110</v>
      </c>
      <c r="F478" s="144" t="s">
        <v>1110</v>
      </c>
      <c r="G478" s="144" t="s">
        <v>1110</v>
      </c>
      <c r="H478" s="144" t="s">
        <v>1110</v>
      </c>
      <c r="I478" s="144">
        <v>14.151680424871</v>
      </c>
      <c r="J478" s="144" t="s">
        <v>1110</v>
      </c>
      <c r="K478" s="144">
        <v>61.202280932907001</v>
      </c>
      <c r="L478" s="144">
        <v>164.230853535644</v>
      </c>
      <c r="M478" s="144">
        <v>11.709537382500001</v>
      </c>
      <c r="N478" s="144" t="s">
        <v>1110</v>
      </c>
      <c r="O478" s="144" t="s">
        <v>1110</v>
      </c>
      <c r="P478" s="144" t="s">
        <v>1110</v>
      </c>
      <c r="Q478" s="144">
        <v>278.211527104075</v>
      </c>
      <c r="R478" s="144">
        <v>10.25845193</v>
      </c>
      <c r="S478" s="144">
        <v>539.76433130999692</v>
      </c>
    </row>
    <row r="479" spans="1:19" s="7" customFormat="1" ht="15" customHeight="1">
      <c r="A479" s="197">
        <v>473</v>
      </c>
      <c r="B479" s="125" t="s">
        <v>693</v>
      </c>
      <c r="C479" s="125" t="s">
        <v>1110</v>
      </c>
      <c r="D479" s="125" t="s">
        <v>1110</v>
      </c>
      <c r="E479" s="125" t="s">
        <v>1110</v>
      </c>
      <c r="F479" s="125" t="s">
        <v>1110</v>
      </c>
      <c r="G479" s="125" t="s">
        <v>1110</v>
      </c>
      <c r="H479" s="125" t="s">
        <v>1110</v>
      </c>
      <c r="I479" s="125" t="s">
        <v>1110</v>
      </c>
      <c r="J479" s="125" t="s">
        <v>1110</v>
      </c>
      <c r="K479" s="125" t="s">
        <v>1110</v>
      </c>
      <c r="L479" s="125" t="s">
        <v>1110</v>
      </c>
      <c r="M479" s="125" t="s">
        <v>1110</v>
      </c>
      <c r="N479" s="125" t="s">
        <v>1110</v>
      </c>
      <c r="O479" s="125" t="s">
        <v>1110</v>
      </c>
      <c r="P479" s="125" t="s">
        <v>1110</v>
      </c>
      <c r="Q479" s="125">
        <v>538.41433932000007</v>
      </c>
      <c r="R479" s="125" t="s">
        <v>1110</v>
      </c>
      <c r="S479" s="125">
        <v>538.41433932000007</v>
      </c>
    </row>
    <row r="480" spans="1:19" ht="15" customHeight="1">
      <c r="A480" s="198">
        <v>474</v>
      </c>
      <c r="B480" s="144" t="s">
        <v>273</v>
      </c>
      <c r="C480" s="144" t="s">
        <v>1110</v>
      </c>
      <c r="D480" s="144" t="s">
        <v>1110</v>
      </c>
      <c r="E480" s="144" t="s">
        <v>1110</v>
      </c>
      <c r="F480" s="144" t="s">
        <v>1110</v>
      </c>
      <c r="G480" s="144" t="s">
        <v>1110</v>
      </c>
      <c r="H480" s="144" t="s">
        <v>1110</v>
      </c>
      <c r="I480" s="144">
        <v>3.981919882908</v>
      </c>
      <c r="J480" s="144" t="s">
        <v>1110</v>
      </c>
      <c r="K480" s="144">
        <v>27.491207913968001</v>
      </c>
      <c r="L480" s="144" t="s">
        <v>1110</v>
      </c>
      <c r="M480" s="144" t="s">
        <v>1110</v>
      </c>
      <c r="N480" s="144" t="s">
        <v>1110</v>
      </c>
      <c r="O480" s="144" t="s">
        <v>1110</v>
      </c>
      <c r="P480" s="144">
        <v>4.2164667232040003</v>
      </c>
      <c r="Q480" s="144">
        <v>502.24722781991795</v>
      </c>
      <c r="R480" s="144" t="s">
        <v>1110</v>
      </c>
      <c r="S480" s="144">
        <v>537.936822339998</v>
      </c>
    </row>
    <row r="481" spans="1:19" s="7" customFormat="1" ht="15" customHeight="1">
      <c r="A481" s="197">
        <v>475</v>
      </c>
      <c r="B481" s="125" t="s">
        <v>795</v>
      </c>
      <c r="C481" s="125">
        <v>41.824112137442</v>
      </c>
      <c r="D481" s="125">
        <v>23.599350588991001</v>
      </c>
      <c r="E481" s="125">
        <v>358.26054531498096</v>
      </c>
      <c r="F481" s="125">
        <v>4.3798351615819993</v>
      </c>
      <c r="G481" s="125" t="s">
        <v>1110</v>
      </c>
      <c r="H481" s="125" t="s">
        <v>1110</v>
      </c>
      <c r="I481" s="125">
        <v>2.0887234543919999</v>
      </c>
      <c r="J481" s="125">
        <v>42.124568880000005</v>
      </c>
      <c r="K481" s="125" t="s">
        <v>1110</v>
      </c>
      <c r="L481" s="125">
        <v>4.4434347898529998</v>
      </c>
      <c r="M481" s="125">
        <v>4.2249760560089999</v>
      </c>
      <c r="N481" s="125" t="s">
        <v>1110</v>
      </c>
      <c r="O481" s="125">
        <v>4.647662075136</v>
      </c>
      <c r="P481" s="125">
        <v>4.5064147389999995E-3</v>
      </c>
      <c r="Q481" s="125">
        <v>49.878576946865003</v>
      </c>
      <c r="R481" s="125" t="s">
        <v>1110</v>
      </c>
      <c r="S481" s="125">
        <v>535.47629181998991</v>
      </c>
    </row>
    <row r="482" spans="1:19" ht="15" customHeight="1">
      <c r="A482" s="198">
        <v>476</v>
      </c>
      <c r="B482" s="144" t="s">
        <v>859</v>
      </c>
      <c r="C482" s="144">
        <v>77.179449980348011</v>
      </c>
      <c r="D482" s="144" t="s">
        <v>1110</v>
      </c>
      <c r="E482" s="144" t="s">
        <v>1110</v>
      </c>
      <c r="F482" s="144" t="s">
        <v>1110</v>
      </c>
      <c r="G482" s="144" t="s">
        <v>1110</v>
      </c>
      <c r="H482" s="144" t="s">
        <v>1110</v>
      </c>
      <c r="I482" s="144">
        <v>2.539240995888</v>
      </c>
      <c r="J482" s="144" t="s">
        <v>1110</v>
      </c>
      <c r="K482" s="144">
        <v>30.381368309930998</v>
      </c>
      <c r="L482" s="144" t="s">
        <v>1110</v>
      </c>
      <c r="M482" s="144" t="s">
        <v>1110</v>
      </c>
      <c r="N482" s="144" t="s">
        <v>1110</v>
      </c>
      <c r="O482" s="144" t="s">
        <v>1110</v>
      </c>
      <c r="P482" s="144">
        <v>283.65247800330798</v>
      </c>
      <c r="Q482" s="144">
        <v>141.223322380523</v>
      </c>
      <c r="R482" s="144" t="s">
        <v>1110</v>
      </c>
      <c r="S482" s="144">
        <v>534.97585966999793</v>
      </c>
    </row>
    <row r="483" spans="1:19" s="7" customFormat="1" ht="15" customHeight="1">
      <c r="A483" s="197">
        <v>477</v>
      </c>
      <c r="B483" s="125" t="s">
        <v>99</v>
      </c>
      <c r="C483" s="125" t="s">
        <v>1110</v>
      </c>
      <c r="D483" s="125" t="s">
        <v>1110</v>
      </c>
      <c r="E483" s="125" t="s">
        <v>1110</v>
      </c>
      <c r="F483" s="125" t="s">
        <v>1110</v>
      </c>
      <c r="G483" s="125" t="s">
        <v>1110</v>
      </c>
      <c r="H483" s="125" t="s">
        <v>1110</v>
      </c>
      <c r="I483" s="125" t="s">
        <v>1110</v>
      </c>
      <c r="J483" s="125" t="s">
        <v>1110</v>
      </c>
      <c r="K483" s="125">
        <v>533.94293570000002</v>
      </c>
      <c r="L483" s="125" t="s">
        <v>1110</v>
      </c>
      <c r="M483" s="125" t="s">
        <v>1110</v>
      </c>
      <c r="N483" s="125" t="s">
        <v>1110</v>
      </c>
      <c r="O483" s="125" t="s">
        <v>1110</v>
      </c>
      <c r="P483" s="125" t="s">
        <v>1110</v>
      </c>
      <c r="Q483" s="125" t="s">
        <v>1110</v>
      </c>
      <c r="R483" s="125" t="s">
        <v>1110</v>
      </c>
      <c r="S483" s="125">
        <v>533.94293570000002</v>
      </c>
    </row>
    <row r="484" spans="1:19" ht="15" customHeight="1">
      <c r="A484" s="198">
        <v>478</v>
      </c>
      <c r="B484" s="144" t="s">
        <v>616</v>
      </c>
      <c r="C484" s="144" t="s">
        <v>1110</v>
      </c>
      <c r="D484" s="144" t="s">
        <v>1110</v>
      </c>
      <c r="E484" s="144" t="s">
        <v>1110</v>
      </c>
      <c r="F484" s="144">
        <v>23.038873210999999</v>
      </c>
      <c r="G484" s="144">
        <v>2.7403300289999999</v>
      </c>
      <c r="H484" s="144" t="s">
        <v>1110</v>
      </c>
      <c r="I484" s="144">
        <v>0.91471631000000009</v>
      </c>
      <c r="J484" s="144" t="s">
        <v>1110</v>
      </c>
      <c r="K484" s="144">
        <v>13.573225702</v>
      </c>
      <c r="L484" s="144">
        <v>1.7006016139990001</v>
      </c>
      <c r="M484" s="144">
        <v>18.194217704</v>
      </c>
      <c r="N484" s="144">
        <v>185.53079647553901</v>
      </c>
      <c r="O484" s="144" t="s">
        <v>1110</v>
      </c>
      <c r="P484" s="144" t="s">
        <v>1110</v>
      </c>
      <c r="Q484" s="144">
        <v>183.73555619699999</v>
      </c>
      <c r="R484" s="144">
        <v>102.36172583999901</v>
      </c>
      <c r="S484" s="144">
        <v>531.79004308253707</v>
      </c>
    </row>
    <row r="485" spans="1:19" s="7" customFormat="1" ht="15" customHeight="1">
      <c r="A485" s="197">
        <v>479</v>
      </c>
      <c r="B485" s="125" t="s">
        <v>974</v>
      </c>
      <c r="C485" s="125" t="s">
        <v>1110</v>
      </c>
      <c r="D485" s="125" t="s">
        <v>1110</v>
      </c>
      <c r="E485" s="125" t="s">
        <v>1110</v>
      </c>
      <c r="F485" s="125" t="s">
        <v>1110</v>
      </c>
      <c r="G485" s="125" t="s">
        <v>1110</v>
      </c>
      <c r="H485" s="125" t="s">
        <v>1110</v>
      </c>
      <c r="I485" s="125">
        <v>0.178246846332</v>
      </c>
      <c r="J485" s="125" t="s">
        <v>1110</v>
      </c>
      <c r="K485" s="125">
        <v>340.31743340008995</v>
      </c>
      <c r="L485" s="125" t="s">
        <v>1110</v>
      </c>
      <c r="M485" s="125" t="s">
        <v>1110</v>
      </c>
      <c r="N485" s="125" t="s">
        <v>1110</v>
      </c>
      <c r="O485" s="125" t="s">
        <v>1110</v>
      </c>
      <c r="P485" s="125" t="s">
        <v>1110</v>
      </c>
      <c r="Q485" s="125">
        <v>190.56890524357701</v>
      </c>
      <c r="R485" s="125" t="s">
        <v>1110</v>
      </c>
      <c r="S485" s="125">
        <v>531.06458548999899</v>
      </c>
    </row>
    <row r="486" spans="1:19" ht="15" customHeight="1">
      <c r="A486" s="198">
        <v>480</v>
      </c>
      <c r="B486" s="144" t="s">
        <v>624</v>
      </c>
      <c r="C486" s="144" t="s">
        <v>1110</v>
      </c>
      <c r="D486" s="144" t="s">
        <v>1110</v>
      </c>
      <c r="E486" s="144" t="s">
        <v>1110</v>
      </c>
      <c r="F486" s="144" t="s">
        <v>1110</v>
      </c>
      <c r="G486" s="144" t="s">
        <v>1110</v>
      </c>
      <c r="H486" s="144" t="s">
        <v>1110</v>
      </c>
      <c r="I486" s="144">
        <v>0.56639999996500001</v>
      </c>
      <c r="J486" s="144">
        <v>0.14999999991899998</v>
      </c>
      <c r="K486" s="144">
        <v>97.373555301972004</v>
      </c>
      <c r="L486" s="144" t="s">
        <v>1110</v>
      </c>
      <c r="M486" s="144">
        <v>1.8535999990759999</v>
      </c>
      <c r="N486" s="144">
        <v>100.399070366713</v>
      </c>
      <c r="O486" s="144" t="s">
        <v>1110</v>
      </c>
      <c r="P486" s="144">
        <v>4.423084200071</v>
      </c>
      <c r="Q486" s="144">
        <v>278.18596008784402</v>
      </c>
      <c r="R486" s="144">
        <v>46.512654764436</v>
      </c>
      <c r="S486" s="144">
        <v>529.46432471999606</v>
      </c>
    </row>
    <row r="487" spans="1:19" s="7" customFormat="1" ht="15" customHeight="1">
      <c r="A487" s="197">
        <v>481</v>
      </c>
      <c r="B487" s="125" t="s">
        <v>643</v>
      </c>
      <c r="C487" s="125" t="s">
        <v>1110</v>
      </c>
      <c r="D487" s="125" t="s">
        <v>1110</v>
      </c>
      <c r="E487" s="125" t="s">
        <v>1110</v>
      </c>
      <c r="F487" s="125" t="s">
        <v>1110</v>
      </c>
      <c r="G487" s="125">
        <v>27.138931360000001</v>
      </c>
      <c r="H487" s="125" t="s">
        <v>1110</v>
      </c>
      <c r="I487" s="125">
        <v>24.240753725982</v>
      </c>
      <c r="J487" s="125" t="s">
        <v>1110</v>
      </c>
      <c r="K487" s="125">
        <v>157.713947608165</v>
      </c>
      <c r="L487" s="125">
        <v>0.18637289808000002</v>
      </c>
      <c r="M487" s="125" t="s">
        <v>1110</v>
      </c>
      <c r="N487" s="125">
        <v>138.79101736000001</v>
      </c>
      <c r="O487" s="125" t="s">
        <v>1110</v>
      </c>
      <c r="P487" s="125">
        <v>126.554595825851</v>
      </c>
      <c r="Q487" s="125">
        <v>53.111211975974996</v>
      </c>
      <c r="R487" s="125">
        <v>1.4436947559450002</v>
      </c>
      <c r="S487" s="125">
        <v>529.18052550999801</v>
      </c>
    </row>
    <row r="488" spans="1:19" ht="15" customHeight="1">
      <c r="A488" s="198">
        <v>482</v>
      </c>
      <c r="B488" s="144" t="s">
        <v>615</v>
      </c>
      <c r="C488" s="144" t="s">
        <v>1110</v>
      </c>
      <c r="D488" s="144" t="s">
        <v>1110</v>
      </c>
      <c r="E488" s="144" t="s">
        <v>1110</v>
      </c>
      <c r="F488" s="144" t="s">
        <v>1110</v>
      </c>
      <c r="G488" s="144" t="s">
        <v>1110</v>
      </c>
      <c r="H488" s="144" t="s">
        <v>1110</v>
      </c>
      <c r="I488" s="144" t="s">
        <v>1110</v>
      </c>
      <c r="J488" s="144" t="s">
        <v>1110</v>
      </c>
      <c r="K488" s="144" t="s">
        <v>1110</v>
      </c>
      <c r="L488" s="144" t="s">
        <v>1110</v>
      </c>
      <c r="M488" s="144" t="s">
        <v>1110</v>
      </c>
      <c r="N488" s="144">
        <v>504.27181954000002</v>
      </c>
      <c r="O488" s="144" t="s">
        <v>1110</v>
      </c>
      <c r="P488" s="144" t="s">
        <v>1110</v>
      </c>
      <c r="Q488" s="144">
        <v>22.985457570000001</v>
      </c>
      <c r="R488" s="144" t="s">
        <v>1110</v>
      </c>
      <c r="S488" s="144">
        <v>527.25727711000002</v>
      </c>
    </row>
    <row r="489" spans="1:19" s="7" customFormat="1" ht="15" customHeight="1">
      <c r="A489" s="197">
        <v>483</v>
      </c>
      <c r="B489" s="125" t="s">
        <v>645</v>
      </c>
      <c r="C489" s="125" t="s">
        <v>1110</v>
      </c>
      <c r="D489" s="125" t="s">
        <v>1110</v>
      </c>
      <c r="E489" s="125" t="s">
        <v>1110</v>
      </c>
      <c r="F489" s="125" t="s">
        <v>1110</v>
      </c>
      <c r="G489" s="125" t="s">
        <v>1110</v>
      </c>
      <c r="H489" s="125" t="s">
        <v>1110</v>
      </c>
      <c r="I489" s="125">
        <v>4.8350853420540005</v>
      </c>
      <c r="J489" s="125" t="s">
        <v>1110</v>
      </c>
      <c r="K489" s="125">
        <v>95.779181153919993</v>
      </c>
      <c r="L489" s="125">
        <v>10.359268279999998</v>
      </c>
      <c r="M489" s="125">
        <v>10.875359130000001</v>
      </c>
      <c r="N489" s="125">
        <v>1.8282206650199999</v>
      </c>
      <c r="O489" s="125" t="s">
        <v>1110</v>
      </c>
      <c r="P489" s="125">
        <v>3.1807577830199998</v>
      </c>
      <c r="Q489" s="125">
        <v>352.79510033744504</v>
      </c>
      <c r="R489" s="125">
        <v>44.257421948533995</v>
      </c>
      <c r="S489" s="125">
        <v>523.910394639993</v>
      </c>
    </row>
    <row r="490" spans="1:19" ht="15" customHeight="1">
      <c r="A490" s="198">
        <v>484</v>
      </c>
      <c r="B490" s="144" t="s">
        <v>78</v>
      </c>
      <c r="C490" s="144" t="s">
        <v>1110</v>
      </c>
      <c r="D490" s="144" t="s">
        <v>1110</v>
      </c>
      <c r="E490" s="144" t="s">
        <v>1110</v>
      </c>
      <c r="F490" s="144">
        <v>4.7158745402199997</v>
      </c>
      <c r="G490" s="144">
        <v>4.1302554999999996</v>
      </c>
      <c r="H490" s="144" t="s">
        <v>1110</v>
      </c>
      <c r="I490" s="144">
        <v>44.268686982254998</v>
      </c>
      <c r="J490" s="144" t="s">
        <v>1110</v>
      </c>
      <c r="K490" s="144">
        <v>85.605037285203991</v>
      </c>
      <c r="L490" s="144">
        <v>1.9071752000000001E-2</v>
      </c>
      <c r="M490" s="144">
        <v>0.42737951201300001</v>
      </c>
      <c r="N490" s="144">
        <v>42.835131018123001</v>
      </c>
      <c r="O490" s="144" t="s">
        <v>1110</v>
      </c>
      <c r="P490" s="144">
        <v>9.7166503240079987</v>
      </c>
      <c r="Q490" s="144">
        <v>133.70015276500001</v>
      </c>
      <c r="R490" s="144">
        <v>197.50558755139301</v>
      </c>
      <c r="S490" s="144">
        <v>522.92382723021603</v>
      </c>
    </row>
    <row r="491" spans="1:19" s="7" customFormat="1" ht="15" customHeight="1">
      <c r="A491" s="197">
        <v>485</v>
      </c>
      <c r="B491" s="125" t="s">
        <v>1052</v>
      </c>
      <c r="C491" s="125" t="s">
        <v>1110</v>
      </c>
      <c r="D491" s="125" t="s">
        <v>1110</v>
      </c>
      <c r="E491" s="125" t="s">
        <v>1110</v>
      </c>
      <c r="F491" s="125" t="s">
        <v>1110</v>
      </c>
      <c r="G491" s="125" t="s">
        <v>1110</v>
      </c>
      <c r="H491" s="125" t="s">
        <v>1110</v>
      </c>
      <c r="I491" s="125" t="s">
        <v>1110</v>
      </c>
      <c r="J491" s="125" t="s">
        <v>1110</v>
      </c>
      <c r="K491" s="125" t="s">
        <v>1110</v>
      </c>
      <c r="L491" s="125" t="s">
        <v>1110</v>
      </c>
      <c r="M491" s="125" t="s">
        <v>1110</v>
      </c>
      <c r="N491" s="125" t="s">
        <v>1110</v>
      </c>
      <c r="O491" s="125" t="s">
        <v>1110</v>
      </c>
      <c r="P491" s="125" t="s">
        <v>1110</v>
      </c>
      <c r="Q491" s="125" t="s">
        <v>1110</v>
      </c>
      <c r="R491" s="125">
        <v>517.64551530000006</v>
      </c>
      <c r="S491" s="125">
        <v>517.64551530000006</v>
      </c>
    </row>
    <row r="492" spans="1:19" ht="15" customHeight="1">
      <c r="A492" s="198">
        <v>486</v>
      </c>
      <c r="B492" s="144" t="s">
        <v>936</v>
      </c>
      <c r="C492" s="144" t="s">
        <v>1110</v>
      </c>
      <c r="D492" s="144" t="s">
        <v>1110</v>
      </c>
      <c r="E492" s="144" t="s">
        <v>1110</v>
      </c>
      <c r="F492" s="144" t="s">
        <v>1110</v>
      </c>
      <c r="G492" s="144" t="s">
        <v>1110</v>
      </c>
      <c r="H492" s="144" t="s">
        <v>1110</v>
      </c>
      <c r="I492" s="144">
        <v>77.775002789718997</v>
      </c>
      <c r="J492" s="144" t="s">
        <v>1110</v>
      </c>
      <c r="K492" s="144">
        <v>73.648024300431999</v>
      </c>
      <c r="L492" s="144" t="s">
        <v>1110</v>
      </c>
      <c r="M492" s="144" t="s">
        <v>1110</v>
      </c>
      <c r="N492" s="144">
        <v>8.8920194533450001</v>
      </c>
      <c r="O492" s="144" t="s">
        <v>1110</v>
      </c>
      <c r="P492" s="144" t="s">
        <v>1110</v>
      </c>
      <c r="Q492" s="144">
        <v>14.618725084095999</v>
      </c>
      <c r="R492" s="144">
        <v>341.72959206240398</v>
      </c>
      <c r="S492" s="144">
        <v>516.663363689996</v>
      </c>
    </row>
    <row r="493" spans="1:19" s="7" customFormat="1" ht="15" customHeight="1">
      <c r="A493" s="197">
        <v>487</v>
      </c>
      <c r="B493" s="125" t="s">
        <v>101</v>
      </c>
      <c r="C493" s="125" t="s">
        <v>1110</v>
      </c>
      <c r="D493" s="125" t="s">
        <v>1110</v>
      </c>
      <c r="E493" s="125" t="s">
        <v>1110</v>
      </c>
      <c r="F493" s="125" t="s">
        <v>1110</v>
      </c>
      <c r="G493" s="125" t="s">
        <v>1110</v>
      </c>
      <c r="H493" s="125" t="s">
        <v>1110</v>
      </c>
      <c r="I493" s="125">
        <v>7.2103670228979997</v>
      </c>
      <c r="J493" s="125" t="s">
        <v>1110</v>
      </c>
      <c r="K493" s="125">
        <v>138.85468891063698</v>
      </c>
      <c r="L493" s="125">
        <v>5.701531407988</v>
      </c>
      <c r="M493" s="125" t="s">
        <v>1110</v>
      </c>
      <c r="N493" s="125">
        <v>276.93129932237201</v>
      </c>
      <c r="O493" s="125" t="s">
        <v>1110</v>
      </c>
      <c r="P493" s="125">
        <v>0.37860588984000004</v>
      </c>
      <c r="Q493" s="125">
        <v>22.855204479614002</v>
      </c>
      <c r="R493" s="125">
        <v>61.336412746646005</v>
      </c>
      <c r="S493" s="125">
        <v>513.26810977999503</v>
      </c>
    </row>
    <row r="494" spans="1:19" ht="15" customHeight="1">
      <c r="A494" s="198">
        <v>488</v>
      </c>
      <c r="B494" s="144" t="s">
        <v>917</v>
      </c>
      <c r="C494" s="144" t="s">
        <v>1110</v>
      </c>
      <c r="D494" s="144" t="s">
        <v>1110</v>
      </c>
      <c r="E494" s="144" t="s">
        <v>1110</v>
      </c>
      <c r="F494" s="144" t="s">
        <v>1110</v>
      </c>
      <c r="G494" s="144">
        <v>38.925210159999999</v>
      </c>
      <c r="H494" s="144" t="s">
        <v>1110</v>
      </c>
      <c r="I494" s="144" t="s">
        <v>1110</v>
      </c>
      <c r="J494" s="144" t="s">
        <v>1110</v>
      </c>
      <c r="K494" s="144">
        <v>139.35374666874901</v>
      </c>
      <c r="L494" s="144" t="s">
        <v>1110</v>
      </c>
      <c r="M494" s="144">
        <v>334.13064671124897</v>
      </c>
      <c r="N494" s="144" t="s">
        <v>1110</v>
      </c>
      <c r="O494" s="144" t="s">
        <v>1110</v>
      </c>
      <c r="P494" s="144" t="s">
        <v>1110</v>
      </c>
      <c r="Q494" s="144" t="s">
        <v>1110</v>
      </c>
      <c r="R494" s="144" t="s">
        <v>1110</v>
      </c>
      <c r="S494" s="144">
        <v>512.40960353999799</v>
      </c>
    </row>
    <row r="495" spans="1:19" s="7" customFormat="1" ht="15" customHeight="1">
      <c r="A495" s="197">
        <v>489</v>
      </c>
      <c r="B495" s="125" t="s">
        <v>276</v>
      </c>
      <c r="C495" s="125" t="s">
        <v>1110</v>
      </c>
      <c r="D495" s="125">
        <v>13.485217102290001</v>
      </c>
      <c r="E495" s="125" t="s">
        <v>1110</v>
      </c>
      <c r="F495" s="125" t="s">
        <v>1110</v>
      </c>
      <c r="G495" s="125" t="s">
        <v>1110</v>
      </c>
      <c r="H495" s="125" t="s">
        <v>1110</v>
      </c>
      <c r="I495" s="125" t="s">
        <v>1110</v>
      </c>
      <c r="J495" s="125" t="s">
        <v>1110</v>
      </c>
      <c r="K495" s="125" t="s">
        <v>1110</v>
      </c>
      <c r="L495" s="125" t="s">
        <v>1110</v>
      </c>
      <c r="M495" s="125">
        <v>400.44824696376702</v>
      </c>
      <c r="N495" s="125" t="s">
        <v>1110</v>
      </c>
      <c r="O495" s="125" t="s">
        <v>1110</v>
      </c>
      <c r="P495" s="125">
        <v>2.5193100002999999E-2</v>
      </c>
      <c r="Q495" s="125">
        <v>97.045958713937992</v>
      </c>
      <c r="R495" s="125" t="s">
        <v>1110</v>
      </c>
      <c r="S495" s="125">
        <v>511.00461587999797</v>
      </c>
    </row>
    <row r="496" spans="1:19" ht="15" customHeight="1">
      <c r="A496" s="198">
        <v>490</v>
      </c>
      <c r="B496" s="144" t="s">
        <v>27</v>
      </c>
      <c r="C496" s="144" t="s">
        <v>1110</v>
      </c>
      <c r="D496" s="144" t="s">
        <v>1110</v>
      </c>
      <c r="E496" s="144" t="s">
        <v>1110</v>
      </c>
      <c r="F496" s="144" t="s">
        <v>1110</v>
      </c>
      <c r="G496" s="144" t="s">
        <v>1110</v>
      </c>
      <c r="H496" s="144" t="s">
        <v>1110</v>
      </c>
      <c r="I496" s="144" t="s">
        <v>1110</v>
      </c>
      <c r="J496" s="144" t="s">
        <v>1110</v>
      </c>
      <c r="K496" s="144" t="s">
        <v>1110</v>
      </c>
      <c r="L496" s="144">
        <v>356.78590115694499</v>
      </c>
      <c r="M496" s="144">
        <v>18.38248428</v>
      </c>
      <c r="N496" s="144" t="s">
        <v>1110</v>
      </c>
      <c r="O496" s="144" t="s">
        <v>1110</v>
      </c>
      <c r="P496" s="144">
        <v>114.22188439410401</v>
      </c>
      <c r="Q496" s="144" t="s">
        <v>1110</v>
      </c>
      <c r="R496" s="144">
        <v>20.352373478948998</v>
      </c>
      <c r="S496" s="144">
        <v>509.74264330999796</v>
      </c>
    </row>
    <row r="497" spans="1:19" s="7" customFormat="1" ht="15" customHeight="1">
      <c r="A497" s="197">
        <v>491</v>
      </c>
      <c r="B497" s="125" t="s">
        <v>1012</v>
      </c>
      <c r="C497" s="125" t="s">
        <v>1110</v>
      </c>
      <c r="D497" s="125" t="s">
        <v>1110</v>
      </c>
      <c r="E497" s="125" t="s">
        <v>1110</v>
      </c>
      <c r="F497" s="125" t="s">
        <v>1110</v>
      </c>
      <c r="G497" s="125" t="s">
        <v>1110</v>
      </c>
      <c r="H497" s="125" t="s">
        <v>1110</v>
      </c>
      <c r="I497" s="125" t="s">
        <v>1110</v>
      </c>
      <c r="J497" s="125" t="s">
        <v>1110</v>
      </c>
      <c r="K497" s="125">
        <v>415.95939136999999</v>
      </c>
      <c r="L497" s="125" t="s">
        <v>1110</v>
      </c>
      <c r="M497" s="125" t="s">
        <v>1110</v>
      </c>
      <c r="N497" s="125">
        <v>85.755189508000001</v>
      </c>
      <c r="O497" s="125" t="s">
        <v>1110</v>
      </c>
      <c r="P497" s="125">
        <v>0.953350013</v>
      </c>
      <c r="Q497" s="125">
        <v>0.63498096900000001</v>
      </c>
      <c r="R497" s="125" t="s">
        <v>1110</v>
      </c>
      <c r="S497" s="125">
        <v>503.30291185999999</v>
      </c>
    </row>
    <row r="498" spans="1:19" ht="15" customHeight="1">
      <c r="A498" s="198">
        <v>492</v>
      </c>
      <c r="B498" s="144" t="s">
        <v>1004</v>
      </c>
      <c r="C498" s="144" t="s">
        <v>1110</v>
      </c>
      <c r="D498" s="144" t="s">
        <v>1110</v>
      </c>
      <c r="E498" s="144" t="s">
        <v>1110</v>
      </c>
      <c r="F498" s="144" t="s">
        <v>1110</v>
      </c>
      <c r="G498" s="144">
        <v>0.278431661</v>
      </c>
      <c r="H498" s="144" t="s">
        <v>1110</v>
      </c>
      <c r="I498" s="144">
        <v>144.91188219189701</v>
      </c>
      <c r="J498" s="144" t="s">
        <v>1110</v>
      </c>
      <c r="K498" s="144">
        <v>13.247618372877</v>
      </c>
      <c r="L498" s="144" t="s">
        <v>1110</v>
      </c>
      <c r="M498" s="144" t="s">
        <v>1110</v>
      </c>
      <c r="N498" s="144">
        <v>322.46701462134598</v>
      </c>
      <c r="O498" s="144" t="s">
        <v>1110</v>
      </c>
      <c r="P498" s="144" t="s">
        <v>1110</v>
      </c>
      <c r="Q498" s="144">
        <v>21.276082272879002</v>
      </c>
      <c r="R498" s="144" t="s">
        <v>1110</v>
      </c>
      <c r="S498" s="144">
        <v>502.18102911999904</v>
      </c>
    </row>
    <row r="499" spans="1:19" s="7" customFormat="1" ht="15" customHeight="1">
      <c r="A499" s="197">
        <v>493</v>
      </c>
      <c r="B499" s="125" t="s">
        <v>975</v>
      </c>
      <c r="C499" s="125" t="s">
        <v>1110</v>
      </c>
      <c r="D499" s="125" t="s">
        <v>1110</v>
      </c>
      <c r="E499" s="125" t="s">
        <v>1110</v>
      </c>
      <c r="F499" s="125" t="s">
        <v>1110</v>
      </c>
      <c r="G499" s="125" t="s">
        <v>1110</v>
      </c>
      <c r="H499" s="125" t="s">
        <v>1110</v>
      </c>
      <c r="I499" s="125" t="s">
        <v>1110</v>
      </c>
      <c r="J499" s="125" t="s">
        <v>1110</v>
      </c>
      <c r="K499" s="125">
        <v>498.98649579000005</v>
      </c>
      <c r="L499" s="125" t="s">
        <v>1110</v>
      </c>
      <c r="M499" s="125" t="s">
        <v>1110</v>
      </c>
      <c r="N499" s="125" t="s">
        <v>1110</v>
      </c>
      <c r="O499" s="125" t="s">
        <v>1110</v>
      </c>
      <c r="P499" s="125" t="s">
        <v>1110</v>
      </c>
      <c r="Q499" s="125" t="s">
        <v>1110</v>
      </c>
      <c r="R499" s="125" t="s">
        <v>1110</v>
      </c>
      <c r="S499" s="125">
        <v>498.98649579000005</v>
      </c>
    </row>
    <row r="500" spans="1:19" ht="15" customHeight="1">
      <c r="A500" s="198">
        <v>494</v>
      </c>
      <c r="B500" s="144" t="s">
        <v>610</v>
      </c>
      <c r="C500" s="144" t="s">
        <v>1110</v>
      </c>
      <c r="D500" s="144" t="s">
        <v>1110</v>
      </c>
      <c r="E500" s="144" t="s">
        <v>1110</v>
      </c>
      <c r="F500" s="144">
        <v>37.72192244</v>
      </c>
      <c r="G500" s="144" t="s">
        <v>1110</v>
      </c>
      <c r="H500" s="144" t="s">
        <v>1110</v>
      </c>
      <c r="I500" s="144">
        <v>6.1442264000000003E-2</v>
      </c>
      <c r="J500" s="144" t="s">
        <v>1110</v>
      </c>
      <c r="K500" s="144">
        <v>80.573202862000002</v>
      </c>
      <c r="L500" s="144" t="s">
        <v>1110</v>
      </c>
      <c r="M500" s="144" t="s">
        <v>1110</v>
      </c>
      <c r="N500" s="144">
        <v>14.485735955000001</v>
      </c>
      <c r="O500" s="144" t="s">
        <v>1110</v>
      </c>
      <c r="P500" s="144">
        <v>0.11821372299999999</v>
      </c>
      <c r="Q500" s="144">
        <v>53.722311320000003</v>
      </c>
      <c r="R500" s="144">
        <v>307.533006376</v>
      </c>
      <c r="S500" s="144">
        <v>494.21583493999998</v>
      </c>
    </row>
    <row r="501" spans="1:19" s="7" customFormat="1" ht="15" customHeight="1">
      <c r="A501" s="197">
        <v>495</v>
      </c>
      <c r="B501" s="125" t="s">
        <v>196</v>
      </c>
      <c r="C501" s="125" t="s">
        <v>1110</v>
      </c>
      <c r="D501" s="125" t="s">
        <v>1110</v>
      </c>
      <c r="E501" s="125" t="s">
        <v>1110</v>
      </c>
      <c r="F501" s="125" t="s">
        <v>1110</v>
      </c>
      <c r="G501" s="125" t="s">
        <v>1110</v>
      </c>
      <c r="H501" s="125" t="s">
        <v>1110</v>
      </c>
      <c r="I501" s="125">
        <v>306.41277547903798</v>
      </c>
      <c r="J501" s="125" t="s">
        <v>1110</v>
      </c>
      <c r="K501" s="125" t="s">
        <v>1110</v>
      </c>
      <c r="L501" s="125">
        <v>30.976014549089001</v>
      </c>
      <c r="M501" s="125" t="s">
        <v>1110</v>
      </c>
      <c r="N501" s="125" t="s">
        <v>1110</v>
      </c>
      <c r="O501" s="125" t="s">
        <v>1110</v>
      </c>
      <c r="P501" s="125" t="s">
        <v>1110</v>
      </c>
      <c r="Q501" s="125">
        <v>147.18422516107501</v>
      </c>
      <c r="R501" s="125">
        <v>8.0358951907969995</v>
      </c>
      <c r="S501" s="125">
        <v>492.60891037999903</v>
      </c>
    </row>
    <row r="502" spans="1:19" ht="15" customHeight="1">
      <c r="A502" s="198">
        <v>496</v>
      </c>
      <c r="B502" s="144" t="s">
        <v>876</v>
      </c>
      <c r="C502" s="144" t="s">
        <v>1110</v>
      </c>
      <c r="D502" s="144" t="s">
        <v>1110</v>
      </c>
      <c r="E502" s="144" t="s">
        <v>1110</v>
      </c>
      <c r="F502" s="144" t="s">
        <v>1110</v>
      </c>
      <c r="G502" s="144" t="s">
        <v>1110</v>
      </c>
      <c r="H502" s="144" t="s">
        <v>1110</v>
      </c>
      <c r="I502" s="144">
        <v>13.88308059</v>
      </c>
      <c r="J502" s="144">
        <v>20.48855502</v>
      </c>
      <c r="K502" s="144">
        <v>54.091831829999997</v>
      </c>
      <c r="L502" s="144" t="s">
        <v>1110</v>
      </c>
      <c r="M502" s="144">
        <v>117.55028154</v>
      </c>
      <c r="N502" s="144" t="s">
        <v>1110</v>
      </c>
      <c r="O502" s="144" t="s">
        <v>1110</v>
      </c>
      <c r="P502" s="144" t="s">
        <v>1110</v>
      </c>
      <c r="Q502" s="144">
        <v>12.39247967</v>
      </c>
      <c r="R502" s="144">
        <v>272.48886311000001</v>
      </c>
      <c r="S502" s="144">
        <v>490.89509176000001</v>
      </c>
    </row>
    <row r="503" spans="1:19" s="7" customFormat="1" ht="15" customHeight="1">
      <c r="A503" s="197">
        <v>497</v>
      </c>
      <c r="B503" s="125" t="s">
        <v>134</v>
      </c>
      <c r="C503" s="125" t="s">
        <v>1110</v>
      </c>
      <c r="D503" s="125" t="s">
        <v>1110</v>
      </c>
      <c r="E503" s="125" t="s">
        <v>1110</v>
      </c>
      <c r="F503" s="125" t="s">
        <v>1110</v>
      </c>
      <c r="G503" s="125" t="s">
        <v>1110</v>
      </c>
      <c r="H503" s="125" t="s">
        <v>1110</v>
      </c>
      <c r="I503" s="125" t="s">
        <v>1110</v>
      </c>
      <c r="J503" s="125" t="s">
        <v>1110</v>
      </c>
      <c r="K503" s="125">
        <v>2.8539706600000003</v>
      </c>
      <c r="L503" s="125" t="s">
        <v>1110</v>
      </c>
      <c r="M503" s="125">
        <v>63.500602389999997</v>
      </c>
      <c r="N503" s="125" t="s">
        <v>1110</v>
      </c>
      <c r="O503" s="125" t="s">
        <v>1110</v>
      </c>
      <c r="P503" s="125" t="s">
        <v>1110</v>
      </c>
      <c r="Q503" s="125">
        <v>424.21902897000001</v>
      </c>
      <c r="R503" s="125" t="s">
        <v>1110</v>
      </c>
      <c r="S503" s="125">
        <v>490.57360202000001</v>
      </c>
    </row>
    <row r="504" spans="1:19" ht="15" customHeight="1">
      <c r="A504" s="198">
        <v>498</v>
      </c>
      <c r="B504" s="144" t="s">
        <v>259</v>
      </c>
      <c r="C504" s="144" t="s">
        <v>1110</v>
      </c>
      <c r="D504" s="144" t="s">
        <v>1110</v>
      </c>
      <c r="E504" s="144" t="s">
        <v>1110</v>
      </c>
      <c r="F504" s="144" t="s">
        <v>1110</v>
      </c>
      <c r="G504" s="144" t="s">
        <v>1110</v>
      </c>
      <c r="H504" s="144" t="s">
        <v>1110</v>
      </c>
      <c r="I504" s="144" t="s">
        <v>1110</v>
      </c>
      <c r="J504" s="144" t="s">
        <v>1110</v>
      </c>
      <c r="K504" s="144" t="s">
        <v>1110</v>
      </c>
      <c r="L504" s="144" t="s">
        <v>1110</v>
      </c>
      <c r="M504" s="144">
        <v>12.270137217732</v>
      </c>
      <c r="N504" s="144">
        <v>9.4835626211840012</v>
      </c>
      <c r="O504" s="144" t="s">
        <v>1110</v>
      </c>
      <c r="P504" s="144" t="s">
        <v>1110</v>
      </c>
      <c r="Q504" s="144">
        <v>463.97059400419698</v>
      </c>
      <c r="R504" s="144">
        <v>1.2576122568850001</v>
      </c>
      <c r="S504" s="144">
        <v>486.98190609999801</v>
      </c>
    </row>
    <row r="505" spans="1:19" s="7" customFormat="1" ht="15" customHeight="1">
      <c r="A505" s="197">
        <v>499</v>
      </c>
      <c r="B505" s="125" t="s">
        <v>144</v>
      </c>
      <c r="C505" s="125" t="s">
        <v>1110</v>
      </c>
      <c r="D505" s="125">
        <v>87.825338319999986</v>
      </c>
      <c r="E505" s="125" t="s">
        <v>1110</v>
      </c>
      <c r="F505" s="125" t="s">
        <v>1110</v>
      </c>
      <c r="G505" s="125">
        <v>69.171608849999998</v>
      </c>
      <c r="H505" s="125" t="s">
        <v>1110</v>
      </c>
      <c r="I505" s="125" t="s">
        <v>1110</v>
      </c>
      <c r="J505" s="125" t="s">
        <v>1110</v>
      </c>
      <c r="K505" s="125">
        <v>58.009278289999997</v>
      </c>
      <c r="L505" s="125" t="s">
        <v>1110</v>
      </c>
      <c r="M505" s="125">
        <v>23.182375889999999</v>
      </c>
      <c r="N505" s="125">
        <v>178.21149919999999</v>
      </c>
      <c r="O505" s="125" t="s">
        <v>1110</v>
      </c>
      <c r="P505" s="125" t="s">
        <v>1110</v>
      </c>
      <c r="Q505" s="125">
        <v>63.144292030000003</v>
      </c>
      <c r="R505" s="125" t="s">
        <v>1110</v>
      </c>
      <c r="S505" s="125">
        <v>479.54439258000002</v>
      </c>
    </row>
    <row r="506" spans="1:19" ht="15" customHeight="1">
      <c r="A506" s="198">
        <v>500</v>
      </c>
      <c r="B506" s="144" t="s">
        <v>592</v>
      </c>
      <c r="C506" s="144" t="s">
        <v>1110</v>
      </c>
      <c r="D506" s="144" t="s">
        <v>1110</v>
      </c>
      <c r="E506" s="144" t="s">
        <v>1110</v>
      </c>
      <c r="F506" s="144" t="s">
        <v>1110</v>
      </c>
      <c r="G506" s="144" t="s">
        <v>1110</v>
      </c>
      <c r="H506" s="144" t="s">
        <v>1110</v>
      </c>
      <c r="I506" s="144" t="s">
        <v>1110</v>
      </c>
      <c r="J506" s="144" t="s">
        <v>1110</v>
      </c>
      <c r="K506" s="144" t="s">
        <v>1110</v>
      </c>
      <c r="L506" s="144" t="s">
        <v>1110</v>
      </c>
      <c r="M506" s="144" t="s">
        <v>1110</v>
      </c>
      <c r="N506" s="144" t="s">
        <v>1110</v>
      </c>
      <c r="O506" s="144" t="s">
        <v>1110</v>
      </c>
      <c r="P506" s="144">
        <v>155.1297289</v>
      </c>
      <c r="Q506" s="144">
        <v>321.39808943000003</v>
      </c>
      <c r="R506" s="144" t="s">
        <v>1110</v>
      </c>
      <c r="S506" s="144">
        <v>476.52781833000006</v>
      </c>
    </row>
    <row r="507" spans="1:19" s="7" customFormat="1" ht="15" customHeight="1">
      <c r="A507" s="197">
        <v>501</v>
      </c>
      <c r="B507" s="125" t="s">
        <v>242</v>
      </c>
      <c r="C507" s="125" t="s">
        <v>1110</v>
      </c>
      <c r="D507" s="125" t="s">
        <v>1110</v>
      </c>
      <c r="E507" s="125" t="s">
        <v>1110</v>
      </c>
      <c r="F507" s="125" t="s">
        <v>1110</v>
      </c>
      <c r="G507" s="125" t="s">
        <v>1110</v>
      </c>
      <c r="H507" s="125" t="s">
        <v>1110</v>
      </c>
      <c r="I507" s="125" t="s">
        <v>1110</v>
      </c>
      <c r="J507" s="125" t="s">
        <v>1110</v>
      </c>
      <c r="K507" s="125" t="s">
        <v>1110</v>
      </c>
      <c r="L507" s="125" t="s">
        <v>1110</v>
      </c>
      <c r="M507" s="125" t="s">
        <v>1110</v>
      </c>
      <c r="N507" s="125">
        <v>324.89414562000002</v>
      </c>
      <c r="O507" s="125" t="s">
        <v>1110</v>
      </c>
      <c r="P507" s="125" t="s">
        <v>1110</v>
      </c>
      <c r="Q507" s="125">
        <v>44.926397649999998</v>
      </c>
      <c r="R507" s="125">
        <v>103.46344126999999</v>
      </c>
      <c r="S507" s="125">
        <v>473.28398454000001</v>
      </c>
    </row>
    <row r="508" spans="1:19" ht="15" customHeight="1">
      <c r="A508" s="198">
        <v>502</v>
      </c>
      <c r="B508" s="144" t="s">
        <v>654</v>
      </c>
      <c r="C508" s="144" t="s">
        <v>1110</v>
      </c>
      <c r="D508" s="144" t="s">
        <v>1110</v>
      </c>
      <c r="E508" s="144" t="s">
        <v>1110</v>
      </c>
      <c r="F508" s="144">
        <v>18.609479829999998</v>
      </c>
      <c r="G508" s="144">
        <v>331.66651112</v>
      </c>
      <c r="H508" s="144" t="s">
        <v>1110</v>
      </c>
      <c r="I508" s="144" t="s">
        <v>1110</v>
      </c>
      <c r="J508" s="144" t="s">
        <v>1110</v>
      </c>
      <c r="K508" s="144">
        <v>48.12735601</v>
      </c>
      <c r="L508" s="144" t="s">
        <v>1110</v>
      </c>
      <c r="M508" s="144" t="s">
        <v>1110</v>
      </c>
      <c r="N508" s="144">
        <v>73.76133879999999</v>
      </c>
      <c r="O508" s="144" t="s">
        <v>1110</v>
      </c>
      <c r="P508" s="144" t="s">
        <v>1110</v>
      </c>
      <c r="Q508" s="144" t="s">
        <v>1110</v>
      </c>
      <c r="R508" s="144" t="s">
        <v>1110</v>
      </c>
      <c r="S508" s="144">
        <v>472.16468576</v>
      </c>
    </row>
    <row r="509" spans="1:19" s="7" customFormat="1" ht="15" customHeight="1">
      <c r="A509" s="197">
        <v>503</v>
      </c>
      <c r="B509" s="125" t="s">
        <v>2</v>
      </c>
      <c r="C509" s="125" t="s">
        <v>1110</v>
      </c>
      <c r="D509" s="125" t="s">
        <v>1110</v>
      </c>
      <c r="E509" s="125" t="s">
        <v>1110</v>
      </c>
      <c r="F509" s="125" t="s">
        <v>1110</v>
      </c>
      <c r="G509" s="125" t="s">
        <v>1110</v>
      </c>
      <c r="H509" s="125" t="s">
        <v>1110</v>
      </c>
      <c r="I509" s="125">
        <v>0.70578287099900006</v>
      </c>
      <c r="J509" s="125" t="s">
        <v>1110</v>
      </c>
      <c r="K509" s="125">
        <v>8.034127412997</v>
      </c>
      <c r="L509" s="125">
        <v>0.43372410600000005</v>
      </c>
      <c r="M509" s="125">
        <v>0.49088624500099998</v>
      </c>
      <c r="N509" s="125">
        <v>10.220787337998999</v>
      </c>
      <c r="O509" s="125" t="s">
        <v>1110</v>
      </c>
      <c r="P509" s="125">
        <v>1.0597908E-2</v>
      </c>
      <c r="Q509" s="125" t="s">
        <v>1110</v>
      </c>
      <c r="R509" s="125">
        <v>450.23432073899903</v>
      </c>
      <c r="S509" s="125">
        <v>470.13022661999503</v>
      </c>
    </row>
    <row r="510" spans="1:19" ht="15" customHeight="1">
      <c r="A510" s="198">
        <v>504</v>
      </c>
      <c r="B510" s="144" t="s">
        <v>909</v>
      </c>
      <c r="C510" s="144" t="s">
        <v>1110</v>
      </c>
      <c r="D510" s="144" t="s">
        <v>1110</v>
      </c>
      <c r="E510" s="144" t="s">
        <v>1110</v>
      </c>
      <c r="F510" s="144" t="s">
        <v>1110</v>
      </c>
      <c r="G510" s="144" t="s">
        <v>1110</v>
      </c>
      <c r="H510" s="144" t="s">
        <v>1110</v>
      </c>
      <c r="I510" s="144">
        <v>0.94925854099999996</v>
      </c>
      <c r="J510" s="144" t="s">
        <v>1110</v>
      </c>
      <c r="K510" s="144">
        <v>18.828945021999999</v>
      </c>
      <c r="L510" s="144" t="s">
        <v>1110</v>
      </c>
      <c r="M510" s="144" t="s">
        <v>1110</v>
      </c>
      <c r="N510" s="144">
        <v>420.95935716399998</v>
      </c>
      <c r="O510" s="144" t="s">
        <v>1110</v>
      </c>
      <c r="P510" s="144">
        <v>29.098350683</v>
      </c>
      <c r="Q510" s="144" t="s">
        <v>1110</v>
      </c>
      <c r="R510" s="144" t="s">
        <v>1110</v>
      </c>
      <c r="S510" s="144">
        <v>469.83591140999994</v>
      </c>
    </row>
    <row r="511" spans="1:19" s="7" customFormat="1" ht="15" customHeight="1">
      <c r="A511" s="197">
        <v>505</v>
      </c>
      <c r="B511" s="125" t="s">
        <v>248</v>
      </c>
      <c r="C511" s="125" t="s">
        <v>1110</v>
      </c>
      <c r="D511" s="125" t="s">
        <v>1110</v>
      </c>
      <c r="E511" s="125" t="s">
        <v>1110</v>
      </c>
      <c r="F511" s="125" t="s">
        <v>1110</v>
      </c>
      <c r="G511" s="125" t="s">
        <v>1110</v>
      </c>
      <c r="H511" s="125" t="s">
        <v>1110</v>
      </c>
      <c r="I511" s="125" t="s">
        <v>1110</v>
      </c>
      <c r="J511" s="125" t="s">
        <v>1110</v>
      </c>
      <c r="K511" s="125" t="s">
        <v>1110</v>
      </c>
      <c r="L511" s="125" t="s">
        <v>1110</v>
      </c>
      <c r="M511" s="125" t="s">
        <v>1110</v>
      </c>
      <c r="N511" s="125">
        <v>465.52580419999998</v>
      </c>
      <c r="O511" s="125" t="s">
        <v>1110</v>
      </c>
      <c r="P511" s="125" t="s">
        <v>1110</v>
      </c>
      <c r="Q511" s="125" t="s">
        <v>1110</v>
      </c>
      <c r="R511" s="125" t="s">
        <v>1110</v>
      </c>
      <c r="S511" s="125">
        <v>465.52580419999998</v>
      </c>
    </row>
    <row r="512" spans="1:19" ht="15" customHeight="1">
      <c r="A512" s="198">
        <v>506</v>
      </c>
      <c r="B512" s="144" t="s">
        <v>586</v>
      </c>
      <c r="C512" s="144" t="s">
        <v>1110</v>
      </c>
      <c r="D512" s="144" t="s">
        <v>1110</v>
      </c>
      <c r="E512" s="144" t="s">
        <v>1110</v>
      </c>
      <c r="F512" s="144" t="s">
        <v>1110</v>
      </c>
      <c r="G512" s="144" t="s">
        <v>1110</v>
      </c>
      <c r="H512" s="144" t="s">
        <v>1110</v>
      </c>
      <c r="I512" s="144">
        <v>3.106103686785</v>
      </c>
      <c r="J512" s="144">
        <v>2.1360934500000002</v>
      </c>
      <c r="K512" s="144">
        <v>3.4578434347319997</v>
      </c>
      <c r="L512" s="144">
        <v>2.7909859963870001</v>
      </c>
      <c r="M512" s="144">
        <v>4.2419425505830004</v>
      </c>
      <c r="N512" s="144">
        <v>103.09409655024301</v>
      </c>
      <c r="O512" s="144" t="s">
        <v>1110</v>
      </c>
      <c r="P512" s="144">
        <v>1.4221677E-2</v>
      </c>
      <c r="Q512" s="144">
        <v>330.256615024849</v>
      </c>
      <c r="R512" s="144">
        <v>10.922532879412</v>
      </c>
      <c r="S512" s="144">
        <v>460.02043524999101</v>
      </c>
    </row>
    <row r="513" spans="1:19" s="7" customFormat="1" ht="15" customHeight="1">
      <c r="A513" s="197">
        <v>507</v>
      </c>
      <c r="B513" s="125" t="s">
        <v>408</v>
      </c>
      <c r="C513" s="125" t="s">
        <v>1110</v>
      </c>
      <c r="D513" s="125" t="s">
        <v>1110</v>
      </c>
      <c r="E513" s="125" t="s">
        <v>1110</v>
      </c>
      <c r="F513" s="125" t="s">
        <v>1110</v>
      </c>
      <c r="G513" s="125" t="s">
        <v>1110</v>
      </c>
      <c r="H513" s="125" t="s">
        <v>1110</v>
      </c>
      <c r="I513" s="125">
        <v>3.530357941024</v>
      </c>
      <c r="J513" s="125" t="s">
        <v>1110</v>
      </c>
      <c r="K513" s="125">
        <v>225.485686607133</v>
      </c>
      <c r="L513" s="125" t="s">
        <v>1110</v>
      </c>
      <c r="M513" s="125" t="s">
        <v>1110</v>
      </c>
      <c r="N513" s="125">
        <v>8.2257328400140004</v>
      </c>
      <c r="O513" s="125" t="s">
        <v>1110</v>
      </c>
      <c r="P513" s="125">
        <v>62.122431092174999</v>
      </c>
      <c r="Q513" s="125">
        <v>100.80046055664299</v>
      </c>
      <c r="R513" s="125">
        <v>58.403766983007998</v>
      </c>
      <c r="S513" s="125">
        <v>458.56843601999697</v>
      </c>
    </row>
    <row r="514" spans="1:19" ht="15" customHeight="1">
      <c r="A514" s="198">
        <v>508</v>
      </c>
      <c r="B514" s="144" t="s">
        <v>919</v>
      </c>
      <c r="C514" s="144" t="s">
        <v>1110</v>
      </c>
      <c r="D514" s="144" t="s">
        <v>1110</v>
      </c>
      <c r="E514" s="144" t="s">
        <v>1110</v>
      </c>
      <c r="F514" s="144">
        <v>14.772179921008</v>
      </c>
      <c r="G514" s="144">
        <v>246.897026468072</v>
      </c>
      <c r="H514" s="144" t="s">
        <v>1110</v>
      </c>
      <c r="I514" s="144">
        <v>5.8314213050269998</v>
      </c>
      <c r="J514" s="144" t="s">
        <v>1110</v>
      </c>
      <c r="K514" s="144">
        <v>19.871980804027</v>
      </c>
      <c r="L514" s="144">
        <v>0.965634343003</v>
      </c>
      <c r="M514" s="144">
        <v>5.9001066700270002</v>
      </c>
      <c r="N514" s="144">
        <v>158.583465802798</v>
      </c>
      <c r="O514" s="144" t="s">
        <v>1110</v>
      </c>
      <c r="P514" s="144" t="s">
        <v>1110</v>
      </c>
      <c r="Q514" s="144">
        <v>5.584713986034</v>
      </c>
      <c r="R514" s="144" t="s">
        <v>1110</v>
      </c>
      <c r="S514" s="144">
        <v>458.40652929999595</v>
      </c>
    </row>
    <row r="515" spans="1:19" s="7" customFormat="1" ht="15" customHeight="1">
      <c r="A515" s="197">
        <v>509</v>
      </c>
      <c r="B515" s="125" t="s">
        <v>148</v>
      </c>
      <c r="C515" s="125" t="s">
        <v>1110</v>
      </c>
      <c r="D515" s="125" t="s">
        <v>1110</v>
      </c>
      <c r="E515" s="125" t="s">
        <v>1110</v>
      </c>
      <c r="F515" s="125" t="s">
        <v>1110</v>
      </c>
      <c r="G515" s="125" t="s">
        <v>1110</v>
      </c>
      <c r="H515" s="125" t="s">
        <v>1110</v>
      </c>
      <c r="I515" s="125">
        <v>0.18272464000000002</v>
      </c>
      <c r="J515" s="125" t="s">
        <v>1110</v>
      </c>
      <c r="K515" s="125">
        <v>36.845096909999995</v>
      </c>
      <c r="L515" s="125" t="s">
        <v>1110</v>
      </c>
      <c r="M515" s="125" t="s">
        <v>1110</v>
      </c>
      <c r="N515" s="125" t="s">
        <v>1110</v>
      </c>
      <c r="O515" s="125" t="s">
        <v>1110</v>
      </c>
      <c r="P515" s="125" t="s">
        <v>1110</v>
      </c>
      <c r="Q515" s="125">
        <v>415.19554739999995</v>
      </c>
      <c r="R515" s="125">
        <v>0.46044204999999999</v>
      </c>
      <c r="S515" s="125">
        <v>452.68381099999993</v>
      </c>
    </row>
    <row r="516" spans="1:19" ht="15" customHeight="1">
      <c r="A516" s="198">
        <v>510</v>
      </c>
      <c r="B516" s="144" t="s">
        <v>86</v>
      </c>
      <c r="C516" s="144" t="s">
        <v>1110</v>
      </c>
      <c r="D516" s="144" t="s">
        <v>1110</v>
      </c>
      <c r="E516" s="144" t="s">
        <v>1110</v>
      </c>
      <c r="F516" s="144" t="s">
        <v>1110</v>
      </c>
      <c r="G516" s="144" t="s">
        <v>1110</v>
      </c>
      <c r="H516" s="144" t="s">
        <v>1110</v>
      </c>
      <c r="I516" s="144">
        <v>34.819106388668999</v>
      </c>
      <c r="J516" s="144" t="s">
        <v>1110</v>
      </c>
      <c r="K516" s="144">
        <v>315.91447845151697</v>
      </c>
      <c r="L516" s="144">
        <v>5.6695904798120003</v>
      </c>
      <c r="M516" s="144" t="s">
        <v>1110</v>
      </c>
      <c r="N516" s="144" t="s">
        <v>1110</v>
      </c>
      <c r="O516" s="144" t="s">
        <v>1110</v>
      </c>
      <c r="P516" s="144">
        <v>73.162454543221997</v>
      </c>
      <c r="Q516" s="144">
        <v>21.297982246777003</v>
      </c>
      <c r="R516" s="144" t="s">
        <v>1110</v>
      </c>
      <c r="S516" s="144">
        <v>450.86361210999695</v>
      </c>
    </row>
    <row r="517" spans="1:19" s="7" customFormat="1" ht="15" customHeight="1">
      <c r="A517" s="197">
        <v>511</v>
      </c>
      <c r="B517" s="125" t="s">
        <v>583</v>
      </c>
      <c r="C517" s="125" t="s">
        <v>1110</v>
      </c>
      <c r="D517" s="125" t="s">
        <v>1110</v>
      </c>
      <c r="E517" s="125" t="s">
        <v>1110</v>
      </c>
      <c r="F517" s="125" t="s">
        <v>1110</v>
      </c>
      <c r="G517" s="125" t="s">
        <v>1110</v>
      </c>
      <c r="H517" s="125" t="s">
        <v>1110</v>
      </c>
      <c r="I517" s="125">
        <v>7.0990189999999998E-3</v>
      </c>
      <c r="J517" s="125">
        <v>1.4915039699999999</v>
      </c>
      <c r="K517" s="125">
        <v>8.7036300241260012</v>
      </c>
      <c r="L517" s="125">
        <v>16.693615231040003</v>
      </c>
      <c r="M517" s="125">
        <v>0.96421461483199999</v>
      </c>
      <c r="N517" s="125" t="s">
        <v>1110</v>
      </c>
      <c r="O517" s="125" t="s">
        <v>1110</v>
      </c>
      <c r="P517" s="125">
        <v>0.56389999999999996</v>
      </c>
      <c r="Q517" s="125">
        <v>413.82984897099999</v>
      </c>
      <c r="R517" s="125">
        <v>8.1125561099989998</v>
      </c>
      <c r="S517" s="125">
        <v>450.36636793999696</v>
      </c>
    </row>
    <row r="518" spans="1:19" ht="15" customHeight="1">
      <c r="A518" s="198">
        <v>512</v>
      </c>
      <c r="B518" s="144" t="s">
        <v>289</v>
      </c>
      <c r="C518" s="144" t="s">
        <v>1110</v>
      </c>
      <c r="D518" s="144" t="s">
        <v>1110</v>
      </c>
      <c r="E518" s="144" t="s">
        <v>1110</v>
      </c>
      <c r="F518" s="144" t="s">
        <v>1110</v>
      </c>
      <c r="G518" s="144" t="s">
        <v>1110</v>
      </c>
      <c r="H518" s="144" t="s">
        <v>1110</v>
      </c>
      <c r="I518" s="144" t="s">
        <v>1110</v>
      </c>
      <c r="J518" s="144" t="s">
        <v>1110</v>
      </c>
      <c r="K518" s="144" t="s">
        <v>1110</v>
      </c>
      <c r="L518" s="144" t="s">
        <v>1110</v>
      </c>
      <c r="M518" s="144" t="s">
        <v>1110</v>
      </c>
      <c r="N518" s="144" t="s">
        <v>1110</v>
      </c>
      <c r="O518" s="144" t="s">
        <v>1110</v>
      </c>
      <c r="P518" s="144">
        <v>449.54442345000001</v>
      </c>
      <c r="Q518" s="144" t="s">
        <v>1110</v>
      </c>
      <c r="R518" s="144" t="s">
        <v>1110</v>
      </c>
      <c r="S518" s="144">
        <v>449.54442345000001</v>
      </c>
    </row>
    <row r="519" spans="1:19" s="7" customFormat="1" ht="15" customHeight="1">
      <c r="A519" s="197">
        <v>513</v>
      </c>
      <c r="B519" s="125" t="s">
        <v>433</v>
      </c>
      <c r="C519" s="125" t="s">
        <v>1110</v>
      </c>
      <c r="D519" s="125" t="s">
        <v>1110</v>
      </c>
      <c r="E519" s="125" t="s">
        <v>1110</v>
      </c>
      <c r="F519" s="125" t="s">
        <v>1110</v>
      </c>
      <c r="G519" s="125" t="s">
        <v>1110</v>
      </c>
      <c r="H519" s="125" t="s">
        <v>1110</v>
      </c>
      <c r="I519" s="125">
        <v>49.472188819392002</v>
      </c>
      <c r="J519" s="125">
        <v>0.56843953000000003</v>
      </c>
      <c r="K519" s="125">
        <v>307.35458120477801</v>
      </c>
      <c r="L519" s="125" t="s">
        <v>1110</v>
      </c>
      <c r="M519" s="125" t="s">
        <v>1110</v>
      </c>
      <c r="N519" s="125" t="s">
        <v>1110</v>
      </c>
      <c r="O519" s="125" t="s">
        <v>1110</v>
      </c>
      <c r="P519" s="125" t="s">
        <v>1110</v>
      </c>
      <c r="Q519" s="125">
        <v>90.762128385827012</v>
      </c>
      <c r="R519" s="125" t="s">
        <v>1110</v>
      </c>
      <c r="S519" s="125">
        <v>448.15733793999703</v>
      </c>
    </row>
    <row r="520" spans="1:19" ht="15" customHeight="1">
      <c r="A520" s="198">
        <v>514</v>
      </c>
      <c r="B520" s="144" t="s">
        <v>946</v>
      </c>
      <c r="C520" s="144" t="s">
        <v>1110</v>
      </c>
      <c r="D520" s="144" t="s">
        <v>1110</v>
      </c>
      <c r="E520" s="144" t="s">
        <v>1110</v>
      </c>
      <c r="F520" s="144">
        <v>32.539354680000002</v>
      </c>
      <c r="G520" s="144" t="s">
        <v>1110</v>
      </c>
      <c r="H520" s="144" t="s">
        <v>1110</v>
      </c>
      <c r="I520" s="144">
        <v>359.26021455</v>
      </c>
      <c r="J520" s="144" t="s">
        <v>1110</v>
      </c>
      <c r="K520" s="144">
        <v>41.656012990000001</v>
      </c>
      <c r="L520" s="144" t="s">
        <v>1110</v>
      </c>
      <c r="M520" s="144" t="s">
        <v>1110</v>
      </c>
      <c r="N520" s="144">
        <v>10.46197781</v>
      </c>
      <c r="O520" s="144" t="s">
        <v>1110</v>
      </c>
      <c r="P520" s="144" t="s">
        <v>1110</v>
      </c>
      <c r="Q520" s="144" t="s">
        <v>1110</v>
      </c>
      <c r="R520" s="144" t="s">
        <v>1110</v>
      </c>
      <c r="S520" s="144">
        <v>443.91756003</v>
      </c>
    </row>
    <row r="521" spans="1:19" s="7" customFormat="1" ht="15" customHeight="1">
      <c r="A521" s="197">
        <v>515</v>
      </c>
      <c r="B521" s="125" t="s">
        <v>413</v>
      </c>
      <c r="C521" s="125" t="s">
        <v>1110</v>
      </c>
      <c r="D521" s="125" t="s">
        <v>1110</v>
      </c>
      <c r="E521" s="125" t="s">
        <v>1110</v>
      </c>
      <c r="F521" s="125" t="s">
        <v>1110</v>
      </c>
      <c r="G521" s="125" t="s">
        <v>1110</v>
      </c>
      <c r="H521" s="125" t="s">
        <v>1110</v>
      </c>
      <c r="I521" s="125" t="s">
        <v>1110</v>
      </c>
      <c r="J521" s="125" t="s">
        <v>1110</v>
      </c>
      <c r="K521" s="125">
        <v>60.513900149999998</v>
      </c>
      <c r="L521" s="125">
        <v>0.15835560999999998</v>
      </c>
      <c r="M521" s="125">
        <v>304.73134329492996</v>
      </c>
      <c r="N521" s="125">
        <v>61.021513365905001</v>
      </c>
      <c r="O521" s="125" t="s">
        <v>1110</v>
      </c>
      <c r="P521" s="125" t="s">
        <v>1110</v>
      </c>
      <c r="Q521" s="125">
        <v>14.288447189299001</v>
      </c>
      <c r="R521" s="125">
        <v>2.037689389863</v>
      </c>
      <c r="S521" s="125">
        <v>442.7512489999969</v>
      </c>
    </row>
    <row r="522" spans="1:19" ht="15" customHeight="1">
      <c r="A522" s="198">
        <v>516</v>
      </c>
      <c r="B522" s="144" t="s">
        <v>481</v>
      </c>
      <c r="C522" s="144" t="s">
        <v>1110</v>
      </c>
      <c r="D522" s="144" t="s">
        <v>1110</v>
      </c>
      <c r="E522" s="144" t="s">
        <v>1110</v>
      </c>
      <c r="F522" s="144" t="s">
        <v>1110</v>
      </c>
      <c r="G522" s="144" t="s">
        <v>1110</v>
      </c>
      <c r="H522" s="144" t="s">
        <v>1110</v>
      </c>
      <c r="I522" s="144" t="s">
        <v>1110</v>
      </c>
      <c r="J522" s="144" t="s">
        <v>1110</v>
      </c>
      <c r="K522" s="144">
        <v>19.209687282000001</v>
      </c>
      <c r="L522" s="144">
        <v>59.678069197999996</v>
      </c>
      <c r="M522" s="144" t="s">
        <v>1110</v>
      </c>
      <c r="N522" s="144" t="s">
        <v>1110</v>
      </c>
      <c r="O522" s="144" t="s">
        <v>1110</v>
      </c>
      <c r="P522" s="144" t="s">
        <v>1110</v>
      </c>
      <c r="Q522" s="144">
        <v>136.19827215999999</v>
      </c>
      <c r="R522" s="144">
        <v>223.72365549</v>
      </c>
      <c r="S522" s="144">
        <v>438.80968412999999</v>
      </c>
    </row>
    <row r="523" spans="1:19" s="7" customFormat="1" ht="15" customHeight="1">
      <c r="A523" s="197">
        <v>517</v>
      </c>
      <c r="B523" s="125" t="s">
        <v>398</v>
      </c>
      <c r="C523" s="125" t="s">
        <v>1110</v>
      </c>
      <c r="D523" s="125" t="s">
        <v>1110</v>
      </c>
      <c r="E523" s="125" t="s">
        <v>1110</v>
      </c>
      <c r="F523" s="125" t="s">
        <v>1110</v>
      </c>
      <c r="G523" s="125" t="s">
        <v>1110</v>
      </c>
      <c r="H523" s="125" t="s">
        <v>1110</v>
      </c>
      <c r="I523" s="125" t="s">
        <v>1110</v>
      </c>
      <c r="J523" s="125">
        <v>2.0736147801559999</v>
      </c>
      <c r="K523" s="125">
        <v>339.89320607730195</v>
      </c>
      <c r="L523" s="125">
        <v>7.8638463745509997</v>
      </c>
      <c r="M523" s="125">
        <v>49.079376526880004</v>
      </c>
      <c r="N523" s="125">
        <v>26.917958740355999</v>
      </c>
      <c r="O523" s="125" t="s">
        <v>1110</v>
      </c>
      <c r="P523" s="125">
        <v>0.37684514002800001</v>
      </c>
      <c r="Q523" s="125">
        <v>9.575410020723</v>
      </c>
      <c r="R523" s="125" t="s">
        <v>1110</v>
      </c>
      <c r="S523" s="125">
        <v>435.78025765999593</v>
      </c>
    </row>
    <row r="524" spans="1:19" ht="15" customHeight="1">
      <c r="A524" s="198">
        <v>518</v>
      </c>
      <c r="B524" s="144" t="s">
        <v>483</v>
      </c>
      <c r="C524" s="144" t="s">
        <v>1110</v>
      </c>
      <c r="D524" s="144" t="s">
        <v>1110</v>
      </c>
      <c r="E524" s="144" t="s">
        <v>1110</v>
      </c>
      <c r="F524" s="144" t="s">
        <v>1110</v>
      </c>
      <c r="G524" s="144" t="s">
        <v>1110</v>
      </c>
      <c r="H524" s="144" t="s">
        <v>1110</v>
      </c>
      <c r="I524" s="144" t="s">
        <v>1110</v>
      </c>
      <c r="J524" s="144" t="s">
        <v>1110</v>
      </c>
      <c r="K524" s="144" t="s">
        <v>1110</v>
      </c>
      <c r="L524" s="144" t="s">
        <v>1110</v>
      </c>
      <c r="M524" s="144" t="s">
        <v>1110</v>
      </c>
      <c r="N524" s="144" t="s">
        <v>1110</v>
      </c>
      <c r="O524" s="144" t="s">
        <v>1110</v>
      </c>
      <c r="P524" s="144" t="s">
        <v>1110</v>
      </c>
      <c r="Q524" s="144">
        <v>430.34987414999995</v>
      </c>
      <c r="R524" s="144" t="s">
        <v>1110</v>
      </c>
      <c r="S524" s="144">
        <v>430.34987414999995</v>
      </c>
    </row>
    <row r="525" spans="1:19" s="7" customFormat="1" ht="15" customHeight="1">
      <c r="A525" s="197">
        <v>519</v>
      </c>
      <c r="B525" s="125" t="s">
        <v>59</v>
      </c>
      <c r="C525" s="125" t="s">
        <v>1110</v>
      </c>
      <c r="D525" s="125" t="s">
        <v>1110</v>
      </c>
      <c r="E525" s="125" t="s">
        <v>1110</v>
      </c>
      <c r="F525" s="125" t="s">
        <v>1110</v>
      </c>
      <c r="G525" s="125" t="s">
        <v>1110</v>
      </c>
      <c r="H525" s="125" t="s">
        <v>1110</v>
      </c>
      <c r="I525" s="125" t="s">
        <v>1110</v>
      </c>
      <c r="J525" s="125" t="s">
        <v>1110</v>
      </c>
      <c r="K525" s="125" t="s">
        <v>1110</v>
      </c>
      <c r="L525" s="125" t="s">
        <v>1110</v>
      </c>
      <c r="M525" s="125" t="s">
        <v>1110</v>
      </c>
      <c r="N525" s="125" t="s">
        <v>1110</v>
      </c>
      <c r="O525" s="125" t="s">
        <v>1110</v>
      </c>
      <c r="P525" s="125" t="s">
        <v>1110</v>
      </c>
      <c r="Q525" s="125">
        <v>416.67282131000002</v>
      </c>
      <c r="R525" s="125">
        <v>13.36810457</v>
      </c>
      <c r="S525" s="125">
        <v>430.04092588000003</v>
      </c>
    </row>
    <row r="526" spans="1:19" ht="15" customHeight="1">
      <c r="A526" s="198">
        <v>520</v>
      </c>
      <c r="B526" s="144" t="s">
        <v>233</v>
      </c>
      <c r="C526" s="144" t="s">
        <v>1110</v>
      </c>
      <c r="D526" s="144" t="s">
        <v>1110</v>
      </c>
      <c r="E526" s="144" t="s">
        <v>1110</v>
      </c>
      <c r="F526" s="144">
        <v>12.364755299960001</v>
      </c>
      <c r="G526" s="144">
        <v>15.568411969850001</v>
      </c>
      <c r="H526" s="144" t="s">
        <v>1110</v>
      </c>
      <c r="I526" s="144" t="s">
        <v>1110</v>
      </c>
      <c r="J526" s="144" t="s">
        <v>1110</v>
      </c>
      <c r="K526" s="144">
        <v>159.67583028444002</v>
      </c>
      <c r="L526" s="144" t="s">
        <v>1110</v>
      </c>
      <c r="M526" s="144">
        <v>0.6196823199999999</v>
      </c>
      <c r="N526" s="144" t="s">
        <v>1110</v>
      </c>
      <c r="O526" s="144" t="s">
        <v>1110</v>
      </c>
      <c r="P526" s="144" t="s">
        <v>1110</v>
      </c>
      <c r="Q526" s="144">
        <v>240.21923863835002</v>
      </c>
      <c r="R526" s="144" t="s">
        <v>1110</v>
      </c>
      <c r="S526" s="144">
        <v>428.44791851260004</v>
      </c>
    </row>
    <row r="527" spans="1:19" s="7" customFormat="1" ht="15" customHeight="1">
      <c r="A527" s="197">
        <v>521</v>
      </c>
      <c r="B527" s="125" t="s">
        <v>627</v>
      </c>
      <c r="C527" s="125" t="s">
        <v>1110</v>
      </c>
      <c r="D527" s="125" t="s">
        <v>1110</v>
      </c>
      <c r="E527" s="125" t="s">
        <v>1110</v>
      </c>
      <c r="F527" s="125" t="s">
        <v>1110</v>
      </c>
      <c r="G527" s="125" t="s">
        <v>1110</v>
      </c>
      <c r="H527" s="125" t="s">
        <v>1110</v>
      </c>
      <c r="I527" s="125" t="s">
        <v>1110</v>
      </c>
      <c r="J527" s="125" t="s">
        <v>1110</v>
      </c>
      <c r="K527" s="125" t="s">
        <v>1110</v>
      </c>
      <c r="L527" s="125" t="s">
        <v>1110</v>
      </c>
      <c r="M527" s="125" t="s">
        <v>1110</v>
      </c>
      <c r="N527" s="125" t="s">
        <v>1110</v>
      </c>
      <c r="O527" s="125" t="s">
        <v>1110</v>
      </c>
      <c r="P527" s="125" t="s">
        <v>1110</v>
      </c>
      <c r="Q527" s="125" t="s">
        <v>1110</v>
      </c>
      <c r="R527" s="125">
        <v>427.66242185000004</v>
      </c>
      <c r="S527" s="125">
        <v>427.66242185000004</v>
      </c>
    </row>
    <row r="528" spans="1:19" ht="15" customHeight="1">
      <c r="A528" s="198">
        <v>522</v>
      </c>
      <c r="B528" s="144" t="s">
        <v>371</v>
      </c>
      <c r="C528" s="144" t="s">
        <v>1110</v>
      </c>
      <c r="D528" s="144" t="s">
        <v>1110</v>
      </c>
      <c r="E528" s="144" t="s">
        <v>1110</v>
      </c>
      <c r="F528" s="144" t="s">
        <v>1110</v>
      </c>
      <c r="G528" s="144" t="s">
        <v>1110</v>
      </c>
      <c r="H528" s="144" t="s">
        <v>1110</v>
      </c>
      <c r="I528" s="144" t="s">
        <v>1110</v>
      </c>
      <c r="J528" s="144" t="s">
        <v>1110</v>
      </c>
      <c r="K528" s="144" t="s">
        <v>1110</v>
      </c>
      <c r="L528" s="144" t="s">
        <v>1110</v>
      </c>
      <c r="M528" s="144" t="s">
        <v>1110</v>
      </c>
      <c r="N528" s="144" t="s">
        <v>1110</v>
      </c>
      <c r="O528" s="144" t="s">
        <v>1110</v>
      </c>
      <c r="P528" s="144" t="s">
        <v>1110</v>
      </c>
      <c r="Q528" s="144" t="s">
        <v>1110</v>
      </c>
      <c r="R528" s="144">
        <v>425.90296423000001</v>
      </c>
      <c r="S528" s="144">
        <v>425.90296423000001</v>
      </c>
    </row>
    <row r="529" spans="1:19" s="7" customFormat="1" ht="15" customHeight="1">
      <c r="A529" s="197">
        <v>523</v>
      </c>
      <c r="B529" s="125" t="s">
        <v>707</v>
      </c>
      <c r="C529" s="125" t="s">
        <v>1110</v>
      </c>
      <c r="D529" s="125" t="s">
        <v>1110</v>
      </c>
      <c r="E529" s="125" t="s">
        <v>1110</v>
      </c>
      <c r="F529" s="125" t="s">
        <v>1110</v>
      </c>
      <c r="G529" s="125" t="s">
        <v>1110</v>
      </c>
      <c r="H529" s="125" t="s">
        <v>1110</v>
      </c>
      <c r="I529" s="125">
        <v>154.95918450288099</v>
      </c>
      <c r="J529" s="125">
        <v>2.8237390000000001E-2</v>
      </c>
      <c r="K529" s="125">
        <v>53.351412085346993</v>
      </c>
      <c r="L529" s="125">
        <v>14.315836704032</v>
      </c>
      <c r="M529" s="125">
        <v>28.916796438820001</v>
      </c>
      <c r="N529" s="125">
        <v>8.9377871444499988</v>
      </c>
      <c r="O529" s="125" t="s">
        <v>1110</v>
      </c>
      <c r="P529" s="125">
        <v>7.2189143309199997</v>
      </c>
      <c r="Q529" s="125">
        <v>156.25394227551698</v>
      </c>
      <c r="R529" s="125" t="s">
        <v>1110</v>
      </c>
      <c r="S529" s="125">
        <v>423.98211087196694</v>
      </c>
    </row>
    <row r="530" spans="1:19" ht="15" customHeight="1">
      <c r="A530" s="198">
        <v>524</v>
      </c>
      <c r="B530" s="144" t="s">
        <v>200</v>
      </c>
      <c r="C530" s="144" t="s">
        <v>1110</v>
      </c>
      <c r="D530" s="144" t="s">
        <v>1110</v>
      </c>
      <c r="E530" s="144" t="s">
        <v>1110</v>
      </c>
      <c r="F530" s="144" t="s">
        <v>1110</v>
      </c>
      <c r="G530" s="144" t="s">
        <v>1110</v>
      </c>
      <c r="H530" s="144" t="s">
        <v>1110</v>
      </c>
      <c r="I530" s="144" t="s">
        <v>1110</v>
      </c>
      <c r="J530" s="144" t="s">
        <v>1110</v>
      </c>
      <c r="K530" s="144" t="s">
        <v>1110</v>
      </c>
      <c r="L530" s="144" t="s">
        <v>1110</v>
      </c>
      <c r="M530" s="144" t="s">
        <v>1110</v>
      </c>
      <c r="N530" s="144" t="s">
        <v>1110</v>
      </c>
      <c r="O530" s="144" t="s">
        <v>1110</v>
      </c>
      <c r="P530" s="144" t="s">
        <v>1110</v>
      </c>
      <c r="Q530" s="144" t="s">
        <v>1110</v>
      </c>
      <c r="R530" s="144">
        <v>423.15796392999999</v>
      </c>
      <c r="S530" s="144">
        <v>423.15796392999999</v>
      </c>
    </row>
    <row r="531" spans="1:19" s="7" customFormat="1" ht="15" customHeight="1">
      <c r="A531" s="197">
        <v>525</v>
      </c>
      <c r="B531" s="125" t="s">
        <v>810</v>
      </c>
      <c r="C531" s="125" t="s">
        <v>1110</v>
      </c>
      <c r="D531" s="125" t="s">
        <v>1110</v>
      </c>
      <c r="E531" s="125" t="s">
        <v>1110</v>
      </c>
      <c r="F531" s="125" t="s">
        <v>1110</v>
      </c>
      <c r="G531" s="125" t="s">
        <v>1110</v>
      </c>
      <c r="H531" s="125" t="s">
        <v>1110</v>
      </c>
      <c r="I531" s="125" t="s">
        <v>1110</v>
      </c>
      <c r="J531" s="125" t="s">
        <v>1110</v>
      </c>
      <c r="K531" s="125">
        <v>315.88313132999997</v>
      </c>
      <c r="L531" s="125">
        <v>79.865966149900004</v>
      </c>
      <c r="M531" s="125" t="s">
        <v>1110</v>
      </c>
      <c r="N531" s="125" t="s">
        <v>1110</v>
      </c>
      <c r="O531" s="125" t="s">
        <v>1110</v>
      </c>
      <c r="P531" s="125" t="s">
        <v>1110</v>
      </c>
      <c r="Q531" s="125">
        <v>26.3675008001</v>
      </c>
      <c r="R531" s="125" t="s">
        <v>1110</v>
      </c>
      <c r="S531" s="125">
        <v>422.11659828000001</v>
      </c>
    </row>
    <row r="532" spans="1:19" ht="15" customHeight="1">
      <c r="A532" s="198">
        <v>526</v>
      </c>
      <c r="B532" s="144" t="s">
        <v>540</v>
      </c>
      <c r="C532" s="144" t="s">
        <v>1110</v>
      </c>
      <c r="D532" s="144" t="s">
        <v>1110</v>
      </c>
      <c r="E532" s="144" t="s">
        <v>1110</v>
      </c>
      <c r="F532" s="144">
        <v>1.38889343</v>
      </c>
      <c r="G532" s="144" t="s">
        <v>1110</v>
      </c>
      <c r="H532" s="144" t="s">
        <v>1110</v>
      </c>
      <c r="I532" s="144" t="s">
        <v>1110</v>
      </c>
      <c r="J532" s="144" t="s">
        <v>1110</v>
      </c>
      <c r="K532" s="144">
        <v>4.2052444983420001</v>
      </c>
      <c r="L532" s="144">
        <v>0.86101203721700004</v>
      </c>
      <c r="M532" s="144">
        <v>413.05095615112799</v>
      </c>
      <c r="N532" s="144" t="s">
        <v>1110</v>
      </c>
      <c r="O532" s="144" t="s">
        <v>1110</v>
      </c>
      <c r="P532" s="144" t="s">
        <v>1110</v>
      </c>
      <c r="Q532" s="144">
        <v>2.31572921331</v>
      </c>
      <c r="R532" s="144" t="s">
        <v>1110</v>
      </c>
      <c r="S532" s="144">
        <v>421.82183532999699</v>
      </c>
    </row>
    <row r="533" spans="1:19" s="7" customFormat="1" ht="15" customHeight="1">
      <c r="A533" s="197">
        <v>527</v>
      </c>
      <c r="B533" s="125" t="s">
        <v>96</v>
      </c>
      <c r="C533" s="125" t="s">
        <v>1110</v>
      </c>
      <c r="D533" s="125" t="s">
        <v>1110</v>
      </c>
      <c r="E533" s="125" t="s">
        <v>1110</v>
      </c>
      <c r="F533" s="125" t="s">
        <v>1110</v>
      </c>
      <c r="G533" s="125" t="s">
        <v>1110</v>
      </c>
      <c r="H533" s="125" t="s">
        <v>1110</v>
      </c>
      <c r="I533" s="125">
        <v>4.4667558484030003</v>
      </c>
      <c r="J533" s="125">
        <v>0.74563030000000008</v>
      </c>
      <c r="K533" s="125">
        <v>5.0000000000000004E-8</v>
      </c>
      <c r="L533" s="125">
        <v>35.335548008227995</v>
      </c>
      <c r="M533" s="125" t="s">
        <v>1110</v>
      </c>
      <c r="N533" s="125" t="s">
        <v>1110</v>
      </c>
      <c r="O533" s="125" t="s">
        <v>1110</v>
      </c>
      <c r="P533" s="125" t="s">
        <v>1110</v>
      </c>
      <c r="Q533" s="125">
        <v>254.37846787276501</v>
      </c>
      <c r="R533" s="125">
        <v>126.084520790602</v>
      </c>
      <c r="S533" s="125">
        <v>421.01092286999801</v>
      </c>
    </row>
    <row r="534" spans="1:19" ht="15" customHeight="1">
      <c r="A534" s="198">
        <v>528</v>
      </c>
      <c r="B534" s="144" t="s">
        <v>730</v>
      </c>
      <c r="C534" s="144" t="s">
        <v>1110</v>
      </c>
      <c r="D534" s="144" t="s">
        <v>1110</v>
      </c>
      <c r="E534" s="144" t="s">
        <v>1110</v>
      </c>
      <c r="F534" s="144" t="s">
        <v>1110</v>
      </c>
      <c r="G534" s="144" t="s">
        <v>1110</v>
      </c>
      <c r="H534" s="144" t="s">
        <v>1110</v>
      </c>
      <c r="I534" s="144" t="s">
        <v>1110</v>
      </c>
      <c r="J534" s="144" t="s">
        <v>1110</v>
      </c>
      <c r="K534" s="144" t="s">
        <v>1110</v>
      </c>
      <c r="L534" s="144" t="s">
        <v>1110</v>
      </c>
      <c r="M534" s="144">
        <v>0.41497168984499999</v>
      </c>
      <c r="N534" s="144">
        <v>140.94803034000998</v>
      </c>
      <c r="O534" s="144" t="s">
        <v>1110</v>
      </c>
      <c r="P534" s="144" t="s">
        <v>1110</v>
      </c>
      <c r="Q534" s="144">
        <v>55.769064019989997</v>
      </c>
      <c r="R534" s="144">
        <v>223.235066390155</v>
      </c>
      <c r="S534" s="144">
        <v>420.36713243999998</v>
      </c>
    </row>
    <row r="535" spans="1:19" s="7" customFormat="1" ht="15" customHeight="1">
      <c r="A535" s="197">
        <v>529</v>
      </c>
      <c r="B535" s="125" t="s">
        <v>221</v>
      </c>
      <c r="C535" s="125" t="s">
        <v>1110</v>
      </c>
      <c r="D535" s="125" t="s">
        <v>1110</v>
      </c>
      <c r="E535" s="125" t="s">
        <v>1110</v>
      </c>
      <c r="F535" s="125" t="s">
        <v>1110</v>
      </c>
      <c r="G535" s="125" t="s">
        <v>1110</v>
      </c>
      <c r="H535" s="125" t="s">
        <v>1110</v>
      </c>
      <c r="I535" s="125">
        <v>335.72262138550002</v>
      </c>
      <c r="J535" s="125" t="s">
        <v>1110</v>
      </c>
      <c r="K535" s="125" t="s">
        <v>1110</v>
      </c>
      <c r="L535" s="125" t="s">
        <v>1110</v>
      </c>
      <c r="M535" s="125" t="s">
        <v>1110</v>
      </c>
      <c r="N535" s="125" t="s">
        <v>1110</v>
      </c>
      <c r="O535" s="125" t="s">
        <v>1110</v>
      </c>
      <c r="P535" s="125" t="s">
        <v>1110</v>
      </c>
      <c r="Q535" s="125">
        <v>63.305793444499997</v>
      </c>
      <c r="R535" s="125">
        <v>20.419491839999999</v>
      </c>
      <c r="S535" s="125">
        <v>419.44790667000001</v>
      </c>
    </row>
    <row r="536" spans="1:19" ht="15" customHeight="1">
      <c r="A536" s="198">
        <v>530</v>
      </c>
      <c r="B536" s="144" t="s">
        <v>452</v>
      </c>
      <c r="C536" s="144" t="s">
        <v>1110</v>
      </c>
      <c r="D536" s="144" t="s">
        <v>1110</v>
      </c>
      <c r="E536" s="144" t="s">
        <v>1110</v>
      </c>
      <c r="F536" s="144" t="s">
        <v>1110</v>
      </c>
      <c r="G536" s="144" t="s">
        <v>1110</v>
      </c>
      <c r="H536" s="144" t="s">
        <v>1110</v>
      </c>
      <c r="I536" s="144" t="s">
        <v>1110</v>
      </c>
      <c r="J536" s="144" t="s">
        <v>1110</v>
      </c>
      <c r="K536" s="144">
        <v>11.699583283868</v>
      </c>
      <c r="L536" s="144">
        <v>0.115246398</v>
      </c>
      <c r="M536" s="144">
        <v>118.55703450792601</v>
      </c>
      <c r="N536" s="144">
        <v>86.280492842793009</v>
      </c>
      <c r="O536" s="144" t="s">
        <v>1110</v>
      </c>
      <c r="P536" s="144">
        <v>14.690996786092001</v>
      </c>
      <c r="Q536" s="144">
        <v>182.89902590229499</v>
      </c>
      <c r="R536" s="144">
        <v>3.3515535390209998</v>
      </c>
      <c r="S536" s="144">
        <v>417.59393325999497</v>
      </c>
    </row>
    <row r="537" spans="1:19" s="7" customFormat="1" ht="15" customHeight="1">
      <c r="A537" s="197">
        <v>531</v>
      </c>
      <c r="B537" s="125" t="s">
        <v>510</v>
      </c>
      <c r="C537" s="125" t="s">
        <v>1110</v>
      </c>
      <c r="D537" s="125" t="s">
        <v>1110</v>
      </c>
      <c r="E537" s="125" t="s">
        <v>1110</v>
      </c>
      <c r="F537" s="125" t="s">
        <v>1110</v>
      </c>
      <c r="G537" s="125">
        <v>19.203398359999998</v>
      </c>
      <c r="H537" s="125" t="s">
        <v>1110</v>
      </c>
      <c r="I537" s="125" t="s">
        <v>1110</v>
      </c>
      <c r="J537" s="125" t="s">
        <v>1110</v>
      </c>
      <c r="K537" s="125">
        <v>284.87565436471999</v>
      </c>
      <c r="L537" s="125" t="s">
        <v>1110</v>
      </c>
      <c r="M537" s="125" t="s">
        <v>1110</v>
      </c>
      <c r="N537" s="125" t="s">
        <v>1110</v>
      </c>
      <c r="O537" s="125" t="s">
        <v>1110</v>
      </c>
      <c r="P537" s="125" t="s">
        <v>1110</v>
      </c>
      <c r="Q537" s="125">
        <v>102.857326579999</v>
      </c>
      <c r="R537" s="125" t="s">
        <v>1110</v>
      </c>
      <c r="S537" s="125">
        <v>406.93637930471897</v>
      </c>
    </row>
    <row r="538" spans="1:19" ht="15" customHeight="1">
      <c r="A538" s="198">
        <v>532</v>
      </c>
      <c r="B538" s="144" t="s">
        <v>683</v>
      </c>
      <c r="C538" s="144" t="s">
        <v>1110</v>
      </c>
      <c r="D538" s="144" t="s">
        <v>1110</v>
      </c>
      <c r="E538" s="144" t="s">
        <v>1110</v>
      </c>
      <c r="F538" s="144" t="s">
        <v>1110</v>
      </c>
      <c r="G538" s="144" t="s">
        <v>1110</v>
      </c>
      <c r="H538" s="144" t="s">
        <v>1110</v>
      </c>
      <c r="I538" s="144" t="s">
        <v>1110</v>
      </c>
      <c r="J538" s="144" t="s">
        <v>1110</v>
      </c>
      <c r="K538" s="144" t="s">
        <v>1110</v>
      </c>
      <c r="L538" s="144" t="s">
        <v>1110</v>
      </c>
      <c r="M538" s="144" t="s">
        <v>1110</v>
      </c>
      <c r="N538" s="144">
        <v>405.81675566381</v>
      </c>
      <c r="O538" s="144" t="s">
        <v>1110</v>
      </c>
      <c r="P538" s="144" t="s">
        <v>1110</v>
      </c>
      <c r="Q538" s="144">
        <v>0.11492201618999999</v>
      </c>
      <c r="R538" s="144" t="s">
        <v>1110</v>
      </c>
      <c r="S538" s="144">
        <v>405.93167768000001</v>
      </c>
    </row>
    <row r="539" spans="1:19" s="7" customFormat="1" ht="15" customHeight="1">
      <c r="A539" s="197">
        <v>533</v>
      </c>
      <c r="B539" s="125" t="s">
        <v>265</v>
      </c>
      <c r="C539" s="125" t="s">
        <v>1110</v>
      </c>
      <c r="D539" s="125" t="s">
        <v>1110</v>
      </c>
      <c r="E539" s="125" t="s">
        <v>1110</v>
      </c>
      <c r="F539" s="125" t="s">
        <v>1110</v>
      </c>
      <c r="G539" s="125" t="s">
        <v>1110</v>
      </c>
      <c r="H539" s="125" t="s">
        <v>1110</v>
      </c>
      <c r="I539" s="125">
        <v>1.9496075008230001</v>
      </c>
      <c r="J539" s="125" t="s">
        <v>1110</v>
      </c>
      <c r="K539" s="125">
        <v>40.514096556124997</v>
      </c>
      <c r="L539" s="125">
        <v>20.264376477827998</v>
      </c>
      <c r="M539" s="125">
        <v>3.7073552337580002</v>
      </c>
      <c r="N539" s="125" t="s">
        <v>1110</v>
      </c>
      <c r="O539" s="125" t="s">
        <v>1110</v>
      </c>
      <c r="P539" s="125">
        <v>0.35273675296700002</v>
      </c>
      <c r="Q539" s="125">
        <v>334.38707788356299</v>
      </c>
      <c r="R539" s="125">
        <v>0.66782918493200005</v>
      </c>
      <c r="S539" s="125">
        <v>401.84307958999597</v>
      </c>
    </row>
    <row r="540" spans="1:19" ht="15" customHeight="1">
      <c r="A540" s="198">
        <v>534</v>
      </c>
      <c r="B540" s="144" t="s">
        <v>631</v>
      </c>
      <c r="C540" s="144" t="s">
        <v>1110</v>
      </c>
      <c r="D540" s="144" t="s">
        <v>1110</v>
      </c>
      <c r="E540" s="144" t="s">
        <v>1110</v>
      </c>
      <c r="F540" s="144" t="s">
        <v>1110</v>
      </c>
      <c r="G540" s="144" t="s">
        <v>1110</v>
      </c>
      <c r="H540" s="144" t="s">
        <v>1110</v>
      </c>
      <c r="I540" s="144" t="s">
        <v>1110</v>
      </c>
      <c r="J540" s="144" t="s">
        <v>1110</v>
      </c>
      <c r="K540" s="144" t="s">
        <v>1110</v>
      </c>
      <c r="L540" s="144" t="s">
        <v>1110</v>
      </c>
      <c r="M540" s="144" t="s">
        <v>1110</v>
      </c>
      <c r="N540" s="144">
        <v>202.37738700799</v>
      </c>
      <c r="O540" s="144" t="s">
        <v>1110</v>
      </c>
      <c r="P540" s="144" t="s">
        <v>1110</v>
      </c>
      <c r="Q540" s="144">
        <v>156.30928132737</v>
      </c>
      <c r="R540" s="144">
        <v>37.96455932464</v>
      </c>
      <c r="S540" s="144">
        <v>396.65122765999996</v>
      </c>
    </row>
    <row r="541" spans="1:19" s="7" customFormat="1" ht="15" customHeight="1">
      <c r="A541" s="197">
        <v>535</v>
      </c>
      <c r="B541" s="125" t="s">
        <v>70</v>
      </c>
      <c r="C541" s="125" t="s">
        <v>1110</v>
      </c>
      <c r="D541" s="125" t="s">
        <v>1110</v>
      </c>
      <c r="E541" s="125" t="s">
        <v>1110</v>
      </c>
      <c r="F541" s="125" t="s">
        <v>1110</v>
      </c>
      <c r="G541" s="125" t="s">
        <v>1110</v>
      </c>
      <c r="H541" s="125" t="s">
        <v>1110</v>
      </c>
      <c r="I541" s="125">
        <v>64.252375020000002</v>
      </c>
      <c r="J541" s="125" t="s">
        <v>1110</v>
      </c>
      <c r="K541" s="125" t="s">
        <v>1110</v>
      </c>
      <c r="L541" s="125">
        <v>16.576480650000001</v>
      </c>
      <c r="M541" s="125" t="s">
        <v>1110</v>
      </c>
      <c r="N541" s="125" t="s">
        <v>1110</v>
      </c>
      <c r="O541" s="125" t="s">
        <v>1110</v>
      </c>
      <c r="P541" s="125" t="s">
        <v>1110</v>
      </c>
      <c r="Q541" s="125">
        <v>314.33376800999997</v>
      </c>
      <c r="R541" s="125" t="s">
        <v>1110</v>
      </c>
      <c r="S541" s="125">
        <v>395.16262367999997</v>
      </c>
    </row>
    <row r="542" spans="1:19" ht="15" customHeight="1">
      <c r="A542" s="198">
        <v>536</v>
      </c>
      <c r="B542" s="144" t="s">
        <v>711</v>
      </c>
      <c r="C542" s="144" t="s">
        <v>1110</v>
      </c>
      <c r="D542" s="144" t="s">
        <v>1110</v>
      </c>
      <c r="E542" s="144" t="s">
        <v>1110</v>
      </c>
      <c r="F542" s="144" t="s">
        <v>1110</v>
      </c>
      <c r="G542" s="144" t="s">
        <v>1110</v>
      </c>
      <c r="H542" s="144" t="s">
        <v>1110</v>
      </c>
      <c r="I542" s="144" t="s">
        <v>1110</v>
      </c>
      <c r="J542" s="144" t="s">
        <v>1110</v>
      </c>
      <c r="K542" s="144">
        <v>394.52389939999995</v>
      </c>
      <c r="L542" s="144" t="s">
        <v>1110</v>
      </c>
      <c r="M542" s="144" t="s">
        <v>1110</v>
      </c>
      <c r="N542" s="144" t="s">
        <v>1110</v>
      </c>
      <c r="O542" s="144" t="s">
        <v>1110</v>
      </c>
      <c r="P542" s="144" t="s">
        <v>1110</v>
      </c>
      <c r="Q542" s="144" t="s">
        <v>1110</v>
      </c>
      <c r="R542" s="144" t="s">
        <v>1110</v>
      </c>
      <c r="S542" s="144">
        <v>394.52389939999995</v>
      </c>
    </row>
    <row r="543" spans="1:19" s="7" customFormat="1" ht="15" customHeight="1">
      <c r="A543" s="197">
        <v>537</v>
      </c>
      <c r="B543" s="125" t="s">
        <v>279</v>
      </c>
      <c r="C543" s="125" t="s">
        <v>1110</v>
      </c>
      <c r="D543" s="125" t="s">
        <v>1110</v>
      </c>
      <c r="E543" s="125" t="s">
        <v>1110</v>
      </c>
      <c r="F543" s="125" t="s">
        <v>1110</v>
      </c>
      <c r="G543" s="125" t="s">
        <v>1110</v>
      </c>
      <c r="H543" s="125" t="s">
        <v>1110</v>
      </c>
      <c r="I543" s="125">
        <v>16.629687271510001</v>
      </c>
      <c r="J543" s="125" t="s">
        <v>1110</v>
      </c>
      <c r="K543" s="125">
        <v>52.432476749999999</v>
      </c>
      <c r="L543" s="125" t="s">
        <v>1110</v>
      </c>
      <c r="M543" s="125">
        <v>3.0150723103620001</v>
      </c>
      <c r="N543" s="125" t="s">
        <v>1110</v>
      </c>
      <c r="O543" s="125" t="s">
        <v>1110</v>
      </c>
      <c r="P543" s="125">
        <v>81.221886649254998</v>
      </c>
      <c r="Q543" s="125">
        <v>102.213747023187</v>
      </c>
      <c r="R543" s="125">
        <v>134.541807165683</v>
      </c>
      <c r="S543" s="125">
        <v>390.05467716999698</v>
      </c>
    </row>
    <row r="544" spans="1:19" ht="15" customHeight="1">
      <c r="A544" s="198">
        <v>538</v>
      </c>
      <c r="B544" s="144" t="s">
        <v>418</v>
      </c>
      <c r="C544" s="144" t="s">
        <v>1110</v>
      </c>
      <c r="D544" s="144" t="s">
        <v>1110</v>
      </c>
      <c r="E544" s="144" t="s">
        <v>1110</v>
      </c>
      <c r="F544" s="144" t="s">
        <v>1110</v>
      </c>
      <c r="G544" s="144" t="s">
        <v>1110</v>
      </c>
      <c r="H544" s="144" t="s">
        <v>1110</v>
      </c>
      <c r="I544" s="144">
        <v>7.6708956999999994E-2</v>
      </c>
      <c r="J544" s="144" t="s">
        <v>1110</v>
      </c>
      <c r="K544" s="144">
        <v>215.25250687699898</v>
      </c>
      <c r="L544" s="144">
        <v>3.4065346559999998</v>
      </c>
      <c r="M544" s="144">
        <v>4.3199500049999999</v>
      </c>
      <c r="N544" s="144">
        <v>103.61086312399999</v>
      </c>
      <c r="O544" s="144" t="s">
        <v>1110</v>
      </c>
      <c r="P544" s="144">
        <v>56.041625542000006</v>
      </c>
      <c r="Q544" s="144">
        <v>6.104955329</v>
      </c>
      <c r="R544" s="144" t="s">
        <v>1110</v>
      </c>
      <c r="S544" s="144">
        <v>388.81314448999899</v>
      </c>
    </row>
    <row r="545" spans="1:19" s="7" customFormat="1" ht="15" customHeight="1">
      <c r="A545" s="197">
        <v>539</v>
      </c>
      <c r="B545" s="125" t="s">
        <v>251</v>
      </c>
      <c r="C545" s="125" t="s">
        <v>1110</v>
      </c>
      <c r="D545" s="125" t="s">
        <v>1110</v>
      </c>
      <c r="E545" s="125" t="s">
        <v>1110</v>
      </c>
      <c r="F545" s="125" t="s">
        <v>1110</v>
      </c>
      <c r="G545" s="125" t="s">
        <v>1110</v>
      </c>
      <c r="H545" s="125" t="s">
        <v>1110</v>
      </c>
      <c r="I545" s="125">
        <v>7.8219462230000003</v>
      </c>
      <c r="J545" s="125" t="s">
        <v>1110</v>
      </c>
      <c r="K545" s="125">
        <v>295.27052940100003</v>
      </c>
      <c r="L545" s="125">
        <v>3.2380641349999997</v>
      </c>
      <c r="M545" s="125">
        <v>0.46979768199900002</v>
      </c>
      <c r="N545" s="125">
        <v>4.3064787500000001</v>
      </c>
      <c r="O545" s="125" t="s">
        <v>1110</v>
      </c>
      <c r="P545" s="125">
        <v>8.1482001299999993</v>
      </c>
      <c r="Q545" s="125">
        <v>67.875805181999993</v>
      </c>
      <c r="R545" s="125">
        <v>0.36236790699999999</v>
      </c>
      <c r="S545" s="125">
        <v>387.4931894099991</v>
      </c>
    </row>
    <row r="546" spans="1:19" ht="15" customHeight="1">
      <c r="A546" s="198">
        <v>540</v>
      </c>
      <c r="B546" s="144" t="s">
        <v>104</v>
      </c>
      <c r="C546" s="144" t="s">
        <v>1110</v>
      </c>
      <c r="D546" s="144" t="s">
        <v>1110</v>
      </c>
      <c r="E546" s="144" t="s">
        <v>1110</v>
      </c>
      <c r="F546" s="144" t="s">
        <v>1110</v>
      </c>
      <c r="G546" s="144">
        <v>4.2572800599999994</v>
      </c>
      <c r="H546" s="144" t="s">
        <v>1110</v>
      </c>
      <c r="I546" s="144" t="s">
        <v>1110</v>
      </c>
      <c r="J546" s="144" t="s">
        <v>1110</v>
      </c>
      <c r="K546" s="144">
        <v>190.65830446000001</v>
      </c>
      <c r="L546" s="144">
        <v>0.13647198999999999</v>
      </c>
      <c r="M546" s="144">
        <v>104.74959100999901</v>
      </c>
      <c r="N546" s="144">
        <v>86.74954068000001</v>
      </c>
      <c r="O546" s="144" t="s">
        <v>1110</v>
      </c>
      <c r="P546" s="144" t="s">
        <v>1110</v>
      </c>
      <c r="Q546" s="144" t="s">
        <v>1110</v>
      </c>
      <c r="R546" s="144" t="s">
        <v>1110</v>
      </c>
      <c r="S546" s="144">
        <v>386.55118819999899</v>
      </c>
    </row>
    <row r="547" spans="1:19" s="7" customFormat="1" ht="15" customHeight="1">
      <c r="A547" s="197">
        <v>541</v>
      </c>
      <c r="B547" s="125" t="s">
        <v>512</v>
      </c>
      <c r="C547" s="125" t="s">
        <v>1110</v>
      </c>
      <c r="D547" s="125" t="s">
        <v>1110</v>
      </c>
      <c r="E547" s="125" t="s">
        <v>1110</v>
      </c>
      <c r="F547" s="125" t="s">
        <v>1110</v>
      </c>
      <c r="G547" s="125">
        <v>45.61157601</v>
      </c>
      <c r="H547" s="125" t="s">
        <v>1110</v>
      </c>
      <c r="I547" s="125" t="s">
        <v>1110</v>
      </c>
      <c r="J547" s="125" t="s">
        <v>1110</v>
      </c>
      <c r="K547" s="125">
        <v>39.595891299999998</v>
      </c>
      <c r="L547" s="125" t="s">
        <v>1110</v>
      </c>
      <c r="M547" s="125" t="s">
        <v>1110</v>
      </c>
      <c r="N547" s="125">
        <v>299.83953062339003</v>
      </c>
      <c r="O547" s="125" t="s">
        <v>1110</v>
      </c>
      <c r="P547" s="125" t="s">
        <v>1110</v>
      </c>
      <c r="Q547" s="125">
        <v>1.26186747661</v>
      </c>
      <c r="R547" s="125" t="s">
        <v>1110</v>
      </c>
      <c r="S547" s="125">
        <v>386.30886541000001</v>
      </c>
    </row>
    <row r="548" spans="1:19" ht="15" customHeight="1">
      <c r="A548" s="198">
        <v>542</v>
      </c>
      <c r="B548" s="144" t="s">
        <v>191</v>
      </c>
      <c r="C548" s="144" t="s">
        <v>1110</v>
      </c>
      <c r="D548" s="144" t="s">
        <v>1110</v>
      </c>
      <c r="E548" s="144" t="s">
        <v>1110</v>
      </c>
      <c r="F548" s="144" t="s">
        <v>1110</v>
      </c>
      <c r="G548" s="144" t="s">
        <v>1110</v>
      </c>
      <c r="H548" s="144" t="s">
        <v>1110</v>
      </c>
      <c r="I548" s="144" t="s">
        <v>1110</v>
      </c>
      <c r="J548" s="144" t="s">
        <v>1110</v>
      </c>
      <c r="K548" s="144" t="s">
        <v>1110</v>
      </c>
      <c r="L548" s="144">
        <v>8.3564668099999988</v>
      </c>
      <c r="M548" s="144">
        <v>33.730611900282</v>
      </c>
      <c r="N548" s="144" t="s">
        <v>1110</v>
      </c>
      <c r="O548" s="144" t="s">
        <v>1110</v>
      </c>
      <c r="P548" s="144">
        <v>0.89024258999999994</v>
      </c>
      <c r="Q548" s="144">
        <v>24.135076809716999</v>
      </c>
      <c r="R548" s="144">
        <v>317.96826647</v>
      </c>
      <c r="S548" s="144">
        <v>385.080664579999</v>
      </c>
    </row>
    <row r="549" spans="1:19" s="7" customFormat="1" ht="15" customHeight="1">
      <c r="A549" s="197">
        <v>543</v>
      </c>
      <c r="B549" s="125" t="s">
        <v>181</v>
      </c>
      <c r="C549" s="125" t="s">
        <v>1110</v>
      </c>
      <c r="D549" s="125" t="s">
        <v>1110</v>
      </c>
      <c r="E549" s="125" t="s">
        <v>1110</v>
      </c>
      <c r="F549" s="125" t="s">
        <v>1110</v>
      </c>
      <c r="G549" s="125" t="s">
        <v>1110</v>
      </c>
      <c r="H549" s="125" t="s">
        <v>1110</v>
      </c>
      <c r="I549" s="125">
        <v>330.09202433918205</v>
      </c>
      <c r="J549" s="125" t="s">
        <v>1110</v>
      </c>
      <c r="K549" s="125">
        <v>15.37348867</v>
      </c>
      <c r="L549" s="125">
        <v>1.5973236100000001</v>
      </c>
      <c r="M549" s="125">
        <v>1.55899576</v>
      </c>
      <c r="N549" s="125" t="s">
        <v>1110</v>
      </c>
      <c r="O549" s="125" t="s">
        <v>1110</v>
      </c>
      <c r="P549" s="125" t="s">
        <v>1110</v>
      </c>
      <c r="Q549" s="125">
        <v>2.4574799308170001</v>
      </c>
      <c r="R549" s="125">
        <v>33.95332106</v>
      </c>
      <c r="S549" s="125">
        <v>385.03263336999902</v>
      </c>
    </row>
    <row r="550" spans="1:19" ht="15" customHeight="1">
      <c r="A550" s="198">
        <v>544</v>
      </c>
      <c r="B550" s="144" t="s">
        <v>339</v>
      </c>
      <c r="C550" s="144" t="s">
        <v>1110</v>
      </c>
      <c r="D550" s="144" t="s">
        <v>1110</v>
      </c>
      <c r="E550" s="144" t="s">
        <v>1110</v>
      </c>
      <c r="F550" s="144" t="s">
        <v>1110</v>
      </c>
      <c r="G550" s="144" t="s">
        <v>1110</v>
      </c>
      <c r="H550" s="144" t="s">
        <v>1110</v>
      </c>
      <c r="I550" s="144" t="s">
        <v>1110</v>
      </c>
      <c r="J550" s="144">
        <v>3.8326523705989999</v>
      </c>
      <c r="K550" s="144">
        <v>379.74934784940001</v>
      </c>
      <c r="L550" s="144">
        <v>1.04992067722</v>
      </c>
      <c r="M550" s="144">
        <v>0.34444739277899999</v>
      </c>
      <c r="N550" s="144" t="s">
        <v>1110</v>
      </c>
      <c r="O550" s="144" t="s">
        <v>1110</v>
      </c>
      <c r="P550" s="144" t="s">
        <v>1110</v>
      </c>
      <c r="Q550" s="144" t="s">
        <v>1110</v>
      </c>
      <c r="R550" s="144" t="s">
        <v>1110</v>
      </c>
      <c r="S550" s="144">
        <v>384.97636828999799</v>
      </c>
    </row>
    <row r="551" spans="1:19" s="7" customFormat="1" ht="15" customHeight="1">
      <c r="A551" s="197">
        <v>545</v>
      </c>
      <c r="B551" s="125" t="s">
        <v>92</v>
      </c>
      <c r="C551" s="125" t="s">
        <v>1110</v>
      </c>
      <c r="D551" s="125" t="s">
        <v>1110</v>
      </c>
      <c r="E551" s="125" t="s">
        <v>1110</v>
      </c>
      <c r="F551" s="125">
        <v>47.828695320000001</v>
      </c>
      <c r="G551" s="125">
        <v>146.88054803</v>
      </c>
      <c r="H551" s="125" t="s">
        <v>1110</v>
      </c>
      <c r="I551" s="125" t="s">
        <v>1110</v>
      </c>
      <c r="J551" s="125" t="s">
        <v>1110</v>
      </c>
      <c r="K551" s="125">
        <v>0.17607839</v>
      </c>
      <c r="L551" s="125" t="s">
        <v>1110</v>
      </c>
      <c r="M551" s="125">
        <v>5.4117582000000004</v>
      </c>
      <c r="N551" s="125">
        <v>40.813772849999005</v>
      </c>
      <c r="O551" s="125" t="s">
        <v>1110</v>
      </c>
      <c r="P551" s="125" t="s">
        <v>1110</v>
      </c>
      <c r="Q551" s="125">
        <v>143.63109393000002</v>
      </c>
      <c r="R551" s="125" t="s">
        <v>1110</v>
      </c>
      <c r="S551" s="125">
        <v>384.74194671999902</v>
      </c>
    </row>
    <row r="552" spans="1:19" ht="15" customHeight="1">
      <c r="A552" s="198">
        <v>546</v>
      </c>
      <c r="B552" s="144" t="s">
        <v>450</v>
      </c>
      <c r="C552" s="144" t="s">
        <v>1110</v>
      </c>
      <c r="D552" s="144" t="s">
        <v>1110</v>
      </c>
      <c r="E552" s="144" t="s">
        <v>1110</v>
      </c>
      <c r="F552" s="144" t="s">
        <v>1110</v>
      </c>
      <c r="G552" s="144" t="s">
        <v>1110</v>
      </c>
      <c r="H552" s="144" t="s">
        <v>1110</v>
      </c>
      <c r="I552" s="144" t="s">
        <v>1110</v>
      </c>
      <c r="J552" s="144" t="s">
        <v>1110</v>
      </c>
      <c r="K552" s="144">
        <v>75.630429400000011</v>
      </c>
      <c r="L552" s="144">
        <v>111.01665543999999</v>
      </c>
      <c r="M552" s="144" t="s">
        <v>1110</v>
      </c>
      <c r="N552" s="144" t="s">
        <v>1110</v>
      </c>
      <c r="O552" s="144" t="s">
        <v>1110</v>
      </c>
      <c r="P552" s="144" t="s">
        <v>1110</v>
      </c>
      <c r="Q552" s="144">
        <v>194.13831093000002</v>
      </c>
      <c r="R552" s="144" t="s">
        <v>1110</v>
      </c>
      <c r="S552" s="144">
        <v>380.78539577000004</v>
      </c>
    </row>
    <row r="553" spans="1:19" s="7" customFormat="1" ht="15" customHeight="1">
      <c r="A553" s="197">
        <v>547</v>
      </c>
      <c r="B553" s="125" t="s">
        <v>852</v>
      </c>
      <c r="C553" s="125" t="s">
        <v>1110</v>
      </c>
      <c r="D553" s="125" t="s">
        <v>1110</v>
      </c>
      <c r="E553" s="125" t="s">
        <v>1110</v>
      </c>
      <c r="F553" s="125" t="s">
        <v>1110</v>
      </c>
      <c r="G553" s="125" t="s">
        <v>1110</v>
      </c>
      <c r="H553" s="125" t="s">
        <v>1110</v>
      </c>
      <c r="I553" s="125">
        <v>164.54186205653102</v>
      </c>
      <c r="J553" s="125" t="s">
        <v>1110</v>
      </c>
      <c r="K553" s="125">
        <v>64.931176155119999</v>
      </c>
      <c r="L553" s="125">
        <v>48.811517142576001</v>
      </c>
      <c r="M553" s="125">
        <v>59.390301250926001</v>
      </c>
      <c r="N553" s="125">
        <v>29.074037610282002</v>
      </c>
      <c r="O553" s="125" t="s">
        <v>1110</v>
      </c>
      <c r="P553" s="125">
        <v>0.22410023272900001</v>
      </c>
      <c r="Q553" s="125">
        <v>13.417931609829999</v>
      </c>
      <c r="R553" s="125">
        <v>0.37277083200000005</v>
      </c>
      <c r="S553" s="125">
        <v>380.76369688999398</v>
      </c>
    </row>
    <row r="554" spans="1:19" ht="15" customHeight="1">
      <c r="A554" s="198">
        <v>548</v>
      </c>
      <c r="B554" s="144" t="s">
        <v>880</v>
      </c>
      <c r="C554" s="144" t="s">
        <v>1110</v>
      </c>
      <c r="D554" s="144">
        <v>4.2864863390189996</v>
      </c>
      <c r="E554" s="144" t="s">
        <v>1110</v>
      </c>
      <c r="F554" s="144" t="s">
        <v>1110</v>
      </c>
      <c r="G554" s="144" t="s">
        <v>1110</v>
      </c>
      <c r="H554" s="144" t="s">
        <v>1110</v>
      </c>
      <c r="I554" s="144">
        <v>0.9963490420040001</v>
      </c>
      <c r="J554" s="144" t="s">
        <v>1110</v>
      </c>
      <c r="K554" s="144">
        <v>40.529694888003995</v>
      </c>
      <c r="L554" s="144">
        <v>1.3211295800040002</v>
      </c>
      <c r="M554" s="144">
        <v>0.24043249799900002</v>
      </c>
      <c r="N554" s="144">
        <v>77.254263582269004</v>
      </c>
      <c r="O554" s="144" t="s">
        <v>1110</v>
      </c>
      <c r="P554" s="144">
        <v>2.862587982055</v>
      </c>
      <c r="Q554" s="144" t="s">
        <v>1110</v>
      </c>
      <c r="R554" s="144">
        <v>252.38196989863999</v>
      </c>
      <c r="S554" s="144">
        <v>379.87291380999397</v>
      </c>
    </row>
    <row r="555" spans="1:19" s="7" customFormat="1" ht="15" customHeight="1">
      <c r="A555" s="197">
        <v>549</v>
      </c>
      <c r="B555" s="125" t="s">
        <v>958</v>
      </c>
      <c r="C555" s="125" t="s">
        <v>1110</v>
      </c>
      <c r="D555" s="125" t="s">
        <v>1110</v>
      </c>
      <c r="E555" s="125" t="s">
        <v>1110</v>
      </c>
      <c r="F555" s="125" t="s">
        <v>1110</v>
      </c>
      <c r="G555" s="125">
        <v>51.941282751962</v>
      </c>
      <c r="H555" s="125" t="s">
        <v>1110</v>
      </c>
      <c r="I555" s="125">
        <v>42.243431840839996</v>
      </c>
      <c r="J555" s="125" t="s">
        <v>1110</v>
      </c>
      <c r="K555" s="125">
        <v>64.472666504963001</v>
      </c>
      <c r="L555" s="125">
        <v>2.3676681369980002</v>
      </c>
      <c r="M555" s="125">
        <v>5.0662274159949998</v>
      </c>
      <c r="N555" s="125">
        <v>205.030855391247</v>
      </c>
      <c r="O555" s="125" t="s">
        <v>1110</v>
      </c>
      <c r="P555" s="125" t="s">
        <v>1110</v>
      </c>
      <c r="Q555" s="125">
        <v>2.071737617992</v>
      </c>
      <c r="R555" s="125" t="s">
        <v>1110</v>
      </c>
      <c r="S555" s="125">
        <v>373.19386965999701</v>
      </c>
    </row>
    <row r="556" spans="1:19" ht="15" customHeight="1">
      <c r="A556" s="198">
        <v>550</v>
      </c>
      <c r="B556" s="144" t="s">
        <v>122</v>
      </c>
      <c r="C556" s="144" t="s">
        <v>1110</v>
      </c>
      <c r="D556" s="144" t="s">
        <v>1110</v>
      </c>
      <c r="E556" s="144" t="s">
        <v>1110</v>
      </c>
      <c r="F556" s="144">
        <v>6.91248051</v>
      </c>
      <c r="G556" s="144" t="s">
        <v>1110</v>
      </c>
      <c r="H556" s="144" t="s">
        <v>1110</v>
      </c>
      <c r="I556" s="144">
        <v>0.222186153001</v>
      </c>
      <c r="J556" s="144" t="s">
        <v>1110</v>
      </c>
      <c r="K556" s="144">
        <v>3.7025570200140003</v>
      </c>
      <c r="L556" s="144">
        <v>1.285329724001</v>
      </c>
      <c r="M556" s="144">
        <v>0.21815347599999999</v>
      </c>
      <c r="N556" s="144">
        <v>26.0664681921</v>
      </c>
      <c r="O556" s="144" t="s">
        <v>1110</v>
      </c>
      <c r="P556" s="144" t="s">
        <v>1110</v>
      </c>
      <c r="Q556" s="144">
        <v>32.196013585000003</v>
      </c>
      <c r="R556" s="144">
        <v>301.75356735988197</v>
      </c>
      <c r="S556" s="144">
        <v>372.35675601999799</v>
      </c>
    </row>
    <row r="557" spans="1:19" s="7" customFormat="1" ht="15" customHeight="1">
      <c r="A557" s="197">
        <v>551</v>
      </c>
      <c r="B557" s="125" t="s">
        <v>125</v>
      </c>
      <c r="C557" s="125" t="s">
        <v>1110</v>
      </c>
      <c r="D557" s="125">
        <v>129.08083489000001</v>
      </c>
      <c r="E557" s="125" t="s">
        <v>1110</v>
      </c>
      <c r="F557" s="125" t="s">
        <v>1110</v>
      </c>
      <c r="G557" s="125">
        <v>76.151496519999995</v>
      </c>
      <c r="H557" s="125" t="s">
        <v>1110</v>
      </c>
      <c r="I557" s="125">
        <v>0.201419729001</v>
      </c>
      <c r="J557" s="125" t="s">
        <v>1110</v>
      </c>
      <c r="K557" s="125">
        <v>63.596616211430998</v>
      </c>
      <c r="L557" s="125">
        <v>46.691534747197004</v>
      </c>
      <c r="M557" s="125">
        <v>0.70878229500599998</v>
      </c>
      <c r="N557" s="125">
        <v>31.202176844252001</v>
      </c>
      <c r="O557" s="125" t="s">
        <v>1110</v>
      </c>
      <c r="P557" s="125" t="s">
        <v>1110</v>
      </c>
      <c r="Q557" s="125">
        <v>10.723532619999999</v>
      </c>
      <c r="R557" s="125">
        <v>11.468186763110001</v>
      </c>
      <c r="S557" s="125">
        <v>369.82458061999705</v>
      </c>
    </row>
    <row r="558" spans="1:19" ht="15" customHeight="1">
      <c r="A558" s="198">
        <v>552</v>
      </c>
      <c r="B558" s="144" t="s">
        <v>574</v>
      </c>
      <c r="C558" s="144" t="s">
        <v>1110</v>
      </c>
      <c r="D558" s="144" t="s">
        <v>1110</v>
      </c>
      <c r="E558" s="144" t="s">
        <v>1110</v>
      </c>
      <c r="F558" s="144" t="s">
        <v>1110</v>
      </c>
      <c r="G558" s="144" t="s">
        <v>1110</v>
      </c>
      <c r="H558" s="144" t="s">
        <v>1110</v>
      </c>
      <c r="I558" s="144">
        <v>1.40635504</v>
      </c>
      <c r="J558" s="144" t="s">
        <v>1110</v>
      </c>
      <c r="K558" s="144">
        <v>31.644809092298999</v>
      </c>
      <c r="L558" s="144">
        <v>12.81284395</v>
      </c>
      <c r="M558" s="144">
        <v>68.867249040004992</v>
      </c>
      <c r="N558" s="144" t="s">
        <v>1110</v>
      </c>
      <c r="O558" s="144" t="s">
        <v>1110</v>
      </c>
      <c r="P558" s="144" t="s">
        <v>1110</v>
      </c>
      <c r="Q558" s="144">
        <v>253.24664378769901</v>
      </c>
      <c r="R558" s="144">
        <v>2.1111919994E-2</v>
      </c>
      <c r="S558" s="144">
        <v>367.99901282999696</v>
      </c>
    </row>
    <row r="559" spans="1:19" s="7" customFormat="1" ht="15" customHeight="1">
      <c r="A559" s="197">
        <v>553</v>
      </c>
      <c r="B559" s="125" t="s">
        <v>832</v>
      </c>
      <c r="C559" s="125">
        <v>118.88809187999999</v>
      </c>
      <c r="D559" s="125" t="s">
        <v>1110</v>
      </c>
      <c r="E559" s="125" t="s">
        <v>1110</v>
      </c>
      <c r="F559" s="125">
        <v>5.0580661869999997</v>
      </c>
      <c r="G559" s="125">
        <v>7.4672974460000008</v>
      </c>
      <c r="H559" s="125" t="s">
        <v>1110</v>
      </c>
      <c r="I559" s="125">
        <v>1.5633069650119999</v>
      </c>
      <c r="J559" s="125" t="s">
        <v>1110</v>
      </c>
      <c r="K559" s="125">
        <v>39.294194457735003</v>
      </c>
      <c r="L559" s="125">
        <v>0.108255571999</v>
      </c>
      <c r="M559" s="125" t="s">
        <v>1110</v>
      </c>
      <c r="N559" s="125">
        <v>53.123912161983</v>
      </c>
      <c r="O559" s="125" t="s">
        <v>1110</v>
      </c>
      <c r="P559" s="125" t="s">
        <v>1110</v>
      </c>
      <c r="Q559" s="125">
        <v>19.387871886999999</v>
      </c>
      <c r="R559" s="125">
        <v>123.078210293266</v>
      </c>
      <c r="S559" s="125">
        <v>367.96920684999498</v>
      </c>
    </row>
    <row r="560" spans="1:19" ht="15" customHeight="1">
      <c r="A560" s="198">
        <v>554</v>
      </c>
      <c r="B560" s="144" t="s">
        <v>543</v>
      </c>
      <c r="C560" s="144" t="s">
        <v>1110</v>
      </c>
      <c r="D560" s="144" t="s">
        <v>1110</v>
      </c>
      <c r="E560" s="144" t="s">
        <v>1110</v>
      </c>
      <c r="F560" s="144" t="s">
        <v>1110</v>
      </c>
      <c r="G560" s="144" t="s">
        <v>1110</v>
      </c>
      <c r="H560" s="144" t="s">
        <v>1110</v>
      </c>
      <c r="I560" s="144" t="s">
        <v>1110</v>
      </c>
      <c r="J560" s="144" t="s">
        <v>1110</v>
      </c>
      <c r="K560" s="144" t="s">
        <v>1110</v>
      </c>
      <c r="L560" s="144" t="s">
        <v>1110</v>
      </c>
      <c r="M560" s="144">
        <v>0.62599000928899995</v>
      </c>
      <c r="N560" s="144">
        <v>20.092690298184998</v>
      </c>
      <c r="O560" s="144" t="s">
        <v>1110</v>
      </c>
      <c r="P560" s="144">
        <v>55.253080856172005</v>
      </c>
      <c r="Q560" s="144">
        <v>291.18784967635202</v>
      </c>
      <c r="R560" s="144" t="s">
        <v>1110</v>
      </c>
      <c r="S560" s="144">
        <v>367.15961083999804</v>
      </c>
    </row>
    <row r="561" spans="1:19" s="7" customFormat="1" ht="15" customHeight="1">
      <c r="A561" s="197">
        <v>555</v>
      </c>
      <c r="B561" s="125" t="s">
        <v>857</v>
      </c>
      <c r="C561" s="125" t="s">
        <v>1110</v>
      </c>
      <c r="D561" s="125" t="s">
        <v>1110</v>
      </c>
      <c r="E561" s="125" t="s">
        <v>1110</v>
      </c>
      <c r="F561" s="125" t="s">
        <v>1110</v>
      </c>
      <c r="G561" s="125" t="s">
        <v>1110</v>
      </c>
      <c r="H561" s="125" t="s">
        <v>1110</v>
      </c>
      <c r="I561" s="125" t="s">
        <v>1110</v>
      </c>
      <c r="J561" s="125" t="s">
        <v>1110</v>
      </c>
      <c r="K561" s="125">
        <v>115.831990335</v>
      </c>
      <c r="L561" s="125" t="s">
        <v>1110</v>
      </c>
      <c r="M561" s="125" t="s">
        <v>1110</v>
      </c>
      <c r="N561" s="125">
        <v>12.888765229000001</v>
      </c>
      <c r="O561" s="125" t="s">
        <v>1110</v>
      </c>
      <c r="P561" s="125" t="s">
        <v>1110</v>
      </c>
      <c r="Q561" s="125" t="s">
        <v>1110</v>
      </c>
      <c r="R561" s="125">
        <v>234.91973291599899</v>
      </c>
      <c r="S561" s="125">
        <v>363.64048847999902</v>
      </c>
    </row>
    <row r="562" spans="1:19" ht="15" customHeight="1">
      <c r="A562" s="198">
        <v>556</v>
      </c>
      <c r="B562" s="144" t="s">
        <v>762</v>
      </c>
      <c r="C562" s="144" t="s">
        <v>1110</v>
      </c>
      <c r="D562" s="144" t="s">
        <v>1110</v>
      </c>
      <c r="E562" s="144" t="s">
        <v>1110</v>
      </c>
      <c r="F562" s="144" t="s">
        <v>1110</v>
      </c>
      <c r="G562" s="144" t="s">
        <v>1110</v>
      </c>
      <c r="H562" s="144" t="s">
        <v>1110</v>
      </c>
      <c r="I562" s="144" t="s">
        <v>1110</v>
      </c>
      <c r="J562" s="144" t="s">
        <v>1110</v>
      </c>
      <c r="K562" s="144">
        <v>363.17512562999997</v>
      </c>
      <c r="L562" s="144" t="s">
        <v>1110</v>
      </c>
      <c r="M562" s="144" t="s">
        <v>1110</v>
      </c>
      <c r="N562" s="144" t="s">
        <v>1110</v>
      </c>
      <c r="O562" s="144" t="s">
        <v>1110</v>
      </c>
      <c r="P562" s="144" t="s">
        <v>1110</v>
      </c>
      <c r="Q562" s="144" t="s">
        <v>1110</v>
      </c>
      <c r="R562" s="144" t="s">
        <v>1110</v>
      </c>
      <c r="S562" s="144">
        <v>363.17512562999997</v>
      </c>
    </row>
    <row r="563" spans="1:19" s="7" customFormat="1" ht="15" customHeight="1">
      <c r="A563" s="197">
        <v>557</v>
      </c>
      <c r="B563" s="125" t="s">
        <v>729</v>
      </c>
      <c r="C563" s="125" t="s">
        <v>1110</v>
      </c>
      <c r="D563" s="125" t="s">
        <v>1110</v>
      </c>
      <c r="E563" s="125" t="s">
        <v>1110</v>
      </c>
      <c r="F563" s="125" t="s">
        <v>1110</v>
      </c>
      <c r="G563" s="125">
        <v>6.8652063099999996</v>
      </c>
      <c r="H563" s="125" t="s">
        <v>1110</v>
      </c>
      <c r="I563" s="125">
        <v>15.471972346000001</v>
      </c>
      <c r="J563" s="125" t="s">
        <v>1110</v>
      </c>
      <c r="K563" s="125">
        <v>8.1043403E-2</v>
      </c>
      <c r="L563" s="125">
        <v>3.4947236E-2</v>
      </c>
      <c r="M563" s="125">
        <v>1.261309E-3</v>
      </c>
      <c r="N563" s="125">
        <v>316.49618860600003</v>
      </c>
      <c r="O563" s="125" t="s">
        <v>1110</v>
      </c>
      <c r="P563" s="125" t="s">
        <v>1110</v>
      </c>
      <c r="Q563" s="125">
        <v>23.366587673999998</v>
      </c>
      <c r="R563" s="125" t="s">
        <v>1110</v>
      </c>
      <c r="S563" s="125">
        <v>362.31720688400003</v>
      </c>
    </row>
    <row r="564" spans="1:19" ht="15" customHeight="1">
      <c r="A564" s="198">
        <v>558</v>
      </c>
      <c r="B564" s="144" t="s">
        <v>97</v>
      </c>
      <c r="C564" s="144" t="s">
        <v>1110</v>
      </c>
      <c r="D564" s="144" t="s">
        <v>1110</v>
      </c>
      <c r="E564" s="144" t="s">
        <v>1110</v>
      </c>
      <c r="F564" s="144" t="s">
        <v>1110</v>
      </c>
      <c r="G564" s="144" t="s">
        <v>1110</v>
      </c>
      <c r="H564" s="144" t="s">
        <v>1110</v>
      </c>
      <c r="I564" s="144" t="s">
        <v>1110</v>
      </c>
      <c r="J564" s="144" t="s">
        <v>1110</v>
      </c>
      <c r="K564" s="144">
        <v>0.13731241264299998</v>
      </c>
      <c r="L564" s="144" t="s">
        <v>1110</v>
      </c>
      <c r="M564" s="144" t="s">
        <v>1110</v>
      </c>
      <c r="N564" s="144">
        <v>253.77385124</v>
      </c>
      <c r="O564" s="144" t="s">
        <v>1110</v>
      </c>
      <c r="P564" s="144">
        <v>100.78469964</v>
      </c>
      <c r="Q564" s="144">
        <v>7.0944740273560001</v>
      </c>
      <c r="R564" s="144" t="s">
        <v>1110</v>
      </c>
      <c r="S564" s="144">
        <v>361.79033731999903</v>
      </c>
    </row>
    <row r="565" spans="1:19" s="7" customFormat="1" ht="15" customHeight="1">
      <c r="A565" s="197">
        <v>559</v>
      </c>
      <c r="B565" s="125" t="s">
        <v>414</v>
      </c>
      <c r="C565" s="125" t="s">
        <v>1110</v>
      </c>
      <c r="D565" s="125" t="s">
        <v>1110</v>
      </c>
      <c r="E565" s="125" t="s">
        <v>1110</v>
      </c>
      <c r="F565" s="125" t="s">
        <v>1110</v>
      </c>
      <c r="G565" s="125" t="s">
        <v>1110</v>
      </c>
      <c r="H565" s="125" t="s">
        <v>1110</v>
      </c>
      <c r="I565" s="125">
        <v>128.33260139834201</v>
      </c>
      <c r="J565" s="125" t="s">
        <v>1110</v>
      </c>
      <c r="K565" s="125">
        <v>59.667278454807999</v>
      </c>
      <c r="L565" s="125" t="s">
        <v>1110</v>
      </c>
      <c r="M565" s="125" t="s">
        <v>1110</v>
      </c>
      <c r="N565" s="125" t="s">
        <v>1110</v>
      </c>
      <c r="O565" s="125" t="s">
        <v>1110</v>
      </c>
      <c r="P565" s="125" t="s">
        <v>1110</v>
      </c>
      <c r="Q565" s="125">
        <v>173.04994304684902</v>
      </c>
      <c r="R565" s="125" t="s">
        <v>1110</v>
      </c>
      <c r="S565" s="125">
        <v>361.04982289999901</v>
      </c>
    </row>
    <row r="566" spans="1:19" ht="15" customHeight="1">
      <c r="A566" s="198">
        <v>560</v>
      </c>
      <c r="B566" s="144" t="s">
        <v>384</v>
      </c>
      <c r="C566" s="144" t="s">
        <v>1110</v>
      </c>
      <c r="D566" s="144" t="s">
        <v>1110</v>
      </c>
      <c r="E566" s="144" t="s">
        <v>1110</v>
      </c>
      <c r="F566" s="144">
        <v>8.03711004</v>
      </c>
      <c r="G566" s="144">
        <v>58.309242600000005</v>
      </c>
      <c r="H566" s="144" t="s">
        <v>1110</v>
      </c>
      <c r="I566" s="144" t="s">
        <v>1110</v>
      </c>
      <c r="J566" s="144" t="s">
        <v>1110</v>
      </c>
      <c r="K566" s="144">
        <v>1.892919999E-3</v>
      </c>
      <c r="L566" s="144" t="s">
        <v>1110</v>
      </c>
      <c r="M566" s="144">
        <v>0.32896577999299997</v>
      </c>
      <c r="N566" s="144">
        <v>205.083332962215</v>
      </c>
      <c r="O566" s="144" t="s">
        <v>1110</v>
      </c>
      <c r="P566" s="144" t="s">
        <v>1110</v>
      </c>
      <c r="Q566" s="144">
        <v>87.860575757790997</v>
      </c>
      <c r="R566" s="144" t="s">
        <v>1110</v>
      </c>
      <c r="S566" s="144">
        <v>359.62112005999802</v>
      </c>
    </row>
    <row r="567" spans="1:19" s="7" customFormat="1" ht="15" customHeight="1">
      <c r="A567" s="197">
        <v>561</v>
      </c>
      <c r="B567" s="125" t="s">
        <v>359</v>
      </c>
      <c r="C567" s="125" t="s">
        <v>1110</v>
      </c>
      <c r="D567" s="125" t="s">
        <v>1110</v>
      </c>
      <c r="E567" s="125" t="s">
        <v>1110</v>
      </c>
      <c r="F567" s="125" t="s">
        <v>1110</v>
      </c>
      <c r="G567" s="125" t="s">
        <v>1110</v>
      </c>
      <c r="H567" s="125" t="s">
        <v>1110</v>
      </c>
      <c r="I567" s="125">
        <v>106.74022215267301</v>
      </c>
      <c r="J567" s="125">
        <v>3.0961654558999997E-2</v>
      </c>
      <c r="K567" s="125" t="s">
        <v>1110</v>
      </c>
      <c r="L567" s="125">
        <v>1.4568976326800001</v>
      </c>
      <c r="M567" s="125" t="s">
        <v>1110</v>
      </c>
      <c r="N567" s="125" t="s">
        <v>1110</v>
      </c>
      <c r="O567" s="125" t="s">
        <v>1110</v>
      </c>
      <c r="P567" s="125" t="s">
        <v>1110</v>
      </c>
      <c r="Q567" s="125">
        <v>245.18778996008399</v>
      </c>
      <c r="R567" s="125" t="s">
        <v>1110</v>
      </c>
      <c r="S567" s="125">
        <v>353.41587139999598</v>
      </c>
    </row>
    <row r="568" spans="1:19" ht="15" customHeight="1">
      <c r="A568" s="198">
        <v>562</v>
      </c>
      <c r="B568" s="144" t="s">
        <v>111</v>
      </c>
      <c r="C568" s="144" t="s">
        <v>1110</v>
      </c>
      <c r="D568" s="144" t="s">
        <v>1110</v>
      </c>
      <c r="E568" s="144" t="s">
        <v>1110</v>
      </c>
      <c r="F568" s="144">
        <v>6.3025921699999996</v>
      </c>
      <c r="G568" s="144" t="s">
        <v>1110</v>
      </c>
      <c r="H568" s="144" t="s">
        <v>1110</v>
      </c>
      <c r="I568" s="144">
        <v>0.91673655700200007</v>
      </c>
      <c r="J568" s="144" t="s">
        <v>1110</v>
      </c>
      <c r="K568" s="144">
        <v>243.72735311669001</v>
      </c>
      <c r="L568" s="144">
        <v>33.147148816098998</v>
      </c>
      <c r="M568" s="144">
        <v>3.4771030000000001E-3</v>
      </c>
      <c r="N568" s="144">
        <v>44.545874942132002</v>
      </c>
      <c r="O568" s="144" t="s">
        <v>1110</v>
      </c>
      <c r="P568" s="144">
        <v>12.309116667037001</v>
      </c>
      <c r="Q568" s="144">
        <v>3.9916155150120001</v>
      </c>
      <c r="R568" s="144">
        <v>8.3317350630250004</v>
      </c>
      <c r="S568" s="144">
        <v>353.27564994999705</v>
      </c>
    </row>
    <row r="569" spans="1:19" s="7" customFormat="1" ht="15" customHeight="1">
      <c r="A569" s="197">
        <v>563</v>
      </c>
      <c r="B569" s="125" t="s">
        <v>903</v>
      </c>
      <c r="C569" s="125" t="s">
        <v>1110</v>
      </c>
      <c r="D569" s="125" t="s">
        <v>1110</v>
      </c>
      <c r="E569" s="125" t="s">
        <v>1110</v>
      </c>
      <c r="F569" s="125" t="s">
        <v>1110</v>
      </c>
      <c r="G569" s="125">
        <v>18.143421190000002</v>
      </c>
      <c r="H569" s="125" t="s">
        <v>1110</v>
      </c>
      <c r="I569" s="125" t="s">
        <v>1110</v>
      </c>
      <c r="J569" s="125" t="s">
        <v>1110</v>
      </c>
      <c r="K569" s="125">
        <v>314.905530030676</v>
      </c>
      <c r="L569" s="125" t="s">
        <v>1110</v>
      </c>
      <c r="M569" s="125">
        <v>6.6881179996999995E-2</v>
      </c>
      <c r="N569" s="125">
        <v>8.5380602197159998</v>
      </c>
      <c r="O569" s="125" t="s">
        <v>1110</v>
      </c>
      <c r="P569" s="125" t="s">
        <v>1110</v>
      </c>
      <c r="Q569" s="125">
        <v>9.3892172796390003</v>
      </c>
      <c r="R569" s="125">
        <v>0.79833310996899998</v>
      </c>
      <c r="S569" s="125">
        <v>351.84144300999702</v>
      </c>
    </row>
    <row r="570" spans="1:19" ht="15" customHeight="1">
      <c r="A570" s="198">
        <v>564</v>
      </c>
      <c r="B570" s="144" t="s">
        <v>908</v>
      </c>
      <c r="C570" s="144" t="s">
        <v>1110</v>
      </c>
      <c r="D570" s="144" t="s">
        <v>1110</v>
      </c>
      <c r="E570" s="144" t="s">
        <v>1110</v>
      </c>
      <c r="F570" s="144" t="s">
        <v>1110</v>
      </c>
      <c r="G570" s="144" t="s">
        <v>1110</v>
      </c>
      <c r="H570" s="144" t="s">
        <v>1110</v>
      </c>
      <c r="I570" s="144">
        <v>1.1608926440979999</v>
      </c>
      <c r="J570" s="144" t="s">
        <v>1110</v>
      </c>
      <c r="K570" s="144" t="s">
        <v>1110</v>
      </c>
      <c r="L570" s="144">
        <v>40.896220039999996</v>
      </c>
      <c r="M570" s="144">
        <v>32.240210730569999</v>
      </c>
      <c r="N570" s="144">
        <v>76.209400228934001</v>
      </c>
      <c r="O570" s="144" t="s">
        <v>1110</v>
      </c>
      <c r="P570" s="144">
        <v>1.658418059E-3</v>
      </c>
      <c r="Q570" s="144">
        <v>154.270557248335</v>
      </c>
      <c r="R570" s="144">
        <v>46.692747220000001</v>
      </c>
      <c r="S570" s="144">
        <v>351.47168652999602</v>
      </c>
    </row>
    <row r="571" spans="1:19" s="7" customFormat="1" ht="15" customHeight="1">
      <c r="A571" s="197">
        <v>565</v>
      </c>
      <c r="B571" s="125" t="s">
        <v>559</v>
      </c>
      <c r="C571" s="125" t="s">
        <v>1110</v>
      </c>
      <c r="D571" s="125" t="s">
        <v>1110</v>
      </c>
      <c r="E571" s="125" t="s">
        <v>1110</v>
      </c>
      <c r="F571" s="125" t="s">
        <v>1110</v>
      </c>
      <c r="G571" s="125" t="s">
        <v>1110</v>
      </c>
      <c r="H571" s="125" t="s">
        <v>1110</v>
      </c>
      <c r="I571" s="125">
        <v>96.03821443950001</v>
      </c>
      <c r="J571" s="125" t="s">
        <v>1110</v>
      </c>
      <c r="K571" s="125">
        <v>170.1951347154</v>
      </c>
      <c r="L571" s="125">
        <v>7.5741483788000004</v>
      </c>
      <c r="M571" s="125" t="s">
        <v>1110</v>
      </c>
      <c r="N571" s="125">
        <v>43.920941341580004</v>
      </c>
      <c r="O571" s="125" t="s">
        <v>1110</v>
      </c>
      <c r="P571" s="125" t="s">
        <v>1110</v>
      </c>
      <c r="Q571" s="125">
        <v>32.251604886300001</v>
      </c>
      <c r="R571" s="125" t="s">
        <v>1110</v>
      </c>
      <c r="S571" s="125">
        <v>349.98004376157996</v>
      </c>
    </row>
    <row r="572" spans="1:19" ht="15" customHeight="1">
      <c r="A572" s="198">
        <v>566</v>
      </c>
      <c r="B572" s="144" t="s">
        <v>563</v>
      </c>
      <c r="C572" s="144" t="s">
        <v>1110</v>
      </c>
      <c r="D572" s="144">
        <v>2.5408855366679997</v>
      </c>
      <c r="E572" s="144" t="s">
        <v>1110</v>
      </c>
      <c r="F572" s="144" t="s">
        <v>1110</v>
      </c>
      <c r="G572" s="144" t="s">
        <v>1110</v>
      </c>
      <c r="H572" s="144" t="s">
        <v>1110</v>
      </c>
      <c r="I572" s="144">
        <v>96.834236114053994</v>
      </c>
      <c r="J572" s="144" t="s">
        <v>1110</v>
      </c>
      <c r="K572" s="144">
        <v>17.906065239999997</v>
      </c>
      <c r="L572" s="144">
        <v>3.0925944953339997</v>
      </c>
      <c r="M572" s="144" t="s">
        <v>1110</v>
      </c>
      <c r="N572" s="144">
        <v>1.5643266100000002</v>
      </c>
      <c r="O572" s="144">
        <v>208.62632316999998</v>
      </c>
      <c r="P572" s="144" t="s">
        <v>1110</v>
      </c>
      <c r="Q572" s="144">
        <v>19.201503273941</v>
      </c>
      <c r="R572" s="144" t="s">
        <v>1110</v>
      </c>
      <c r="S572" s="144">
        <v>349.76593443999695</v>
      </c>
    </row>
    <row r="573" spans="1:19" s="7" customFormat="1" ht="15" customHeight="1">
      <c r="A573" s="197">
        <v>567</v>
      </c>
      <c r="B573" s="125" t="s">
        <v>349</v>
      </c>
      <c r="C573" s="125" t="s">
        <v>1110</v>
      </c>
      <c r="D573" s="125" t="s">
        <v>1110</v>
      </c>
      <c r="E573" s="125" t="s">
        <v>1110</v>
      </c>
      <c r="F573" s="125" t="s">
        <v>1110</v>
      </c>
      <c r="G573" s="125" t="s">
        <v>1110</v>
      </c>
      <c r="H573" s="125" t="s">
        <v>1110</v>
      </c>
      <c r="I573" s="125" t="s">
        <v>1110</v>
      </c>
      <c r="J573" s="125" t="s">
        <v>1110</v>
      </c>
      <c r="K573" s="125">
        <v>37.595550356894996</v>
      </c>
      <c r="L573" s="125">
        <v>15.478913915774001</v>
      </c>
      <c r="M573" s="125">
        <v>1.7582329385960001</v>
      </c>
      <c r="N573" s="125">
        <v>2.4172660887000004</v>
      </c>
      <c r="O573" s="125" t="s">
        <v>1110</v>
      </c>
      <c r="P573" s="125">
        <v>0.45026015489600002</v>
      </c>
      <c r="Q573" s="125">
        <v>270.05651035733399</v>
      </c>
      <c r="R573" s="125">
        <v>20.917355747800997</v>
      </c>
      <c r="S573" s="125">
        <v>348.67408955999599</v>
      </c>
    </row>
    <row r="574" spans="1:19" ht="15" customHeight="1">
      <c r="A574" s="198">
        <v>568</v>
      </c>
      <c r="B574" s="144" t="s">
        <v>1074</v>
      </c>
      <c r="C574" s="144" t="s">
        <v>1110</v>
      </c>
      <c r="D574" s="144" t="s">
        <v>1110</v>
      </c>
      <c r="E574" s="144" t="s">
        <v>1110</v>
      </c>
      <c r="F574" s="144" t="s">
        <v>1110</v>
      </c>
      <c r="G574" s="144" t="s">
        <v>1110</v>
      </c>
      <c r="H574" s="144" t="s">
        <v>1110</v>
      </c>
      <c r="I574" s="144" t="s">
        <v>1110</v>
      </c>
      <c r="J574" s="144" t="s">
        <v>1110</v>
      </c>
      <c r="K574" s="144" t="s">
        <v>1110</v>
      </c>
      <c r="L574" s="144" t="s">
        <v>1110</v>
      </c>
      <c r="M574" s="144" t="s">
        <v>1110</v>
      </c>
      <c r="N574" s="144" t="s">
        <v>1110</v>
      </c>
      <c r="O574" s="144" t="s">
        <v>1110</v>
      </c>
      <c r="P574" s="144" t="s">
        <v>1110</v>
      </c>
      <c r="Q574" s="144">
        <v>342.99262277999998</v>
      </c>
      <c r="R574" s="144" t="s">
        <v>1110</v>
      </c>
      <c r="S574" s="144">
        <v>342.99262277999998</v>
      </c>
    </row>
    <row r="575" spans="1:19" s="7" customFormat="1" ht="15" customHeight="1">
      <c r="A575" s="197">
        <v>569</v>
      </c>
      <c r="B575" s="125" t="s">
        <v>834</v>
      </c>
      <c r="C575" s="125" t="s">
        <v>1110</v>
      </c>
      <c r="D575" s="125" t="s">
        <v>1110</v>
      </c>
      <c r="E575" s="125" t="s">
        <v>1110</v>
      </c>
      <c r="F575" s="125" t="s">
        <v>1110</v>
      </c>
      <c r="G575" s="125" t="s">
        <v>1110</v>
      </c>
      <c r="H575" s="125" t="s">
        <v>1110</v>
      </c>
      <c r="I575" s="125" t="s">
        <v>1110</v>
      </c>
      <c r="J575" s="125" t="s">
        <v>1110</v>
      </c>
      <c r="K575" s="125">
        <v>65.612493838000006</v>
      </c>
      <c r="L575" s="125" t="s">
        <v>1110</v>
      </c>
      <c r="M575" s="125" t="s">
        <v>1110</v>
      </c>
      <c r="N575" s="125">
        <v>9.8200491649999986</v>
      </c>
      <c r="O575" s="125" t="s">
        <v>1110</v>
      </c>
      <c r="P575" s="125" t="s">
        <v>1110</v>
      </c>
      <c r="Q575" s="125" t="s">
        <v>1110</v>
      </c>
      <c r="R575" s="125">
        <v>265.75704699700003</v>
      </c>
      <c r="S575" s="125">
        <v>341.18959000000007</v>
      </c>
    </row>
    <row r="576" spans="1:19" ht="15" customHeight="1">
      <c r="A576" s="198">
        <v>570</v>
      </c>
      <c r="B576" s="144" t="s">
        <v>971</v>
      </c>
      <c r="C576" s="144" t="s">
        <v>1110</v>
      </c>
      <c r="D576" s="144" t="s">
        <v>1110</v>
      </c>
      <c r="E576" s="144" t="s">
        <v>1110</v>
      </c>
      <c r="F576" s="144" t="s">
        <v>1110</v>
      </c>
      <c r="G576" s="144" t="s">
        <v>1110</v>
      </c>
      <c r="H576" s="144" t="s">
        <v>1110</v>
      </c>
      <c r="I576" s="144">
        <v>281.86404773071899</v>
      </c>
      <c r="J576" s="144" t="s">
        <v>1110</v>
      </c>
      <c r="K576" s="144">
        <v>57.037712447617999</v>
      </c>
      <c r="L576" s="144">
        <v>1.5663644408509998</v>
      </c>
      <c r="M576" s="144">
        <v>0.29460259040599995</v>
      </c>
      <c r="N576" s="144" t="s">
        <v>1110</v>
      </c>
      <c r="O576" s="144" t="s">
        <v>1110</v>
      </c>
      <c r="P576" s="144">
        <v>0.29277276040400002</v>
      </c>
      <c r="Q576" s="144" t="s">
        <v>1110</v>
      </c>
      <c r="R576" s="144">
        <v>7.0099999999999998E-6</v>
      </c>
      <c r="S576" s="144">
        <v>341.05550697999792</v>
      </c>
    </row>
    <row r="577" spans="1:19" s="7" customFormat="1" ht="15" customHeight="1">
      <c r="A577" s="197">
        <v>571</v>
      </c>
      <c r="B577" s="125" t="s">
        <v>372</v>
      </c>
      <c r="C577" s="125" t="s">
        <v>1110</v>
      </c>
      <c r="D577" s="125" t="s">
        <v>1110</v>
      </c>
      <c r="E577" s="125" t="s">
        <v>1110</v>
      </c>
      <c r="F577" s="125" t="s">
        <v>1110</v>
      </c>
      <c r="G577" s="125" t="s">
        <v>1110</v>
      </c>
      <c r="H577" s="125" t="s">
        <v>1110</v>
      </c>
      <c r="I577" s="125" t="s">
        <v>1110</v>
      </c>
      <c r="J577" s="125" t="s">
        <v>1110</v>
      </c>
      <c r="K577" s="125">
        <v>102.20456104</v>
      </c>
      <c r="L577" s="125" t="s">
        <v>1110</v>
      </c>
      <c r="M577" s="125">
        <v>132.719977566712</v>
      </c>
      <c r="N577" s="125" t="s">
        <v>1110</v>
      </c>
      <c r="O577" s="125" t="s">
        <v>1110</v>
      </c>
      <c r="P577" s="125">
        <v>31.690418179999998</v>
      </c>
      <c r="Q577" s="125">
        <v>72.820800213284997</v>
      </c>
      <c r="R577" s="125" t="s">
        <v>1110</v>
      </c>
      <c r="S577" s="125">
        <v>339.43575699999701</v>
      </c>
    </row>
    <row r="578" spans="1:19" ht="15" customHeight="1">
      <c r="A578" s="198">
        <v>572</v>
      </c>
      <c r="B578" s="144" t="s">
        <v>36</v>
      </c>
      <c r="C578" s="144" t="s">
        <v>1110</v>
      </c>
      <c r="D578" s="144" t="s">
        <v>1110</v>
      </c>
      <c r="E578" s="144" t="s">
        <v>1110</v>
      </c>
      <c r="F578" s="144" t="s">
        <v>1110</v>
      </c>
      <c r="G578" s="144" t="s">
        <v>1110</v>
      </c>
      <c r="H578" s="144" t="s">
        <v>1110</v>
      </c>
      <c r="I578" s="144">
        <v>3.4939702599999997E-2</v>
      </c>
      <c r="J578" s="144" t="s">
        <v>1110</v>
      </c>
      <c r="K578" s="144">
        <v>4.7371847200000001</v>
      </c>
      <c r="L578" s="144">
        <v>3.1455620106</v>
      </c>
      <c r="M578" s="144">
        <v>3.74143922E-2</v>
      </c>
      <c r="N578" s="144">
        <v>266.34523936599999</v>
      </c>
      <c r="O578" s="144" t="s">
        <v>1110</v>
      </c>
      <c r="P578" s="144" t="s">
        <v>1110</v>
      </c>
      <c r="Q578" s="144">
        <v>52.917417087700002</v>
      </c>
      <c r="R578" s="144">
        <v>8.5342888409000004</v>
      </c>
      <c r="S578" s="144">
        <v>335.75204611999999</v>
      </c>
    </row>
    <row r="579" spans="1:19" s="7" customFormat="1" ht="15" customHeight="1">
      <c r="A579" s="197">
        <v>573</v>
      </c>
      <c r="B579" s="125" t="s">
        <v>85</v>
      </c>
      <c r="C579" s="125" t="s">
        <v>1110</v>
      </c>
      <c r="D579" s="125" t="s">
        <v>1110</v>
      </c>
      <c r="E579" s="125" t="s">
        <v>1110</v>
      </c>
      <c r="F579" s="125" t="s">
        <v>1110</v>
      </c>
      <c r="G579" s="125" t="s">
        <v>1110</v>
      </c>
      <c r="H579" s="125" t="s">
        <v>1110</v>
      </c>
      <c r="I579" s="125" t="s">
        <v>1110</v>
      </c>
      <c r="J579" s="125" t="s">
        <v>1110</v>
      </c>
      <c r="K579" s="125">
        <v>305.84925119000002</v>
      </c>
      <c r="L579" s="125" t="s">
        <v>1110</v>
      </c>
      <c r="M579" s="125">
        <v>28.291200670000002</v>
      </c>
      <c r="N579" s="125" t="s">
        <v>1110</v>
      </c>
      <c r="O579" s="125" t="s">
        <v>1110</v>
      </c>
      <c r="P579" s="125" t="s">
        <v>1110</v>
      </c>
      <c r="Q579" s="125" t="s">
        <v>1110</v>
      </c>
      <c r="R579" s="125" t="s">
        <v>1110</v>
      </c>
      <c r="S579" s="125">
        <v>334.14045186000004</v>
      </c>
    </row>
    <row r="580" spans="1:19" ht="15" customHeight="1">
      <c r="A580" s="198">
        <v>574</v>
      </c>
      <c r="B580" s="144" t="s">
        <v>594</v>
      </c>
      <c r="C580" s="144" t="s">
        <v>1110</v>
      </c>
      <c r="D580" s="144" t="s">
        <v>1110</v>
      </c>
      <c r="E580" s="144" t="s">
        <v>1110</v>
      </c>
      <c r="F580" s="144" t="s">
        <v>1110</v>
      </c>
      <c r="G580" s="144">
        <v>19.146085361531</v>
      </c>
      <c r="H580" s="144" t="s">
        <v>1110</v>
      </c>
      <c r="I580" s="144" t="s">
        <v>1110</v>
      </c>
      <c r="J580" s="144" t="s">
        <v>1110</v>
      </c>
      <c r="K580" s="144">
        <v>16.165640245466001</v>
      </c>
      <c r="L580" s="144">
        <v>0.16237533992799999</v>
      </c>
      <c r="M580" s="144">
        <v>22.705353228606</v>
      </c>
      <c r="N580" s="144">
        <v>35.182015562238</v>
      </c>
      <c r="O580" s="144" t="s">
        <v>1110</v>
      </c>
      <c r="P580" s="144">
        <v>2.855566148736</v>
      </c>
      <c r="Q580" s="144">
        <v>159.64375760349</v>
      </c>
      <c r="R580" s="144">
        <v>75.811382609999995</v>
      </c>
      <c r="S580" s="144">
        <v>331.672176099995</v>
      </c>
    </row>
    <row r="581" spans="1:19" s="7" customFormat="1" ht="15" customHeight="1">
      <c r="A581" s="197">
        <v>575</v>
      </c>
      <c r="B581" s="125" t="s">
        <v>731</v>
      </c>
      <c r="C581" s="125" t="s">
        <v>1110</v>
      </c>
      <c r="D581" s="125" t="s">
        <v>1110</v>
      </c>
      <c r="E581" s="125" t="s">
        <v>1110</v>
      </c>
      <c r="F581" s="125" t="s">
        <v>1110</v>
      </c>
      <c r="G581" s="125" t="s">
        <v>1110</v>
      </c>
      <c r="H581" s="125" t="s">
        <v>1110</v>
      </c>
      <c r="I581" s="125" t="s">
        <v>1110</v>
      </c>
      <c r="J581" s="125" t="s">
        <v>1110</v>
      </c>
      <c r="K581" s="125">
        <v>129.02626698</v>
      </c>
      <c r="L581" s="125">
        <v>19.300072379900001</v>
      </c>
      <c r="M581" s="125" t="s">
        <v>1110</v>
      </c>
      <c r="N581" s="125" t="s">
        <v>1110</v>
      </c>
      <c r="O581" s="125" t="s">
        <v>1110</v>
      </c>
      <c r="P581" s="125" t="s">
        <v>1110</v>
      </c>
      <c r="Q581" s="125">
        <v>155.68384265910001</v>
      </c>
      <c r="R581" s="125">
        <v>26.359854671000001</v>
      </c>
      <c r="S581" s="125">
        <v>330.37003669000001</v>
      </c>
    </row>
    <row r="582" spans="1:19" ht="15" customHeight="1">
      <c r="A582" s="198">
        <v>576</v>
      </c>
      <c r="B582" s="144" t="s">
        <v>716</v>
      </c>
      <c r="C582" s="144" t="s">
        <v>1110</v>
      </c>
      <c r="D582" s="144" t="s">
        <v>1110</v>
      </c>
      <c r="E582" s="144" t="s">
        <v>1110</v>
      </c>
      <c r="F582" s="144" t="s">
        <v>1110</v>
      </c>
      <c r="G582" s="144">
        <v>71.25375296</v>
      </c>
      <c r="H582" s="144" t="s">
        <v>1110</v>
      </c>
      <c r="I582" s="144">
        <v>2.4185250690000002</v>
      </c>
      <c r="J582" s="144" t="s">
        <v>1110</v>
      </c>
      <c r="K582" s="144" t="s">
        <v>1110</v>
      </c>
      <c r="L582" s="144" t="s">
        <v>1110</v>
      </c>
      <c r="M582" s="144">
        <v>176.43259244999999</v>
      </c>
      <c r="N582" s="144">
        <v>11.843374161</v>
      </c>
      <c r="O582" s="144" t="s">
        <v>1110</v>
      </c>
      <c r="P582" s="144" t="s">
        <v>1110</v>
      </c>
      <c r="Q582" s="144">
        <v>67.134880870000003</v>
      </c>
      <c r="R582" s="144">
        <v>0.54672304000000005</v>
      </c>
      <c r="S582" s="144">
        <v>329.62984855000002</v>
      </c>
    </row>
    <row r="583" spans="1:19" s="7" customFormat="1" ht="15" customHeight="1">
      <c r="A583" s="197">
        <v>577</v>
      </c>
      <c r="B583" s="125" t="s">
        <v>120</v>
      </c>
      <c r="C583" s="125" t="s">
        <v>1110</v>
      </c>
      <c r="D583" s="125" t="s">
        <v>1110</v>
      </c>
      <c r="E583" s="125" t="s">
        <v>1110</v>
      </c>
      <c r="F583" s="125" t="s">
        <v>1110</v>
      </c>
      <c r="G583" s="125">
        <v>61.653807999999998</v>
      </c>
      <c r="H583" s="125" t="s">
        <v>1110</v>
      </c>
      <c r="I583" s="125">
        <v>18.786018504005998</v>
      </c>
      <c r="J583" s="125">
        <v>0.92345001923900005</v>
      </c>
      <c r="K583" s="125">
        <v>42.907683633091999</v>
      </c>
      <c r="L583" s="125">
        <v>22.602950470941</v>
      </c>
      <c r="M583" s="125">
        <v>0.84613001762899998</v>
      </c>
      <c r="N583" s="125">
        <v>24.421767564213997</v>
      </c>
      <c r="O583" s="125" t="s">
        <v>1110</v>
      </c>
      <c r="P583" s="125" t="s">
        <v>1110</v>
      </c>
      <c r="Q583" s="125">
        <v>154.14222842087298</v>
      </c>
      <c r="R583" s="125" t="s">
        <v>1110</v>
      </c>
      <c r="S583" s="125">
        <v>326.28403662999403</v>
      </c>
    </row>
    <row r="584" spans="1:19" ht="15" customHeight="1">
      <c r="A584" s="198">
        <v>578</v>
      </c>
      <c r="B584" s="144" t="s">
        <v>168</v>
      </c>
      <c r="C584" s="144" t="s">
        <v>1110</v>
      </c>
      <c r="D584" s="144" t="s">
        <v>1110</v>
      </c>
      <c r="E584" s="144" t="s">
        <v>1110</v>
      </c>
      <c r="F584" s="144" t="s">
        <v>1110</v>
      </c>
      <c r="G584" s="144" t="s">
        <v>1110</v>
      </c>
      <c r="H584" s="144" t="s">
        <v>1110</v>
      </c>
      <c r="I584" s="144" t="s">
        <v>1110</v>
      </c>
      <c r="J584" s="144" t="s">
        <v>1110</v>
      </c>
      <c r="K584" s="144" t="s">
        <v>1110</v>
      </c>
      <c r="L584" s="144" t="s">
        <v>1110</v>
      </c>
      <c r="M584" s="144" t="s">
        <v>1110</v>
      </c>
      <c r="N584" s="144" t="s">
        <v>1110</v>
      </c>
      <c r="O584" s="144" t="s">
        <v>1110</v>
      </c>
      <c r="P584" s="144" t="s">
        <v>1110</v>
      </c>
      <c r="Q584" s="144" t="s">
        <v>1110</v>
      </c>
      <c r="R584" s="144">
        <v>315.20584345999998</v>
      </c>
      <c r="S584" s="144">
        <v>315.20584345999998</v>
      </c>
    </row>
    <row r="585" spans="1:19" s="7" customFormat="1" ht="15" customHeight="1">
      <c r="A585" s="197">
        <v>579</v>
      </c>
      <c r="B585" s="125" t="s">
        <v>985</v>
      </c>
      <c r="C585" s="125" t="s">
        <v>1110</v>
      </c>
      <c r="D585" s="125" t="s">
        <v>1110</v>
      </c>
      <c r="E585" s="125" t="s">
        <v>1110</v>
      </c>
      <c r="F585" s="125" t="s">
        <v>1110</v>
      </c>
      <c r="G585" s="125" t="s">
        <v>1110</v>
      </c>
      <c r="H585" s="125" t="s">
        <v>1110</v>
      </c>
      <c r="I585" s="125" t="s">
        <v>1110</v>
      </c>
      <c r="J585" s="125" t="s">
        <v>1110</v>
      </c>
      <c r="K585" s="125" t="s">
        <v>1110</v>
      </c>
      <c r="L585" s="125" t="s">
        <v>1110</v>
      </c>
      <c r="M585" s="125" t="s">
        <v>1110</v>
      </c>
      <c r="N585" s="125" t="s">
        <v>1110</v>
      </c>
      <c r="O585" s="125" t="s">
        <v>1110</v>
      </c>
      <c r="P585" s="125" t="s">
        <v>1110</v>
      </c>
      <c r="Q585" s="125">
        <v>203.69734696</v>
      </c>
      <c r="R585" s="125">
        <v>110.62373150000001</v>
      </c>
      <c r="S585" s="125">
        <v>314.32107846000002</v>
      </c>
    </row>
    <row r="586" spans="1:19" ht="15" customHeight="1">
      <c r="A586" s="198">
        <v>580</v>
      </c>
      <c r="B586" s="144" t="s">
        <v>98</v>
      </c>
      <c r="C586" s="144" t="s">
        <v>1110</v>
      </c>
      <c r="D586" s="144" t="s">
        <v>1110</v>
      </c>
      <c r="E586" s="144" t="s">
        <v>1110</v>
      </c>
      <c r="F586" s="144">
        <v>56.124102323760006</v>
      </c>
      <c r="G586" s="144" t="s">
        <v>1110</v>
      </c>
      <c r="H586" s="144" t="s">
        <v>1110</v>
      </c>
      <c r="I586" s="144" t="s">
        <v>1110</v>
      </c>
      <c r="J586" s="144" t="s">
        <v>1110</v>
      </c>
      <c r="K586" s="144">
        <v>194.58233245979102</v>
      </c>
      <c r="L586" s="144">
        <v>18.574745249147998</v>
      </c>
      <c r="M586" s="144" t="s">
        <v>1110</v>
      </c>
      <c r="N586" s="144">
        <v>45.031391540000001</v>
      </c>
      <c r="O586" s="144" t="s">
        <v>1110</v>
      </c>
      <c r="P586" s="144" t="s">
        <v>1110</v>
      </c>
      <c r="Q586" s="144" t="s">
        <v>1110</v>
      </c>
      <c r="R586" s="144" t="s">
        <v>1110</v>
      </c>
      <c r="S586" s="144">
        <v>314.31257157269903</v>
      </c>
    </row>
    <row r="587" spans="1:19" s="7" customFormat="1" ht="15" customHeight="1">
      <c r="A587" s="197">
        <v>581</v>
      </c>
      <c r="B587" s="125" t="s">
        <v>680</v>
      </c>
      <c r="C587" s="125" t="s">
        <v>1110</v>
      </c>
      <c r="D587" s="125" t="s">
        <v>1110</v>
      </c>
      <c r="E587" s="125">
        <v>0.39134937554500004</v>
      </c>
      <c r="F587" s="125">
        <v>6.1464250900000001</v>
      </c>
      <c r="G587" s="125">
        <v>27.559232000000002</v>
      </c>
      <c r="H587" s="125" t="s">
        <v>1110</v>
      </c>
      <c r="I587" s="125" t="s">
        <v>1110</v>
      </c>
      <c r="J587" s="125" t="s">
        <v>1110</v>
      </c>
      <c r="K587" s="125">
        <v>3.7288366499999999</v>
      </c>
      <c r="L587" s="125">
        <v>0.53165969999999996</v>
      </c>
      <c r="M587" s="125">
        <v>5.39567687</v>
      </c>
      <c r="N587" s="125">
        <v>183.20916673665602</v>
      </c>
      <c r="O587" s="125" t="s">
        <v>1110</v>
      </c>
      <c r="P587" s="125" t="s">
        <v>1110</v>
      </c>
      <c r="Q587" s="125">
        <v>86.792867077796998</v>
      </c>
      <c r="R587" s="125" t="s">
        <v>1110</v>
      </c>
      <c r="S587" s="125">
        <v>313.75521349999804</v>
      </c>
    </row>
    <row r="588" spans="1:19" ht="15" customHeight="1">
      <c r="A588" s="198">
        <v>582</v>
      </c>
      <c r="B588" s="144" t="s">
        <v>652</v>
      </c>
      <c r="C588" s="144" t="s">
        <v>1110</v>
      </c>
      <c r="D588" s="144" t="s">
        <v>1110</v>
      </c>
      <c r="E588" s="144" t="s">
        <v>1110</v>
      </c>
      <c r="F588" s="144" t="s">
        <v>1110</v>
      </c>
      <c r="G588" s="144" t="s">
        <v>1110</v>
      </c>
      <c r="H588" s="144" t="s">
        <v>1110</v>
      </c>
      <c r="I588" s="144">
        <v>13.864264109999999</v>
      </c>
      <c r="J588" s="144" t="s">
        <v>1110</v>
      </c>
      <c r="K588" s="144">
        <v>254.71613287309</v>
      </c>
      <c r="L588" s="144" t="s">
        <v>1110</v>
      </c>
      <c r="M588" s="144" t="s">
        <v>1110</v>
      </c>
      <c r="N588" s="144">
        <v>10.16531672</v>
      </c>
      <c r="O588" s="144" t="s">
        <v>1110</v>
      </c>
      <c r="P588" s="144" t="s">
        <v>1110</v>
      </c>
      <c r="Q588" s="144">
        <v>4.3572181369089993</v>
      </c>
      <c r="R588" s="144">
        <v>29.58169264</v>
      </c>
      <c r="S588" s="144">
        <v>312.684624479999</v>
      </c>
    </row>
    <row r="589" spans="1:19" s="7" customFormat="1" ht="15" customHeight="1">
      <c r="A589" s="197">
        <v>583</v>
      </c>
      <c r="B589" s="125" t="s">
        <v>1005</v>
      </c>
      <c r="C589" s="125" t="s">
        <v>1110</v>
      </c>
      <c r="D589" s="125" t="s">
        <v>1110</v>
      </c>
      <c r="E589" s="125" t="s">
        <v>1110</v>
      </c>
      <c r="F589" s="125" t="s">
        <v>1110</v>
      </c>
      <c r="G589" s="125" t="s">
        <v>1110</v>
      </c>
      <c r="H589" s="125" t="s">
        <v>1110</v>
      </c>
      <c r="I589" s="125" t="s">
        <v>1110</v>
      </c>
      <c r="J589" s="125" t="s">
        <v>1110</v>
      </c>
      <c r="K589" s="125">
        <v>60.792941390000003</v>
      </c>
      <c r="L589" s="125">
        <v>2.5901819148</v>
      </c>
      <c r="M589" s="125" t="s">
        <v>1110</v>
      </c>
      <c r="N589" s="125" t="s">
        <v>1110</v>
      </c>
      <c r="O589" s="125" t="s">
        <v>1110</v>
      </c>
      <c r="P589" s="125" t="s">
        <v>1110</v>
      </c>
      <c r="Q589" s="125">
        <v>247.37189089520001</v>
      </c>
      <c r="R589" s="125" t="s">
        <v>1110</v>
      </c>
      <c r="S589" s="125">
        <v>310.75501420000001</v>
      </c>
    </row>
    <row r="590" spans="1:19" ht="15" customHeight="1">
      <c r="A590" s="198">
        <v>584</v>
      </c>
      <c r="B590" s="144" t="s">
        <v>967</v>
      </c>
      <c r="C590" s="144" t="s">
        <v>1110</v>
      </c>
      <c r="D590" s="144" t="s">
        <v>1110</v>
      </c>
      <c r="E590" s="144" t="s">
        <v>1110</v>
      </c>
      <c r="F590" s="144">
        <v>29.154022480000002</v>
      </c>
      <c r="G590" s="144" t="s">
        <v>1110</v>
      </c>
      <c r="H590" s="144" t="s">
        <v>1110</v>
      </c>
      <c r="I590" s="144">
        <v>0.17620614799999998</v>
      </c>
      <c r="J590" s="144" t="s">
        <v>1110</v>
      </c>
      <c r="K590" s="144">
        <v>171.98932667299999</v>
      </c>
      <c r="L590" s="144" t="s">
        <v>1110</v>
      </c>
      <c r="M590" s="144" t="s">
        <v>1110</v>
      </c>
      <c r="N590" s="144">
        <v>73.486886353000003</v>
      </c>
      <c r="O590" s="144" t="s">
        <v>1110</v>
      </c>
      <c r="P590" s="144" t="s">
        <v>1110</v>
      </c>
      <c r="Q590" s="144">
        <v>34.580196073999005</v>
      </c>
      <c r="R590" s="144">
        <v>1.1112317520000001</v>
      </c>
      <c r="S590" s="144">
        <v>310.49786947999894</v>
      </c>
    </row>
    <row r="591" spans="1:19" s="7" customFormat="1" ht="15" customHeight="1">
      <c r="A591" s="197">
        <v>585</v>
      </c>
      <c r="B591" s="125" t="s">
        <v>801</v>
      </c>
      <c r="C591" s="125" t="s">
        <v>1110</v>
      </c>
      <c r="D591" s="125" t="s">
        <v>1110</v>
      </c>
      <c r="E591" s="125" t="s">
        <v>1110</v>
      </c>
      <c r="F591" s="125" t="s">
        <v>1110</v>
      </c>
      <c r="G591" s="125" t="s">
        <v>1110</v>
      </c>
      <c r="H591" s="125" t="s">
        <v>1110</v>
      </c>
      <c r="I591" s="125" t="s">
        <v>1110</v>
      </c>
      <c r="J591" s="125" t="s">
        <v>1110</v>
      </c>
      <c r="K591" s="125">
        <v>153.60660604</v>
      </c>
      <c r="L591" s="125">
        <v>2.9316552499999999</v>
      </c>
      <c r="M591" s="125">
        <v>1.46588125</v>
      </c>
      <c r="N591" s="125">
        <v>103.38052490000001</v>
      </c>
      <c r="O591" s="125" t="s">
        <v>1110</v>
      </c>
      <c r="P591" s="125" t="s">
        <v>1110</v>
      </c>
      <c r="Q591" s="125">
        <v>47.72851326</v>
      </c>
      <c r="R591" s="125" t="s">
        <v>1110</v>
      </c>
      <c r="S591" s="125">
        <v>309.11318070000004</v>
      </c>
    </row>
    <row r="592" spans="1:19" ht="15" customHeight="1">
      <c r="A592" s="198">
        <v>586</v>
      </c>
      <c r="B592" s="144" t="s">
        <v>969</v>
      </c>
      <c r="C592" s="144" t="s">
        <v>1110</v>
      </c>
      <c r="D592" s="144" t="s">
        <v>1110</v>
      </c>
      <c r="E592" s="144" t="s">
        <v>1110</v>
      </c>
      <c r="F592" s="144" t="s">
        <v>1110</v>
      </c>
      <c r="G592" s="144" t="s">
        <v>1110</v>
      </c>
      <c r="H592" s="144" t="s">
        <v>1110</v>
      </c>
      <c r="I592" s="144">
        <v>6.1224229100000001</v>
      </c>
      <c r="J592" s="144">
        <v>0.76362935687</v>
      </c>
      <c r="K592" s="144" t="s">
        <v>1110</v>
      </c>
      <c r="L592" s="144">
        <v>23.88139421</v>
      </c>
      <c r="M592" s="144" t="s">
        <v>1110</v>
      </c>
      <c r="N592" s="144" t="s">
        <v>1110</v>
      </c>
      <c r="O592" s="144" t="s">
        <v>1110</v>
      </c>
      <c r="P592" s="144" t="s">
        <v>1110</v>
      </c>
      <c r="Q592" s="144">
        <v>165.771758273128</v>
      </c>
      <c r="R592" s="144">
        <v>111.01281166</v>
      </c>
      <c r="S592" s="144">
        <v>307.55201640999798</v>
      </c>
    </row>
    <row r="593" spans="1:19" s="7" customFormat="1" ht="15" customHeight="1">
      <c r="A593" s="197">
        <v>587</v>
      </c>
      <c r="B593" s="125" t="s">
        <v>61</v>
      </c>
      <c r="C593" s="125" t="s">
        <v>1110</v>
      </c>
      <c r="D593" s="125" t="s">
        <v>1110</v>
      </c>
      <c r="E593" s="125">
        <v>0.68084019745299995</v>
      </c>
      <c r="F593" s="125" t="s">
        <v>1110</v>
      </c>
      <c r="G593" s="125" t="s">
        <v>1110</v>
      </c>
      <c r="H593" s="125" t="s">
        <v>1110</v>
      </c>
      <c r="I593" s="125">
        <v>32.195705118856999</v>
      </c>
      <c r="J593" s="125">
        <v>8.0070083220999996E-2</v>
      </c>
      <c r="K593" s="125">
        <v>3.177282161455</v>
      </c>
      <c r="L593" s="125">
        <v>25.247760298532</v>
      </c>
      <c r="M593" s="125">
        <v>72.404309852745001</v>
      </c>
      <c r="N593" s="125" t="s">
        <v>1110</v>
      </c>
      <c r="O593" s="125" t="s">
        <v>1110</v>
      </c>
      <c r="P593" s="125">
        <v>17.311389297613999</v>
      </c>
      <c r="Q593" s="125">
        <v>156.290709260119</v>
      </c>
      <c r="R593" s="125" t="s">
        <v>1110</v>
      </c>
      <c r="S593" s="125">
        <v>307.38806626999599</v>
      </c>
    </row>
    <row r="594" spans="1:19" ht="15" customHeight="1">
      <c r="A594" s="198">
        <v>588</v>
      </c>
      <c r="B594" s="144" t="s">
        <v>400</v>
      </c>
      <c r="C594" s="144">
        <v>305.86905723000001</v>
      </c>
      <c r="D594" s="144" t="s">
        <v>1110</v>
      </c>
      <c r="E594" s="144" t="s">
        <v>1110</v>
      </c>
      <c r="F594" s="144" t="s">
        <v>1110</v>
      </c>
      <c r="G594" s="144" t="s">
        <v>1110</v>
      </c>
      <c r="H594" s="144" t="s">
        <v>1110</v>
      </c>
      <c r="I594" s="144" t="s">
        <v>1110</v>
      </c>
      <c r="J594" s="144" t="s">
        <v>1110</v>
      </c>
      <c r="K594" s="144" t="s">
        <v>1110</v>
      </c>
      <c r="L594" s="144" t="s">
        <v>1110</v>
      </c>
      <c r="M594" s="144" t="s">
        <v>1110</v>
      </c>
      <c r="N594" s="144" t="s">
        <v>1110</v>
      </c>
      <c r="O594" s="144" t="s">
        <v>1110</v>
      </c>
      <c r="P594" s="144" t="s">
        <v>1110</v>
      </c>
      <c r="Q594" s="144" t="s">
        <v>1110</v>
      </c>
      <c r="R594" s="144" t="s">
        <v>1110</v>
      </c>
      <c r="S594" s="144">
        <v>305.86905723000001</v>
      </c>
    </row>
    <row r="595" spans="1:19" s="7" customFormat="1" ht="15" customHeight="1">
      <c r="A595" s="197">
        <v>589</v>
      </c>
      <c r="B595" s="125" t="s">
        <v>792</v>
      </c>
      <c r="C595" s="125" t="s">
        <v>1110</v>
      </c>
      <c r="D595" s="125" t="s">
        <v>1110</v>
      </c>
      <c r="E595" s="125" t="s">
        <v>1110</v>
      </c>
      <c r="F595" s="125" t="s">
        <v>1110</v>
      </c>
      <c r="G595" s="125" t="s">
        <v>1110</v>
      </c>
      <c r="H595" s="125" t="s">
        <v>1110</v>
      </c>
      <c r="I595" s="125">
        <v>12.31926116</v>
      </c>
      <c r="J595" s="125">
        <v>2.3997067599999999</v>
      </c>
      <c r="K595" s="125">
        <v>88.123558119999998</v>
      </c>
      <c r="L595" s="125">
        <v>35.657755159999994</v>
      </c>
      <c r="M595" s="125">
        <v>4.9108407399980001</v>
      </c>
      <c r="N595" s="125">
        <v>1.02204424</v>
      </c>
      <c r="O595" s="125">
        <v>147.90070231000001</v>
      </c>
      <c r="P595" s="125" t="s">
        <v>1110</v>
      </c>
      <c r="Q595" s="125">
        <v>12.375534720000001</v>
      </c>
      <c r="R595" s="125" t="s">
        <v>1110</v>
      </c>
      <c r="S595" s="125">
        <v>304.70940320999807</v>
      </c>
    </row>
    <row r="596" spans="1:19" ht="15" customHeight="1">
      <c r="A596" s="198">
        <v>590</v>
      </c>
      <c r="B596" s="144" t="s">
        <v>189</v>
      </c>
      <c r="C596" s="144" t="s">
        <v>1110</v>
      </c>
      <c r="D596" s="144" t="s">
        <v>1110</v>
      </c>
      <c r="E596" s="144" t="s">
        <v>1110</v>
      </c>
      <c r="F596" s="144" t="s">
        <v>1110</v>
      </c>
      <c r="G596" s="144" t="s">
        <v>1110</v>
      </c>
      <c r="H596" s="144" t="s">
        <v>1110</v>
      </c>
      <c r="I596" s="144" t="s">
        <v>1110</v>
      </c>
      <c r="J596" s="144" t="s">
        <v>1110</v>
      </c>
      <c r="K596" s="144">
        <v>246.764703959999</v>
      </c>
      <c r="L596" s="144" t="s">
        <v>1110</v>
      </c>
      <c r="M596" s="144" t="s">
        <v>1110</v>
      </c>
      <c r="N596" s="144" t="s">
        <v>1110</v>
      </c>
      <c r="O596" s="144" t="s">
        <v>1110</v>
      </c>
      <c r="P596" s="144" t="s">
        <v>1110</v>
      </c>
      <c r="Q596" s="144">
        <v>57.829024560000001</v>
      </c>
      <c r="R596" s="144" t="s">
        <v>1110</v>
      </c>
      <c r="S596" s="144">
        <v>304.59372851999899</v>
      </c>
    </row>
    <row r="597" spans="1:19" s="7" customFormat="1" ht="15" customHeight="1">
      <c r="A597" s="197">
        <v>591</v>
      </c>
      <c r="B597" s="125" t="s">
        <v>382</v>
      </c>
      <c r="C597" s="125" t="s">
        <v>1110</v>
      </c>
      <c r="D597" s="125" t="s">
        <v>1110</v>
      </c>
      <c r="E597" s="125" t="s">
        <v>1110</v>
      </c>
      <c r="F597" s="125" t="s">
        <v>1110</v>
      </c>
      <c r="G597" s="125" t="s">
        <v>1110</v>
      </c>
      <c r="H597" s="125" t="s">
        <v>1110</v>
      </c>
      <c r="I597" s="125" t="s">
        <v>1110</v>
      </c>
      <c r="J597" s="125" t="s">
        <v>1110</v>
      </c>
      <c r="K597" s="125" t="s">
        <v>1110</v>
      </c>
      <c r="L597" s="125" t="s">
        <v>1110</v>
      </c>
      <c r="M597" s="125" t="s">
        <v>1110</v>
      </c>
      <c r="N597" s="125" t="s">
        <v>1110</v>
      </c>
      <c r="O597" s="125" t="s">
        <v>1110</v>
      </c>
      <c r="P597" s="125">
        <v>171.59404232</v>
      </c>
      <c r="Q597" s="125">
        <v>111.36316736000001</v>
      </c>
      <c r="R597" s="125">
        <v>20.697936200000001</v>
      </c>
      <c r="S597" s="125">
        <v>303.65514588000002</v>
      </c>
    </row>
    <row r="598" spans="1:19" ht="15" customHeight="1">
      <c r="A598" s="198">
        <v>592</v>
      </c>
      <c r="B598" s="144" t="s">
        <v>966</v>
      </c>
      <c r="C598" s="144" t="s">
        <v>1110</v>
      </c>
      <c r="D598" s="144" t="s">
        <v>1110</v>
      </c>
      <c r="E598" s="144" t="s">
        <v>1110</v>
      </c>
      <c r="F598" s="144" t="s">
        <v>1110</v>
      </c>
      <c r="G598" s="144" t="s">
        <v>1110</v>
      </c>
      <c r="H598" s="144" t="s">
        <v>1110</v>
      </c>
      <c r="I598" s="144">
        <v>0.33986507178400005</v>
      </c>
      <c r="J598" s="144" t="s">
        <v>1110</v>
      </c>
      <c r="K598" s="144">
        <v>2.05959E-3</v>
      </c>
      <c r="L598" s="144">
        <v>13.390279428215001</v>
      </c>
      <c r="M598" s="144">
        <v>2.0595800000000001E-3</v>
      </c>
      <c r="N598" s="144" t="s">
        <v>1110</v>
      </c>
      <c r="O598" s="144" t="s">
        <v>1110</v>
      </c>
      <c r="P598" s="144">
        <v>18.361410210000003</v>
      </c>
      <c r="Q598" s="144" t="s">
        <v>1110</v>
      </c>
      <c r="R598" s="144">
        <v>270.73911153999995</v>
      </c>
      <c r="S598" s="144">
        <v>302.83478541999898</v>
      </c>
    </row>
    <row r="599" spans="1:19" s="7" customFormat="1" ht="15" customHeight="1">
      <c r="A599" s="197">
        <v>593</v>
      </c>
      <c r="B599" s="125" t="s">
        <v>192</v>
      </c>
      <c r="C599" s="125" t="s">
        <v>1110</v>
      </c>
      <c r="D599" s="125" t="s">
        <v>1110</v>
      </c>
      <c r="E599" s="125" t="s">
        <v>1110</v>
      </c>
      <c r="F599" s="125" t="s">
        <v>1110</v>
      </c>
      <c r="G599" s="125" t="s">
        <v>1110</v>
      </c>
      <c r="H599" s="125" t="s">
        <v>1110</v>
      </c>
      <c r="I599" s="125">
        <v>33.322595976839999</v>
      </c>
      <c r="J599" s="125" t="s">
        <v>1110</v>
      </c>
      <c r="K599" s="125">
        <v>50.647195239030005</v>
      </c>
      <c r="L599" s="125">
        <v>57.152212992080003</v>
      </c>
      <c r="M599" s="125">
        <v>83.053429001090009</v>
      </c>
      <c r="N599" s="125" t="s">
        <v>1110</v>
      </c>
      <c r="O599" s="125" t="s">
        <v>1110</v>
      </c>
      <c r="P599" s="125">
        <v>0.15103902169</v>
      </c>
      <c r="Q599" s="125">
        <v>76.961580609270001</v>
      </c>
      <c r="R599" s="125" t="s">
        <v>1110</v>
      </c>
      <c r="S599" s="125">
        <v>301.28805284000003</v>
      </c>
    </row>
    <row r="600" spans="1:19" ht="15" customHeight="1">
      <c r="A600" s="198">
        <v>594</v>
      </c>
      <c r="B600" s="144" t="s">
        <v>1053</v>
      </c>
      <c r="C600" s="144" t="s">
        <v>1110</v>
      </c>
      <c r="D600" s="144" t="s">
        <v>1110</v>
      </c>
      <c r="E600" s="144" t="s">
        <v>1110</v>
      </c>
      <c r="F600" s="144" t="s">
        <v>1110</v>
      </c>
      <c r="G600" s="144" t="s">
        <v>1110</v>
      </c>
      <c r="H600" s="144" t="s">
        <v>1110</v>
      </c>
      <c r="I600" s="144" t="s">
        <v>1110</v>
      </c>
      <c r="J600" s="144" t="s">
        <v>1110</v>
      </c>
      <c r="K600" s="144">
        <v>71.937853986999997</v>
      </c>
      <c r="L600" s="144">
        <v>228.815702085</v>
      </c>
      <c r="M600" s="144">
        <v>0.20772095800000001</v>
      </c>
      <c r="N600" s="144" t="s">
        <v>1110</v>
      </c>
      <c r="O600" s="144" t="s">
        <v>1110</v>
      </c>
      <c r="P600" s="144" t="s">
        <v>1110</v>
      </c>
      <c r="Q600" s="144" t="s">
        <v>1110</v>
      </c>
      <c r="R600" s="144" t="s">
        <v>1110</v>
      </c>
      <c r="S600" s="144">
        <v>300.96127702999996</v>
      </c>
    </row>
    <row r="601" spans="1:19" s="7" customFormat="1" ht="15" customHeight="1">
      <c r="A601" s="197">
        <v>595</v>
      </c>
      <c r="B601" s="125" t="s">
        <v>982</v>
      </c>
      <c r="C601" s="125" t="s">
        <v>1110</v>
      </c>
      <c r="D601" s="125" t="s">
        <v>1110</v>
      </c>
      <c r="E601" s="125" t="s">
        <v>1110</v>
      </c>
      <c r="F601" s="125" t="s">
        <v>1110</v>
      </c>
      <c r="G601" s="125" t="s">
        <v>1110</v>
      </c>
      <c r="H601" s="125" t="s">
        <v>1110</v>
      </c>
      <c r="I601" s="125">
        <v>299.99325200999999</v>
      </c>
      <c r="J601" s="125" t="s">
        <v>1110</v>
      </c>
      <c r="K601" s="125" t="s">
        <v>1110</v>
      </c>
      <c r="L601" s="125" t="s">
        <v>1110</v>
      </c>
      <c r="M601" s="125" t="s">
        <v>1110</v>
      </c>
      <c r="N601" s="125" t="s">
        <v>1110</v>
      </c>
      <c r="O601" s="125" t="s">
        <v>1110</v>
      </c>
      <c r="P601" s="125" t="s">
        <v>1110</v>
      </c>
      <c r="Q601" s="125" t="s">
        <v>1110</v>
      </c>
      <c r="R601" s="125" t="s">
        <v>1110</v>
      </c>
      <c r="S601" s="125">
        <v>299.99325200999999</v>
      </c>
    </row>
    <row r="602" spans="1:19" ht="15" customHeight="1">
      <c r="A602" s="198">
        <v>596</v>
      </c>
      <c r="B602" s="144" t="s">
        <v>646</v>
      </c>
      <c r="C602" s="144" t="s">
        <v>1110</v>
      </c>
      <c r="D602" s="144" t="s">
        <v>1110</v>
      </c>
      <c r="E602" s="144" t="s">
        <v>1110</v>
      </c>
      <c r="F602" s="144">
        <v>19.718005138576999</v>
      </c>
      <c r="G602" s="144">
        <v>13.53324639</v>
      </c>
      <c r="H602" s="144" t="s">
        <v>1110</v>
      </c>
      <c r="I602" s="144" t="s">
        <v>1110</v>
      </c>
      <c r="J602" s="144" t="s">
        <v>1110</v>
      </c>
      <c r="K602" s="144">
        <v>22.98900544</v>
      </c>
      <c r="L602" s="144" t="s">
        <v>1110</v>
      </c>
      <c r="M602" s="144">
        <v>118.030383329999</v>
      </c>
      <c r="N602" s="144">
        <v>16.739987660000001</v>
      </c>
      <c r="O602" s="144" t="s">
        <v>1110</v>
      </c>
      <c r="P602" s="144" t="s">
        <v>1110</v>
      </c>
      <c r="Q602" s="144">
        <v>108.250284641421</v>
      </c>
      <c r="R602" s="144">
        <v>0.58396534999999994</v>
      </c>
      <c r="S602" s="144">
        <v>299.844877949997</v>
      </c>
    </row>
    <row r="603" spans="1:19" s="7" customFormat="1" ht="15" customHeight="1">
      <c r="A603" s="197">
        <v>597</v>
      </c>
      <c r="B603" s="125" t="s">
        <v>821</v>
      </c>
      <c r="C603" s="125" t="s">
        <v>1110</v>
      </c>
      <c r="D603" s="125" t="s">
        <v>1110</v>
      </c>
      <c r="E603" s="125" t="s">
        <v>1110</v>
      </c>
      <c r="F603" s="125" t="s">
        <v>1110</v>
      </c>
      <c r="G603" s="125" t="s">
        <v>1110</v>
      </c>
      <c r="H603" s="125" t="s">
        <v>1110</v>
      </c>
      <c r="I603" s="125" t="s">
        <v>1110</v>
      </c>
      <c r="J603" s="125" t="s">
        <v>1110</v>
      </c>
      <c r="K603" s="125">
        <v>23.724839800000002</v>
      </c>
      <c r="L603" s="125" t="s">
        <v>1110</v>
      </c>
      <c r="M603" s="125" t="s">
        <v>1110</v>
      </c>
      <c r="N603" s="125" t="s">
        <v>1110</v>
      </c>
      <c r="O603" s="125" t="s">
        <v>1110</v>
      </c>
      <c r="P603" s="125" t="s">
        <v>1110</v>
      </c>
      <c r="Q603" s="125">
        <v>145.17578861000001</v>
      </c>
      <c r="R603" s="125">
        <v>127.43755213</v>
      </c>
      <c r="S603" s="125">
        <v>296.33818054000005</v>
      </c>
    </row>
    <row r="604" spans="1:19" ht="15" customHeight="1">
      <c r="A604" s="198">
        <v>598</v>
      </c>
      <c r="B604" s="144" t="s">
        <v>612</v>
      </c>
      <c r="C604" s="144" t="s">
        <v>1110</v>
      </c>
      <c r="D604" s="144" t="s">
        <v>1110</v>
      </c>
      <c r="E604" s="144" t="s">
        <v>1110</v>
      </c>
      <c r="F604" s="144" t="s">
        <v>1110</v>
      </c>
      <c r="G604" s="144" t="s">
        <v>1110</v>
      </c>
      <c r="H604" s="144" t="s">
        <v>1110</v>
      </c>
      <c r="I604" s="144" t="s">
        <v>1110</v>
      </c>
      <c r="J604" s="144" t="s">
        <v>1110</v>
      </c>
      <c r="K604" s="144">
        <v>251.32975511750502</v>
      </c>
      <c r="L604" s="144">
        <v>36.287497892494002</v>
      </c>
      <c r="M604" s="144" t="s">
        <v>1110</v>
      </c>
      <c r="N604" s="144" t="s">
        <v>1110</v>
      </c>
      <c r="O604" s="144" t="s">
        <v>1110</v>
      </c>
      <c r="P604" s="144" t="s">
        <v>1110</v>
      </c>
      <c r="Q604" s="144">
        <v>8.2624412199999995</v>
      </c>
      <c r="R604" s="144" t="s">
        <v>1110</v>
      </c>
      <c r="S604" s="144">
        <v>295.87969422999902</v>
      </c>
    </row>
    <row r="605" spans="1:19" s="7" customFormat="1" ht="15" customHeight="1">
      <c r="A605" s="197">
        <v>599</v>
      </c>
      <c r="B605" s="125" t="s">
        <v>847</v>
      </c>
      <c r="C605" s="125" t="s">
        <v>1110</v>
      </c>
      <c r="D605" s="125" t="s">
        <v>1110</v>
      </c>
      <c r="E605" s="125" t="s">
        <v>1110</v>
      </c>
      <c r="F605" s="125" t="s">
        <v>1110</v>
      </c>
      <c r="G605" s="125" t="s">
        <v>1110</v>
      </c>
      <c r="H605" s="125" t="s">
        <v>1110</v>
      </c>
      <c r="I605" s="125">
        <v>1.2738245100000001</v>
      </c>
      <c r="J605" s="125" t="s">
        <v>1110</v>
      </c>
      <c r="K605" s="125">
        <v>48.226252670000001</v>
      </c>
      <c r="L605" s="125" t="s">
        <v>1110</v>
      </c>
      <c r="M605" s="125" t="s">
        <v>1110</v>
      </c>
      <c r="N605" s="125">
        <v>11.663614860999999</v>
      </c>
      <c r="O605" s="125" t="s">
        <v>1110</v>
      </c>
      <c r="P605" s="125">
        <v>0.436092498</v>
      </c>
      <c r="Q605" s="125">
        <v>232.65243255600001</v>
      </c>
      <c r="R605" s="125">
        <v>1.603972035</v>
      </c>
      <c r="S605" s="125">
        <v>295.85618913000002</v>
      </c>
    </row>
    <row r="606" spans="1:19" ht="15" customHeight="1">
      <c r="A606" s="198">
        <v>600</v>
      </c>
      <c r="B606" s="144" t="s">
        <v>732</v>
      </c>
      <c r="C606" s="144" t="s">
        <v>1110</v>
      </c>
      <c r="D606" s="144" t="s">
        <v>1110</v>
      </c>
      <c r="E606" s="144" t="s">
        <v>1110</v>
      </c>
      <c r="F606" s="144" t="s">
        <v>1110</v>
      </c>
      <c r="G606" s="144" t="s">
        <v>1110</v>
      </c>
      <c r="H606" s="144" t="s">
        <v>1110</v>
      </c>
      <c r="I606" s="144">
        <v>45.502026575802994</v>
      </c>
      <c r="J606" s="144" t="s">
        <v>1110</v>
      </c>
      <c r="K606" s="144" t="s">
        <v>1110</v>
      </c>
      <c r="L606" s="144">
        <v>89.631789551287994</v>
      </c>
      <c r="M606" s="144" t="s">
        <v>1110</v>
      </c>
      <c r="N606" s="144" t="s">
        <v>1110</v>
      </c>
      <c r="O606" s="144" t="s">
        <v>1110</v>
      </c>
      <c r="P606" s="144">
        <v>31.976796890078997</v>
      </c>
      <c r="Q606" s="144">
        <v>128.71738595282801</v>
      </c>
      <c r="R606" s="144" t="s">
        <v>1110</v>
      </c>
      <c r="S606" s="144">
        <v>295.82799896999802</v>
      </c>
    </row>
    <row r="607" spans="1:19" s="7" customFormat="1" ht="15" customHeight="1">
      <c r="A607" s="197">
        <v>601</v>
      </c>
      <c r="B607" s="125" t="s">
        <v>854</v>
      </c>
      <c r="C607" s="125" t="s">
        <v>1110</v>
      </c>
      <c r="D607" s="125" t="s">
        <v>1110</v>
      </c>
      <c r="E607" s="125" t="s">
        <v>1110</v>
      </c>
      <c r="F607" s="125" t="s">
        <v>1110</v>
      </c>
      <c r="G607" s="125" t="s">
        <v>1110</v>
      </c>
      <c r="H607" s="125" t="s">
        <v>1110</v>
      </c>
      <c r="I607" s="125" t="s">
        <v>1110</v>
      </c>
      <c r="J607" s="125" t="s">
        <v>1110</v>
      </c>
      <c r="K607" s="125">
        <v>251.492007481559</v>
      </c>
      <c r="L607" s="125" t="s">
        <v>1110</v>
      </c>
      <c r="M607" s="125" t="s">
        <v>1110</v>
      </c>
      <c r="N607" s="125">
        <v>44.065269558730002</v>
      </c>
      <c r="O607" s="125" t="s">
        <v>1110</v>
      </c>
      <c r="P607" s="125" t="s">
        <v>1110</v>
      </c>
      <c r="Q607" s="125" t="s">
        <v>1110</v>
      </c>
      <c r="R607" s="125" t="s">
        <v>1110</v>
      </c>
      <c r="S607" s="125">
        <v>295.55727704028902</v>
      </c>
    </row>
    <row r="608" spans="1:19" ht="15" customHeight="1">
      <c r="A608" s="198">
        <v>602</v>
      </c>
      <c r="B608" s="144" t="s">
        <v>32</v>
      </c>
      <c r="C608" s="144" t="s">
        <v>1110</v>
      </c>
      <c r="D608" s="144" t="s">
        <v>1110</v>
      </c>
      <c r="E608" s="144" t="s">
        <v>1110</v>
      </c>
      <c r="F608" s="144" t="s">
        <v>1110</v>
      </c>
      <c r="G608" s="144" t="s">
        <v>1110</v>
      </c>
      <c r="H608" s="144" t="s">
        <v>1110</v>
      </c>
      <c r="I608" s="144">
        <v>14.78856191</v>
      </c>
      <c r="J608" s="144" t="s">
        <v>1110</v>
      </c>
      <c r="K608" s="144">
        <v>249.27465011000001</v>
      </c>
      <c r="L608" s="144">
        <v>16.765057243796999</v>
      </c>
      <c r="M608" s="144">
        <v>2.6419147192799999</v>
      </c>
      <c r="N608" s="144" t="s">
        <v>1110</v>
      </c>
      <c r="O608" s="144" t="s">
        <v>1110</v>
      </c>
      <c r="P608" s="144" t="s">
        <v>1110</v>
      </c>
      <c r="Q608" s="144">
        <v>11.697430606922001</v>
      </c>
      <c r="R608" s="144" t="s">
        <v>1110</v>
      </c>
      <c r="S608" s="144">
        <v>295.16761458999906</v>
      </c>
    </row>
    <row r="609" spans="1:19" s="7" customFormat="1" ht="15" customHeight="1">
      <c r="A609" s="197">
        <v>603</v>
      </c>
      <c r="B609" s="125" t="s">
        <v>1060</v>
      </c>
      <c r="C609" s="125" t="s">
        <v>1110</v>
      </c>
      <c r="D609" s="125" t="s">
        <v>1110</v>
      </c>
      <c r="E609" s="125" t="s">
        <v>1110</v>
      </c>
      <c r="F609" s="125" t="s">
        <v>1110</v>
      </c>
      <c r="G609" s="125">
        <v>61.486834549999998</v>
      </c>
      <c r="H609" s="125" t="s">
        <v>1110</v>
      </c>
      <c r="I609" s="125" t="s">
        <v>1110</v>
      </c>
      <c r="J609" s="125" t="s">
        <v>1110</v>
      </c>
      <c r="K609" s="125">
        <v>38.153013130000005</v>
      </c>
      <c r="L609" s="125" t="s">
        <v>1110</v>
      </c>
      <c r="M609" s="125" t="s">
        <v>1110</v>
      </c>
      <c r="N609" s="125">
        <v>195.33648712000002</v>
      </c>
      <c r="O609" s="125" t="s">
        <v>1110</v>
      </c>
      <c r="P609" s="125" t="s">
        <v>1110</v>
      </c>
      <c r="Q609" s="125" t="s">
        <v>1110</v>
      </c>
      <c r="R609" s="125" t="s">
        <v>1110</v>
      </c>
      <c r="S609" s="125">
        <v>294.97633480000002</v>
      </c>
    </row>
    <row r="610" spans="1:19" ht="15" customHeight="1">
      <c r="A610" s="198">
        <v>604</v>
      </c>
      <c r="B610" s="144" t="s">
        <v>495</v>
      </c>
      <c r="C610" s="144" t="s">
        <v>1110</v>
      </c>
      <c r="D610" s="144" t="s">
        <v>1110</v>
      </c>
      <c r="E610" s="144" t="s">
        <v>1110</v>
      </c>
      <c r="F610" s="144" t="s">
        <v>1110</v>
      </c>
      <c r="G610" s="144" t="s">
        <v>1110</v>
      </c>
      <c r="H610" s="144" t="s">
        <v>1110</v>
      </c>
      <c r="I610" s="144" t="s">
        <v>1110</v>
      </c>
      <c r="J610" s="144">
        <v>0.32117638400000004</v>
      </c>
      <c r="K610" s="144">
        <v>70.257139319999993</v>
      </c>
      <c r="L610" s="144">
        <v>8.3471821670040001</v>
      </c>
      <c r="M610" s="144">
        <v>0.100991477</v>
      </c>
      <c r="N610" s="144">
        <v>137.412630859827</v>
      </c>
      <c r="O610" s="144" t="s">
        <v>1110</v>
      </c>
      <c r="P610" s="144" t="s">
        <v>1110</v>
      </c>
      <c r="Q610" s="144">
        <v>57.120402334725</v>
      </c>
      <c r="R610" s="144">
        <v>20.353472977443001</v>
      </c>
      <c r="S610" s="144">
        <v>293.91299551999896</v>
      </c>
    </row>
    <row r="611" spans="1:19" s="7" customFormat="1" ht="15" customHeight="1">
      <c r="A611" s="197">
        <v>605</v>
      </c>
      <c r="B611" s="125" t="s">
        <v>335</v>
      </c>
      <c r="C611" s="125" t="s">
        <v>1110</v>
      </c>
      <c r="D611" s="125" t="s">
        <v>1110</v>
      </c>
      <c r="E611" s="125" t="s">
        <v>1110</v>
      </c>
      <c r="F611" s="125" t="s">
        <v>1110</v>
      </c>
      <c r="G611" s="125" t="s">
        <v>1110</v>
      </c>
      <c r="H611" s="125" t="s">
        <v>1110</v>
      </c>
      <c r="I611" s="125">
        <v>40.677295560000005</v>
      </c>
      <c r="J611" s="125" t="s">
        <v>1110</v>
      </c>
      <c r="K611" s="125">
        <v>147.52658640999999</v>
      </c>
      <c r="L611" s="125" t="s">
        <v>1110</v>
      </c>
      <c r="M611" s="125" t="s">
        <v>1110</v>
      </c>
      <c r="N611" s="125" t="s">
        <v>1110</v>
      </c>
      <c r="O611" s="125" t="s">
        <v>1110</v>
      </c>
      <c r="P611" s="125" t="s">
        <v>1110</v>
      </c>
      <c r="Q611" s="125" t="s">
        <v>1110</v>
      </c>
      <c r="R611" s="125">
        <v>105.08295965000001</v>
      </c>
      <c r="S611" s="125">
        <v>293.28684162000002</v>
      </c>
    </row>
    <row r="612" spans="1:19" ht="15" customHeight="1">
      <c r="A612" s="198">
        <v>606</v>
      </c>
      <c r="B612" s="144" t="s">
        <v>52</v>
      </c>
      <c r="C612" s="144" t="s">
        <v>1110</v>
      </c>
      <c r="D612" s="144" t="s">
        <v>1110</v>
      </c>
      <c r="E612" s="144" t="s">
        <v>1110</v>
      </c>
      <c r="F612" s="144" t="s">
        <v>1110</v>
      </c>
      <c r="G612" s="144" t="s">
        <v>1110</v>
      </c>
      <c r="H612" s="144" t="s">
        <v>1110</v>
      </c>
      <c r="I612" s="144" t="s">
        <v>1110</v>
      </c>
      <c r="J612" s="144" t="s">
        <v>1110</v>
      </c>
      <c r="K612" s="144">
        <v>10.110878060000001</v>
      </c>
      <c r="L612" s="144" t="s">
        <v>1110</v>
      </c>
      <c r="M612" s="144">
        <v>21.761857810010998</v>
      </c>
      <c r="N612" s="144">
        <v>9.6809987702899996</v>
      </c>
      <c r="O612" s="144" t="s">
        <v>1110</v>
      </c>
      <c r="P612" s="144" t="s">
        <v>1110</v>
      </c>
      <c r="Q612" s="144">
        <v>249.80382413969599</v>
      </c>
      <c r="R612" s="144" t="s">
        <v>1110</v>
      </c>
      <c r="S612" s="144">
        <v>291.35755877999702</v>
      </c>
    </row>
    <row r="613" spans="1:19" s="7" customFormat="1" ht="15" customHeight="1">
      <c r="A613" s="197">
        <v>607</v>
      </c>
      <c r="B613" s="125" t="s">
        <v>352</v>
      </c>
      <c r="C613" s="125" t="s">
        <v>1110</v>
      </c>
      <c r="D613" s="125" t="s">
        <v>1110</v>
      </c>
      <c r="E613" s="125" t="s">
        <v>1110</v>
      </c>
      <c r="F613" s="125" t="s">
        <v>1110</v>
      </c>
      <c r="G613" s="125" t="s">
        <v>1110</v>
      </c>
      <c r="H613" s="125" t="s">
        <v>1110</v>
      </c>
      <c r="I613" s="125" t="s">
        <v>1110</v>
      </c>
      <c r="J613" s="125" t="s">
        <v>1110</v>
      </c>
      <c r="K613" s="125">
        <v>263.43025302531402</v>
      </c>
      <c r="L613" s="125">
        <v>4.9903770736999995</v>
      </c>
      <c r="M613" s="125">
        <v>1.329482500985</v>
      </c>
      <c r="N613" s="125">
        <v>20.47489818</v>
      </c>
      <c r="O613" s="125" t="s">
        <v>1110</v>
      </c>
      <c r="P613" s="125" t="s">
        <v>1110</v>
      </c>
      <c r="Q613" s="125" t="s">
        <v>1110</v>
      </c>
      <c r="R613" s="125" t="s">
        <v>1110</v>
      </c>
      <c r="S613" s="125">
        <v>290.22501077999908</v>
      </c>
    </row>
    <row r="614" spans="1:19" ht="15" customHeight="1">
      <c r="A614" s="198">
        <v>608</v>
      </c>
      <c r="B614" s="144" t="s">
        <v>231</v>
      </c>
      <c r="C614" s="144" t="s">
        <v>1110</v>
      </c>
      <c r="D614" s="144" t="s">
        <v>1110</v>
      </c>
      <c r="E614" s="144" t="s">
        <v>1110</v>
      </c>
      <c r="F614" s="144">
        <v>287.59988935000001</v>
      </c>
      <c r="G614" s="144" t="s">
        <v>1110</v>
      </c>
      <c r="H614" s="144" t="s">
        <v>1110</v>
      </c>
      <c r="I614" s="144" t="s">
        <v>1110</v>
      </c>
      <c r="J614" s="144" t="s">
        <v>1110</v>
      </c>
      <c r="K614" s="144" t="s">
        <v>1110</v>
      </c>
      <c r="L614" s="144" t="s">
        <v>1110</v>
      </c>
      <c r="M614" s="144" t="s">
        <v>1110</v>
      </c>
      <c r="N614" s="144" t="s">
        <v>1110</v>
      </c>
      <c r="O614" s="144" t="s">
        <v>1110</v>
      </c>
      <c r="P614" s="144" t="s">
        <v>1110</v>
      </c>
      <c r="Q614" s="144" t="s">
        <v>1110</v>
      </c>
      <c r="R614" s="144" t="s">
        <v>1110</v>
      </c>
      <c r="S614" s="144">
        <v>287.59988935000001</v>
      </c>
    </row>
    <row r="615" spans="1:19" s="7" customFormat="1" ht="15" customHeight="1">
      <c r="A615" s="197">
        <v>609</v>
      </c>
      <c r="B615" s="125" t="s">
        <v>436</v>
      </c>
      <c r="C615" s="125" t="s">
        <v>1110</v>
      </c>
      <c r="D615" s="125" t="s">
        <v>1110</v>
      </c>
      <c r="E615" s="125" t="s">
        <v>1110</v>
      </c>
      <c r="F615" s="125" t="s">
        <v>1110</v>
      </c>
      <c r="G615" s="125">
        <v>8.1609911200000003</v>
      </c>
      <c r="H615" s="125" t="s">
        <v>1110</v>
      </c>
      <c r="I615" s="125" t="s">
        <v>1110</v>
      </c>
      <c r="J615" s="125" t="s">
        <v>1110</v>
      </c>
      <c r="K615" s="125">
        <v>58.960140109999998</v>
      </c>
      <c r="L615" s="125" t="s">
        <v>1110</v>
      </c>
      <c r="M615" s="125">
        <v>1.0513735200000001</v>
      </c>
      <c r="N615" s="125">
        <v>218.38816950999998</v>
      </c>
      <c r="O615" s="125" t="s">
        <v>1110</v>
      </c>
      <c r="P615" s="125" t="s">
        <v>1110</v>
      </c>
      <c r="Q615" s="125" t="s">
        <v>1110</v>
      </c>
      <c r="R615" s="125" t="s">
        <v>1110</v>
      </c>
      <c r="S615" s="125">
        <v>286.56067425999998</v>
      </c>
    </row>
    <row r="616" spans="1:19" ht="15" customHeight="1">
      <c r="A616" s="198">
        <v>610</v>
      </c>
      <c r="B616" s="144" t="s">
        <v>453</v>
      </c>
      <c r="C616" s="144" t="s">
        <v>1110</v>
      </c>
      <c r="D616" s="144" t="s">
        <v>1110</v>
      </c>
      <c r="E616" s="144" t="s">
        <v>1110</v>
      </c>
      <c r="F616" s="144" t="s">
        <v>1110</v>
      </c>
      <c r="G616" s="144" t="s">
        <v>1110</v>
      </c>
      <c r="H616" s="144" t="s">
        <v>1110</v>
      </c>
      <c r="I616" s="144" t="s">
        <v>1110</v>
      </c>
      <c r="J616" s="144" t="s">
        <v>1110</v>
      </c>
      <c r="K616" s="144" t="s">
        <v>1110</v>
      </c>
      <c r="L616" s="144" t="s">
        <v>1110</v>
      </c>
      <c r="M616" s="144" t="s">
        <v>1110</v>
      </c>
      <c r="N616" s="144" t="s">
        <v>1110</v>
      </c>
      <c r="O616" s="144" t="s">
        <v>1110</v>
      </c>
      <c r="P616" s="144">
        <v>283.54582956999997</v>
      </c>
      <c r="Q616" s="144" t="s">
        <v>1110</v>
      </c>
      <c r="R616" s="144" t="s">
        <v>1110</v>
      </c>
      <c r="S616" s="144">
        <v>283.54582956999997</v>
      </c>
    </row>
    <row r="617" spans="1:19" s="7" customFormat="1" ht="15" customHeight="1">
      <c r="A617" s="197">
        <v>611</v>
      </c>
      <c r="B617" s="125" t="s">
        <v>356</v>
      </c>
      <c r="C617" s="125" t="s">
        <v>1110</v>
      </c>
      <c r="D617" s="125" t="s">
        <v>1110</v>
      </c>
      <c r="E617" s="125" t="s">
        <v>1110</v>
      </c>
      <c r="F617" s="125" t="s">
        <v>1110</v>
      </c>
      <c r="G617" s="125" t="s">
        <v>1110</v>
      </c>
      <c r="H617" s="125" t="s">
        <v>1110</v>
      </c>
      <c r="I617" s="125">
        <v>10.581510150427</v>
      </c>
      <c r="J617" s="125">
        <v>0.76832395999999992</v>
      </c>
      <c r="K617" s="125" t="s">
        <v>1110</v>
      </c>
      <c r="L617" s="125">
        <v>7.3411297995720002</v>
      </c>
      <c r="M617" s="125">
        <v>4.877687E-2</v>
      </c>
      <c r="N617" s="125" t="s">
        <v>1110</v>
      </c>
      <c r="O617" s="125" t="s">
        <v>1110</v>
      </c>
      <c r="P617" s="125" t="s">
        <v>1110</v>
      </c>
      <c r="Q617" s="125">
        <v>264.49217721999997</v>
      </c>
      <c r="R617" s="125" t="s">
        <v>1110</v>
      </c>
      <c r="S617" s="125">
        <v>283.23191799999898</v>
      </c>
    </row>
    <row r="618" spans="1:19" ht="15" customHeight="1">
      <c r="A618" s="198">
        <v>612</v>
      </c>
      <c r="B618" s="144" t="s">
        <v>567</v>
      </c>
      <c r="C618" s="144" t="s">
        <v>1110</v>
      </c>
      <c r="D618" s="144" t="s">
        <v>1110</v>
      </c>
      <c r="E618" s="144" t="s">
        <v>1110</v>
      </c>
      <c r="F618" s="144" t="s">
        <v>1110</v>
      </c>
      <c r="G618" s="144" t="s">
        <v>1110</v>
      </c>
      <c r="H618" s="144" t="s">
        <v>1110</v>
      </c>
      <c r="I618" s="144">
        <v>281.87534441000003</v>
      </c>
      <c r="J618" s="144" t="s">
        <v>1110</v>
      </c>
      <c r="K618" s="144" t="s">
        <v>1110</v>
      </c>
      <c r="L618" s="144" t="s">
        <v>1110</v>
      </c>
      <c r="M618" s="144" t="s">
        <v>1110</v>
      </c>
      <c r="N618" s="144" t="s">
        <v>1110</v>
      </c>
      <c r="O618" s="144" t="s">
        <v>1110</v>
      </c>
      <c r="P618" s="144" t="s">
        <v>1110</v>
      </c>
      <c r="Q618" s="144" t="s">
        <v>1110</v>
      </c>
      <c r="R618" s="144" t="s">
        <v>1110</v>
      </c>
      <c r="S618" s="144">
        <v>281.87534441000003</v>
      </c>
    </row>
    <row r="619" spans="1:19" s="7" customFormat="1" ht="15" customHeight="1">
      <c r="A619" s="197">
        <v>613</v>
      </c>
      <c r="B619" s="125" t="s">
        <v>691</v>
      </c>
      <c r="C619" s="125" t="s">
        <v>1110</v>
      </c>
      <c r="D619" s="125" t="s">
        <v>1110</v>
      </c>
      <c r="E619" s="125" t="s">
        <v>1110</v>
      </c>
      <c r="F619" s="125" t="s">
        <v>1110</v>
      </c>
      <c r="G619" s="125">
        <v>56.569780789999996</v>
      </c>
      <c r="H619" s="125" t="s">
        <v>1110</v>
      </c>
      <c r="I619" s="125">
        <v>0.12866006199999999</v>
      </c>
      <c r="J619" s="125" t="s">
        <v>1110</v>
      </c>
      <c r="K619" s="125">
        <v>120.12966597</v>
      </c>
      <c r="L619" s="125">
        <v>0.42475867900000003</v>
      </c>
      <c r="M619" s="125" t="s">
        <v>1110</v>
      </c>
      <c r="N619" s="125">
        <v>77.154455687000009</v>
      </c>
      <c r="O619" s="125" t="s">
        <v>1110</v>
      </c>
      <c r="P619" s="125">
        <v>5.8960359330000003</v>
      </c>
      <c r="Q619" s="125">
        <v>21.378414258999999</v>
      </c>
      <c r="R619" s="125" t="s">
        <v>1110</v>
      </c>
      <c r="S619" s="125">
        <v>281.68177138000004</v>
      </c>
    </row>
    <row r="620" spans="1:19" ht="15" customHeight="1">
      <c r="A620" s="198">
        <v>614</v>
      </c>
      <c r="B620" s="144" t="s">
        <v>445</v>
      </c>
      <c r="C620" s="144" t="s">
        <v>1110</v>
      </c>
      <c r="D620" s="144" t="s">
        <v>1110</v>
      </c>
      <c r="E620" s="144" t="s">
        <v>1110</v>
      </c>
      <c r="F620" s="144" t="s">
        <v>1110</v>
      </c>
      <c r="G620" s="144" t="s">
        <v>1110</v>
      </c>
      <c r="H620" s="144" t="s">
        <v>1110</v>
      </c>
      <c r="I620" s="144">
        <v>3.9786957425940002</v>
      </c>
      <c r="J620" s="144" t="s">
        <v>1110</v>
      </c>
      <c r="K620" s="144">
        <v>14.228501099591</v>
      </c>
      <c r="L620" s="144" t="s">
        <v>1110</v>
      </c>
      <c r="M620" s="144" t="s">
        <v>1110</v>
      </c>
      <c r="N620" s="144" t="s">
        <v>1110</v>
      </c>
      <c r="O620" s="144" t="s">
        <v>1110</v>
      </c>
      <c r="P620" s="144">
        <v>261.82926538140697</v>
      </c>
      <c r="Q620" s="144">
        <v>1.3197120064059999</v>
      </c>
      <c r="R620" s="144" t="s">
        <v>1110</v>
      </c>
      <c r="S620" s="144">
        <v>281.35617422999798</v>
      </c>
    </row>
    <row r="621" spans="1:19" s="7" customFormat="1" ht="15" customHeight="1">
      <c r="A621" s="197">
        <v>615</v>
      </c>
      <c r="B621" s="125" t="s">
        <v>491</v>
      </c>
      <c r="C621" s="125" t="s">
        <v>1110</v>
      </c>
      <c r="D621" s="125" t="s">
        <v>1110</v>
      </c>
      <c r="E621" s="125" t="s">
        <v>1110</v>
      </c>
      <c r="F621" s="125" t="s">
        <v>1110</v>
      </c>
      <c r="G621" s="125" t="s">
        <v>1110</v>
      </c>
      <c r="H621" s="125" t="s">
        <v>1110</v>
      </c>
      <c r="I621" s="125" t="s">
        <v>1110</v>
      </c>
      <c r="J621" s="125" t="s">
        <v>1110</v>
      </c>
      <c r="K621" s="125" t="s">
        <v>1110</v>
      </c>
      <c r="L621" s="125" t="s">
        <v>1110</v>
      </c>
      <c r="M621" s="125" t="s">
        <v>1110</v>
      </c>
      <c r="N621" s="125" t="s">
        <v>1110</v>
      </c>
      <c r="O621" s="125" t="s">
        <v>1110</v>
      </c>
      <c r="P621" s="125" t="s">
        <v>1110</v>
      </c>
      <c r="Q621" s="125">
        <v>64.750716119999993</v>
      </c>
      <c r="R621" s="125">
        <v>213.64771171000001</v>
      </c>
      <c r="S621" s="125">
        <v>278.39842783</v>
      </c>
    </row>
    <row r="622" spans="1:19" ht="15" customHeight="1">
      <c r="A622" s="198">
        <v>616</v>
      </c>
      <c r="B622" s="144" t="s">
        <v>1057</v>
      </c>
      <c r="C622" s="144" t="s">
        <v>1110</v>
      </c>
      <c r="D622" s="144" t="s">
        <v>1110</v>
      </c>
      <c r="E622" s="144" t="s">
        <v>1110</v>
      </c>
      <c r="F622" s="144" t="s">
        <v>1110</v>
      </c>
      <c r="G622" s="144" t="s">
        <v>1110</v>
      </c>
      <c r="H622" s="144" t="s">
        <v>1110</v>
      </c>
      <c r="I622" s="144">
        <v>83.857309770000001</v>
      </c>
      <c r="J622" s="144" t="s">
        <v>1110</v>
      </c>
      <c r="K622" s="144" t="s">
        <v>1110</v>
      </c>
      <c r="L622" s="144" t="s">
        <v>1110</v>
      </c>
      <c r="M622" s="144" t="s">
        <v>1110</v>
      </c>
      <c r="N622" s="144" t="s">
        <v>1110</v>
      </c>
      <c r="O622" s="144" t="s">
        <v>1110</v>
      </c>
      <c r="P622" s="144" t="s">
        <v>1110</v>
      </c>
      <c r="Q622" s="144">
        <v>146.18934383000001</v>
      </c>
      <c r="R622" s="144">
        <v>46.72537415</v>
      </c>
      <c r="S622" s="144">
        <v>276.77202775000001</v>
      </c>
    </row>
    <row r="623" spans="1:19" s="7" customFormat="1" ht="15" customHeight="1">
      <c r="A623" s="197">
        <v>617</v>
      </c>
      <c r="B623" s="125" t="s">
        <v>194</v>
      </c>
      <c r="C623" s="125" t="s">
        <v>1110</v>
      </c>
      <c r="D623" s="125" t="s">
        <v>1110</v>
      </c>
      <c r="E623" s="125" t="s">
        <v>1110</v>
      </c>
      <c r="F623" s="125" t="s">
        <v>1110</v>
      </c>
      <c r="G623" s="125" t="s">
        <v>1110</v>
      </c>
      <c r="H623" s="125" t="s">
        <v>1110</v>
      </c>
      <c r="I623" s="125" t="s">
        <v>1110</v>
      </c>
      <c r="J623" s="125" t="s">
        <v>1110</v>
      </c>
      <c r="K623" s="125" t="s">
        <v>1110</v>
      </c>
      <c r="L623" s="125" t="s">
        <v>1110</v>
      </c>
      <c r="M623" s="125">
        <v>1.84062942</v>
      </c>
      <c r="N623" s="125" t="s">
        <v>1110</v>
      </c>
      <c r="O623" s="125" t="s">
        <v>1110</v>
      </c>
      <c r="P623" s="125">
        <v>2.4957687100000001</v>
      </c>
      <c r="Q623" s="125">
        <v>95.952640729999999</v>
      </c>
      <c r="R623" s="125">
        <v>175.12997312000002</v>
      </c>
      <c r="S623" s="125">
        <v>275.41901198000005</v>
      </c>
    </row>
    <row r="624" spans="1:19" ht="15" customHeight="1">
      <c r="A624" s="198">
        <v>618</v>
      </c>
      <c r="B624" s="144" t="s">
        <v>499</v>
      </c>
      <c r="C624" s="144" t="s">
        <v>1110</v>
      </c>
      <c r="D624" s="144" t="s">
        <v>1110</v>
      </c>
      <c r="E624" s="144" t="s">
        <v>1110</v>
      </c>
      <c r="F624" s="144" t="s">
        <v>1110</v>
      </c>
      <c r="G624" s="144" t="s">
        <v>1110</v>
      </c>
      <c r="H624" s="144" t="s">
        <v>1110</v>
      </c>
      <c r="I624" s="144" t="s">
        <v>1110</v>
      </c>
      <c r="J624" s="144" t="s">
        <v>1110</v>
      </c>
      <c r="K624" s="144">
        <v>121.88496601600001</v>
      </c>
      <c r="L624" s="144" t="s">
        <v>1110</v>
      </c>
      <c r="M624" s="144" t="s">
        <v>1110</v>
      </c>
      <c r="N624" s="144" t="s">
        <v>1110</v>
      </c>
      <c r="O624" s="144" t="s">
        <v>1110</v>
      </c>
      <c r="P624" s="144">
        <v>152.23769776399999</v>
      </c>
      <c r="Q624" s="144" t="s">
        <v>1110</v>
      </c>
      <c r="R624" s="144" t="s">
        <v>1110</v>
      </c>
      <c r="S624" s="144">
        <v>274.12266377999998</v>
      </c>
    </row>
    <row r="625" spans="1:19" s="7" customFormat="1" ht="15" customHeight="1">
      <c r="A625" s="197">
        <v>619</v>
      </c>
      <c r="B625" s="125" t="s">
        <v>176</v>
      </c>
      <c r="C625" s="125">
        <v>8.062966192495999</v>
      </c>
      <c r="D625" s="125">
        <v>5.3960339247459999</v>
      </c>
      <c r="E625" s="125">
        <v>185.706217754291</v>
      </c>
      <c r="F625" s="125" t="s">
        <v>1110</v>
      </c>
      <c r="G625" s="125" t="s">
        <v>1110</v>
      </c>
      <c r="H625" s="125" t="s">
        <v>1110</v>
      </c>
      <c r="I625" s="125">
        <v>0.91682824695299991</v>
      </c>
      <c r="J625" s="125" t="s">
        <v>1110</v>
      </c>
      <c r="K625" s="125">
        <v>13.435837382289</v>
      </c>
      <c r="L625" s="125">
        <v>9.0104354959999995</v>
      </c>
      <c r="M625" s="125">
        <v>0.37551519698000002</v>
      </c>
      <c r="N625" s="125">
        <v>25.209762355487001</v>
      </c>
      <c r="O625" s="125" t="s">
        <v>1110</v>
      </c>
      <c r="P625" s="125">
        <v>12.452111749419</v>
      </c>
      <c r="Q625" s="125">
        <v>10.636887091369999</v>
      </c>
      <c r="R625" s="125">
        <v>0.71936817996299995</v>
      </c>
      <c r="S625" s="125">
        <v>271.92196356999398</v>
      </c>
    </row>
    <row r="626" spans="1:19" ht="15" customHeight="1">
      <c r="A626" s="198">
        <v>620</v>
      </c>
      <c r="B626" s="144" t="s">
        <v>325</v>
      </c>
      <c r="C626" s="144" t="s">
        <v>1110</v>
      </c>
      <c r="D626" s="144" t="s">
        <v>1110</v>
      </c>
      <c r="E626" s="144" t="s">
        <v>1110</v>
      </c>
      <c r="F626" s="144" t="s">
        <v>1110</v>
      </c>
      <c r="G626" s="144" t="s">
        <v>1110</v>
      </c>
      <c r="H626" s="144" t="s">
        <v>1110</v>
      </c>
      <c r="I626" s="144">
        <v>11.695775869999999</v>
      </c>
      <c r="J626" s="144" t="s">
        <v>1110</v>
      </c>
      <c r="K626" s="144">
        <v>43.816493742188001</v>
      </c>
      <c r="L626" s="144">
        <v>22.1483484</v>
      </c>
      <c r="M626" s="144" t="s">
        <v>1110</v>
      </c>
      <c r="N626" s="144" t="s">
        <v>1110</v>
      </c>
      <c r="O626" s="144" t="s">
        <v>1110</v>
      </c>
      <c r="P626" s="144" t="s">
        <v>1110</v>
      </c>
      <c r="Q626" s="144">
        <v>194.198705777811</v>
      </c>
      <c r="R626" s="144" t="s">
        <v>1110</v>
      </c>
      <c r="S626" s="144">
        <v>271.859323789999</v>
      </c>
    </row>
    <row r="627" spans="1:19" s="7" customFormat="1" ht="15" customHeight="1">
      <c r="A627" s="197">
        <v>621</v>
      </c>
      <c r="B627" s="125" t="s">
        <v>442</v>
      </c>
      <c r="C627" s="125" t="s">
        <v>1110</v>
      </c>
      <c r="D627" s="125" t="s">
        <v>1110</v>
      </c>
      <c r="E627" s="125" t="s">
        <v>1110</v>
      </c>
      <c r="F627" s="125" t="s">
        <v>1110</v>
      </c>
      <c r="G627" s="125" t="s">
        <v>1110</v>
      </c>
      <c r="H627" s="125" t="s">
        <v>1110</v>
      </c>
      <c r="I627" s="125" t="s">
        <v>1110</v>
      </c>
      <c r="J627" s="125" t="s">
        <v>1110</v>
      </c>
      <c r="K627" s="125">
        <v>67.981798181613001</v>
      </c>
      <c r="L627" s="125" t="s">
        <v>1110</v>
      </c>
      <c r="M627" s="125" t="s">
        <v>1110</v>
      </c>
      <c r="N627" s="125" t="s">
        <v>1110</v>
      </c>
      <c r="O627" s="125" t="s">
        <v>1110</v>
      </c>
      <c r="P627" s="125">
        <v>83.002970560000009</v>
      </c>
      <c r="Q627" s="125">
        <v>120.57305215838601</v>
      </c>
      <c r="R627" s="125" t="s">
        <v>1110</v>
      </c>
      <c r="S627" s="125">
        <v>271.557820899999</v>
      </c>
    </row>
    <row r="628" spans="1:19" ht="15" customHeight="1">
      <c r="A628" s="198">
        <v>622</v>
      </c>
      <c r="B628" s="144" t="s">
        <v>3</v>
      </c>
      <c r="C628" s="144" t="s">
        <v>1110</v>
      </c>
      <c r="D628" s="144" t="s">
        <v>1110</v>
      </c>
      <c r="E628" s="144" t="s">
        <v>1110</v>
      </c>
      <c r="F628" s="144" t="s">
        <v>1110</v>
      </c>
      <c r="G628" s="144" t="s">
        <v>1110</v>
      </c>
      <c r="H628" s="144" t="s">
        <v>1110</v>
      </c>
      <c r="I628" s="144">
        <v>5.0317407759270001</v>
      </c>
      <c r="J628" s="144" t="s">
        <v>1110</v>
      </c>
      <c r="K628" s="144">
        <v>0.27175215299600003</v>
      </c>
      <c r="L628" s="144" t="s">
        <v>1110</v>
      </c>
      <c r="M628" s="144">
        <v>2.4918515999E-2</v>
      </c>
      <c r="N628" s="144">
        <v>67.765435375075995</v>
      </c>
      <c r="O628" s="144" t="s">
        <v>1110</v>
      </c>
      <c r="P628" s="144" t="s">
        <v>1110</v>
      </c>
      <c r="Q628" s="144">
        <v>180.44769375999999</v>
      </c>
      <c r="R628" s="144">
        <v>17.497620329999997</v>
      </c>
      <c r="S628" s="144">
        <v>271.03916090999797</v>
      </c>
    </row>
    <row r="629" spans="1:19" s="7" customFormat="1" ht="15" customHeight="1">
      <c r="A629" s="197">
        <v>623</v>
      </c>
      <c r="B629" s="125" t="s">
        <v>292</v>
      </c>
      <c r="C629" s="125" t="s">
        <v>1110</v>
      </c>
      <c r="D629" s="125" t="s">
        <v>1110</v>
      </c>
      <c r="E629" s="125" t="s">
        <v>1110</v>
      </c>
      <c r="F629" s="125" t="s">
        <v>1110</v>
      </c>
      <c r="G629" s="125" t="s">
        <v>1110</v>
      </c>
      <c r="H629" s="125" t="s">
        <v>1110</v>
      </c>
      <c r="I629" s="125" t="s">
        <v>1110</v>
      </c>
      <c r="J629" s="125" t="s">
        <v>1110</v>
      </c>
      <c r="K629" s="125">
        <v>70.721089156570997</v>
      </c>
      <c r="L629" s="125">
        <v>1.2511919999999999E-2</v>
      </c>
      <c r="M629" s="125">
        <v>6.6648081326940005</v>
      </c>
      <c r="N629" s="125" t="s">
        <v>1110</v>
      </c>
      <c r="O629" s="125">
        <v>89.383991390000006</v>
      </c>
      <c r="P629" s="125">
        <v>57.806630188846995</v>
      </c>
      <c r="Q629" s="125">
        <v>38.882653008946001</v>
      </c>
      <c r="R629" s="125">
        <v>7.2759914629410005</v>
      </c>
      <c r="S629" s="125">
        <v>270.74767525999903</v>
      </c>
    </row>
    <row r="630" spans="1:19" ht="15" customHeight="1">
      <c r="A630" s="198">
        <v>624</v>
      </c>
      <c r="B630" s="144" t="s">
        <v>435</v>
      </c>
      <c r="C630" s="144" t="s">
        <v>1110</v>
      </c>
      <c r="D630" s="144" t="s">
        <v>1110</v>
      </c>
      <c r="E630" s="144" t="s">
        <v>1110</v>
      </c>
      <c r="F630" s="144">
        <v>9.363149702966</v>
      </c>
      <c r="G630" s="144">
        <v>67.610866680000001</v>
      </c>
      <c r="H630" s="144" t="s">
        <v>1110</v>
      </c>
      <c r="I630" s="144" t="s">
        <v>1110</v>
      </c>
      <c r="J630" s="144" t="s">
        <v>1110</v>
      </c>
      <c r="K630" s="144">
        <v>0.34858871000000002</v>
      </c>
      <c r="L630" s="144" t="s">
        <v>1110</v>
      </c>
      <c r="M630" s="144">
        <v>3.0542433900000003</v>
      </c>
      <c r="N630" s="144">
        <v>76.423498040000013</v>
      </c>
      <c r="O630" s="144" t="s">
        <v>1110</v>
      </c>
      <c r="P630" s="144" t="s">
        <v>1110</v>
      </c>
      <c r="Q630" s="144">
        <v>113.539166668653</v>
      </c>
      <c r="R630" s="144">
        <v>0.16512964999999999</v>
      </c>
      <c r="S630" s="144">
        <v>270.50464284161899</v>
      </c>
    </row>
    <row r="631" spans="1:19" s="7" customFormat="1" ht="15" customHeight="1">
      <c r="A631" s="197">
        <v>625</v>
      </c>
      <c r="B631" s="125" t="s">
        <v>531</v>
      </c>
      <c r="C631" s="125" t="s">
        <v>1110</v>
      </c>
      <c r="D631" s="125" t="s">
        <v>1110</v>
      </c>
      <c r="E631" s="125" t="s">
        <v>1110</v>
      </c>
      <c r="F631" s="125" t="s">
        <v>1110</v>
      </c>
      <c r="G631" s="125" t="s">
        <v>1110</v>
      </c>
      <c r="H631" s="125" t="s">
        <v>1110</v>
      </c>
      <c r="I631" s="125">
        <v>98.616342707616994</v>
      </c>
      <c r="J631" s="125" t="s">
        <v>1110</v>
      </c>
      <c r="K631" s="125">
        <v>14.079623110945999</v>
      </c>
      <c r="L631" s="125" t="s">
        <v>1110</v>
      </c>
      <c r="M631" s="125" t="s">
        <v>1110</v>
      </c>
      <c r="N631" s="125">
        <v>11.55907999934</v>
      </c>
      <c r="O631" s="125" t="s">
        <v>1110</v>
      </c>
      <c r="P631" s="125">
        <v>2.6912340609889998</v>
      </c>
      <c r="Q631" s="125">
        <v>111.994289080228</v>
      </c>
      <c r="R631" s="125">
        <v>31.528975660877002</v>
      </c>
      <c r="S631" s="125">
        <v>270.46954461999701</v>
      </c>
    </row>
    <row r="632" spans="1:19" ht="15" customHeight="1">
      <c r="A632" s="198">
        <v>626</v>
      </c>
      <c r="B632" s="144" t="s">
        <v>714</v>
      </c>
      <c r="C632" s="144" t="s">
        <v>1110</v>
      </c>
      <c r="D632" s="144" t="s">
        <v>1110</v>
      </c>
      <c r="E632" s="144" t="s">
        <v>1110</v>
      </c>
      <c r="F632" s="144">
        <v>98.791574899340006</v>
      </c>
      <c r="G632" s="144">
        <v>159.63595484000001</v>
      </c>
      <c r="H632" s="144" t="s">
        <v>1110</v>
      </c>
      <c r="I632" s="144">
        <v>9.8509773800000016</v>
      </c>
      <c r="J632" s="144" t="s">
        <v>1110</v>
      </c>
      <c r="K632" s="144" t="s">
        <v>1110</v>
      </c>
      <c r="L632" s="144" t="s">
        <v>1110</v>
      </c>
      <c r="M632" s="144" t="s">
        <v>1110</v>
      </c>
      <c r="N632" s="144" t="s">
        <v>1110</v>
      </c>
      <c r="O632" s="144" t="s">
        <v>1110</v>
      </c>
      <c r="P632" s="144" t="s">
        <v>1110</v>
      </c>
      <c r="Q632" s="144" t="s">
        <v>1110</v>
      </c>
      <c r="R632" s="144" t="s">
        <v>1110</v>
      </c>
      <c r="S632" s="144">
        <v>268.27850711934002</v>
      </c>
    </row>
    <row r="633" spans="1:19" s="7" customFormat="1" ht="15" customHeight="1">
      <c r="A633" s="197">
        <v>627</v>
      </c>
      <c r="B633" s="125" t="s">
        <v>350</v>
      </c>
      <c r="C633" s="125" t="s">
        <v>1110</v>
      </c>
      <c r="D633" s="125" t="s">
        <v>1110</v>
      </c>
      <c r="E633" s="125" t="s">
        <v>1110</v>
      </c>
      <c r="F633" s="125" t="s">
        <v>1110</v>
      </c>
      <c r="G633" s="125" t="s">
        <v>1110</v>
      </c>
      <c r="H633" s="125" t="s">
        <v>1110</v>
      </c>
      <c r="I633" s="125" t="s">
        <v>1110</v>
      </c>
      <c r="J633" s="125" t="s">
        <v>1110</v>
      </c>
      <c r="K633" s="125">
        <v>151.24552330572899</v>
      </c>
      <c r="L633" s="125">
        <v>5.0813403420240002</v>
      </c>
      <c r="M633" s="125" t="s">
        <v>1110</v>
      </c>
      <c r="N633" s="125">
        <v>54.175974973241004</v>
      </c>
      <c r="O633" s="125" t="s">
        <v>1110</v>
      </c>
      <c r="P633" s="125" t="s">
        <v>1110</v>
      </c>
      <c r="Q633" s="125">
        <v>55.931099476999997</v>
      </c>
      <c r="R633" s="125">
        <v>0.54250273200499999</v>
      </c>
      <c r="S633" s="125">
        <v>266.97644082999898</v>
      </c>
    </row>
    <row r="634" spans="1:19" ht="15" customHeight="1">
      <c r="A634" s="198">
        <v>628</v>
      </c>
      <c r="B634" s="144" t="s">
        <v>798</v>
      </c>
      <c r="C634" s="144" t="s">
        <v>1110</v>
      </c>
      <c r="D634" s="144" t="s">
        <v>1110</v>
      </c>
      <c r="E634" s="144" t="s">
        <v>1110</v>
      </c>
      <c r="F634" s="144" t="s">
        <v>1110</v>
      </c>
      <c r="G634" s="144" t="s">
        <v>1110</v>
      </c>
      <c r="H634" s="144" t="s">
        <v>1110</v>
      </c>
      <c r="I634" s="144" t="s">
        <v>1110</v>
      </c>
      <c r="J634" s="144" t="s">
        <v>1110</v>
      </c>
      <c r="K634" s="144">
        <v>84.886862390000005</v>
      </c>
      <c r="L634" s="144" t="s">
        <v>1110</v>
      </c>
      <c r="M634" s="144" t="s">
        <v>1110</v>
      </c>
      <c r="N634" s="144" t="s">
        <v>1110</v>
      </c>
      <c r="O634" s="144" t="s">
        <v>1110</v>
      </c>
      <c r="P634" s="144">
        <v>178.13722808</v>
      </c>
      <c r="Q634" s="144" t="s">
        <v>1110</v>
      </c>
      <c r="R634" s="144" t="s">
        <v>1110</v>
      </c>
      <c r="S634" s="144">
        <v>263.02409047000003</v>
      </c>
    </row>
    <row r="635" spans="1:19" s="7" customFormat="1" ht="15" customHeight="1">
      <c r="A635" s="197">
        <v>629</v>
      </c>
      <c r="B635" s="125" t="s">
        <v>890</v>
      </c>
      <c r="C635" s="125" t="s">
        <v>1110</v>
      </c>
      <c r="D635" s="125" t="s">
        <v>1110</v>
      </c>
      <c r="E635" s="125" t="s">
        <v>1110</v>
      </c>
      <c r="F635" s="125" t="s">
        <v>1110</v>
      </c>
      <c r="G635" s="125" t="s">
        <v>1110</v>
      </c>
      <c r="H635" s="125" t="s">
        <v>1110</v>
      </c>
      <c r="I635" s="125">
        <v>9.6380030800000007</v>
      </c>
      <c r="J635" s="125" t="s">
        <v>1110</v>
      </c>
      <c r="K635" s="125">
        <v>7.4567469400000004</v>
      </c>
      <c r="L635" s="125" t="s">
        <v>1110</v>
      </c>
      <c r="M635" s="125" t="s">
        <v>1110</v>
      </c>
      <c r="N635" s="125">
        <v>22.481240399999997</v>
      </c>
      <c r="O635" s="125">
        <v>132.02769499999999</v>
      </c>
      <c r="P635" s="125">
        <v>44.962481220000001</v>
      </c>
      <c r="Q635" s="125">
        <v>45.090426259998999</v>
      </c>
      <c r="R635" s="125" t="s">
        <v>1110</v>
      </c>
      <c r="S635" s="125">
        <v>261.656592899999</v>
      </c>
    </row>
    <row r="636" spans="1:19" ht="15" customHeight="1">
      <c r="A636" s="198">
        <v>630</v>
      </c>
      <c r="B636" s="144" t="s">
        <v>476</v>
      </c>
      <c r="C636" s="144" t="s">
        <v>1110</v>
      </c>
      <c r="D636" s="144" t="s">
        <v>1110</v>
      </c>
      <c r="E636" s="144" t="s">
        <v>1110</v>
      </c>
      <c r="F636" s="144" t="s">
        <v>1110</v>
      </c>
      <c r="G636" s="144" t="s">
        <v>1110</v>
      </c>
      <c r="H636" s="144" t="s">
        <v>1110</v>
      </c>
      <c r="I636" s="144" t="s">
        <v>1110</v>
      </c>
      <c r="J636" s="144" t="s">
        <v>1110</v>
      </c>
      <c r="K636" s="144">
        <v>214.16790305000001</v>
      </c>
      <c r="L636" s="144" t="s">
        <v>1110</v>
      </c>
      <c r="M636" s="144" t="s">
        <v>1110</v>
      </c>
      <c r="N636" s="144" t="s">
        <v>1110</v>
      </c>
      <c r="O636" s="144" t="s">
        <v>1110</v>
      </c>
      <c r="P636" s="144" t="s">
        <v>1110</v>
      </c>
      <c r="Q636" s="144">
        <v>44.113303369999997</v>
      </c>
      <c r="R636" s="144" t="s">
        <v>1110</v>
      </c>
      <c r="S636" s="144">
        <v>258.28120641999999</v>
      </c>
    </row>
    <row r="637" spans="1:19" s="7" customFormat="1" ht="15" customHeight="1">
      <c r="A637" s="197">
        <v>631</v>
      </c>
      <c r="B637" s="125" t="s">
        <v>1015</v>
      </c>
      <c r="C637" s="125" t="s">
        <v>1110</v>
      </c>
      <c r="D637" s="125" t="s">
        <v>1110</v>
      </c>
      <c r="E637" s="125" t="s">
        <v>1110</v>
      </c>
      <c r="F637" s="125" t="s">
        <v>1110</v>
      </c>
      <c r="G637" s="125" t="s">
        <v>1110</v>
      </c>
      <c r="H637" s="125" t="s">
        <v>1110</v>
      </c>
      <c r="I637" s="125" t="s">
        <v>1110</v>
      </c>
      <c r="J637" s="125" t="s">
        <v>1110</v>
      </c>
      <c r="K637" s="125">
        <v>254.89783838</v>
      </c>
      <c r="L637" s="125" t="s">
        <v>1110</v>
      </c>
      <c r="M637" s="125" t="s">
        <v>1110</v>
      </c>
      <c r="N637" s="125" t="s">
        <v>1110</v>
      </c>
      <c r="O637" s="125" t="s">
        <v>1110</v>
      </c>
      <c r="P637" s="125" t="s">
        <v>1110</v>
      </c>
      <c r="Q637" s="125" t="s">
        <v>1110</v>
      </c>
      <c r="R637" s="125" t="s">
        <v>1110</v>
      </c>
      <c r="S637" s="125">
        <v>254.89783838</v>
      </c>
    </row>
    <row r="638" spans="1:19" ht="15" customHeight="1">
      <c r="A638" s="198">
        <v>632</v>
      </c>
      <c r="B638" s="144" t="s">
        <v>428</v>
      </c>
      <c r="C638" s="144" t="s">
        <v>1110</v>
      </c>
      <c r="D638" s="144" t="s">
        <v>1110</v>
      </c>
      <c r="E638" s="144" t="s">
        <v>1110</v>
      </c>
      <c r="F638" s="144" t="s">
        <v>1110</v>
      </c>
      <c r="G638" s="144">
        <v>2.5311485498799997</v>
      </c>
      <c r="H638" s="144" t="s">
        <v>1110</v>
      </c>
      <c r="I638" s="144" t="s">
        <v>1110</v>
      </c>
      <c r="J638" s="144" t="s">
        <v>1110</v>
      </c>
      <c r="K638" s="144">
        <v>41.734760528792002</v>
      </c>
      <c r="L638" s="144" t="s">
        <v>1110</v>
      </c>
      <c r="M638" s="144">
        <v>0.99535125997699991</v>
      </c>
      <c r="N638" s="144">
        <v>82.939178356466996</v>
      </c>
      <c r="O638" s="144" t="s">
        <v>1110</v>
      </c>
      <c r="P638" s="144" t="s">
        <v>1110</v>
      </c>
      <c r="Q638" s="144">
        <v>124.434921174881</v>
      </c>
      <c r="R638" s="144" t="s">
        <v>1110</v>
      </c>
      <c r="S638" s="144">
        <v>252.63535986999699</v>
      </c>
    </row>
    <row r="639" spans="1:19" s="7" customFormat="1" ht="15" customHeight="1">
      <c r="A639" s="197">
        <v>633</v>
      </c>
      <c r="B639" s="125" t="s">
        <v>214</v>
      </c>
      <c r="C639" s="125" t="s">
        <v>1110</v>
      </c>
      <c r="D639" s="125" t="s">
        <v>1110</v>
      </c>
      <c r="E639" s="125" t="s">
        <v>1110</v>
      </c>
      <c r="F639" s="125" t="s">
        <v>1110</v>
      </c>
      <c r="G639" s="125" t="s">
        <v>1110</v>
      </c>
      <c r="H639" s="125" t="s">
        <v>1110</v>
      </c>
      <c r="I639" s="125" t="s">
        <v>1110</v>
      </c>
      <c r="J639" s="125" t="s">
        <v>1110</v>
      </c>
      <c r="K639" s="125">
        <v>166.34141437</v>
      </c>
      <c r="L639" s="125" t="s">
        <v>1110</v>
      </c>
      <c r="M639" s="125">
        <v>41.008021810000002</v>
      </c>
      <c r="N639" s="125">
        <v>3.3328117599999998</v>
      </c>
      <c r="O639" s="125" t="s">
        <v>1110</v>
      </c>
      <c r="P639" s="125" t="s">
        <v>1110</v>
      </c>
      <c r="Q639" s="125">
        <v>41.94640038</v>
      </c>
      <c r="R639" s="125" t="s">
        <v>1110</v>
      </c>
      <c r="S639" s="125">
        <v>252.62864832</v>
      </c>
    </row>
    <row r="640" spans="1:19" ht="15" customHeight="1">
      <c r="A640" s="198">
        <v>634</v>
      </c>
      <c r="B640" s="144" t="s">
        <v>33</v>
      </c>
      <c r="C640" s="144" t="s">
        <v>1110</v>
      </c>
      <c r="D640" s="144" t="s">
        <v>1110</v>
      </c>
      <c r="E640" s="144" t="s">
        <v>1110</v>
      </c>
      <c r="F640" s="144" t="s">
        <v>1110</v>
      </c>
      <c r="G640" s="144" t="s">
        <v>1110</v>
      </c>
      <c r="H640" s="144" t="s">
        <v>1110</v>
      </c>
      <c r="I640" s="144">
        <v>251.02292074000002</v>
      </c>
      <c r="J640" s="144" t="s">
        <v>1110</v>
      </c>
      <c r="K640" s="144" t="s">
        <v>1110</v>
      </c>
      <c r="L640" s="144" t="s">
        <v>1110</v>
      </c>
      <c r="M640" s="144" t="s">
        <v>1110</v>
      </c>
      <c r="N640" s="144" t="s">
        <v>1110</v>
      </c>
      <c r="O640" s="144" t="s">
        <v>1110</v>
      </c>
      <c r="P640" s="144" t="s">
        <v>1110</v>
      </c>
      <c r="Q640" s="144" t="s">
        <v>1110</v>
      </c>
      <c r="R640" s="144" t="s">
        <v>1110</v>
      </c>
      <c r="S640" s="144">
        <v>251.02292074000002</v>
      </c>
    </row>
    <row r="641" spans="1:19" s="7" customFormat="1" ht="15" customHeight="1">
      <c r="A641" s="197">
        <v>635</v>
      </c>
      <c r="B641" s="125" t="s">
        <v>377</v>
      </c>
      <c r="C641" s="125" t="s">
        <v>1110</v>
      </c>
      <c r="D641" s="125" t="s">
        <v>1110</v>
      </c>
      <c r="E641" s="125" t="s">
        <v>1110</v>
      </c>
      <c r="F641" s="125" t="s">
        <v>1110</v>
      </c>
      <c r="G641" s="125" t="s">
        <v>1110</v>
      </c>
      <c r="H641" s="125" t="s">
        <v>1110</v>
      </c>
      <c r="I641" s="125">
        <v>5.8000000010000004E-2</v>
      </c>
      <c r="J641" s="125" t="s">
        <v>1110</v>
      </c>
      <c r="K641" s="125" t="s">
        <v>1110</v>
      </c>
      <c r="L641" s="125" t="s">
        <v>1110</v>
      </c>
      <c r="M641" s="125" t="s">
        <v>1110</v>
      </c>
      <c r="N641" s="125" t="s">
        <v>1110</v>
      </c>
      <c r="O641" s="125" t="s">
        <v>1110</v>
      </c>
      <c r="P641" s="125">
        <v>5.0000000208940003</v>
      </c>
      <c r="Q641" s="125">
        <v>57.915565479015996</v>
      </c>
      <c r="R641" s="125">
        <v>187.252404860079</v>
      </c>
      <c r="S641" s="125">
        <v>250.225970359999</v>
      </c>
    </row>
    <row r="642" spans="1:19" ht="15" customHeight="1">
      <c r="A642" s="198">
        <v>636</v>
      </c>
      <c r="B642" s="144" t="s">
        <v>835</v>
      </c>
      <c r="C642" s="144" t="s">
        <v>1110</v>
      </c>
      <c r="D642" s="144" t="s">
        <v>1110</v>
      </c>
      <c r="E642" s="144" t="s">
        <v>1110</v>
      </c>
      <c r="F642" s="144">
        <v>27.326197370000003</v>
      </c>
      <c r="G642" s="144">
        <v>3.7952650000000001</v>
      </c>
      <c r="H642" s="144" t="s">
        <v>1110</v>
      </c>
      <c r="I642" s="144">
        <v>0.284369394</v>
      </c>
      <c r="J642" s="144" t="s">
        <v>1110</v>
      </c>
      <c r="K642" s="144" t="s">
        <v>1110</v>
      </c>
      <c r="L642" s="144">
        <v>0.53119563699999994</v>
      </c>
      <c r="M642" s="144">
        <v>0.91530740399999999</v>
      </c>
      <c r="N642" s="144">
        <v>176.573801038</v>
      </c>
      <c r="O642" s="144" t="s">
        <v>1110</v>
      </c>
      <c r="P642" s="144" t="s">
        <v>1110</v>
      </c>
      <c r="Q642" s="144">
        <v>38.177936566</v>
      </c>
      <c r="R642" s="144">
        <v>2.0208881610000002</v>
      </c>
      <c r="S642" s="144">
        <v>249.62496056999998</v>
      </c>
    </row>
    <row r="643" spans="1:19" s="7" customFormat="1" ht="15" customHeight="1">
      <c r="A643" s="197">
        <v>637</v>
      </c>
      <c r="B643" s="125" t="s">
        <v>35</v>
      </c>
      <c r="C643" s="125" t="s">
        <v>1110</v>
      </c>
      <c r="D643" s="125" t="s">
        <v>1110</v>
      </c>
      <c r="E643" s="125" t="s">
        <v>1110</v>
      </c>
      <c r="F643" s="125" t="s">
        <v>1110</v>
      </c>
      <c r="G643" s="125" t="s">
        <v>1110</v>
      </c>
      <c r="H643" s="125" t="s">
        <v>1110</v>
      </c>
      <c r="I643" s="125" t="s">
        <v>1110</v>
      </c>
      <c r="J643" s="125">
        <v>0.70507999984199998</v>
      </c>
      <c r="K643" s="125">
        <v>161.880679963875</v>
      </c>
      <c r="L643" s="125">
        <v>2.1970499995090003</v>
      </c>
      <c r="M643" s="125">
        <v>1.6877899996229999</v>
      </c>
      <c r="N643" s="125">
        <v>0.29519999993400003</v>
      </c>
      <c r="O643" s="125" t="s">
        <v>1110</v>
      </c>
      <c r="P643" s="125">
        <v>24.431679850000002</v>
      </c>
      <c r="Q643" s="125">
        <v>57.295349987213996</v>
      </c>
      <c r="R643" s="125" t="s">
        <v>1110</v>
      </c>
      <c r="S643" s="125">
        <v>248.492829799997</v>
      </c>
    </row>
    <row r="644" spans="1:19" ht="15" customHeight="1">
      <c r="A644" s="198">
        <v>638</v>
      </c>
      <c r="B644" s="144" t="s">
        <v>872</v>
      </c>
      <c r="C644" s="144" t="s">
        <v>1110</v>
      </c>
      <c r="D644" s="144" t="s">
        <v>1110</v>
      </c>
      <c r="E644" s="144" t="s">
        <v>1110</v>
      </c>
      <c r="F644" s="144" t="s">
        <v>1110</v>
      </c>
      <c r="G644" s="144" t="s">
        <v>1110</v>
      </c>
      <c r="H644" s="144" t="s">
        <v>1110</v>
      </c>
      <c r="I644" s="144" t="s">
        <v>1110</v>
      </c>
      <c r="J644" s="144" t="s">
        <v>1110</v>
      </c>
      <c r="K644" s="144">
        <v>128.24218909871001</v>
      </c>
      <c r="L644" s="144" t="s">
        <v>1110</v>
      </c>
      <c r="M644" s="144" t="s">
        <v>1110</v>
      </c>
      <c r="N644" s="144">
        <v>0.55626650269</v>
      </c>
      <c r="O644" s="144" t="s">
        <v>1110</v>
      </c>
      <c r="P644" s="144" t="s">
        <v>1110</v>
      </c>
      <c r="Q644" s="144">
        <v>112.92594242731001</v>
      </c>
      <c r="R644" s="144" t="s">
        <v>1110</v>
      </c>
      <c r="S644" s="144">
        <v>241.72439802871003</v>
      </c>
    </row>
    <row r="645" spans="1:19" s="7" customFormat="1" ht="15" customHeight="1">
      <c r="A645" s="197">
        <v>639</v>
      </c>
      <c r="B645" s="125" t="s">
        <v>720</v>
      </c>
      <c r="C645" s="125" t="s">
        <v>1110</v>
      </c>
      <c r="D645" s="125" t="s">
        <v>1110</v>
      </c>
      <c r="E645" s="125" t="s">
        <v>1110</v>
      </c>
      <c r="F645" s="125" t="s">
        <v>1110</v>
      </c>
      <c r="G645" s="125" t="s">
        <v>1110</v>
      </c>
      <c r="H645" s="125" t="s">
        <v>1110</v>
      </c>
      <c r="I645" s="125">
        <v>0.37141076217200003</v>
      </c>
      <c r="J645" s="125" t="s">
        <v>1110</v>
      </c>
      <c r="K645" s="125">
        <v>4.4153951976509997</v>
      </c>
      <c r="L645" s="125" t="s">
        <v>1110</v>
      </c>
      <c r="M645" s="125" t="s">
        <v>1110</v>
      </c>
      <c r="N645" s="125" t="s">
        <v>1110</v>
      </c>
      <c r="O645" s="125" t="s">
        <v>1110</v>
      </c>
      <c r="P645" s="125">
        <v>155.52037432799398</v>
      </c>
      <c r="Q645" s="125">
        <v>80.319113222181002</v>
      </c>
      <c r="R645" s="125" t="s">
        <v>1110</v>
      </c>
      <c r="S645" s="125">
        <v>240.62629350999799</v>
      </c>
    </row>
    <row r="646" spans="1:19" ht="15" customHeight="1">
      <c r="A646" s="198">
        <v>640</v>
      </c>
      <c r="B646" s="144" t="s">
        <v>988</v>
      </c>
      <c r="C646" s="144" t="s">
        <v>1110</v>
      </c>
      <c r="D646" s="144" t="s">
        <v>1110</v>
      </c>
      <c r="E646" s="144" t="s">
        <v>1110</v>
      </c>
      <c r="F646" s="144" t="s">
        <v>1110</v>
      </c>
      <c r="G646" s="144" t="s">
        <v>1110</v>
      </c>
      <c r="H646" s="144" t="s">
        <v>1110</v>
      </c>
      <c r="I646" s="144">
        <v>6.0257563763870001</v>
      </c>
      <c r="J646" s="144" t="s">
        <v>1110</v>
      </c>
      <c r="K646" s="144">
        <v>47.173724297673999</v>
      </c>
      <c r="L646" s="144" t="s">
        <v>1110</v>
      </c>
      <c r="M646" s="144" t="s">
        <v>1110</v>
      </c>
      <c r="N646" s="144" t="s">
        <v>1110</v>
      </c>
      <c r="O646" s="144" t="s">
        <v>1110</v>
      </c>
      <c r="P646" s="144" t="s">
        <v>1110</v>
      </c>
      <c r="Q646" s="144">
        <v>185.20251587593799</v>
      </c>
      <c r="R646" s="144" t="s">
        <v>1110</v>
      </c>
      <c r="S646" s="144">
        <v>238.40199654999898</v>
      </c>
    </row>
    <row r="647" spans="1:19" s="7" customFormat="1" ht="15" customHeight="1">
      <c r="A647" s="197">
        <v>641</v>
      </c>
      <c r="B647" s="125" t="s">
        <v>1465</v>
      </c>
      <c r="C647" s="125" t="s">
        <v>1110</v>
      </c>
      <c r="D647" s="125" t="s">
        <v>1110</v>
      </c>
      <c r="E647" s="125" t="s">
        <v>1110</v>
      </c>
      <c r="F647" s="125" t="s">
        <v>1110</v>
      </c>
      <c r="G647" s="125" t="s">
        <v>1110</v>
      </c>
      <c r="H647" s="125" t="s">
        <v>1110</v>
      </c>
      <c r="I647" s="125">
        <v>55.089929090000005</v>
      </c>
      <c r="J647" s="125" t="s">
        <v>1110</v>
      </c>
      <c r="K647" s="125">
        <v>94.776885209999989</v>
      </c>
      <c r="L647" s="125" t="s">
        <v>1110</v>
      </c>
      <c r="M647" s="125" t="s">
        <v>1110</v>
      </c>
      <c r="N647" s="125" t="s">
        <v>1110</v>
      </c>
      <c r="O647" s="125" t="s">
        <v>1110</v>
      </c>
      <c r="P647" s="125" t="s">
        <v>1110</v>
      </c>
      <c r="Q647" s="125">
        <v>88.271914780000003</v>
      </c>
      <c r="R647" s="125" t="s">
        <v>1110</v>
      </c>
      <c r="S647" s="125">
        <v>238.13872907999999</v>
      </c>
    </row>
    <row r="648" spans="1:19" ht="15" customHeight="1">
      <c r="A648" s="198">
        <v>642</v>
      </c>
      <c r="B648" s="144" t="s">
        <v>216</v>
      </c>
      <c r="C648" s="144" t="s">
        <v>1110</v>
      </c>
      <c r="D648" s="144" t="s">
        <v>1110</v>
      </c>
      <c r="E648" s="144" t="s">
        <v>1110</v>
      </c>
      <c r="F648" s="144" t="s">
        <v>1110</v>
      </c>
      <c r="G648" s="144" t="s">
        <v>1110</v>
      </c>
      <c r="H648" s="144" t="s">
        <v>1110</v>
      </c>
      <c r="I648" s="144">
        <v>8.1865838070289989</v>
      </c>
      <c r="J648" s="144" t="s">
        <v>1110</v>
      </c>
      <c r="K648" s="144">
        <v>59.943168676241001</v>
      </c>
      <c r="L648" s="144" t="s">
        <v>1110</v>
      </c>
      <c r="M648" s="144" t="s">
        <v>1110</v>
      </c>
      <c r="N648" s="144" t="s">
        <v>1110</v>
      </c>
      <c r="O648" s="144" t="s">
        <v>1110</v>
      </c>
      <c r="P648" s="144">
        <v>0.32282901352799998</v>
      </c>
      <c r="Q648" s="144">
        <v>168.40400153319902</v>
      </c>
      <c r="R648" s="144" t="s">
        <v>1110</v>
      </c>
      <c r="S648" s="144">
        <v>236.85658302999701</v>
      </c>
    </row>
    <row r="649" spans="1:19" s="7" customFormat="1" ht="15" customHeight="1">
      <c r="A649" s="197">
        <v>643</v>
      </c>
      <c r="B649" s="125" t="s">
        <v>471</v>
      </c>
      <c r="C649" s="125" t="s">
        <v>1110</v>
      </c>
      <c r="D649" s="125" t="s">
        <v>1110</v>
      </c>
      <c r="E649" s="125" t="s">
        <v>1110</v>
      </c>
      <c r="F649" s="125" t="s">
        <v>1110</v>
      </c>
      <c r="G649" s="125" t="s">
        <v>1110</v>
      </c>
      <c r="H649" s="125" t="s">
        <v>1110</v>
      </c>
      <c r="I649" s="125" t="s">
        <v>1110</v>
      </c>
      <c r="J649" s="125" t="s">
        <v>1110</v>
      </c>
      <c r="K649" s="125">
        <v>47.368827220526001</v>
      </c>
      <c r="L649" s="125">
        <v>34.788510773431</v>
      </c>
      <c r="M649" s="125">
        <v>67.560195760509998</v>
      </c>
      <c r="N649" s="125" t="s">
        <v>1110</v>
      </c>
      <c r="O649" s="125" t="s">
        <v>1110</v>
      </c>
      <c r="P649" s="125" t="s">
        <v>1110</v>
      </c>
      <c r="Q649" s="125">
        <v>86.666143395529005</v>
      </c>
      <c r="R649" s="125" t="s">
        <v>1110</v>
      </c>
      <c r="S649" s="125">
        <v>236.383677149996</v>
      </c>
    </row>
    <row r="650" spans="1:19" ht="15" customHeight="1">
      <c r="A650" s="198">
        <v>644</v>
      </c>
      <c r="B650" s="144" t="s">
        <v>274</v>
      </c>
      <c r="C650" s="144" t="s">
        <v>1110</v>
      </c>
      <c r="D650" s="144" t="s">
        <v>1110</v>
      </c>
      <c r="E650" s="144" t="s">
        <v>1110</v>
      </c>
      <c r="F650" s="144">
        <v>9.6093553499999995</v>
      </c>
      <c r="G650" s="144" t="s">
        <v>1110</v>
      </c>
      <c r="H650" s="144" t="s">
        <v>1110</v>
      </c>
      <c r="I650" s="144" t="s">
        <v>1110</v>
      </c>
      <c r="J650" s="144" t="s">
        <v>1110</v>
      </c>
      <c r="K650" s="144" t="s">
        <v>1110</v>
      </c>
      <c r="L650" s="144" t="s">
        <v>1110</v>
      </c>
      <c r="M650" s="144" t="s">
        <v>1110</v>
      </c>
      <c r="N650" s="144">
        <v>166.01472721500798</v>
      </c>
      <c r="O650" s="144" t="s">
        <v>1110</v>
      </c>
      <c r="P650" s="144" t="s">
        <v>1110</v>
      </c>
      <c r="Q650" s="144">
        <v>58.97956646499</v>
      </c>
      <c r="R650" s="144" t="s">
        <v>1110</v>
      </c>
      <c r="S650" s="144">
        <v>234.60364902999797</v>
      </c>
    </row>
    <row r="651" spans="1:19" s="7" customFormat="1" ht="15" customHeight="1">
      <c r="A651" s="197">
        <v>645</v>
      </c>
      <c r="B651" s="125" t="s">
        <v>509</v>
      </c>
      <c r="C651" s="125" t="s">
        <v>1110</v>
      </c>
      <c r="D651" s="125" t="s">
        <v>1110</v>
      </c>
      <c r="E651" s="125" t="s">
        <v>1110</v>
      </c>
      <c r="F651" s="125" t="s">
        <v>1110</v>
      </c>
      <c r="G651" s="125" t="s">
        <v>1110</v>
      </c>
      <c r="H651" s="125" t="s">
        <v>1110</v>
      </c>
      <c r="I651" s="125">
        <v>23.047555289999998</v>
      </c>
      <c r="J651" s="125" t="s">
        <v>1110</v>
      </c>
      <c r="K651" s="125">
        <v>211.21365441999998</v>
      </c>
      <c r="L651" s="125" t="s">
        <v>1110</v>
      </c>
      <c r="M651" s="125" t="s">
        <v>1110</v>
      </c>
      <c r="N651" s="125" t="s">
        <v>1110</v>
      </c>
      <c r="O651" s="125" t="s">
        <v>1110</v>
      </c>
      <c r="P651" s="125" t="s">
        <v>1110</v>
      </c>
      <c r="Q651" s="125" t="s">
        <v>1110</v>
      </c>
      <c r="R651" s="125" t="s">
        <v>1110</v>
      </c>
      <c r="S651" s="125">
        <v>234.26120970999997</v>
      </c>
    </row>
    <row r="652" spans="1:19" ht="15" customHeight="1">
      <c r="A652" s="198">
        <v>646</v>
      </c>
      <c r="B652" s="144" t="s">
        <v>806</v>
      </c>
      <c r="C652" s="144" t="s">
        <v>1110</v>
      </c>
      <c r="D652" s="144" t="s">
        <v>1110</v>
      </c>
      <c r="E652" s="144" t="s">
        <v>1110</v>
      </c>
      <c r="F652" s="144" t="s">
        <v>1110</v>
      </c>
      <c r="G652" s="144" t="s">
        <v>1110</v>
      </c>
      <c r="H652" s="144" t="s">
        <v>1110</v>
      </c>
      <c r="I652" s="144" t="s">
        <v>1110</v>
      </c>
      <c r="J652" s="144" t="s">
        <v>1110</v>
      </c>
      <c r="K652" s="144" t="s">
        <v>1110</v>
      </c>
      <c r="L652" s="144">
        <v>233.3700341</v>
      </c>
      <c r="M652" s="144" t="s">
        <v>1110</v>
      </c>
      <c r="N652" s="144" t="s">
        <v>1110</v>
      </c>
      <c r="O652" s="144" t="s">
        <v>1110</v>
      </c>
      <c r="P652" s="144" t="s">
        <v>1110</v>
      </c>
      <c r="Q652" s="144" t="s">
        <v>1110</v>
      </c>
      <c r="R652" s="144" t="s">
        <v>1110</v>
      </c>
      <c r="S652" s="144">
        <v>233.3700341</v>
      </c>
    </row>
    <row r="653" spans="1:19" s="7" customFormat="1" ht="15" customHeight="1">
      <c r="A653" s="197">
        <v>647</v>
      </c>
      <c r="B653" s="125" t="s">
        <v>695</v>
      </c>
      <c r="C653" s="125" t="s">
        <v>1110</v>
      </c>
      <c r="D653" s="125" t="s">
        <v>1110</v>
      </c>
      <c r="E653" s="125" t="s">
        <v>1110</v>
      </c>
      <c r="F653" s="125" t="s">
        <v>1110</v>
      </c>
      <c r="G653" s="125" t="s">
        <v>1110</v>
      </c>
      <c r="H653" s="125" t="s">
        <v>1110</v>
      </c>
      <c r="I653" s="125" t="s">
        <v>1110</v>
      </c>
      <c r="J653" s="125" t="s">
        <v>1110</v>
      </c>
      <c r="K653" s="125" t="s">
        <v>1110</v>
      </c>
      <c r="L653" s="125" t="s">
        <v>1110</v>
      </c>
      <c r="M653" s="125">
        <v>6.2452016207999996</v>
      </c>
      <c r="N653" s="125">
        <v>203.32325253119998</v>
      </c>
      <c r="O653" s="125" t="s">
        <v>1110</v>
      </c>
      <c r="P653" s="125" t="s">
        <v>1110</v>
      </c>
      <c r="Q653" s="125">
        <v>20.708249167999</v>
      </c>
      <c r="R653" s="125" t="s">
        <v>1110</v>
      </c>
      <c r="S653" s="125">
        <v>230.276703319999</v>
      </c>
    </row>
    <row r="654" spans="1:19" ht="15" customHeight="1">
      <c r="A654" s="198">
        <v>648</v>
      </c>
      <c r="B654" s="144" t="s">
        <v>266</v>
      </c>
      <c r="C654" s="144" t="s">
        <v>1110</v>
      </c>
      <c r="D654" s="144" t="s">
        <v>1110</v>
      </c>
      <c r="E654" s="144" t="s">
        <v>1110</v>
      </c>
      <c r="F654" s="144" t="s">
        <v>1110</v>
      </c>
      <c r="G654" s="144" t="s">
        <v>1110</v>
      </c>
      <c r="H654" s="144" t="s">
        <v>1110</v>
      </c>
      <c r="I654" s="144">
        <v>16.360082715000001</v>
      </c>
      <c r="J654" s="144" t="s">
        <v>1110</v>
      </c>
      <c r="K654" s="144">
        <v>103.734268675999</v>
      </c>
      <c r="L654" s="144" t="s">
        <v>1110</v>
      </c>
      <c r="M654" s="144" t="s">
        <v>1110</v>
      </c>
      <c r="N654" s="144">
        <v>45.785865610000002</v>
      </c>
      <c r="O654" s="144" t="s">
        <v>1110</v>
      </c>
      <c r="P654" s="144">
        <v>61.973902709000001</v>
      </c>
      <c r="Q654" s="144" t="s">
        <v>1110</v>
      </c>
      <c r="R654" s="144" t="s">
        <v>1110</v>
      </c>
      <c r="S654" s="144">
        <v>227.854119709999</v>
      </c>
    </row>
    <row r="655" spans="1:19" s="7" customFormat="1" ht="15" customHeight="1">
      <c r="A655" s="197">
        <v>649</v>
      </c>
      <c r="B655" s="125" t="s">
        <v>83</v>
      </c>
      <c r="C655" s="125" t="s">
        <v>1110</v>
      </c>
      <c r="D655" s="125" t="s">
        <v>1110</v>
      </c>
      <c r="E655" s="125" t="s">
        <v>1110</v>
      </c>
      <c r="F655" s="125">
        <v>98.563946959999996</v>
      </c>
      <c r="G655" s="125" t="s">
        <v>1110</v>
      </c>
      <c r="H655" s="125" t="s">
        <v>1110</v>
      </c>
      <c r="I655" s="125" t="s">
        <v>1110</v>
      </c>
      <c r="J655" s="125" t="s">
        <v>1110</v>
      </c>
      <c r="K655" s="125" t="s">
        <v>1110</v>
      </c>
      <c r="L655" s="125" t="s">
        <v>1110</v>
      </c>
      <c r="M655" s="125" t="s">
        <v>1110</v>
      </c>
      <c r="N655" s="125">
        <v>128.09360624999999</v>
      </c>
      <c r="O655" s="125" t="s">
        <v>1110</v>
      </c>
      <c r="P655" s="125" t="s">
        <v>1110</v>
      </c>
      <c r="Q655" s="125" t="s">
        <v>1110</v>
      </c>
      <c r="R655" s="125" t="s">
        <v>1110</v>
      </c>
      <c r="S655" s="125">
        <v>226.65755321</v>
      </c>
    </row>
    <row r="656" spans="1:19" ht="15" customHeight="1">
      <c r="A656" s="198">
        <v>650</v>
      </c>
      <c r="B656" s="144" t="s">
        <v>827</v>
      </c>
      <c r="C656" s="144" t="s">
        <v>1110</v>
      </c>
      <c r="D656" s="144" t="s">
        <v>1110</v>
      </c>
      <c r="E656" s="144" t="s">
        <v>1110</v>
      </c>
      <c r="F656" s="144" t="s">
        <v>1110</v>
      </c>
      <c r="G656" s="144">
        <v>30.355429238673999</v>
      </c>
      <c r="H656" s="144">
        <v>24.728285858674003</v>
      </c>
      <c r="I656" s="144">
        <v>10.899088097990001</v>
      </c>
      <c r="J656" s="144" t="s">
        <v>1110</v>
      </c>
      <c r="K656" s="144">
        <v>80.072371970643999</v>
      </c>
      <c r="L656" s="144" t="s">
        <v>1110</v>
      </c>
      <c r="M656" s="144" t="s">
        <v>1110</v>
      </c>
      <c r="N656" s="144" t="s">
        <v>1110</v>
      </c>
      <c r="O656" s="144" t="s">
        <v>1110</v>
      </c>
      <c r="P656" s="144">
        <v>3.958602709659</v>
      </c>
      <c r="Q656" s="144">
        <v>69.462676664357005</v>
      </c>
      <c r="R656" s="144" t="s">
        <v>1110</v>
      </c>
      <c r="S656" s="144">
        <v>219.47645453999803</v>
      </c>
    </row>
    <row r="657" spans="1:19" s="7" customFormat="1" ht="15" customHeight="1">
      <c r="A657" s="197">
        <v>651</v>
      </c>
      <c r="B657" s="125" t="s">
        <v>781</v>
      </c>
      <c r="C657" s="125" t="s">
        <v>1110</v>
      </c>
      <c r="D657" s="125" t="s">
        <v>1110</v>
      </c>
      <c r="E657" s="125" t="s">
        <v>1110</v>
      </c>
      <c r="F657" s="125" t="s">
        <v>1110</v>
      </c>
      <c r="G657" s="125" t="s">
        <v>1110</v>
      </c>
      <c r="H657" s="125" t="s">
        <v>1110</v>
      </c>
      <c r="I657" s="125">
        <v>0.90811629500500002</v>
      </c>
      <c r="J657" s="125" t="s">
        <v>1110</v>
      </c>
      <c r="K657" s="125">
        <v>149.86113589467399</v>
      </c>
      <c r="L657" s="125">
        <v>15.498553452077999</v>
      </c>
      <c r="M657" s="125">
        <v>2.6334188999999997E-2</v>
      </c>
      <c r="N657" s="125">
        <v>50.836051199235001</v>
      </c>
      <c r="O657" s="125" t="s">
        <v>1110</v>
      </c>
      <c r="P657" s="125" t="s">
        <v>1110</v>
      </c>
      <c r="Q657" s="125">
        <v>0.78335796800400004</v>
      </c>
      <c r="R657" s="125">
        <v>2.0033312000000001E-2</v>
      </c>
      <c r="S657" s="125">
        <v>217.93358230999598</v>
      </c>
    </row>
    <row r="658" spans="1:19" ht="15" customHeight="1">
      <c r="A658" s="198">
        <v>652</v>
      </c>
      <c r="B658" s="144" t="s">
        <v>884</v>
      </c>
      <c r="C658" s="144" t="s">
        <v>1110</v>
      </c>
      <c r="D658" s="144" t="s">
        <v>1110</v>
      </c>
      <c r="E658" s="144" t="s">
        <v>1110</v>
      </c>
      <c r="F658" s="144" t="s">
        <v>1110</v>
      </c>
      <c r="G658" s="144" t="s">
        <v>1110</v>
      </c>
      <c r="H658" s="144" t="s">
        <v>1110</v>
      </c>
      <c r="I658" s="144" t="s">
        <v>1110</v>
      </c>
      <c r="J658" s="144" t="s">
        <v>1110</v>
      </c>
      <c r="K658" s="144">
        <v>15.596223468</v>
      </c>
      <c r="L658" s="144" t="s">
        <v>1110</v>
      </c>
      <c r="M658" s="144" t="s">
        <v>1110</v>
      </c>
      <c r="N658" s="144">
        <v>202.20403798199999</v>
      </c>
      <c r="O658" s="144" t="s">
        <v>1110</v>
      </c>
      <c r="P658" s="144" t="s">
        <v>1110</v>
      </c>
      <c r="Q658" s="144" t="s">
        <v>1110</v>
      </c>
      <c r="R658" s="144" t="s">
        <v>1110</v>
      </c>
      <c r="S658" s="144">
        <v>217.80026144999999</v>
      </c>
    </row>
    <row r="659" spans="1:19" s="7" customFormat="1" ht="15" customHeight="1">
      <c r="A659" s="197">
        <v>653</v>
      </c>
      <c r="B659" s="125" t="s">
        <v>55</v>
      </c>
      <c r="C659" s="125" t="s">
        <v>1110</v>
      </c>
      <c r="D659" s="125" t="s">
        <v>1110</v>
      </c>
      <c r="E659" s="125" t="s">
        <v>1110</v>
      </c>
      <c r="F659" s="125" t="s">
        <v>1110</v>
      </c>
      <c r="G659" s="125" t="s">
        <v>1110</v>
      </c>
      <c r="H659" s="125" t="s">
        <v>1110</v>
      </c>
      <c r="I659" s="125">
        <v>4.4559565000000002E-2</v>
      </c>
      <c r="J659" s="125" t="s">
        <v>1110</v>
      </c>
      <c r="K659" s="125">
        <v>42.199874718212001</v>
      </c>
      <c r="L659" s="125">
        <v>1.931499083009</v>
      </c>
      <c r="M659" s="125" t="s">
        <v>1110</v>
      </c>
      <c r="N659" s="125">
        <v>15.508111278077999</v>
      </c>
      <c r="O659" s="125" t="s">
        <v>1110</v>
      </c>
      <c r="P659" s="125">
        <v>3.1678506190149998</v>
      </c>
      <c r="Q659" s="125">
        <v>18.62384355</v>
      </c>
      <c r="R659" s="125">
        <v>135.887509846683</v>
      </c>
      <c r="S659" s="125">
        <v>217.363248659997</v>
      </c>
    </row>
    <row r="660" spans="1:19" ht="15" customHeight="1">
      <c r="A660" s="198">
        <v>654</v>
      </c>
      <c r="B660" s="144" t="s">
        <v>81</v>
      </c>
      <c r="C660" s="144" t="s">
        <v>1110</v>
      </c>
      <c r="D660" s="144" t="s">
        <v>1110</v>
      </c>
      <c r="E660" s="144" t="s">
        <v>1110</v>
      </c>
      <c r="F660" s="144" t="s">
        <v>1110</v>
      </c>
      <c r="G660" s="144" t="s">
        <v>1110</v>
      </c>
      <c r="H660" s="144" t="s">
        <v>1110</v>
      </c>
      <c r="I660" s="144" t="s">
        <v>1110</v>
      </c>
      <c r="J660" s="144" t="s">
        <v>1110</v>
      </c>
      <c r="K660" s="144">
        <v>23.235440989999997</v>
      </c>
      <c r="L660" s="144" t="s">
        <v>1110</v>
      </c>
      <c r="M660" s="144">
        <v>0.40924173200000002</v>
      </c>
      <c r="N660" s="144">
        <v>36.119336394000001</v>
      </c>
      <c r="O660" s="144" t="s">
        <v>1110</v>
      </c>
      <c r="P660" s="144">
        <v>155.52037556400001</v>
      </c>
      <c r="Q660" s="144" t="s">
        <v>1110</v>
      </c>
      <c r="R660" s="144" t="s">
        <v>1110</v>
      </c>
      <c r="S660" s="144">
        <v>215.28439467999999</v>
      </c>
    </row>
    <row r="661" spans="1:19" s="7" customFormat="1" ht="15" customHeight="1">
      <c r="A661" s="197">
        <v>655</v>
      </c>
      <c r="B661" s="125" t="s">
        <v>581</v>
      </c>
      <c r="C661" s="125" t="s">
        <v>1110</v>
      </c>
      <c r="D661" s="125" t="s">
        <v>1110</v>
      </c>
      <c r="E661" s="125" t="s">
        <v>1110</v>
      </c>
      <c r="F661" s="125" t="s">
        <v>1110</v>
      </c>
      <c r="G661" s="125" t="s">
        <v>1110</v>
      </c>
      <c r="H661" s="125" t="s">
        <v>1110</v>
      </c>
      <c r="I661" s="125" t="s">
        <v>1110</v>
      </c>
      <c r="J661" s="125" t="s">
        <v>1110</v>
      </c>
      <c r="K661" s="125">
        <v>94.744591732196</v>
      </c>
      <c r="L661" s="125">
        <v>2.5306341194950002</v>
      </c>
      <c r="M661" s="125">
        <v>0.27531478679999999</v>
      </c>
      <c r="N661" s="125" t="s">
        <v>1110</v>
      </c>
      <c r="O661" s="125" t="s">
        <v>1110</v>
      </c>
      <c r="P661" s="125" t="s">
        <v>1110</v>
      </c>
      <c r="Q661" s="125">
        <v>114.614088551507</v>
      </c>
      <c r="R661" s="125" t="s">
        <v>1110</v>
      </c>
      <c r="S661" s="125">
        <v>212.16462918999798</v>
      </c>
    </row>
    <row r="662" spans="1:19" s="7" customFormat="1" ht="15" customHeight="1">
      <c r="A662" s="198">
        <v>656</v>
      </c>
      <c r="B662" s="144" t="s">
        <v>791</v>
      </c>
      <c r="C662" s="144" t="s">
        <v>1110</v>
      </c>
      <c r="D662" s="144" t="s">
        <v>1110</v>
      </c>
      <c r="E662" s="144" t="s">
        <v>1110</v>
      </c>
      <c r="F662" s="144" t="s">
        <v>1110</v>
      </c>
      <c r="G662" s="144">
        <v>9.5224966700000007</v>
      </c>
      <c r="H662" s="144" t="s">
        <v>1110</v>
      </c>
      <c r="I662" s="144">
        <v>44.386493569999999</v>
      </c>
      <c r="J662" s="144">
        <v>4.78776154</v>
      </c>
      <c r="K662" s="144">
        <v>59.827338592556998</v>
      </c>
      <c r="L662" s="144">
        <v>18.833747547290002</v>
      </c>
      <c r="M662" s="144">
        <v>45.581232120149998</v>
      </c>
      <c r="N662" s="144">
        <v>21.266547989999999</v>
      </c>
      <c r="O662" s="144" t="s">
        <v>1110</v>
      </c>
      <c r="P662" s="144" t="s">
        <v>1110</v>
      </c>
      <c r="Q662" s="144">
        <v>7.569485309999</v>
      </c>
      <c r="R662" s="144" t="s">
        <v>1110</v>
      </c>
      <c r="S662" s="144">
        <v>211.77510333999598</v>
      </c>
    </row>
    <row r="663" spans="1:19" s="7" customFormat="1" ht="15" customHeight="1">
      <c r="A663" s="197">
        <v>657</v>
      </c>
      <c r="B663" s="125" t="s">
        <v>344</v>
      </c>
      <c r="C663" s="125" t="s">
        <v>1110</v>
      </c>
      <c r="D663" s="125" t="s">
        <v>1110</v>
      </c>
      <c r="E663" s="125" t="s">
        <v>1110</v>
      </c>
      <c r="F663" s="125" t="s">
        <v>1110</v>
      </c>
      <c r="G663" s="125" t="s">
        <v>1110</v>
      </c>
      <c r="H663" s="125" t="s">
        <v>1110</v>
      </c>
      <c r="I663" s="125" t="s">
        <v>1110</v>
      </c>
      <c r="J663" s="125" t="s">
        <v>1110</v>
      </c>
      <c r="K663" s="125" t="s">
        <v>1110</v>
      </c>
      <c r="L663" s="125" t="s">
        <v>1110</v>
      </c>
      <c r="M663" s="125" t="s">
        <v>1110</v>
      </c>
      <c r="N663" s="125">
        <v>210.25830377105001</v>
      </c>
      <c r="O663" s="125" t="s">
        <v>1110</v>
      </c>
      <c r="P663" s="125" t="s">
        <v>1110</v>
      </c>
      <c r="Q663" s="125" t="s">
        <v>1110</v>
      </c>
      <c r="R663" s="125" t="s">
        <v>1110</v>
      </c>
      <c r="S663" s="125">
        <v>210.25830377105001</v>
      </c>
    </row>
    <row r="664" spans="1:19" s="7" customFormat="1" ht="15" customHeight="1">
      <c r="A664" s="198">
        <v>658</v>
      </c>
      <c r="B664" s="144" t="s">
        <v>1003</v>
      </c>
      <c r="C664" s="144" t="s">
        <v>1110</v>
      </c>
      <c r="D664" s="144" t="s">
        <v>1110</v>
      </c>
      <c r="E664" s="144" t="s">
        <v>1110</v>
      </c>
      <c r="F664" s="144" t="s">
        <v>1110</v>
      </c>
      <c r="G664" s="144" t="s">
        <v>1110</v>
      </c>
      <c r="H664" s="144" t="s">
        <v>1110</v>
      </c>
      <c r="I664" s="144" t="s">
        <v>1110</v>
      </c>
      <c r="J664" s="144" t="s">
        <v>1110</v>
      </c>
      <c r="K664" s="144">
        <v>19.591198054294999</v>
      </c>
      <c r="L664" s="144" t="s">
        <v>1110</v>
      </c>
      <c r="M664" s="144" t="s">
        <v>1110</v>
      </c>
      <c r="N664" s="144" t="s">
        <v>1110</v>
      </c>
      <c r="O664" s="144" t="s">
        <v>1110</v>
      </c>
      <c r="P664" s="144">
        <v>48.120133134939003</v>
      </c>
      <c r="Q664" s="144">
        <v>139.35601553076501</v>
      </c>
      <c r="R664" s="144" t="s">
        <v>1110</v>
      </c>
      <c r="S664" s="144">
        <v>207.06734671999902</v>
      </c>
    </row>
    <row r="665" spans="1:19" s="7" customFormat="1" ht="15" customHeight="1">
      <c r="A665" s="197">
        <v>659</v>
      </c>
      <c r="B665" s="125" t="s">
        <v>790</v>
      </c>
      <c r="C665" s="125" t="s">
        <v>1110</v>
      </c>
      <c r="D665" s="125" t="s">
        <v>1110</v>
      </c>
      <c r="E665" s="125" t="s">
        <v>1110</v>
      </c>
      <c r="F665" s="125" t="s">
        <v>1110</v>
      </c>
      <c r="G665" s="125" t="s">
        <v>1110</v>
      </c>
      <c r="H665" s="125" t="s">
        <v>1110</v>
      </c>
      <c r="I665" s="125" t="s">
        <v>1110</v>
      </c>
      <c r="J665" s="125" t="s">
        <v>1110</v>
      </c>
      <c r="K665" s="125">
        <v>109.75629186800001</v>
      </c>
      <c r="L665" s="125" t="s">
        <v>1110</v>
      </c>
      <c r="M665" s="125" t="s">
        <v>1110</v>
      </c>
      <c r="N665" s="125">
        <v>4.3781110779999999</v>
      </c>
      <c r="O665" s="125" t="s">
        <v>1110</v>
      </c>
      <c r="P665" s="125">
        <v>61.391141830999999</v>
      </c>
      <c r="Q665" s="125">
        <v>21.621366241999997</v>
      </c>
      <c r="R665" s="125">
        <v>7.4029309110000003</v>
      </c>
      <c r="S665" s="125">
        <v>204.54984192999999</v>
      </c>
    </row>
    <row r="666" spans="1:19" s="7" customFormat="1" ht="15" customHeight="1">
      <c r="A666" s="198">
        <v>660</v>
      </c>
      <c r="B666" s="144" t="s">
        <v>308</v>
      </c>
      <c r="C666" s="144" t="s">
        <v>1110</v>
      </c>
      <c r="D666" s="144" t="s">
        <v>1110</v>
      </c>
      <c r="E666" s="144" t="s">
        <v>1110</v>
      </c>
      <c r="F666" s="144" t="s">
        <v>1110</v>
      </c>
      <c r="G666" s="144" t="s">
        <v>1110</v>
      </c>
      <c r="H666" s="144" t="s">
        <v>1110</v>
      </c>
      <c r="I666" s="144" t="s">
        <v>1110</v>
      </c>
      <c r="J666" s="144" t="s">
        <v>1110</v>
      </c>
      <c r="K666" s="144">
        <v>180.312855211</v>
      </c>
      <c r="L666" s="144" t="s">
        <v>1110</v>
      </c>
      <c r="M666" s="144" t="s">
        <v>1110</v>
      </c>
      <c r="N666" s="144">
        <v>1.3342769489999999</v>
      </c>
      <c r="O666" s="144" t="s">
        <v>1110</v>
      </c>
      <c r="P666" s="144" t="s">
        <v>1110</v>
      </c>
      <c r="Q666" s="144">
        <v>20.217998780000002</v>
      </c>
      <c r="R666" s="144">
        <v>1.0486788899999999</v>
      </c>
      <c r="S666" s="144">
        <v>202.91380983000002</v>
      </c>
    </row>
    <row r="667" spans="1:19" s="7" customFormat="1" ht="15" customHeight="1">
      <c r="A667" s="197">
        <v>661</v>
      </c>
      <c r="B667" s="125" t="s">
        <v>1016</v>
      </c>
      <c r="C667" s="125" t="s">
        <v>1110</v>
      </c>
      <c r="D667" s="125" t="s">
        <v>1110</v>
      </c>
      <c r="E667" s="125" t="s">
        <v>1110</v>
      </c>
      <c r="F667" s="125" t="s">
        <v>1110</v>
      </c>
      <c r="G667" s="125" t="s">
        <v>1110</v>
      </c>
      <c r="H667" s="125" t="s">
        <v>1110</v>
      </c>
      <c r="I667" s="125" t="s">
        <v>1110</v>
      </c>
      <c r="J667" s="125" t="s">
        <v>1110</v>
      </c>
      <c r="K667" s="125" t="s">
        <v>1110</v>
      </c>
      <c r="L667" s="125" t="s">
        <v>1110</v>
      </c>
      <c r="M667" s="125" t="s">
        <v>1110</v>
      </c>
      <c r="N667" s="125">
        <v>202.75909050707997</v>
      </c>
      <c r="O667" s="125" t="s">
        <v>1110</v>
      </c>
      <c r="P667" s="125" t="s">
        <v>1110</v>
      </c>
      <c r="Q667" s="125" t="s">
        <v>1110</v>
      </c>
      <c r="R667" s="125" t="s">
        <v>1110</v>
      </c>
      <c r="S667" s="125">
        <v>202.75909050707997</v>
      </c>
    </row>
    <row r="668" spans="1:19" s="7" customFormat="1" ht="15" customHeight="1">
      <c r="A668" s="198">
        <v>662</v>
      </c>
      <c r="B668" s="144" t="s">
        <v>375</v>
      </c>
      <c r="C668" s="144" t="s">
        <v>1110</v>
      </c>
      <c r="D668" s="144" t="s">
        <v>1110</v>
      </c>
      <c r="E668" s="144" t="s">
        <v>1110</v>
      </c>
      <c r="F668" s="144" t="s">
        <v>1110</v>
      </c>
      <c r="G668" s="144">
        <v>202.73534328</v>
      </c>
      <c r="H668" s="144" t="s">
        <v>1110</v>
      </c>
      <c r="I668" s="144" t="s">
        <v>1110</v>
      </c>
      <c r="J668" s="144" t="s">
        <v>1110</v>
      </c>
      <c r="K668" s="144" t="s">
        <v>1110</v>
      </c>
      <c r="L668" s="144" t="s">
        <v>1110</v>
      </c>
      <c r="M668" s="144" t="s">
        <v>1110</v>
      </c>
      <c r="N668" s="144" t="s">
        <v>1110</v>
      </c>
      <c r="O668" s="144" t="s">
        <v>1110</v>
      </c>
      <c r="P668" s="144" t="s">
        <v>1110</v>
      </c>
      <c r="Q668" s="144" t="s">
        <v>1110</v>
      </c>
      <c r="R668" s="144" t="s">
        <v>1110</v>
      </c>
      <c r="S668" s="144">
        <v>202.73534328</v>
      </c>
    </row>
    <row r="669" spans="1:19" s="7" customFormat="1" ht="15" customHeight="1">
      <c r="A669" s="197">
        <v>663</v>
      </c>
      <c r="B669" s="125" t="s">
        <v>899</v>
      </c>
      <c r="C669" s="125" t="s">
        <v>1110</v>
      </c>
      <c r="D669" s="125" t="s">
        <v>1110</v>
      </c>
      <c r="E669" s="125" t="s">
        <v>1110</v>
      </c>
      <c r="F669" s="125" t="s">
        <v>1110</v>
      </c>
      <c r="G669" s="125" t="s">
        <v>1110</v>
      </c>
      <c r="H669" s="125" t="s">
        <v>1110</v>
      </c>
      <c r="I669" s="125" t="s">
        <v>1110</v>
      </c>
      <c r="J669" s="125" t="s">
        <v>1110</v>
      </c>
      <c r="K669" s="125">
        <v>116.12474476</v>
      </c>
      <c r="L669" s="125" t="s">
        <v>1110</v>
      </c>
      <c r="M669" s="125" t="s">
        <v>1110</v>
      </c>
      <c r="N669" s="125" t="s">
        <v>1110</v>
      </c>
      <c r="O669" s="125" t="s">
        <v>1110</v>
      </c>
      <c r="P669" s="125" t="s">
        <v>1110</v>
      </c>
      <c r="Q669" s="125">
        <v>53.203514420000005</v>
      </c>
      <c r="R669" s="125">
        <v>33.219276550000004</v>
      </c>
      <c r="S669" s="125">
        <v>202.54753572999999</v>
      </c>
    </row>
    <row r="670" spans="1:19" s="7" customFormat="1" ht="15" customHeight="1">
      <c r="A670" s="198">
        <v>664</v>
      </c>
      <c r="B670" s="144" t="s">
        <v>1027</v>
      </c>
      <c r="C670" s="144" t="s">
        <v>1110</v>
      </c>
      <c r="D670" s="144" t="s">
        <v>1110</v>
      </c>
      <c r="E670" s="144" t="s">
        <v>1110</v>
      </c>
      <c r="F670" s="144">
        <v>46.313866409999996</v>
      </c>
      <c r="G670" s="144" t="s">
        <v>1110</v>
      </c>
      <c r="H670" s="144" t="s">
        <v>1110</v>
      </c>
      <c r="I670" s="144" t="s">
        <v>1110</v>
      </c>
      <c r="J670" s="144" t="s">
        <v>1110</v>
      </c>
      <c r="K670" s="144" t="s">
        <v>1110</v>
      </c>
      <c r="L670" s="144" t="s">
        <v>1110</v>
      </c>
      <c r="M670" s="144" t="s">
        <v>1110</v>
      </c>
      <c r="N670" s="144">
        <v>156.03354555999999</v>
      </c>
      <c r="O670" s="144" t="s">
        <v>1110</v>
      </c>
      <c r="P670" s="144" t="s">
        <v>1110</v>
      </c>
      <c r="Q670" s="144" t="s">
        <v>1110</v>
      </c>
      <c r="R670" s="144" t="s">
        <v>1110</v>
      </c>
      <c r="S670" s="144">
        <v>202.34741197</v>
      </c>
    </row>
    <row r="671" spans="1:19" s="7" customFormat="1" ht="15" customHeight="1">
      <c r="A671" s="197">
        <v>665</v>
      </c>
      <c r="B671" s="125" t="s">
        <v>255</v>
      </c>
      <c r="C671" s="125" t="s">
        <v>1110</v>
      </c>
      <c r="D671" s="125" t="s">
        <v>1110</v>
      </c>
      <c r="E671" s="125" t="s">
        <v>1110</v>
      </c>
      <c r="F671" s="125" t="s">
        <v>1110</v>
      </c>
      <c r="G671" s="125" t="s">
        <v>1110</v>
      </c>
      <c r="H671" s="125" t="s">
        <v>1110</v>
      </c>
      <c r="I671" s="125">
        <v>5.020402E-4</v>
      </c>
      <c r="J671" s="125" t="s">
        <v>1110</v>
      </c>
      <c r="K671" s="125" t="s">
        <v>1110</v>
      </c>
      <c r="L671" s="125">
        <v>74.257928575972002</v>
      </c>
      <c r="M671" s="125">
        <v>42.570039637499001</v>
      </c>
      <c r="N671" s="125" t="s">
        <v>1110</v>
      </c>
      <c r="O671" s="125" t="s">
        <v>1110</v>
      </c>
      <c r="P671" s="125">
        <v>13.968008580999999</v>
      </c>
      <c r="Q671" s="125">
        <v>25.810441408054</v>
      </c>
      <c r="R671" s="125">
        <v>40.807342347271998</v>
      </c>
      <c r="S671" s="125">
        <v>197.41426258999701</v>
      </c>
    </row>
    <row r="672" spans="1:19" s="7" customFormat="1" ht="15" customHeight="1">
      <c r="A672" s="198">
        <v>666</v>
      </c>
      <c r="B672" s="144" t="s">
        <v>38</v>
      </c>
      <c r="C672" s="144" t="s">
        <v>1110</v>
      </c>
      <c r="D672" s="144">
        <v>21.973465772000001</v>
      </c>
      <c r="E672" s="144" t="s">
        <v>1110</v>
      </c>
      <c r="F672" s="144">
        <v>7.3917405</v>
      </c>
      <c r="G672" s="144" t="s">
        <v>1110</v>
      </c>
      <c r="H672" s="144" t="s">
        <v>1110</v>
      </c>
      <c r="I672" s="144">
        <v>17.996639388000002</v>
      </c>
      <c r="J672" s="144" t="s">
        <v>1110</v>
      </c>
      <c r="K672" s="144">
        <v>11.087449764</v>
      </c>
      <c r="L672" s="144" t="s">
        <v>1110</v>
      </c>
      <c r="M672" s="144">
        <v>4.4637389390000006</v>
      </c>
      <c r="N672" s="144">
        <v>118.691411373999</v>
      </c>
      <c r="O672" s="144" t="s">
        <v>1110</v>
      </c>
      <c r="P672" s="144" t="s">
        <v>1110</v>
      </c>
      <c r="Q672" s="144">
        <v>12.959463564</v>
      </c>
      <c r="R672" s="144">
        <v>1.890984969</v>
      </c>
      <c r="S672" s="144">
        <v>196.45489426999899</v>
      </c>
    </row>
    <row r="673" spans="1:19" s="7" customFormat="1" ht="15" customHeight="1">
      <c r="A673" s="197">
        <v>667</v>
      </c>
      <c r="B673" s="125" t="s">
        <v>963</v>
      </c>
      <c r="C673" s="125" t="s">
        <v>1110</v>
      </c>
      <c r="D673" s="125" t="s">
        <v>1110</v>
      </c>
      <c r="E673" s="125" t="s">
        <v>1110</v>
      </c>
      <c r="F673" s="125" t="s">
        <v>1110</v>
      </c>
      <c r="G673" s="125" t="s">
        <v>1110</v>
      </c>
      <c r="H673" s="125" t="s">
        <v>1110</v>
      </c>
      <c r="I673" s="125" t="s">
        <v>1110</v>
      </c>
      <c r="J673" s="125" t="s">
        <v>1110</v>
      </c>
      <c r="K673" s="125" t="s">
        <v>1110</v>
      </c>
      <c r="L673" s="125" t="s">
        <v>1110</v>
      </c>
      <c r="M673" s="125" t="s">
        <v>1110</v>
      </c>
      <c r="N673" s="125" t="s">
        <v>1110</v>
      </c>
      <c r="O673" s="125" t="s">
        <v>1110</v>
      </c>
      <c r="P673" s="125">
        <v>60.287206929999996</v>
      </c>
      <c r="Q673" s="125" t="s">
        <v>1110</v>
      </c>
      <c r="R673" s="125">
        <v>135.94480397999999</v>
      </c>
      <c r="S673" s="125">
        <v>196.23201090999999</v>
      </c>
    </row>
    <row r="674" spans="1:19" s="7" customFormat="1" ht="15" customHeight="1">
      <c r="A674" s="198">
        <v>668</v>
      </c>
      <c r="B674" s="144" t="s">
        <v>676</v>
      </c>
      <c r="C674" s="144" t="s">
        <v>1110</v>
      </c>
      <c r="D674" s="144" t="s">
        <v>1110</v>
      </c>
      <c r="E674" s="144" t="s">
        <v>1110</v>
      </c>
      <c r="F674" s="144" t="s">
        <v>1110</v>
      </c>
      <c r="G674" s="144" t="s">
        <v>1110</v>
      </c>
      <c r="H674" s="144" t="s">
        <v>1110</v>
      </c>
      <c r="I674" s="144" t="s">
        <v>1110</v>
      </c>
      <c r="J674" s="144" t="s">
        <v>1110</v>
      </c>
      <c r="K674" s="144" t="s">
        <v>1110</v>
      </c>
      <c r="L674" s="144" t="s">
        <v>1110</v>
      </c>
      <c r="M674" s="144" t="s">
        <v>1110</v>
      </c>
      <c r="N674" s="144">
        <v>140.27724665</v>
      </c>
      <c r="O674" s="144" t="s">
        <v>1110</v>
      </c>
      <c r="P674" s="144" t="s">
        <v>1110</v>
      </c>
      <c r="Q674" s="144">
        <v>10.69225889</v>
      </c>
      <c r="R674" s="144">
        <v>45.172206200000005</v>
      </c>
      <c r="S674" s="144">
        <v>196.14171174000001</v>
      </c>
    </row>
    <row r="675" spans="1:19" s="7" customFormat="1" ht="15" customHeight="1">
      <c r="A675" s="197">
        <v>669</v>
      </c>
      <c r="B675" s="125" t="s">
        <v>926</v>
      </c>
      <c r="C675" s="125" t="s">
        <v>1110</v>
      </c>
      <c r="D675" s="125" t="s">
        <v>1110</v>
      </c>
      <c r="E675" s="125" t="s">
        <v>1110</v>
      </c>
      <c r="F675" s="125">
        <v>4.9874069699999994</v>
      </c>
      <c r="G675" s="125">
        <v>0.17710663000000001</v>
      </c>
      <c r="H675" s="125" t="s">
        <v>1110</v>
      </c>
      <c r="I675" s="125">
        <v>59.117026421723999</v>
      </c>
      <c r="J675" s="125" t="s">
        <v>1110</v>
      </c>
      <c r="K675" s="125">
        <v>96.692703551017999</v>
      </c>
      <c r="L675" s="125">
        <v>9.1544897E-2</v>
      </c>
      <c r="M675" s="125">
        <v>0.712369998</v>
      </c>
      <c r="N675" s="125">
        <v>16.106058791137002</v>
      </c>
      <c r="O675" s="125" t="s">
        <v>1110</v>
      </c>
      <c r="P675" s="125" t="s">
        <v>1110</v>
      </c>
      <c r="Q675" s="125">
        <v>17.230035652109002</v>
      </c>
      <c r="R675" s="125">
        <v>0.81415216900899989</v>
      </c>
      <c r="S675" s="125">
        <v>195.92840507999702</v>
      </c>
    </row>
    <row r="676" spans="1:19" s="7" customFormat="1" ht="15" customHeight="1">
      <c r="A676" s="198">
        <v>670</v>
      </c>
      <c r="B676" s="144" t="s">
        <v>1056</v>
      </c>
      <c r="C676" s="144" t="s">
        <v>1110</v>
      </c>
      <c r="D676" s="144" t="s">
        <v>1110</v>
      </c>
      <c r="E676" s="144" t="s">
        <v>1110</v>
      </c>
      <c r="F676" s="144" t="s">
        <v>1110</v>
      </c>
      <c r="G676" s="144" t="s">
        <v>1110</v>
      </c>
      <c r="H676" s="144" t="s">
        <v>1110</v>
      </c>
      <c r="I676" s="144" t="s">
        <v>1110</v>
      </c>
      <c r="J676" s="144" t="s">
        <v>1110</v>
      </c>
      <c r="K676" s="144" t="s">
        <v>1110</v>
      </c>
      <c r="L676" s="144" t="s">
        <v>1110</v>
      </c>
      <c r="M676" s="144" t="s">
        <v>1110</v>
      </c>
      <c r="N676" s="144" t="s">
        <v>1110</v>
      </c>
      <c r="O676" s="144" t="s">
        <v>1110</v>
      </c>
      <c r="P676" s="144" t="s">
        <v>1110</v>
      </c>
      <c r="Q676" s="144" t="s">
        <v>1110</v>
      </c>
      <c r="R676" s="144">
        <v>195.09543513</v>
      </c>
      <c r="S676" s="144">
        <v>195.09543513</v>
      </c>
    </row>
    <row r="677" spans="1:19" s="7" customFormat="1" ht="15" customHeight="1">
      <c r="A677" s="197">
        <v>671</v>
      </c>
      <c r="B677" s="125" t="s">
        <v>1040</v>
      </c>
      <c r="C677" s="125" t="s">
        <v>1110</v>
      </c>
      <c r="D677" s="125" t="s">
        <v>1110</v>
      </c>
      <c r="E677" s="125" t="s">
        <v>1110</v>
      </c>
      <c r="F677" s="125" t="s">
        <v>1110</v>
      </c>
      <c r="G677" s="125" t="s">
        <v>1110</v>
      </c>
      <c r="H677" s="125" t="s">
        <v>1110</v>
      </c>
      <c r="I677" s="125">
        <v>8.1156937969999995E-2</v>
      </c>
      <c r="J677" s="125" t="s">
        <v>1110</v>
      </c>
      <c r="K677" s="125">
        <v>47.141825895356995</v>
      </c>
      <c r="L677" s="125">
        <v>11.919385287498999</v>
      </c>
      <c r="M677" s="125">
        <v>107.285576194583</v>
      </c>
      <c r="N677" s="125" t="s">
        <v>1110</v>
      </c>
      <c r="O677" s="125" t="s">
        <v>1110</v>
      </c>
      <c r="P677" s="125">
        <v>9.1104713441000004E-2</v>
      </c>
      <c r="Q677" s="125">
        <v>28.256326711145</v>
      </c>
      <c r="R677" s="125" t="s">
        <v>1110</v>
      </c>
      <c r="S677" s="125">
        <v>194.77537573999498</v>
      </c>
    </row>
    <row r="678" spans="1:19" s="7" customFormat="1" ht="15" customHeight="1">
      <c r="A678" s="198">
        <v>672</v>
      </c>
      <c r="B678" s="144" t="s">
        <v>387</v>
      </c>
      <c r="C678" s="144" t="s">
        <v>1110</v>
      </c>
      <c r="D678" s="144" t="s">
        <v>1110</v>
      </c>
      <c r="E678" s="144" t="s">
        <v>1110</v>
      </c>
      <c r="F678" s="144" t="s">
        <v>1110</v>
      </c>
      <c r="G678" s="144" t="s">
        <v>1110</v>
      </c>
      <c r="H678" s="144" t="s">
        <v>1110</v>
      </c>
      <c r="I678" s="144" t="s">
        <v>1110</v>
      </c>
      <c r="J678" s="144" t="s">
        <v>1110</v>
      </c>
      <c r="K678" s="144">
        <v>190.05565783</v>
      </c>
      <c r="L678" s="144" t="s">
        <v>1110</v>
      </c>
      <c r="M678" s="144" t="s">
        <v>1110</v>
      </c>
      <c r="N678" s="144" t="s">
        <v>1110</v>
      </c>
      <c r="O678" s="144" t="s">
        <v>1110</v>
      </c>
      <c r="P678" s="144" t="s">
        <v>1110</v>
      </c>
      <c r="Q678" s="144">
        <v>2.2643112099999998</v>
      </c>
      <c r="R678" s="144" t="s">
        <v>1110</v>
      </c>
      <c r="S678" s="144">
        <v>192.31996903999999</v>
      </c>
    </row>
    <row r="679" spans="1:19" s="7" customFormat="1" ht="15" customHeight="1">
      <c r="A679" s="197">
        <v>673</v>
      </c>
      <c r="B679" s="125" t="s">
        <v>1466</v>
      </c>
      <c r="C679" s="125" t="s">
        <v>1110</v>
      </c>
      <c r="D679" s="125" t="s">
        <v>1110</v>
      </c>
      <c r="E679" s="125" t="s">
        <v>1110</v>
      </c>
      <c r="F679" s="125" t="s">
        <v>1110</v>
      </c>
      <c r="G679" s="125" t="s">
        <v>1110</v>
      </c>
      <c r="H679" s="125" t="s">
        <v>1110</v>
      </c>
      <c r="I679" s="125">
        <v>3.9278786999999996E-2</v>
      </c>
      <c r="J679" s="125" t="s">
        <v>1110</v>
      </c>
      <c r="K679" s="125">
        <v>191.666987433</v>
      </c>
      <c r="L679" s="125" t="s">
        <v>1110</v>
      </c>
      <c r="M679" s="125" t="s">
        <v>1110</v>
      </c>
      <c r="N679" s="125" t="s">
        <v>1110</v>
      </c>
      <c r="O679" s="125" t="s">
        <v>1110</v>
      </c>
      <c r="P679" s="125" t="s">
        <v>1110</v>
      </c>
      <c r="Q679" s="125" t="s">
        <v>1110</v>
      </c>
      <c r="R679" s="125" t="s">
        <v>1110</v>
      </c>
      <c r="S679" s="125">
        <v>191.70626622</v>
      </c>
    </row>
    <row r="680" spans="1:19" s="7" customFormat="1" ht="15" customHeight="1">
      <c r="A680" s="198">
        <v>674</v>
      </c>
      <c r="B680" s="144" t="s">
        <v>726</v>
      </c>
      <c r="C680" s="144" t="s">
        <v>1110</v>
      </c>
      <c r="D680" s="144" t="s">
        <v>1110</v>
      </c>
      <c r="E680" s="144" t="s">
        <v>1110</v>
      </c>
      <c r="F680" s="144" t="s">
        <v>1110</v>
      </c>
      <c r="G680" s="144" t="s">
        <v>1110</v>
      </c>
      <c r="H680" s="144" t="s">
        <v>1110</v>
      </c>
      <c r="I680" s="144" t="s">
        <v>1110</v>
      </c>
      <c r="J680" s="144" t="s">
        <v>1110</v>
      </c>
      <c r="K680" s="144">
        <v>27.100765544039998</v>
      </c>
      <c r="L680" s="144">
        <v>10.682928764784</v>
      </c>
      <c r="M680" s="144">
        <v>0.53845565115799998</v>
      </c>
      <c r="N680" s="144" t="s">
        <v>1110</v>
      </c>
      <c r="O680" s="144" t="s">
        <v>1110</v>
      </c>
      <c r="P680" s="144" t="s">
        <v>1110</v>
      </c>
      <c r="Q680" s="144">
        <v>59.366179080481999</v>
      </c>
      <c r="R680" s="144">
        <v>92.064266439530996</v>
      </c>
      <c r="S680" s="144">
        <v>189.75259547999499</v>
      </c>
    </row>
    <row r="681" spans="1:19" s="7" customFormat="1" ht="15" customHeight="1">
      <c r="A681" s="197">
        <v>675</v>
      </c>
      <c r="B681" s="125" t="s">
        <v>621</v>
      </c>
      <c r="C681" s="125" t="s">
        <v>1110</v>
      </c>
      <c r="D681" s="125" t="s">
        <v>1110</v>
      </c>
      <c r="E681" s="125" t="s">
        <v>1110</v>
      </c>
      <c r="F681" s="125">
        <v>5.1499338799999999</v>
      </c>
      <c r="G681" s="125" t="s">
        <v>1110</v>
      </c>
      <c r="H681" s="125" t="s">
        <v>1110</v>
      </c>
      <c r="I681" s="125" t="s">
        <v>1110</v>
      </c>
      <c r="J681" s="125" t="s">
        <v>1110</v>
      </c>
      <c r="K681" s="125">
        <v>49.942924716999997</v>
      </c>
      <c r="L681" s="125">
        <v>1.68450159</v>
      </c>
      <c r="M681" s="125">
        <v>1.0096890330000001</v>
      </c>
      <c r="N681" s="125">
        <v>131.58041126999998</v>
      </c>
      <c r="O681" s="125" t="s">
        <v>1110</v>
      </c>
      <c r="P681" s="125" t="s">
        <v>1110</v>
      </c>
      <c r="Q681" s="125" t="s">
        <v>1110</v>
      </c>
      <c r="R681" s="125" t="s">
        <v>1110</v>
      </c>
      <c r="S681" s="125">
        <v>189.36746048999998</v>
      </c>
    </row>
    <row r="682" spans="1:19" s="7" customFormat="1" ht="15" customHeight="1">
      <c r="A682" s="198">
        <v>676</v>
      </c>
      <c r="B682" s="144" t="s">
        <v>294</v>
      </c>
      <c r="C682" s="144" t="s">
        <v>1110</v>
      </c>
      <c r="D682" s="144" t="s">
        <v>1110</v>
      </c>
      <c r="E682" s="144" t="s">
        <v>1110</v>
      </c>
      <c r="F682" s="144" t="s">
        <v>1110</v>
      </c>
      <c r="G682" s="144" t="s">
        <v>1110</v>
      </c>
      <c r="H682" s="144" t="s">
        <v>1110</v>
      </c>
      <c r="I682" s="144">
        <v>21.890417190000001</v>
      </c>
      <c r="J682" s="144" t="s">
        <v>1110</v>
      </c>
      <c r="K682" s="144" t="s">
        <v>1110</v>
      </c>
      <c r="L682" s="144">
        <v>41.951957110000002</v>
      </c>
      <c r="M682" s="144" t="s">
        <v>1110</v>
      </c>
      <c r="N682" s="144" t="s">
        <v>1110</v>
      </c>
      <c r="O682" s="144" t="s">
        <v>1110</v>
      </c>
      <c r="P682" s="144">
        <v>17.51233375</v>
      </c>
      <c r="Q682" s="144">
        <v>21.890417199999998</v>
      </c>
      <c r="R682" s="144">
        <v>82.140516650000009</v>
      </c>
      <c r="S682" s="144">
        <v>185.3856419</v>
      </c>
    </row>
    <row r="683" spans="1:19" s="7" customFormat="1" ht="15" customHeight="1">
      <c r="A683" s="197">
        <v>677</v>
      </c>
      <c r="B683" s="125" t="s">
        <v>1037</v>
      </c>
      <c r="C683" s="125" t="s">
        <v>1110</v>
      </c>
      <c r="D683" s="125" t="s">
        <v>1110</v>
      </c>
      <c r="E683" s="125" t="s">
        <v>1110</v>
      </c>
      <c r="F683" s="125" t="s">
        <v>1110</v>
      </c>
      <c r="G683" s="125" t="s">
        <v>1110</v>
      </c>
      <c r="H683" s="125" t="s">
        <v>1110</v>
      </c>
      <c r="I683" s="125">
        <v>42.745685428000002</v>
      </c>
      <c r="J683" s="125" t="s">
        <v>1110</v>
      </c>
      <c r="K683" s="125">
        <v>21.524971991000001</v>
      </c>
      <c r="L683" s="125" t="s">
        <v>1110</v>
      </c>
      <c r="M683" s="125" t="s">
        <v>1110</v>
      </c>
      <c r="N683" s="125">
        <v>1.0312846170000001</v>
      </c>
      <c r="O683" s="125" t="s">
        <v>1110</v>
      </c>
      <c r="P683" s="125">
        <v>0.20763805199999999</v>
      </c>
      <c r="Q683" s="125">
        <v>116.80632947699999</v>
      </c>
      <c r="R683" s="125">
        <v>1.8297389550000001</v>
      </c>
      <c r="S683" s="125">
        <v>184.14564851999998</v>
      </c>
    </row>
    <row r="684" spans="1:19" s="7" customFormat="1" ht="15" customHeight="1">
      <c r="A684" s="198">
        <v>678</v>
      </c>
      <c r="B684" s="144" t="s">
        <v>753</v>
      </c>
      <c r="C684" s="144" t="s">
        <v>1110</v>
      </c>
      <c r="D684" s="144" t="s">
        <v>1110</v>
      </c>
      <c r="E684" s="144" t="s">
        <v>1110</v>
      </c>
      <c r="F684" s="144" t="s">
        <v>1110</v>
      </c>
      <c r="G684" s="144" t="s">
        <v>1110</v>
      </c>
      <c r="H684" s="144" t="s">
        <v>1110</v>
      </c>
      <c r="I684" s="144">
        <v>12.630638985467</v>
      </c>
      <c r="J684" s="144" t="s">
        <v>1110</v>
      </c>
      <c r="K684" s="144">
        <v>29.447645972913001</v>
      </c>
      <c r="L684" s="144">
        <v>11.3360174475</v>
      </c>
      <c r="M684" s="144" t="s">
        <v>1110</v>
      </c>
      <c r="N684" s="144" t="s">
        <v>1110</v>
      </c>
      <c r="O684" s="144" t="s">
        <v>1110</v>
      </c>
      <c r="P684" s="144">
        <v>23.457544169123</v>
      </c>
      <c r="Q684" s="144">
        <v>105.78376901499499</v>
      </c>
      <c r="R684" s="144" t="s">
        <v>1110</v>
      </c>
      <c r="S684" s="144">
        <v>182.65561558999798</v>
      </c>
    </row>
    <row r="685" spans="1:19" s="7" customFormat="1" ht="15" customHeight="1">
      <c r="A685" s="197">
        <v>679</v>
      </c>
      <c r="B685" s="125" t="s">
        <v>451</v>
      </c>
      <c r="C685" s="125" t="s">
        <v>1110</v>
      </c>
      <c r="D685" s="125" t="s">
        <v>1110</v>
      </c>
      <c r="E685" s="125" t="s">
        <v>1110</v>
      </c>
      <c r="F685" s="125" t="s">
        <v>1110</v>
      </c>
      <c r="G685" s="125" t="s">
        <v>1110</v>
      </c>
      <c r="H685" s="125" t="s">
        <v>1110</v>
      </c>
      <c r="I685" s="125" t="s">
        <v>1110</v>
      </c>
      <c r="J685" s="125" t="s">
        <v>1110</v>
      </c>
      <c r="K685" s="125" t="s">
        <v>1110</v>
      </c>
      <c r="L685" s="125" t="s">
        <v>1110</v>
      </c>
      <c r="M685" s="125" t="s">
        <v>1110</v>
      </c>
      <c r="N685" s="125">
        <v>168.64382517140001</v>
      </c>
      <c r="O685" s="125" t="s">
        <v>1110</v>
      </c>
      <c r="P685" s="125" t="s">
        <v>1110</v>
      </c>
      <c r="Q685" s="125">
        <v>10.502426914999999</v>
      </c>
      <c r="R685" s="125">
        <v>2.7050053080000001</v>
      </c>
      <c r="S685" s="125">
        <v>181.85125739440002</v>
      </c>
    </row>
    <row r="686" spans="1:19" s="7" customFormat="1" ht="15" customHeight="1">
      <c r="A686" s="198">
        <v>680</v>
      </c>
      <c r="B686" s="144" t="s">
        <v>312</v>
      </c>
      <c r="C686" s="144" t="s">
        <v>1110</v>
      </c>
      <c r="D686" s="144" t="s">
        <v>1110</v>
      </c>
      <c r="E686" s="144" t="s">
        <v>1110</v>
      </c>
      <c r="F686" s="144" t="s">
        <v>1110</v>
      </c>
      <c r="G686" s="144" t="s">
        <v>1110</v>
      </c>
      <c r="H686" s="144" t="s">
        <v>1110</v>
      </c>
      <c r="I686" s="144">
        <v>6.3992983099999998</v>
      </c>
      <c r="J686" s="144">
        <v>16.461361920000002</v>
      </c>
      <c r="K686" s="144" t="s">
        <v>1110</v>
      </c>
      <c r="L686" s="144">
        <v>53.480490799999998</v>
      </c>
      <c r="M686" s="144" t="s">
        <v>1110</v>
      </c>
      <c r="N686" s="144" t="s">
        <v>1110</v>
      </c>
      <c r="O686" s="144" t="s">
        <v>1110</v>
      </c>
      <c r="P686" s="144" t="s">
        <v>1110</v>
      </c>
      <c r="Q686" s="144">
        <v>64.644268109999999</v>
      </c>
      <c r="R686" s="144">
        <v>39.911965850000001</v>
      </c>
      <c r="S686" s="144">
        <v>180.89738498999998</v>
      </c>
    </row>
    <row r="687" spans="1:19" s="7" customFormat="1" ht="15" customHeight="1">
      <c r="A687" s="197">
        <v>681</v>
      </c>
      <c r="B687" s="125" t="s">
        <v>713</v>
      </c>
      <c r="C687" s="125" t="s">
        <v>1110</v>
      </c>
      <c r="D687" s="125" t="s">
        <v>1110</v>
      </c>
      <c r="E687" s="125" t="s">
        <v>1110</v>
      </c>
      <c r="F687" s="125" t="s">
        <v>1110</v>
      </c>
      <c r="G687" s="125" t="s">
        <v>1110</v>
      </c>
      <c r="H687" s="125" t="s">
        <v>1110</v>
      </c>
      <c r="I687" s="125" t="s">
        <v>1110</v>
      </c>
      <c r="J687" s="125" t="s">
        <v>1110</v>
      </c>
      <c r="K687" s="125">
        <v>180.57569408000001</v>
      </c>
      <c r="L687" s="125" t="s">
        <v>1110</v>
      </c>
      <c r="M687" s="125" t="s">
        <v>1110</v>
      </c>
      <c r="N687" s="125" t="s">
        <v>1110</v>
      </c>
      <c r="O687" s="125" t="s">
        <v>1110</v>
      </c>
      <c r="P687" s="125" t="s">
        <v>1110</v>
      </c>
      <c r="Q687" s="125" t="s">
        <v>1110</v>
      </c>
      <c r="R687" s="125" t="s">
        <v>1110</v>
      </c>
      <c r="S687" s="125">
        <v>180.57569408000001</v>
      </c>
    </row>
    <row r="688" spans="1:19" s="7" customFormat="1" ht="15" customHeight="1">
      <c r="A688" s="198">
        <v>682</v>
      </c>
      <c r="B688" s="144" t="s">
        <v>94</v>
      </c>
      <c r="C688" s="144" t="s">
        <v>1110</v>
      </c>
      <c r="D688" s="144" t="s">
        <v>1110</v>
      </c>
      <c r="E688" s="144" t="s">
        <v>1110</v>
      </c>
      <c r="F688" s="144" t="s">
        <v>1110</v>
      </c>
      <c r="G688" s="144" t="s">
        <v>1110</v>
      </c>
      <c r="H688" s="144" t="s">
        <v>1110</v>
      </c>
      <c r="I688" s="144">
        <v>26.780322090031003</v>
      </c>
      <c r="J688" s="144" t="s">
        <v>1110</v>
      </c>
      <c r="K688" s="144">
        <v>119.25175911373501</v>
      </c>
      <c r="L688" s="144" t="s">
        <v>1110</v>
      </c>
      <c r="M688" s="144" t="s">
        <v>1110</v>
      </c>
      <c r="N688" s="144">
        <v>13.158500235</v>
      </c>
      <c r="O688" s="144" t="s">
        <v>1110</v>
      </c>
      <c r="P688" s="144" t="s">
        <v>1110</v>
      </c>
      <c r="Q688" s="144">
        <v>7.5921639772330005</v>
      </c>
      <c r="R688" s="144">
        <v>13.191745934</v>
      </c>
      <c r="S688" s="144">
        <v>179.97449134999903</v>
      </c>
    </row>
    <row r="689" spans="1:19" s="7" customFormat="1" ht="15" customHeight="1">
      <c r="A689" s="197">
        <v>683</v>
      </c>
      <c r="B689" s="125" t="s">
        <v>773</v>
      </c>
      <c r="C689" s="125" t="s">
        <v>1110</v>
      </c>
      <c r="D689" s="125" t="s">
        <v>1110</v>
      </c>
      <c r="E689" s="125" t="s">
        <v>1110</v>
      </c>
      <c r="F689" s="125" t="s">
        <v>1110</v>
      </c>
      <c r="G689" s="125" t="s">
        <v>1110</v>
      </c>
      <c r="H689" s="125" t="s">
        <v>1110</v>
      </c>
      <c r="I689" s="125" t="s">
        <v>1110</v>
      </c>
      <c r="J689" s="125" t="s">
        <v>1110</v>
      </c>
      <c r="K689" s="125" t="s">
        <v>1110</v>
      </c>
      <c r="L689" s="125" t="s">
        <v>1110</v>
      </c>
      <c r="M689" s="125" t="s">
        <v>1110</v>
      </c>
      <c r="N689" s="125" t="s">
        <v>1110</v>
      </c>
      <c r="O689" s="125" t="s">
        <v>1110</v>
      </c>
      <c r="P689" s="125" t="s">
        <v>1110</v>
      </c>
      <c r="Q689" s="125">
        <v>179.31352941</v>
      </c>
      <c r="R689" s="125" t="s">
        <v>1110</v>
      </c>
      <c r="S689" s="125">
        <v>179.31352941</v>
      </c>
    </row>
    <row r="690" spans="1:19" s="7" customFormat="1" ht="15" customHeight="1">
      <c r="A690" s="198">
        <v>684</v>
      </c>
      <c r="B690" s="144" t="s">
        <v>660</v>
      </c>
      <c r="C690" s="144" t="s">
        <v>1110</v>
      </c>
      <c r="D690" s="144" t="s">
        <v>1110</v>
      </c>
      <c r="E690" s="144" t="s">
        <v>1110</v>
      </c>
      <c r="F690" s="144" t="s">
        <v>1110</v>
      </c>
      <c r="G690" s="144" t="s">
        <v>1110</v>
      </c>
      <c r="H690" s="144" t="s">
        <v>1110</v>
      </c>
      <c r="I690" s="144" t="s">
        <v>1110</v>
      </c>
      <c r="J690" s="144" t="s">
        <v>1110</v>
      </c>
      <c r="K690" s="144" t="s">
        <v>1110</v>
      </c>
      <c r="L690" s="144" t="s">
        <v>1110</v>
      </c>
      <c r="M690" s="144">
        <v>1.0863057487019998</v>
      </c>
      <c r="N690" s="144" t="s">
        <v>1110</v>
      </c>
      <c r="O690" s="144" t="s">
        <v>1110</v>
      </c>
      <c r="P690" s="144">
        <v>4.1681161450230002</v>
      </c>
      <c r="Q690" s="144">
        <v>173.914346676273</v>
      </c>
      <c r="R690" s="144" t="s">
        <v>1110</v>
      </c>
      <c r="S690" s="144">
        <v>179.16876856999801</v>
      </c>
    </row>
    <row r="691" spans="1:19" s="7" customFormat="1" ht="15" customHeight="1">
      <c r="A691" s="197">
        <v>685</v>
      </c>
      <c r="B691" s="125" t="s">
        <v>368</v>
      </c>
      <c r="C691" s="125" t="s">
        <v>1110</v>
      </c>
      <c r="D691" s="125" t="s">
        <v>1110</v>
      </c>
      <c r="E691" s="125" t="s">
        <v>1110</v>
      </c>
      <c r="F691" s="125" t="s">
        <v>1110</v>
      </c>
      <c r="G691" s="125" t="s">
        <v>1110</v>
      </c>
      <c r="H691" s="125" t="s">
        <v>1110</v>
      </c>
      <c r="I691" s="125" t="s">
        <v>1110</v>
      </c>
      <c r="J691" s="125" t="s">
        <v>1110</v>
      </c>
      <c r="K691" s="125" t="s">
        <v>1110</v>
      </c>
      <c r="L691" s="125" t="s">
        <v>1110</v>
      </c>
      <c r="M691" s="125" t="s">
        <v>1110</v>
      </c>
      <c r="N691" s="125" t="s">
        <v>1110</v>
      </c>
      <c r="O691" s="125" t="s">
        <v>1110</v>
      </c>
      <c r="P691" s="125" t="s">
        <v>1110</v>
      </c>
      <c r="Q691" s="125">
        <v>22.91376588</v>
      </c>
      <c r="R691" s="125">
        <v>153.42054436000001</v>
      </c>
      <c r="S691" s="125">
        <v>176.33431024000001</v>
      </c>
    </row>
    <row r="692" spans="1:19" s="7" customFormat="1" ht="15" customHeight="1">
      <c r="A692" s="198">
        <v>686</v>
      </c>
      <c r="B692" s="144" t="s">
        <v>5</v>
      </c>
      <c r="C692" s="144" t="s">
        <v>1110</v>
      </c>
      <c r="D692" s="144" t="s">
        <v>1110</v>
      </c>
      <c r="E692" s="144" t="s">
        <v>1110</v>
      </c>
      <c r="F692" s="144" t="s">
        <v>1110</v>
      </c>
      <c r="G692" s="144" t="s">
        <v>1110</v>
      </c>
      <c r="H692" s="144" t="s">
        <v>1110</v>
      </c>
      <c r="I692" s="144" t="s">
        <v>1110</v>
      </c>
      <c r="J692" s="144" t="s">
        <v>1110</v>
      </c>
      <c r="K692" s="144" t="s">
        <v>1110</v>
      </c>
      <c r="L692" s="144" t="s">
        <v>1110</v>
      </c>
      <c r="M692" s="144" t="s">
        <v>1110</v>
      </c>
      <c r="N692" s="144" t="s">
        <v>1110</v>
      </c>
      <c r="O692" s="144" t="s">
        <v>1110</v>
      </c>
      <c r="P692" s="144" t="s">
        <v>1110</v>
      </c>
      <c r="Q692" s="144">
        <v>175.43776105000001</v>
      </c>
      <c r="R692" s="144" t="s">
        <v>1110</v>
      </c>
      <c r="S692" s="144">
        <v>175.43776105000001</v>
      </c>
    </row>
    <row r="693" spans="1:19" s="7" customFormat="1" ht="15" customHeight="1">
      <c r="A693" s="197">
        <v>687</v>
      </c>
      <c r="B693" s="125" t="s">
        <v>53</v>
      </c>
      <c r="C693" s="125" t="s">
        <v>1110</v>
      </c>
      <c r="D693" s="125">
        <v>18.570989287994003</v>
      </c>
      <c r="E693" s="125" t="s">
        <v>1110</v>
      </c>
      <c r="F693" s="125" t="s">
        <v>1110</v>
      </c>
      <c r="G693" s="125" t="s">
        <v>1110</v>
      </c>
      <c r="H693" s="125" t="s">
        <v>1110</v>
      </c>
      <c r="I693" s="125" t="s">
        <v>1110</v>
      </c>
      <c r="J693" s="125" t="s">
        <v>1110</v>
      </c>
      <c r="K693" s="125">
        <v>0.36142010995999996</v>
      </c>
      <c r="L693" s="125" t="s">
        <v>1110</v>
      </c>
      <c r="M693" s="125">
        <v>0.69797363992999994</v>
      </c>
      <c r="N693" s="125">
        <v>21.752545368469001</v>
      </c>
      <c r="O693" s="125" t="s">
        <v>1110</v>
      </c>
      <c r="P693" s="125" t="s">
        <v>1110</v>
      </c>
      <c r="Q693" s="125">
        <v>132.672940263741</v>
      </c>
      <c r="R693" s="125">
        <v>0.90387514990200002</v>
      </c>
      <c r="S693" s="125">
        <v>174.95974381999602</v>
      </c>
    </row>
    <row r="694" spans="1:19" s="7" customFormat="1" ht="15" customHeight="1">
      <c r="A694" s="198">
        <v>688</v>
      </c>
      <c r="B694" s="144" t="s">
        <v>640</v>
      </c>
      <c r="C694" s="144" t="s">
        <v>1110</v>
      </c>
      <c r="D694" s="144" t="s">
        <v>1110</v>
      </c>
      <c r="E694" s="144" t="s">
        <v>1110</v>
      </c>
      <c r="F694" s="144" t="s">
        <v>1110</v>
      </c>
      <c r="G694" s="144" t="s">
        <v>1110</v>
      </c>
      <c r="H694" s="144" t="s">
        <v>1110</v>
      </c>
      <c r="I694" s="144">
        <v>66.719143033584999</v>
      </c>
      <c r="J694" s="144" t="s">
        <v>1110</v>
      </c>
      <c r="K694" s="144">
        <v>26.899247166413002</v>
      </c>
      <c r="L694" s="144" t="s">
        <v>1110</v>
      </c>
      <c r="M694" s="144" t="s">
        <v>1110</v>
      </c>
      <c r="N694" s="144" t="s">
        <v>1110</v>
      </c>
      <c r="O694" s="144" t="s">
        <v>1110</v>
      </c>
      <c r="P694" s="144" t="s">
        <v>1110</v>
      </c>
      <c r="Q694" s="144">
        <v>17.927569999999999</v>
      </c>
      <c r="R694" s="144">
        <v>62.737383619999996</v>
      </c>
      <c r="S694" s="144">
        <v>174.28334381999801</v>
      </c>
    </row>
    <row r="695" spans="1:19" s="7" customFormat="1" ht="15" customHeight="1">
      <c r="A695" s="197">
        <v>689</v>
      </c>
      <c r="B695" s="125" t="s">
        <v>573</v>
      </c>
      <c r="C695" s="125" t="s">
        <v>1110</v>
      </c>
      <c r="D695" s="125" t="s">
        <v>1110</v>
      </c>
      <c r="E695" s="125" t="s">
        <v>1110</v>
      </c>
      <c r="F695" s="125" t="s">
        <v>1110</v>
      </c>
      <c r="G695" s="125" t="s">
        <v>1110</v>
      </c>
      <c r="H695" s="125" t="s">
        <v>1110</v>
      </c>
      <c r="I695" s="125" t="s">
        <v>1110</v>
      </c>
      <c r="J695" s="125" t="s">
        <v>1110</v>
      </c>
      <c r="K695" s="125">
        <v>170.388844009</v>
      </c>
      <c r="L695" s="125">
        <v>3.8602327110000001</v>
      </c>
      <c r="M695" s="125" t="s">
        <v>1110</v>
      </c>
      <c r="N695" s="125" t="s">
        <v>1110</v>
      </c>
      <c r="O695" s="125" t="s">
        <v>1110</v>
      </c>
      <c r="P695" s="125" t="s">
        <v>1110</v>
      </c>
      <c r="Q695" s="125" t="s">
        <v>1110</v>
      </c>
      <c r="R695" s="125" t="s">
        <v>1110</v>
      </c>
      <c r="S695" s="125">
        <v>174.24907672000001</v>
      </c>
    </row>
    <row r="696" spans="1:19" s="7" customFormat="1" ht="15" customHeight="1">
      <c r="A696" s="198">
        <v>690</v>
      </c>
      <c r="B696" s="144" t="s">
        <v>123</v>
      </c>
      <c r="C696" s="144" t="s">
        <v>1110</v>
      </c>
      <c r="D696" s="144" t="s">
        <v>1110</v>
      </c>
      <c r="E696" s="144" t="s">
        <v>1110</v>
      </c>
      <c r="F696" s="144" t="s">
        <v>1110</v>
      </c>
      <c r="G696" s="144" t="s">
        <v>1110</v>
      </c>
      <c r="H696" s="144" t="s">
        <v>1110</v>
      </c>
      <c r="I696" s="144">
        <v>4.7994199761439997</v>
      </c>
      <c r="J696" s="144" t="s">
        <v>1110</v>
      </c>
      <c r="K696" s="144">
        <v>71.061117207449996</v>
      </c>
      <c r="L696" s="144">
        <v>34.253092747814996</v>
      </c>
      <c r="M696" s="144">
        <v>3.4548509453089999</v>
      </c>
      <c r="N696" s="144">
        <v>31.905804879999998</v>
      </c>
      <c r="O696" s="144" t="s">
        <v>1110</v>
      </c>
      <c r="P696" s="144" t="s">
        <v>1110</v>
      </c>
      <c r="Q696" s="144">
        <v>28.56584840328</v>
      </c>
      <c r="R696" s="144" t="s">
        <v>1110</v>
      </c>
      <c r="S696" s="144">
        <v>174.04013415999799</v>
      </c>
    </row>
    <row r="697" spans="1:19" s="7" customFormat="1" ht="15" customHeight="1">
      <c r="A697" s="197">
        <v>691</v>
      </c>
      <c r="B697" s="125" t="s">
        <v>227</v>
      </c>
      <c r="C697" s="125" t="s">
        <v>1110</v>
      </c>
      <c r="D697" s="125" t="s">
        <v>1110</v>
      </c>
      <c r="E697" s="125" t="s">
        <v>1110</v>
      </c>
      <c r="F697" s="125" t="s">
        <v>1110</v>
      </c>
      <c r="G697" s="125">
        <v>27.53057141</v>
      </c>
      <c r="H697" s="125" t="s">
        <v>1110</v>
      </c>
      <c r="I697" s="125" t="s">
        <v>1110</v>
      </c>
      <c r="J697" s="125" t="s">
        <v>1110</v>
      </c>
      <c r="K697" s="125">
        <v>146.01330050999999</v>
      </c>
      <c r="L697" s="125" t="s">
        <v>1110</v>
      </c>
      <c r="M697" s="125" t="s">
        <v>1110</v>
      </c>
      <c r="N697" s="125" t="s">
        <v>1110</v>
      </c>
      <c r="O697" s="125" t="s">
        <v>1110</v>
      </c>
      <c r="P697" s="125" t="s">
        <v>1110</v>
      </c>
      <c r="Q697" s="125" t="s">
        <v>1110</v>
      </c>
      <c r="R697" s="125" t="s">
        <v>1110</v>
      </c>
      <c r="S697" s="125">
        <v>173.54387191999999</v>
      </c>
    </row>
    <row r="698" spans="1:19" s="7" customFormat="1" ht="15" customHeight="1">
      <c r="A698" s="198">
        <v>692</v>
      </c>
      <c r="B698" s="144" t="s">
        <v>6</v>
      </c>
      <c r="C698" s="144" t="s">
        <v>1110</v>
      </c>
      <c r="D698" s="144" t="s">
        <v>1110</v>
      </c>
      <c r="E698" s="144" t="s">
        <v>1110</v>
      </c>
      <c r="F698" s="144" t="s">
        <v>1110</v>
      </c>
      <c r="G698" s="144" t="s">
        <v>1110</v>
      </c>
      <c r="H698" s="144" t="s">
        <v>1110</v>
      </c>
      <c r="I698" s="144" t="s">
        <v>1110</v>
      </c>
      <c r="J698" s="144" t="s">
        <v>1110</v>
      </c>
      <c r="K698" s="144" t="s">
        <v>1110</v>
      </c>
      <c r="L698" s="144" t="s">
        <v>1110</v>
      </c>
      <c r="M698" s="144">
        <v>170.87143796999999</v>
      </c>
      <c r="N698" s="144" t="s">
        <v>1110</v>
      </c>
      <c r="O698" s="144" t="s">
        <v>1110</v>
      </c>
      <c r="P698" s="144" t="s">
        <v>1110</v>
      </c>
      <c r="Q698" s="144">
        <v>1.50386686</v>
      </c>
      <c r="R698" s="144" t="s">
        <v>1110</v>
      </c>
      <c r="S698" s="144">
        <v>172.37530482999998</v>
      </c>
    </row>
    <row r="699" spans="1:19" s="7" customFormat="1" ht="15" customHeight="1">
      <c r="A699" s="197">
        <v>693</v>
      </c>
      <c r="B699" s="125" t="s">
        <v>109</v>
      </c>
      <c r="C699" s="125" t="s">
        <v>1110</v>
      </c>
      <c r="D699" s="125" t="s">
        <v>1110</v>
      </c>
      <c r="E699" s="125" t="s">
        <v>1110</v>
      </c>
      <c r="F699" s="125" t="s">
        <v>1110</v>
      </c>
      <c r="G699" s="125" t="s">
        <v>1110</v>
      </c>
      <c r="H699" s="125" t="s">
        <v>1110</v>
      </c>
      <c r="I699" s="125">
        <v>172.12116842</v>
      </c>
      <c r="J699" s="125" t="s">
        <v>1110</v>
      </c>
      <c r="K699" s="125" t="s">
        <v>1110</v>
      </c>
      <c r="L699" s="125" t="s">
        <v>1110</v>
      </c>
      <c r="M699" s="125" t="s">
        <v>1110</v>
      </c>
      <c r="N699" s="125" t="s">
        <v>1110</v>
      </c>
      <c r="O699" s="125" t="s">
        <v>1110</v>
      </c>
      <c r="P699" s="125" t="s">
        <v>1110</v>
      </c>
      <c r="Q699" s="125" t="s">
        <v>1110</v>
      </c>
      <c r="R699" s="125" t="s">
        <v>1110</v>
      </c>
      <c r="S699" s="125">
        <v>172.12116842</v>
      </c>
    </row>
    <row r="700" spans="1:19" s="7" customFormat="1" ht="15" customHeight="1">
      <c r="A700" s="198">
        <v>694</v>
      </c>
      <c r="B700" s="144" t="s">
        <v>1042</v>
      </c>
      <c r="C700" s="144" t="s">
        <v>1110</v>
      </c>
      <c r="D700" s="144" t="s">
        <v>1110</v>
      </c>
      <c r="E700" s="144" t="s">
        <v>1110</v>
      </c>
      <c r="F700" s="144" t="s">
        <v>1110</v>
      </c>
      <c r="G700" s="144" t="s">
        <v>1110</v>
      </c>
      <c r="H700" s="144" t="s">
        <v>1110</v>
      </c>
      <c r="I700" s="144" t="s">
        <v>1110</v>
      </c>
      <c r="J700" s="144" t="s">
        <v>1110</v>
      </c>
      <c r="K700" s="144" t="s">
        <v>1110</v>
      </c>
      <c r="L700" s="144" t="s">
        <v>1110</v>
      </c>
      <c r="M700" s="144">
        <v>0.126598184</v>
      </c>
      <c r="N700" s="144">
        <v>170.81291001599999</v>
      </c>
      <c r="O700" s="144" t="s">
        <v>1110</v>
      </c>
      <c r="P700" s="144" t="s">
        <v>1110</v>
      </c>
      <c r="Q700" s="144" t="s">
        <v>1110</v>
      </c>
      <c r="R700" s="144" t="s">
        <v>1110</v>
      </c>
      <c r="S700" s="144">
        <v>170.93950819999998</v>
      </c>
    </row>
    <row r="701" spans="1:19" s="7" customFormat="1" ht="15" customHeight="1">
      <c r="A701" s="197">
        <v>695</v>
      </c>
      <c r="B701" s="125" t="s">
        <v>496</v>
      </c>
      <c r="C701" s="125" t="s">
        <v>1110</v>
      </c>
      <c r="D701" s="125" t="s">
        <v>1110</v>
      </c>
      <c r="E701" s="125" t="s">
        <v>1110</v>
      </c>
      <c r="F701" s="125" t="s">
        <v>1110</v>
      </c>
      <c r="G701" s="125" t="s">
        <v>1110</v>
      </c>
      <c r="H701" s="125" t="s">
        <v>1110</v>
      </c>
      <c r="I701" s="125">
        <v>110.71466515264501</v>
      </c>
      <c r="J701" s="125" t="s">
        <v>1110</v>
      </c>
      <c r="K701" s="125">
        <v>2.3178770973160003</v>
      </c>
      <c r="L701" s="125" t="s">
        <v>1110</v>
      </c>
      <c r="M701" s="125" t="s">
        <v>1110</v>
      </c>
      <c r="N701" s="125" t="s">
        <v>1110</v>
      </c>
      <c r="O701" s="125">
        <v>28.444145701990998</v>
      </c>
      <c r="P701" s="125">
        <v>28.211034671227001</v>
      </c>
      <c r="Q701" s="125">
        <v>1.0161567768190001</v>
      </c>
      <c r="R701" s="125" t="s">
        <v>1110</v>
      </c>
      <c r="S701" s="125">
        <v>170.70387939999802</v>
      </c>
    </row>
    <row r="702" spans="1:19" s="7" customFormat="1" ht="15" customHeight="1">
      <c r="A702" s="198">
        <v>696</v>
      </c>
      <c r="B702" s="144" t="s">
        <v>60</v>
      </c>
      <c r="C702" s="144" t="s">
        <v>1110</v>
      </c>
      <c r="D702" s="144" t="s">
        <v>1110</v>
      </c>
      <c r="E702" s="144" t="s">
        <v>1110</v>
      </c>
      <c r="F702" s="144" t="s">
        <v>1110</v>
      </c>
      <c r="G702" s="144" t="s">
        <v>1110</v>
      </c>
      <c r="H702" s="144" t="s">
        <v>1110</v>
      </c>
      <c r="I702" s="144" t="s">
        <v>1110</v>
      </c>
      <c r="J702" s="144" t="s">
        <v>1110</v>
      </c>
      <c r="K702" s="144">
        <v>119.2138181</v>
      </c>
      <c r="L702" s="144" t="s">
        <v>1110</v>
      </c>
      <c r="M702" s="144" t="s">
        <v>1110</v>
      </c>
      <c r="N702" s="144">
        <v>44.970959239999999</v>
      </c>
      <c r="O702" s="144" t="s">
        <v>1110</v>
      </c>
      <c r="P702" s="144" t="s">
        <v>1110</v>
      </c>
      <c r="Q702" s="144">
        <v>6.0907956600000004</v>
      </c>
      <c r="R702" s="144" t="s">
        <v>1110</v>
      </c>
      <c r="S702" s="144">
        <v>170.27557299999998</v>
      </c>
    </row>
    <row r="703" spans="1:19" s="7" customFormat="1" ht="15" customHeight="1">
      <c r="A703" s="197">
        <v>697</v>
      </c>
      <c r="B703" s="125" t="s">
        <v>37</v>
      </c>
      <c r="C703" s="125" t="s">
        <v>1110</v>
      </c>
      <c r="D703" s="125" t="s">
        <v>1110</v>
      </c>
      <c r="E703" s="125" t="s">
        <v>1110</v>
      </c>
      <c r="F703" s="125" t="s">
        <v>1110</v>
      </c>
      <c r="G703" s="125" t="s">
        <v>1110</v>
      </c>
      <c r="H703" s="125" t="s">
        <v>1110</v>
      </c>
      <c r="I703" s="125">
        <v>57.02462903</v>
      </c>
      <c r="J703" s="125" t="s">
        <v>1110</v>
      </c>
      <c r="K703" s="125">
        <v>47.683795116999995</v>
      </c>
      <c r="L703" s="125">
        <v>6.7472290499999996</v>
      </c>
      <c r="M703" s="125" t="s">
        <v>1110</v>
      </c>
      <c r="N703" s="125">
        <v>1.6509660719999999</v>
      </c>
      <c r="O703" s="125" t="s">
        <v>1110</v>
      </c>
      <c r="P703" s="125" t="s">
        <v>1110</v>
      </c>
      <c r="Q703" s="125">
        <v>56.628127700999997</v>
      </c>
      <c r="R703" s="125" t="s">
        <v>1110</v>
      </c>
      <c r="S703" s="125">
        <v>169.73474697</v>
      </c>
    </row>
    <row r="704" spans="1:19" s="7" customFormat="1" ht="15" customHeight="1">
      <c r="A704" s="198">
        <v>698</v>
      </c>
      <c r="B704" s="144" t="s">
        <v>659</v>
      </c>
      <c r="C704" s="144" t="s">
        <v>1110</v>
      </c>
      <c r="D704" s="144" t="s">
        <v>1110</v>
      </c>
      <c r="E704" s="144">
        <v>100.829294555112</v>
      </c>
      <c r="F704" s="144" t="s">
        <v>1110</v>
      </c>
      <c r="G704" s="144" t="s">
        <v>1110</v>
      </c>
      <c r="H704" s="144" t="s">
        <v>1110</v>
      </c>
      <c r="I704" s="144" t="s">
        <v>1110</v>
      </c>
      <c r="J704" s="144">
        <v>2.0610738486989999</v>
      </c>
      <c r="K704" s="144">
        <v>12.082170133329001</v>
      </c>
      <c r="L704" s="144">
        <v>0.268708635488</v>
      </c>
      <c r="M704" s="144">
        <v>2.0047404266269999</v>
      </c>
      <c r="N704" s="144">
        <v>49.773709570739001</v>
      </c>
      <c r="O704" s="144" t="s">
        <v>1110</v>
      </c>
      <c r="P704" s="144" t="s">
        <v>1110</v>
      </c>
      <c r="Q704" s="144" t="s">
        <v>1110</v>
      </c>
      <c r="R704" s="144" t="s">
        <v>1110</v>
      </c>
      <c r="S704" s="144">
        <v>167.019697169994</v>
      </c>
    </row>
    <row r="705" spans="1:19" s="7" customFormat="1" ht="15" customHeight="1">
      <c r="A705" s="197">
        <v>699</v>
      </c>
      <c r="B705" s="125" t="s">
        <v>712</v>
      </c>
      <c r="C705" s="125" t="s">
        <v>1110</v>
      </c>
      <c r="D705" s="125" t="s">
        <v>1110</v>
      </c>
      <c r="E705" s="125" t="s">
        <v>1110</v>
      </c>
      <c r="F705" s="125" t="s">
        <v>1110</v>
      </c>
      <c r="G705" s="125" t="s">
        <v>1110</v>
      </c>
      <c r="H705" s="125" t="s">
        <v>1110</v>
      </c>
      <c r="I705" s="125">
        <v>33.322609596097003</v>
      </c>
      <c r="J705" s="125" t="s">
        <v>1110</v>
      </c>
      <c r="K705" s="125">
        <v>45.494263816690001</v>
      </c>
      <c r="L705" s="125" t="s">
        <v>1110</v>
      </c>
      <c r="M705" s="125" t="s">
        <v>1110</v>
      </c>
      <c r="N705" s="125">
        <v>86.865392189999994</v>
      </c>
      <c r="O705" s="125" t="s">
        <v>1110</v>
      </c>
      <c r="P705" s="125">
        <v>0.270671407212</v>
      </c>
      <c r="Q705" s="125" t="s">
        <v>1110</v>
      </c>
      <c r="R705" s="125" t="s">
        <v>1110</v>
      </c>
      <c r="S705" s="125">
        <v>165.952937009999</v>
      </c>
    </row>
    <row r="706" spans="1:19" s="7" customFormat="1" ht="15" customHeight="1">
      <c r="A706" s="198">
        <v>700</v>
      </c>
      <c r="B706" s="144" t="s">
        <v>139</v>
      </c>
      <c r="C706" s="144" t="s">
        <v>1110</v>
      </c>
      <c r="D706" s="144" t="s">
        <v>1110</v>
      </c>
      <c r="E706" s="144" t="s">
        <v>1110</v>
      </c>
      <c r="F706" s="144" t="s">
        <v>1110</v>
      </c>
      <c r="G706" s="144" t="s">
        <v>1110</v>
      </c>
      <c r="H706" s="144" t="s">
        <v>1110</v>
      </c>
      <c r="I706" s="144">
        <v>4.5266432099999996</v>
      </c>
      <c r="J706" s="144" t="s">
        <v>1110</v>
      </c>
      <c r="K706" s="144">
        <v>68.807742639929998</v>
      </c>
      <c r="L706" s="144">
        <v>7.4840131699999999</v>
      </c>
      <c r="M706" s="144">
        <v>24.082587327388001</v>
      </c>
      <c r="N706" s="144" t="s">
        <v>1110</v>
      </c>
      <c r="O706" s="144" t="s">
        <v>1110</v>
      </c>
      <c r="P706" s="144" t="s">
        <v>1110</v>
      </c>
      <c r="Q706" s="144">
        <v>51.142079644767001</v>
      </c>
      <c r="R706" s="144">
        <v>7.6250444679119997</v>
      </c>
      <c r="S706" s="144">
        <v>163.668110459997</v>
      </c>
    </row>
    <row r="707" spans="1:19" s="7" customFormat="1" ht="15" customHeight="1">
      <c r="A707" s="197">
        <v>701</v>
      </c>
      <c r="B707" s="125" t="s">
        <v>557</v>
      </c>
      <c r="C707" s="125" t="s">
        <v>1110</v>
      </c>
      <c r="D707" s="125" t="s">
        <v>1110</v>
      </c>
      <c r="E707" s="125" t="s">
        <v>1110</v>
      </c>
      <c r="F707" s="125" t="s">
        <v>1110</v>
      </c>
      <c r="G707" s="125">
        <v>8.7312567100000003</v>
      </c>
      <c r="H707" s="125" t="s">
        <v>1110</v>
      </c>
      <c r="I707" s="125" t="s">
        <v>1110</v>
      </c>
      <c r="J707" s="125" t="s">
        <v>1110</v>
      </c>
      <c r="K707" s="125">
        <v>42.337550261265001</v>
      </c>
      <c r="L707" s="125">
        <v>29.856073927388998</v>
      </c>
      <c r="M707" s="125">
        <v>2.1832774599999998</v>
      </c>
      <c r="N707" s="125">
        <v>32.767691599999999</v>
      </c>
      <c r="O707" s="125" t="s">
        <v>1110</v>
      </c>
      <c r="P707" s="125" t="s">
        <v>1110</v>
      </c>
      <c r="Q707" s="125">
        <v>47.724822301343998</v>
      </c>
      <c r="R707" s="125" t="s">
        <v>1110</v>
      </c>
      <c r="S707" s="125">
        <v>163.60067225999802</v>
      </c>
    </row>
    <row r="708" spans="1:19" s="7" customFormat="1" ht="15" customHeight="1">
      <c r="A708" s="198">
        <v>702</v>
      </c>
      <c r="B708" s="144" t="s">
        <v>128</v>
      </c>
      <c r="C708" s="144" t="s">
        <v>1110</v>
      </c>
      <c r="D708" s="144" t="s">
        <v>1110</v>
      </c>
      <c r="E708" s="144" t="s">
        <v>1110</v>
      </c>
      <c r="F708" s="144" t="s">
        <v>1110</v>
      </c>
      <c r="G708" s="144">
        <v>12.17347075</v>
      </c>
      <c r="H708" s="144" t="s">
        <v>1110</v>
      </c>
      <c r="I708" s="144" t="s">
        <v>1110</v>
      </c>
      <c r="J708" s="144" t="s">
        <v>1110</v>
      </c>
      <c r="K708" s="144">
        <v>43.170531144265006</v>
      </c>
      <c r="L708" s="144">
        <v>0.21462999338399999</v>
      </c>
      <c r="M708" s="144">
        <v>1.402479931552</v>
      </c>
      <c r="N708" s="144">
        <v>2.9348498496039999</v>
      </c>
      <c r="O708" s="144" t="s">
        <v>1110</v>
      </c>
      <c r="P708" s="144" t="s">
        <v>1110</v>
      </c>
      <c r="Q708" s="144">
        <v>102.75627676119301</v>
      </c>
      <c r="R708" s="144" t="s">
        <v>1110</v>
      </c>
      <c r="S708" s="144">
        <v>162.65223842999802</v>
      </c>
    </row>
    <row r="709" spans="1:19" s="7" customFormat="1" ht="15" customHeight="1">
      <c r="A709" s="197">
        <v>703</v>
      </c>
      <c r="B709" s="125" t="s">
        <v>596</v>
      </c>
      <c r="C709" s="125" t="s">
        <v>1110</v>
      </c>
      <c r="D709" s="125" t="s">
        <v>1110</v>
      </c>
      <c r="E709" s="125" t="s">
        <v>1110</v>
      </c>
      <c r="F709" s="125" t="s">
        <v>1110</v>
      </c>
      <c r="G709" s="125" t="s">
        <v>1110</v>
      </c>
      <c r="H709" s="125" t="s">
        <v>1110</v>
      </c>
      <c r="I709" s="125">
        <v>0.33855936199800002</v>
      </c>
      <c r="J709" s="125" t="s">
        <v>1110</v>
      </c>
      <c r="K709" s="125">
        <v>0.95729135200799997</v>
      </c>
      <c r="L709" s="125">
        <v>0.43021222298899997</v>
      </c>
      <c r="M709" s="125">
        <v>0.81620812000600007</v>
      </c>
      <c r="N709" s="125">
        <v>158.438703191012</v>
      </c>
      <c r="O709" s="125" t="s">
        <v>1110</v>
      </c>
      <c r="P709" s="125" t="s">
        <v>1110</v>
      </c>
      <c r="Q709" s="125" t="s">
        <v>1110</v>
      </c>
      <c r="R709" s="125">
        <v>1.022410661983</v>
      </c>
      <c r="S709" s="125">
        <v>162.00338490999599</v>
      </c>
    </row>
    <row r="710" spans="1:19" s="7" customFormat="1" ht="15" customHeight="1">
      <c r="A710" s="198">
        <v>704</v>
      </c>
      <c r="B710" s="144" t="s">
        <v>244</v>
      </c>
      <c r="C710" s="144" t="s">
        <v>1110</v>
      </c>
      <c r="D710" s="144" t="s">
        <v>1110</v>
      </c>
      <c r="E710" s="144" t="s">
        <v>1110</v>
      </c>
      <c r="F710" s="144" t="s">
        <v>1110</v>
      </c>
      <c r="G710" s="144" t="s">
        <v>1110</v>
      </c>
      <c r="H710" s="144" t="s">
        <v>1110</v>
      </c>
      <c r="I710" s="144">
        <v>0.54768810699999992</v>
      </c>
      <c r="J710" s="144" t="s">
        <v>1110</v>
      </c>
      <c r="K710" s="144">
        <v>0.12639170000300001</v>
      </c>
      <c r="L710" s="144">
        <v>3.1409830530840002</v>
      </c>
      <c r="M710" s="144">
        <v>0.11927064000299999</v>
      </c>
      <c r="N710" s="144">
        <v>37.783729185337997</v>
      </c>
      <c r="O710" s="144" t="s">
        <v>1110</v>
      </c>
      <c r="P710" s="144" t="s">
        <v>1110</v>
      </c>
      <c r="Q710" s="144">
        <v>118.01661857457</v>
      </c>
      <c r="R710" s="144" t="s">
        <v>1110</v>
      </c>
      <c r="S710" s="144">
        <v>159.73468125999801</v>
      </c>
    </row>
    <row r="711" spans="1:19" s="7" customFormat="1" ht="15" customHeight="1">
      <c r="A711" s="197">
        <v>705</v>
      </c>
      <c r="B711" s="125" t="s">
        <v>566</v>
      </c>
      <c r="C711" s="125" t="s">
        <v>1110</v>
      </c>
      <c r="D711" s="125" t="s">
        <v>1110</v>
      </c>
      <c r="E711" s="125" t="s">
        <v>1110</v>
      </c>
      <c r="F711" s="125" t="s">
        <v>1110</v>
      </c>
      <c r="G711" s="125">
        <v>71.199163939999991</v>
      </c>
      <c r="H711" s="125" t="s">
        <v>1110</v>
      </c>
      <c r="I711" s="125" t="s">
        <v>1110</v>
      </c>
      <c r="J711" s="125" t="s">
        <v>1110</v>
      </c>
      <c r="K711" s="125">
        <v>1.5629200670000001</v>
      </c>
      <c r="L711" s="125" t="s">
        <v>1110</v>
      </c>
      <c r="M711" s="125">
        <v>1.8495459999999998E-2</v>
      </c>
      <c r="N711" s="125">
        <v>83.865921118816999</v>
      </c>
      <c r="O711" s="125" t="s">
        <v>1110</v>
      </c>
      <c r="P711" s="125">
        <v>0.88626597699999998</v>
      </c>
      <c r="Q711" s="125">
        <v>1.4232088071819999</v>
      </c>
      <c r="R711" s="125" t="s">
        <v>1110</v>
      </c>
      <c r="S711" s="125">
        <v>158.95597536999895</v>
      </c>
    </row>
    <row r="712" spans="1:19" s="7" customFormat="1" ht="15" customHeight="1">
      <c r="A712" s="198">
        <v>706</v>
      </c>
      <c r="B712" s="144" t="s">
        <v>642</v>
      </c>
      <c r="C712" s="144" t="s">
        <v>1110</v>
      </c>
      <c r="D712" s="144" t="s">
        <v>1110</v>
      </c>
      <c r="E712" s="144" t="s">
        <v>1110</v>
      </c>
      <c r="F712" s="144" t="s">
        <v>1110</v>
      </c>
      <c r="G712" s="144" t="s">
        <v>1110</v>
      </c>
      <c r="H712" s="144" t="s">
        <v>1110</v>
      </c>
      <c r="I712" s="144" t="s">
        <v>1110</v>
      </c>
      <c r="J712" s="144" t="s">
        <v>1110</v>
      </c>
      <c r="K712" s="144" t="s">
        <v>1110</v>
      </c>
      <c r="L712" s="144">
        <v>17.810663219999999</v>
      </c>
      <c r="M712" s="144">
        <v>8.5285586999999996</v>
      </c>
      <c r="N712" s="144">
        <v>76.705054502270002</v>
      </c>
      <c r="O712" s="144" t="s">
        <v>1110</v>
      </c>
      <c r="P712" s="144" t="s">
        <v>1110</v>
      </c>
      <c r="Q712" s="144">
        <v>53.418209807729994</v>
      </c>
      <c r="R712" s="144">
        <v>1.4016970699990001</v>
      </c>
      <c r="S712" s="144">
        <v>157.86418329999898</v>
      </c>
    </row>
    <row r="713" spans="1:19" s="7" customFormat="1" ht="15" customHeight="1">
      <c r="A713" s="197">
        <v>707</v>
      </c>
      <c r="B713" s="125" t="s">
        <v>354</v>
      </c>
      <c r="C713" s="125" t="s">
        <v>1110</v>
      </c>
      <c r="D713" s="125" t="s">
        <v>1110</v>
      </c>
      <c r="E713" s="125" t="s">
        <v>1110</v>
      </c>
      <c r="F713" s="125" t="s">
        <v>1110</v>
      </c>
      <c r="G713" s="125" t="s">
        <v>1110</v>
      </c>
      <c r="H713" s="125" t="s">
        <v>1110</v>
      </c>
      <c r="I713" s="125">
        <v>1.467336472016</v>
      </c>
      <c r="J713" s="125" t="s">
        <v>1110</v>
      </c>
      <c r="K713" s="125">
        <v>61.450488917023002</v>
      </c>
      <c r="L713" s="125">
        <v>1.6917912E-2</v>
      </c>
      <c r="M713" s="125">
        <v>0.103876522001</v>
      </c>
      <c r="N713" s="125">
        <v>75.005700047738998</v>
      </c>
      <c r="O713" s="125" t="s">
        <v>1110</v>
      </c>
      <c r="P713" s="125" t="s">
        <v>1110</v>
      </c>
      <c r="Q713" s="125" t="s">
        <v>1110</v>
      </c>
      <c r="R713" s="125">
        <v>16.790491499217001</v>
      </c>
      <c r="S713" s="125">
        <v>154.834811369996</v>
      </c>
    </row>
    <row r="714" spans="1:19" s="7" customFormat="1" ht="15" customHeight="1">
      <c r="A714" s="198">
        <v>708</v>
      </c>
      <c r="B714" s="144" t="s">
        <v>303</v>
      </c>
      <c r="C714" s="144" t="s">
        <v>1110</v>
      </c>
      <c r="D714" s="144" t="s">
        <v>1110</v>
      </c>
      <c r="E714" s="144" t="s">
        <v>1110</v>
      </c>
      <c r="F714" s="144" t="s">
        <v>1110</v>
      </c>
      <c r="G714" s="144" t="s">
        <v>1110</v>
      </c>
      <c r="H714" s="144" t="s">
        <v>1110</v>
      </c>
      <c r="I714" s="144">
        <v>0.51424608999999999</v>
      </c>
      <c r="J714" s="144" t="s">
        <v>1110</v>
      </c>
      <c r="K714" s="144">
        <v>4.62339491</v>
      </c>
      <c r="L714" s="144">
        <v>0.75837881499999993</v>
      </c>
      <c r="M714" s="144">
        <v>9.6666808999999992E-2</v>
      </c>
      <c r="N714" s="144">
        <v>89.372700569979997</v>
      </c>
      <c r="O714" s="144" t="s">
        <v>1110</v>
      </c>
      <c r="P714" s="144" t="s">
        <v>1110</v>
      </c>
      <c r="Q714" s="144">
        <v>40.895421837020002</v>
      </c>
      <c r="R714" s="144">
        <v>15.718088129</v>
      </c>
      <c r="S714" s="144">
        <v>151.97889716</v>
      </c>
    </row>
    <row r="715" spans="1:19" s="7" customFormat="1" ht="15" customHeight="1">
      <c r="A715" s="197">
        <v>709</v>
      </c>
      <c r="B715" s="125" t="s">
        <v>195</v>
      </c>
      <c r="C715" s="125" t="s">
        <v>1110</v>
      </c>
      <c r="D715" s="125" t="s">
        <v>1110</v>
      </c>
      <c r="E715" s="125" t="s">
        <v>1110</v>
      </c>
      <c r="F715" s="125" t="s">
        <v>1110</v>
      </c>
      <c r="G715" s="125" t="s">
        <v>1110</v>
      </c>
      <c r="H715" s="125" t="s">
        <v>1110</v>
      </c>
      <c r="I715" s="125">
        <v>79.194052859999999</v>
      </c>
      <c r="J715" s="125" t="s">
        <v>1110</v>
      </c>
      <c r="K715" s="125">
        <v>0.88009923862600004</v>
      </c>
      <c r="L715" s="125">
        <v>25.669866750000001</v>
      </c>
      <c r="M715" s="125" t="s">
        <v>1110</v>
      </c>
      <c r="N715" s="125" t="s">
        <v>1110</v>
      </c>
      <c r="O715" s="125" t="s">
        <v>1110</v>
      </c>
      <c r="P715" s="125" t="s">
        <v>1110</v>
      </c>
      <c r="Q715" s="125">
        <v>0.74883051137299994</v>
      </c>
      <c r="R715" s="125">
        <v>44.960329420000001</v>
      </c>
      <c r="S715" s="125">
        <v>151.45317877999901</v>
      </c>
    </row>
    <row r="716" spans="1:19" s="7" customFormat="1" ht="15" customHeight="1">
      <c r="A716" s="198">
        <v>710</v>
      </c>
      <c r="B716" s="144" t="s">
        <v>305</v>
      </c>
      <c r="C716" s="144" t="s">
        <v>1110</v>
      </c>
      <c r="D716" s="144" t="s">
        <v>1110</v>
      </c>
      <c r="E716" s="144" t="s">
        <v>1110</v>
      </c>
      <c r="F716" s="144" t="s">
        <v>1110</v>
      </c>
      <c r="G716" s="144" t="s">
        <v>1110</v>
      </c>
      <c r="H716" s="144" t="s">
        <v>1110</v>
      </c>
      <c r="I716" s="144">
        <v>74.598588939999999</v>
      </c>
      <c r="J716" s="144" t="s">
        <v>1110</v>
      </c>
      <c r="K716" s="144" t="s">
        <v>1110</v>
      </c>
      <c r="L716" s="144">
        <v>27.095853805266</v>
      </c>
      <c r="M716" s="144" t="s">
        <v>1110</v>
      </c>
      <c r="N716" s="144">
        <v>34.913413753329998</v>
      </c>
      <c r="O716" s="144" t="s">
        <v>1110</v>
      </c>
      <c r="P716" s="144" t="s">
        <v>1110</v>
      </c>
      <c r="Q716" s="144">
        <v>13.205557701403</v>
      </c>
      <c r="R716" s="144" t="s">
        <v>1110</v>
      </c>
      <c r="S716" s="144">
        <v>149.81341419999899</v>
      </c>
    </row>
    <row r="717" spans="1:19" s="7" customFormat="1" ht="15" customHeight="1">
      <c r="A717" s="197">
        <v>711</v>
      </c>
      <c r="B717" s="125" t="s">
        <v>8</v>
      </c>
      <c r="C717" s="125" t="s">
        <v>1110</v>
      </c>
      <c r="D717" s="125" t="s">
        <v>1110</v>
      </c>
      <c r="E717" s="125" t="s">
        <v>1110</v>
      </c>
      <c r="F717" s="125" t="s">
        <v>1110</v>
      </c>
      <c r="G717" s="125" t="s">
        <v>1110</v>
      </c>
      <c r="H717" s="125" t="s">
        <v>1110</v>
      </c>
      <c r="I717" s="125">
        <v>25.161255309999998</v>
      </c>
      <c r="J717" s="125" t="s">
        <v>1110</v>
      </c>
      <c r="K717" s="125" t="s">
        <v>1110</v>
      </c>
      <c r="L717" s="125" t="s">
        <v>1110</v>
      </c>
      <c r="M717" s="125">
        <v>50.108659150000001</v>
      </c>
      <c r="N717" s="125">
        <v>9.8277140000000003</v>
      </c>
      <c r="O717" s="125" t="s">
        <v>1110</v>
      </c>
      <c r="P717" s="125" t="s">
        <v>1110</v>
      </c>
      <c r="Q717" s="125">
        <v>61.872768079998998</v>
      </c>
      <c r="R717" s="125" t="s">
        <v>1110</v>
      </c>
      <c r="S717" s="125">
        <v>146.970396539999</v>
      </c>
    </row>
    <row r="718" spans="1:19" s="7" customFormat="1" ht="15" customHeight="1">
      <c r="A718" s="198">
        <v>712</v>
      </c>
      <c r="B718" s="144" t="s">
        <v>829</v>
      </c>
      <c r="C718" s="144" t="s">
        <v>1110</v>
      </c>
      <c r="D718" s="144" t="s">
        <v>1110</v>
      </c>
      <c r="E718" s="144" t="s">
        <v>1110</v>
      </c>
      <c r="F718" s="144" t="s">
        <v>1110</v>
      </c>
      <c r="G718" s="144" t="s">
        <v>1110</v>
      </c>
      <c r="H718" s="144" t="s">
        <v>1110</v>
      </c>
      <c r="I718" s="144">
        <v>9.3338844400000003</v>
      </c>
      <c r="J718" s="144" t="s">
        <v>1110</v>
      </c>
      <c r="K718" s="144">
        <v>53.994343006956001</v>
      </c>
      <c r="L718" s="144">
        <v>46.785383927708999</v>
      </c>
      <c r="M718" s="144">
        <v>13.821798484499</v>
      </c>
      <c r="N718" s="144">
        <v>3.629735005543</v>
      </c>
      <c r="O718" s="144" t="s">
        <v>1110</v>
      </c>
      <c r="P718" s="144" t="s">
        <v>1110</v>
      </c>
      <c r="Q718" s="144">
        <v>18.228049446109001</v>
      </c>
      <c r="R718" s="144">
        <v>0.39124900918</v>
      </c>
      <c r="S718" s="144">
        <v>146.18444331999601</v>
      </c>
    </row>
    <row r="719" spans="1:19" s="7" customFormat="1" ht="15" customHeight="1">
      <c r="A719" s="197">
        <v>713</v>
      </c>
      <c r="B719" s="125" t="s">
        <v>301</v>
      </c>
      <c r="C719" s="125" t="s">
        <v>1110</v>
      </c>
      <c r="D719" s="125">
        <v>3.9453640000000001</v>
      </c>
      <c r="E719" s="125" t="s">
        <v>1110</v>
      </c>
      <c r="F719" s="125" t="s">
        <v>1110</v>
      </c>
      <c r="G719" s="125">
        <v>2.88541143</v>
      </c>
      <c r="H719" s="125" t="s">
        <v>1110</v>
      </c>
      <c r="I719" s="125" t="s">
        <v>1110</v>
      </c>
      <c r="J719" s="125" t="s">
        <v>1110</v>
      </c>
      <c r="K719" s="125">
        <v>4.6062067799999999</v>
      </c>
      <c r="L719" s="125" t="s">
        <v>1110</v>
      </c>
      <c r="M719" s="125">
        <v>8.1407310099999997</v>
      </c>
      <c r="N719" s="125">
        <v>5.4461275499999999</v>
      </c>
      <c r="O719" s="125" t="s">
        <v>1110</v>
      </c>
      <c r="P719" s="125">
        <v>91.471410659999989</v>
      </c>
      <c r="Q719" s="125">
        <v>28.052013540000001</v>
      </c>
      <c r="R719" s="125" t="s">
        <v>1110</v>
      </c>
      <c r="S719" s="125">
        <v>144.54726496999999</v>
      </c>
    </row>
    <row r="720" spans="1:19" s="7" customFormat="1" ht="15" customHeight="1">
      <c r="A720" s="198">
        <v>714</v>
      </c>
      <c r="B720" s="144" t="s">
        <v>1111</v>
      </c>
      <c r="C720" s="144" t="s">
        <v>1110</v>
      </c>
      <c r="D720" s="144" t="s">
        <v>1110</v>
      </c>
      <c r="E720" s="144" t="s">
        <v>1110</v>
      </c>
      <c r="F720" s="144" t="s">
        <v>1110</v>
      </c>
      <c r="G720" s="144" t="s">
        <v>1110</v>
      </c>
      <c r="H720" s="144" t="s">
        <v>1110</v>
      </c>
      <c r="I720" s="144" t="s">
        <v>1110</v>
      </c>
      <c r="J720" s="144" t="s">
        <v>1110</v>
      </c>
      <c r="K720" s="144">
        <v>49.403605783742002</v>
      </c>
      <c r="L720" s="144" t="s">
        <v>1110</v>
      </c>
      <c r="M720" s="144" t="s">
        <v>1110</v>
      </c>
      <c r="N720" s="144" t="s">
        <v>1110</v>
      </c>
      <c r="O720" s="144" t="s">
        <v>1110</v>
      </c>
      <c r="P720" s="144">
        <v>6.3332223156580003</v>
      </c>
      <c r="Q720" s="144">
        <v>88.087051270598991</v>
      </c>
      <c r="R720" s="144" t="s">
        <v>1110</v>
      </c>
      <c r="S720" s="144">
        <v>143.82387936999899</v>
      </c>
    </row>
    <row r="721" spans="1:19" s="7" customFormat="1" ht="15" customHeight="1">
      <c r="A721" s="197">
        <v>715</v>
      </c>
      <c r="B721" s="125" t="s">
        <v>874</v>
      </c>
      <c r="C721" s="125" t="s">
        <v>1110</v>
      </c>
      <c r="D721" s="125" t="s">
        <v>1110</v>
      </c>
      <c r="E721" s="125" t="s">
        <v>1110</v>
      </c>
      <c r="F721" s="125" t="s">
        <v>1110</v>
      </c>
      <c r="G721" s="125" t="s">
        <v>1110</v>
      </c>
      <c r="H721" s="125" t="s">
        <v>1110</v>
      </c>
      <c r="I721" s="125" t="s">
        <v>1110</v>
      </c>
      <c r="J721" s="125" t="s">
        <v>1110</v>
      </c>
      <c r="K721" s="125">
        <v>1.926997297</v>
      </c>
      <c r="L721" s="125">
        <v>61.140806869999999</v>
      </c>
      <c r="M721" s="125" t="s">
        <v>1110</v>
      </c>
      <c r="N721" s="125">
        <v>1.254617329</v>
      </c>
      <c r="O721" s="125" t="s">
        <v>1110</v>
      </c>
      <c r="P721" s="125" t="s">
        <v>1110</v>
      </c>
      <c r="Q721" s="125">
        <v>79.245975044000005</v>
      </c>
      <c r="R721" s="125" t="s">
        <v>1110</v>
      </c>
      <c r="S721" s="125">
        <v>143.56839654000001</v>
      </c>
    </row>
    <row r="722" spans="1:19" s="7" customFormat="1" ht="15" customHeight="1">
      <c r="A722" s="198">
        <v>716</v>
      </c>
      <c r="B722" s="144" t="s">
        <v>464</v>
      </c>
      <c r="C722" s="144" t="s">
        <v>1110</v>
      </c>
      <c r="D722" s="144" t="s">
        <v>1110</v>
      </c>
      <c r="E722" s="144" t="s">
        <v>1110</v>
      </c>
      <c r="F722" s="144" t="s">
        <v>1110</v>
      </c>
      <c r="G722" s="144">
        <v>15.44051808509</v>
      </c>
      <c r="H722" s="144" t="s">
        <v>1110</v>
      </c>
      <c r="I722" s="144">
        <v>99.32951800619</v>
      </c>
      <c r="J722" s="144" t="s">
        <v>1110</v>
      </c>
      <c r="K722" s="144" t="s">
        <v>1110</v>
      </c>
      <c r="L722" s="144" t="s">
        <v>1110</v>
      </c>
      <c r="M722" s="144" t="s">
        <v>1110</v>
      </c>
      <c r="N722" s="144" t="s">
        <v>1110</v>
      </c>
      <c r="O722" s="144" t="s">
        <v>1110</v>
      </c>
      <c r="P722" s="144">
        <v>3.671506308508</v>
      </c>
      <c r="Q722" s="144">
        <v>24.773391110210003</v>
      </c>
      <c r="R722" s="144" t="s">
        <v>1110</v>
      </c>
      <c r="S722" s="144">
        <v>143.21493350999802</v>
      </c>
    </row>
    <row r="723" spans="1:19" s="7" customFormat="1" ht="15" customHeight="1">
      <c r="A723" s="197">
        <v>717</v>
      </c>
      <c r="B723" s="125" t="s">
        <v>293</v>
      </c>
      <c r="C723" s="125" t="s">
        <v>1110</v>
      </c>
      <c r="D723" s="125">
        <v>4.3371501100000005</v>
      </c>
      <c r="E723" s="125" t="s">
        <v>1110</v>
      </c>
      <c r="F723" s="125" t="s">
        <v>1110</v>
      </c>
      <c r="G723" s="125" t="s">
        <v>1110</v>
      </c>
      <c r="H723" s="125" t="s">
        <v>1110</v>
      </c>
      <c r="I723" s="125" t="s">
        <v>1110</v>
      </c>
      <c r="J723" s="125" t="s">
        <v>1110</v>
      </c>
      <c r="K723" s="125">
        <v>15.516382470213999</v>
      </c>
      <c r="L723" s="125" t="s">
        <v>1110</v>
      </c>
      <c r="M723" s="125">
        <v>9.9237651890560006</v>
      </c>
      <c r="N723" s="125" t="s">
        <v>1110</v>
      </c>
      <c r="O723" s="125" t="s">
        <v>1110</v>
      </c>
      <c r="P723" s="125">
        <v>11.585612520092999</v>
      </c>
      <c r="Q723" s="125">
        <v>101.216443900733</v>
      </c>
      <c r="R723" s="125">
        <v>5.0930599902000002E-2</v>
      </c>
      <c r="S723" s="125">
        <v>142.630284789998</v>
      </c>
    </row>
    <row r="724" spans="1:19" s="7" customFormat="1" ht="15" customHeight="1">
      <c r="A724" s="198">
        <v>718</v>
      </c>
      <c r="B724" s="144" t="s">
        <v>7</v>
      </c>
      <c r="C724" s="144" t="s">
        <v>1110</v>
      </c>
      <c r="D724" s="144" t="s">
        <v>1110</v>
      </c>
      <c r="E724" s="144" t="s">
        <v>1110</v>
      </c>
      <c r="F724" s="144" t="s">
        <v>1110</v>
      </c>
      <c r="G724" s="144" t="s">
        <v>1110</v>
      </c>
      <c r="H724" s="144" t="s">
        <v>1110</v>
      </c>
      <c r="I724" s="144" t="s">
        <v>1110</v>
      </c>
      <c r="J724" s="144" t="s">
        <v>1110</v>
      </c>
      <c r="K724" s="144" t="s">
        <v>1110</v>
      </c>
      <c r="L724" s="144" t="s">
        <v>1110</v>
      </c>
      <c r="M724" s="144">
        <v>141.73923418000001</v>
      </c>
      <c r="N724" s="144" t="s">
        <v>1110</v>
      </c>
      <c r="O724" s="144" t="s">
        <v>1110</v>
      </c>
      <c r="P724" s="144" t="s">
        <v>1110</v>
      </c>
      <c r="Q724" s="144" t="s">
        <v>1110</v>
      </c>
      <c r="R724" s="144" t="s">
        <v>1110</v>
      </c>
      <c r="S724" s="144">
        <v>141.73923418000001</v>
      </c>
    </row>
    <row r="725" spans="1:19" s="7" customFormat="1" ht="15" customHeight="1">
      <c r="A725" s="197">
        <v>719</v>
      </c>
      <c r="B725" s="125" t="s">
        <v>813</v>
      </c>
      <c r="C725" s="125" t="s">
        <v>1110</v>
      </c>
      <c r="D725" s="125" t="s">
        <v>1110</v>
      </c>
      <c r="E725" s="125" t="s">
        <v>1110</v>
      </c>
      <c r="F725" s="125" t="s">
        <v>1110</v>
      </c>
      <c r="G725" s="125" t="s">
        <v>1110</v>
      </c>
      <c r="H725" s="125" t="s">
        <v>1110</v>
      </c>
      <c r="I725" s="125">
        <v>0.199039998</v>
      </c>
      <c r="J725" s="125" t="s">
        <v>1110</v>
      </c>
      <c r="K725" s="125">
        <v>33.782023858999999</v>
      </c>
      <c r="L725" s="125">
        <v>20.874986578000001</v>
      </c>
      <c r="M725" s="125" t="s">
        <v>1110</v>
      </c>
      <c r="N725" s="125">
        <v>83.937511700000002</v>
      </c>
      <c r="O725" s="125" t="s">
        <v>1110</v>
      </c>
      <c r="P725" s="125">
        <v>2.4879999750000001</v>
      </c>
      <c r="Q725" s="125" t="s">
        <v>1110</v>
      </c>
      <c r="R725" s="125" t="s">
        <v>1110</v>
      </c>
      <c r="S725" s="125">
        <v>141.28156211000001</v>
      </c>
    </row>
    <row r="726" spans="1:19" s="7" customFormat="1" ht="15" customHeight="1">
      <c r="A726" s="198">
        <v>720</v>
      </c>
      <c r="B726" s="144" t="s">
        <v>634</v>
      </c>
      <c r="C726" s="144" t="s">
        <v>1110</v>
      </c>
      <c r="D726" s="144" t="s">
        <v>1110</v>
      </c>
      <c r="E726" s="144">
        <v>86.903317354355011</v>
      </c>
      <c r="F726" s="144" t="s">
        <v>1110</v>
      </c>
      <c r="G726" s="144" t="s">
        <v>1110</v>
      </c>
      <c r="H726" s="144" t="s">
        <v>1110</v>
      </c>
      <c r="I726" s="144" t="s">
        <v>1110</v>
      </c>
      <c r="J726" s="144">
        <v>3.0783448934999999E-2</v>
      </c>
      <c r="K726" s="144">
        <v>28.077105936029</v>
      </c>
      <c r="L726" s="144">
        <v>6.1709987174479997</v>
      </c>
      <c r="M726" s="144">
        <v>2.1548836023220002</v>
      </c>
      <c r="N726" s="144">
        <v>10.854436001197</v>
      </c>
      <c r="O726" s="144" t="s">
        <v>1110</v>
      </c>
      <c r="P726" s="144" t="s">
        <v>1110</v>
      </c>
      <c r="Q726" s="144">
        <v>6.9822754097069994</v>
      </c>
      <c r="R726" s="144" t="s">
        <v>1110</v>
      </c>
      <c r="S726" s="144">
        <v>141.17380046999301</v>
      </c>
    </row>
    <row r="727" spans="1:19" s="7" customFormat="1" ht="15" customHeight="1">
      <c r="A727" s="197">
        <v>721</v>
      </c>
      <c r="B727" s="125" t="s">
        <v>1002</v>
      </c>
      <c r="C727" s="125" t="s">
        <v>1110</v>
      </c>
      <c r="D727" s="125" t="s">
        <v>1110</v>
      </c>
      <c r="E727" s="125" t="s">
        <v>1110</v>
      </c>
      <c r="F727" s="125" t="s">
        <v>1110</v>
      </c>
      <c r="G727" s="125" t="s">
        <v>1110</v>
      </c>
      <c r="H727" s="125" t="s">
        <v>1110</v>
      </c>
      <c r="I727" s="125" t="s">
        <v>1110</v>
      </c>
      <c r="J727" s="125" t="s">
        <v>1110</v>
      </c>
      <c r="K727" s="125">
        <v>140.49163959999998</v>
      </c>
      <c r="L727" s="125" t="s">
        <v>1110</v>
      </c>
      <c r="M727" s="125" t="s">
        <v>1110</v>
      </c>
      <c r="N727" s="125" t="s">
        <v>1110</v>
      </c>
      <c r="O727" s="125" t="s">
        <v>1110</v>
      </c>
      <c r="P727" s="125" t="s">
        <v>1110</v>
      </c>
      <c r="Q727" s="125" t="s">
        <v>1110</v>
      </c>
      <c r="R727" s="125" t="s">
        <v>1110</v>
      </c>
      <c r="S727" s="125">
        <v>140.49163959999998</v>
      </c>
    </row>
    <row r="728" spans="1:19" s="7" customFormat="1" ht="15" customHeight="1">
      <c r="A728" s="198">
        <v>722</v>
      </c>
      <c r="B728" s="144" t="s">
        <v>906</v>
      </c>
      <c r="C728" s="144" t="s">
        <v>1110</v>
      </c>
      <c r="D728" s="144" t="s">
        <v>1110</v>
      </c>
      <c r="E728" s="144" t="s">
        <v>1110</v>
      </c>
      <c r="F728" s="144" t="s">
        <v>1110</v>
      </c>
      <c r="G728" s="144" t="s">
        <v>1110</v>
      </c>
      <c r="H728" s="144" t="s">
        <v>1110</v>
      </c>
      <c r="I728" s="144">
        <v>1.327994431527</v>
      </c>
      <c r="J728" s="144" t="s">
        <v>1110</v>
      </c>
      <c r="K728" s="144">
        <v>0.33769559250000003</v>
      </c>
      <c r="L728" s="144">
        <v>3.9641544746920001</v>
      </c>
      <c r="M728" s="144">
        <v>6.8874771089120008</v>
      </c>
      <c r="N728" s="144">
        <v>5.36935992075</v>
      </c>
      <c r="O728" s="144" t="s">
        <v>1110</v>
      </c>
      <c r="P728" s="144" t="s">
        <v>1110</v>
      </c>
      <c r="Q728" s="144">
        <v>118.758596301616</v>
      </c>
      <c r="R728" s="144" t="s">
        <v>1110</v>
      </c>
      <c r="S728" s="144">
        <v>136.64527782999699</v>
      </c>
    </row>
    <row r="729" spans="1:19" s="7" customFormat="1" ht="15" customHeight="1">
      <c r="A729" s="197">
        <v>723</v>
      </c>
      <c r="B729" s="125" t="s">
        <v>478</v>
      </c>
      <c r="C729" s="125" t="s">
        <v>1110</v>
      </c>
      <c r="D729" s="125" t="s">
        <v>1110</v>
      </c>
      <c r="E729" s="125" t="s">
        <v>1110</v>
      </c>
      <c r="F729" s="125" t="s">
        <v>1110</v>
      </c>
      <c r="G729" s="125" t="s">
        <v>1110</v>
      </c>
      <c r="H729" s="125" t="s">
        <v>1110</v>
      </c>
      <c r="I729" s="125" t="s">
        <v>1110</v>
      </c>
      <c r="J729" s="125" t="s">
        <v>1110</v>
      </c>
      <c r="K729" s="125">
        <v>136.26929096000001</v>
      </c>
      <c r="L729" s="125" t="s">
        <v>1110</v>
      </c>
      <c r="M729" s="125" t="s">
        <v>1110</v>
      </c>
      <c r="N729" s="125" t="s">
        <v>1110</v>
      </c>
      <c r="O729" s="125" t="s">
        <v>1110</v>
      </c>
      <c r="P729" s="125" t="s">
        <v>1110</v>
      </c>
      <c r="Q729" s="125" t="s">
        <v>1110</v>
      </c>
      <c r="R729" s="125" t="s">
        <v>1110</v>
      </c>
      <c r="S729" s="125">
        <v>136.26929096000001</v>
      </c>
    </row>
    <row r="730" spans="1:19" s="7" customFormat="1" ht="15" customHeight="1">
      <c r="A730" s="198">
        <v>724</v>
      </c>
      <c r="B730" s="144" t="s">
        <v>241</v>
      </c>
      <c r="C730" s="144" t="s">
        <v>1110</v>
      </c>
      <c r="D730" s="144" t="s">
        <v>1110</v>
      </c>
      <c r="E730" s="144" t="s">
        <v>1110</v>
      </c>
      <c r="F730" s="144" t="s">
        <v>1110</v>
      </c>
      <c r="G730" s="144" t="s">
        <v>1110</v>
      </c>
      <c r="H730" s="144" t="s">
        <v>1110</v>
      </c>
      <c r="I730" s="144">
        <v>0.39695883806300003</v>
      </c>
      <c r="J730" s="144" t="s">
        <v>1110</v>
      </c>
      <c r="K730" s="144">
        <v>67.048916646801004</v>
      </c>
      <c r="L730" s="144" t="s">
        <v>1110</v>
      </c>
      <c r="M730" s="144" t="s">
        <v>1110</v>
      </c>
      <c r="N730" s="144" t="s">
        <v>1110</v>
      </c>
      <c r="O730" s="144" t="s">
        <v>1110</v>
      </c>
      <c r="P730" s="144">
        <v>21.356331989920999</v>
      </c>
      <c r="Q730" s="144">
        <v>47.434057785213</v>
      </c>
      <c r="R730" s="144" t="s">
        <v>1110</v>
      </c>
      <c r="S730" s="144">
        <v>136.23626525999799</v>
      </c>
    </row>
    <row r="731" spans="1:19" s="7" customFormat="1" ht="15" customHeight="1">
      <c r="A731" s="197">
        <v>725</v>
      </c>
      <c r="B731" s="125" t="s">
        <v>999</v>
      </c>
      <c r="C731" s="125" t="s">
        <v>1110</v>
      </c>
      <c r="D731" s="125" t="s">
        <v>1110</v>
      </c>
      <c r="E731" s="125" t="s">
        <v>1110</v>
      </c>
      <c r="F731" s="125" t="s">
        <v>1110</v>
      </c>
      <c r="G731" s="125" t="s">
        <v>1110</v>
      </c>
      <c r="H731" s="125" t="s">
        <v>1110</v>
      </c>
      <c r="I731" s="125" t="s">
        <v>1110</v>
      </c>
      <c r="J731" s="125" t="s">
        <v>1110</v>
      </c>
      <c r="K731" s="125" t="s">
        <v>1110</v>
      </c>
      <c r="L731" s="125" t="s">
        <v>1110</v>
      </c>
      <c r="M731" s="125">
        <v>0.90080601999999999</v>
      </c>
      <c r="N731" s="125">
        <v>118.1729423</v>
      </c>
      <c r="O731" s="125" t="s">
        <v>1110</v>
      </c>
      <c r="P731" s="125" t="s">
        <v>1110</v>
      </c>
      <c r="Q731" s="125">
        <v>15.9116386</v>
      </c>
      <c r="R731" s="125" t="s">
        <v>1110</v>
      </c>
      <c r="S731" s="125">
        <v>134.98538692</v>
      </c>
    </row>
    <row r="732" spans="1:19" s="7" customFormat="1" ht="15" customHeight="1">
      <c r="A732" s="198">
        <v>726</v>
      </c>
      <c r="B732" s="144" t="s">
        <v>145</v>
      </c>
      <c r="C732" s="144" t="s">
        <v>1110</v>
      </c>
      <c r="D732" s="144" t="s">
        <v>1110</v>
      </c>
      <c r="E732" s="144" t="s">
        <v>1110</v>
      </c>
      <c r="F732" s="144" t="s">
        <v>1110</v>
      </c>
      <c r="G732" s="144" t="s">
        <v>1110</v>
      </c>
      <c r="H732" s="144" t="s">
        <v>1110</v>
      </c>
      <c r="I732" s="144" t="s">
        <v>1110</v>
      </c>
      <c r="J732" s="144" t="s">
        <v>1110</v>
      </c>
      <c r="K732" s="144" t="s">
        <v>1110</v>
      </c>
      <c r="L732" s="144" t="s">
        <v>1110</v>
      </c>
      <c r="M732" s="144" t="s">
        <v>1110</v>
      </c>
      <c r="N732" s="144" t="s">
        <v>1110</v>
      </c>
      <c r="O732" s="144" t="s">
        <v>1110</v>
      </c>
      <c r="P732" s="144" t="s">
        <v>1110</v>
      </c>
      <c r="Q732" s="144" t="s">
        <v>1110</v>
      </c>
      <c r="R732" s="144">
        <v>134.68640377</v>
      </c>
      <c r="S732" s="144">
        <v>134.68640377</v>
      </c>
    </row>
    <row r="733" spans="1:19" s="7" customFormat="1" ht="15" customHeight="1">
      <c r="A733" s="197">
        <v>727</v>
      </c>
      <c r="B733" s="125" t="s">
        <v>298</v>
      </c>
      <c r="C733" s="125" t="s">
        <v>1110</v>
      </c>
      <c r="D733" s="125" t="s">
        <v>1110</v>
      </c>
      <c r="E733" s="125" t="s">
        <v>1110</v>
      </c>
      <c r="F733" s="125" t="s">
        <v>1110</v>
      </c>
      <c r="G733" s="125" t="s">
        <v>1110</v>
      </c>
      <c r="H733" s="125" t="s">
        <v>1110</v>
      </c>
      <c r="I733" s="125" t="s">
        <v>1110</v>
      </c>
      <c r="J733" s="125" t="s">
        <v>1110</v>
      </c>
      <c r="K733" s="125" t="s">
        <v>1110</v>
      </c>
      <c r="L733" s="125" t="s">
        <v>1110</v>
      </c>
      <c r="M733" s="125" t="s">
        <v>1110</v>
      </c>
      <c r="N733" s="125" t="s">
        <v>1110</v>
      </c>
      <c r="O733" s="125" t="s">
        <v>1110</v>
      </c>
      <c r="P733" s="125" t="s">
        <v>1110</v>
      </c>
      <c r="Q733" s="125">
        <v>129.10943950000001</v>
      </c>
      <c r="R733" s="125">
        <v>3.3538196600000001</v>
      </c>
      <c r="S733" s="125">
        <v>132.46325916000001</v>
      </c>
    </row>
    <row r="734" spans="1:19" s="7" customFormat="1" ht="15" customHeight="1">
      <c r="A734" s="198">
        <v>728</v>
      </c>
      <c r="B734" s="144" t="s">
        <v>369</v>
      </c>
      <c r="C734" s="144" t="s">
        <v>1110</v>
      </c>
      <c r="D734" s="144" t="s">
        <v>1110</v>
      </c>
      <c r="E734" s="144" t="s">
        <v>1110</v>
      </c>
      <c r="F734" s="144" t="s">
        <v>1110</v>
      </c>
      <c r="G734" s="144" t="s">
        <v>1110</v>
      </c>
      <c r="H734" s="144" t="s">
        <v>1110</v>
      </c>
      <c r="I734" s="144">
        <v>78.366288103800002</v>
      </c>
      <c r="J734" s="144" t="s">
        <v>1110</v>
      </c>
      <c r="K734" s="144" t="s">
        <v>1110</v>
      </c>
      <c r="L734" s="144" t="s">
        <v>1110</v>
      </c>
      <c r="M734" s="144" t="s">
        <v>1110</v>
      </c>
      <c r="N734" s="144" t="s">
        <v>1110</v>
      </c>
      <c r="O734" s="144" t="s">
        <v>1110</v>
      </c>
      <c r="P734" s="144" t="s">
        <v>1110</v>
      </c>
      <c r="Q734" s="144">
        <v>37.235805034400002</v>
      </c>
      <c r="R734" s="144">
        <v>15.559174731799999</v>
      </c>
      <c r="S734" s="144">
        <v>131.16126787000002</v>
      </c>
    </row>
    <row r="735" spans="1:19" s="7" customFormat="1" ht="15" customHeight="1">
      <c r="A735" s="197">
        <v>729</v>
      </c>
      <c r="B735" s="125" t="s">
        <v>317</v>
      </c>
      <c r="C735" s="125" t="s">
        <v>1110</v>
      </c>
      <c r="D735" s="125" t="s">
        <v>1110</v>
      </c>
      <c r="E735" s="125" t="s">
        <v>1110</v>
      </c>
      <c r="F735" s="125" t="s">
        <v>1110</v>
      </c>
      <c r="G735" s="125" t="s">
        <v>1110</v>
      </c>
      <c r="H735" s="125" t="s">
        <v>1110</v>
      </c>
      <c r="I735" s="125" t="s">
        <v>1110</v>
      </c>
      <c r="J735" s="125" t="s">
        <v>1110</v>
      </c>
      <c r="K735" s="125">
        <v>39.48746938</v>
      </c>
      <c r="L735" s="125" t="s">
        <v>1110</v>
      </c>
      <c r="M735" s="125" t="s">
        <v>1110</v>
      </c>
      <c r="N735" s="125">
        <v>83.160326272278994</v>
      </c>
      <c r="O735" s="125" t="s">
        <v>1110</v>
      </c>
      <c r="P735" s="125" t="s">
        <v>1110</v>
      </c>
      <c r="Q735" s="125">
        <v>8.2624286277200003</v>
      </c>
      <c r="R735" s="125" t="s">
        <v>1110</v>
      </c>
      <c r="S735" s="125">
        <v>130.910224279999</v>
      </c>
    </row>
    <row r="736" spans="1:19" s="7" customFormat="1" ht="15" customHeight="1">
      <c r="A736" s="198">
        <v>730</v>
      </c>
      <c r="B736" s="144" t="s">
        <v>886</v>
      </c>
      <c r="C736" s="144" t="s">
        <v>1110</v>
      </c>
      <c r="D736" s="144" t="s">
        <v>1110</v>
      </c>
      <c r="E736" s="144" t="s">
        <v>1110</v>
      </c>
      <c r="F736" s="144" t="s">
        <v>1110</v>
      </c>
      <c r="G736" s="144" t="s">
        <v>1110</v>
      </c>
      <c r="H736" s="144" t="s">
        <v>1110</v>
      </c>
      <c r="I736" s="144">
        <v>45.97164729</v>
      </c>
      <c r="J736" s="144" t="s">
        <v>1110</v>
      </c>
      <c r="K736" s="144">
        <v>83.612113149999999</v>
      </c>
      <c r="L736" s="144" t="s">
        <v>1110</v>
      </c>
      <c r="M736" s="144" t="s">
        <v>1110</v>
      </c>
      <c r="N736" s="144">
        <v>1.001927E-2</v>
      </c>
      <c r="O736" s="144" t="s">
        <v>1110</v>
      </c>
      <c r="P736" s="144" t="s">
        <v>1110</v>
      </c>
      <c r="Q736" s="144" t="s">
        <v>1110</v>
      </c>
      <c r="R736" s="144" t="s">
        <v>1110</v>
      </c>
      <c r="S736" s="144">
        <v>129.59377970999998</v>
      </c>
    </row>
    <row r="737" spans="1:19" s="7" customFormat="1" ht="15" customHeight="1">
      <c r="A737" s="197">
        <v>731</v>
      </c>
      <c r="B737" s="125" t="s">
        <v>485</v>
      </c>
      <c r="C737" s="125" t="s">
        <v>1110</v>
      </c>
      <c r="D737" s="125" t="s">
        <v>1110</v>
      </c>
      <c r="E737" s="125" t="s">
        <v>1110</v>
      </c>
      <c r="F737" s="125" t="s">
        <v>1110</v>
      </c>
      <c r="G737" s="125" t="s">
        <v>1110</v>
      </c>
      <c r="H737" s="125" t="s">
        <v>1110</v>
      </c>
      <c r="I737" s="125" t="s">
        <v>1110</v>
      </c>
      <c r="J737" s="125" t="s">
        <v>1110</v>
      </c>
      <c r="K737" s="125">
        <v>84.648385432950008</v>
      </c>
      <c r="L737" s="125" t="s">
        <v>1110</v>
      </c>
      <c r="M737" s="125" t="s">
        <v>1110</v>
      </c>
      <c r="N737" s="125" t="s">
        <v>1110</v>
      </c>
      <c r="O737" s="125" t="s">
        <v>1110</v>
      </c>
      <c r="P737" s="125" t="s">
        <v>1110</v>
      </c>
      <c r="Q737" s="125" t="s">
        <v>1110</v>
      </c>
      <c r="R737" s="125">
        <v>43.564105090000005</v>
      </c>
      <c r="S737" s="125">
        <v>128.21249052295002</v>
      </c>
    </row>
    <row r="738" spans="1:19" s="7" customFormat="1" ht="15" customHeight="1">
      <c r="A738" s="198">
        <v>732</v>
      </c>
      <c r="B738" s="144" t="s">
        <v>830</v>
      </c>
      <c r="C738" s="144">
        <v>1.5471049525780001</v>
      </c>
      <c r="D738" s="144">
        <v>8.9062000000000013E-3</v>
      </c>
      <c r="E738" s="144">
        <v>1.3194103543960001</v>
      </c>
      <c r="F738" s="144">
        <v>7.4941199999999999E-3</v>
      </c>
      <c r="G738" s="144" t="s">
        <v>1110</v>
      </c>
      <c r="H738" s="144" t="s">
        <v>1110</v>
      </c>
      <c r="I738" s="144">
        <v>30.410214867204001</v>
      </c>
      <c r="J738" s="144">
        <v>0.11286241000000001</v>
      </c>
      <c r="K738" s="144">
        <v>0.99908871999999993</v>
      </c>
      <c r="L738" s="144" t="s">
        <v>1110</v>
      </c>
      <c r="M738" s="144">
        <v>1.7238743000000001</v>
      </c>
      <c r="N738" s="144">
        <v>9.2210979999999998E-2</v>
      </c>
      <c r="O738" s="144">
        <v>52.582945659999993</v>
      </c>
      <c r="P738" s="144" t="s">
        <v>1110</v>
      </c>
      <c r="Q738" s="144">
        <v>37.988166995819</v>
      </c>
      <c r="R738" s="144" t="s">
        <v>1110</v>
      </c>
      <c r="S738" s="144">
        <v>126.79227955999698</v>
      </c>
    </row>
    <row r="739" spans="1:19" s="7" customFormat="1" ht="15" customHeight="1">
      <c r="A739" s="197">
        <v>733</v>
      </c>
      <c r="B739" s="125" t="s">
        <v>381</v>
      </c>
      <c r="C739" s="125" t="s">
        <v>1110</v>
      </c>
      <c r="D739" s="125" t="s">
        <v>1110</v>
      </c>
      <c r="E739" s="125" t="s">
        <v>1110</v>
      </c>
      <c r="F739" s="125" t="s">
        <v>1110</v>
      </c>
      <c r="G739" s="125" t="s">
        <v>1110</v>
      </c>
      <c r="H739" s="125" t="s">
        <v>1110</v>
      </c>
      <c r="I739" s="125">
        <v>16.049282214666999</v>
      </c>
      <c r="J739" s="125" t="s">
        <v>1110</v>
      </c>
      <c r="K739" s="125">
        <v>17.754891816225001</v>
      </c>
      <c r="L739" s="125" t="s">
        <v>1110</v>
      </c>
      <c r="M739" s="125" t="s">
        <v>1110</v>
      </c>
      <c r="N739" s="125" t="s">
        <v>1110</v>
      </c>
      <c r="O739" s="125">
        <v>64.103000558581996</v>
      </c>
      <c r="P739" s="125" t="s">
        <v>1110</v>
      </c>
      <c r="Q739" s="125">
        <v>28.249049760524002</v>
      </c>
      <c r="R739" s="125" t="s">
        <v>1110</v>
      </c>
      <c r="S739" s="125">
        <v>126.156224349998</v>
      </c>
    </row>
    <row r="740" spans="1:19" s="7" customFormat="1" ht="15" customHeight="1">
      <c r="A740" s="198">
        <v>734</v>
      </c>
      <c r="B740" s="144" t="s">
        <v>9</v>
      </c>
      <c r="C740" s="144" t="s">
        <v>1110</v>
      </c>
      <c r="D740" s="144" t="s">
        <v>1110</v>
      </c>
      <c r="E740" s="144" t="s">
        <v>1110</v>
      </c>
      <c r="F740" s="144" t="s">
        <v>1110</v>
      </c>
      <c r="G740" s="144" t="s">
        <v>1110</v>
      </c>
      <c r="H740" s="144" t="s">
        <v>1110</v>
      </c>
      <c r="I740" s="144">
        <v>57.68315029</v>
      </c>
      <c r="J740" s="144" t="s">
        <v>1110</v>
      </c>
      <c r="K740" s="144" t="s">
        <v>1110</v>
      </c>
      <c r="L740" s="144" t="s">
        <v>1110</v>
      </c>
      <c r="M740" s="144" t="s">
        <v>1110</v>
      </c>
      <c r="N740" s="144" t="s">
        <v>1110</v>
      </c>
      <c r="O740" s="144" t="s">
        <v>1110</v>
      </c>
      <c r="P740" s="144" t="s">
        <v>1110</v>
      </c>
      <c r="Q740" s="144">
        <v>68.445262339999999</v>
      </c>
      <c r="R740" s="144" t="s">
        <v>1110</v>
      </c>
      <c r="S740" s="144">
        <v>126.12841263</v>
      </c>
    </row>
    <row r="741" spans="1:19" s="7" customFormat="1" ht="15" customHeight="1">
      <c r="A741" s="197">
        <v>735</v>
      </c>
      <c r="B741" s="125" t="s">
        <v>841</v>
      </c>
      <c r="C741" s="125" t="s">
        <v>1110</v>
      </c>
      <c r="D741" s="125" t="s">
        <v>1110</v>
      </c>
      <c r="E741" s="125" t="s">
        <v>1110</v>
      </c>
      <c r="F741" s="125" t="s">
        <v>1110</v>
      </c>
      <c r="G741" s="125" t="s">
        <v>1110</v>
      </c>
      <c r="H741" s="125" t="s">
        <v>1110</v>
      </c>
      <c r="I741" s="125">
        <v>2.6727849340000001</v>
      </c>
      <c r="J741" s="125" t="s">
        <v>1110</v>
      </c>
      <c r="K741" s="125">
        <v>4.5637424319999997</v>
      </c>
      <c r="L741" s="125">
        <v>4.3522363899999998</v>
      </c>
      <c r="M741" s="125">
        <v>1.2183596799999998</v>
      </c>
      <c r="N741" s="125" t="s">
        <v>1110</v>
      </c>
      <c r="O741" s="125" t="s">
        <v>1110</v>
      </c>
      <c r="P741" s="125">
        <v>18.06794068</v>
      </c>
      <c r="Q741" s="125">
        <v>95.204423403999996</v>
      </c>
      <c r="R741" s="125" t="s">
        <v>1110</v>
      </c>
      <c r="S741" s="125">
        <v>126.07948751999999</v>
      </c>
    </row>
    <row r="742" spans="1:19" s="7" customFormat="1" ht="15" customHeight="1">
      <c r="A742" s="198">
        <v>736</v>
      </c>
      <c r="B742" s="144" t="s">
        <v>964</v>
      </c>
      <c r="C742" s="144" t="s">
        <v>1110</v>
      </c>
      <c r="D742" s="144" t="s">
        <v>1110</v>
      </c>
      <c r="E742" s="144" t="s">
        <v>1110</v>
      </c>
      <c r="F742" s="144" t="s">
        <v>1110</v>
      </c>
      <c r="G742" s="144" t="s">
        <v>1110</v>
      </c>
      <c r="H742" s="144" t="s">
        <v>1110</v>
      </c>
      <c r="I742" s="144" t="s">
        <v>1110</v>
      </c>
      <c r="J742" s="144" t="s">
        <v>1110</v>
      </c>
      <c r="K742" s="144">
        <v>124.35564710999999</v>
      </c>
      <c r="L742" s="144" t="s">
        <v>1110</v>
      </c>
      <c r="M742" s="144" t="s">
        <v>1110</v>
      </c>
      <c r="N742" s="144" t="s">
        <v>1110</v>
      </c>
      <c r="O742" s="144" t="s">
        <v>1110</v>
      </c>
      <c r="P742" s="144" t="s">
        <v>1110</v>
      </c>
      <c r="Q742" s="144" t="s">
        <v>1110</v>
      </c>
      <c r="R742" s="144" t="s">
        <v>1110</v>
      </c>
      <c r="S742" s="144">
        <v>124.35564710999999</v>
      </c>
    </row>
    <row r="743" spans="1:19" s="7" customFormat="1" ht="15" customHeight="1">
      <c r="A743" s="197">
        <v>737</v>
      </c>
      <c r="B743" s="125" t="s">
        <v>1471</v>
      </c>
      <c r="C743" s="125" t="s">
        <v>1110</v>
      </c>
      <c r="D743" s="125" t="s">
        <v>1110</v>
      </c>
      <c r="E743" s="125" t="s">
        <v>1110</v>
      </c>
      <c r="F743" s="125" t="s">
        <v>1110</v>
      </c>
      <c r="G743" s="125" t="s">
        <v>1110</v>
      </c>
      <c r="H743" s="125" t="s">
        <v>1110</v>
      </c>
      <c r="I743" s="125" t="s">
        <v>1110</v>
      </c>
      <c r="J743" s="125" t="s">
        <v>1110</v>
      </c>
      <c r="K743" s="125" t="s">
        <v>1110</v>
      </c>
      <c r="L743" s="125">
        <v>71.649458139998998</v>
      </c>
      <c r="M743" s="125" t="s">
        <v>1110</v>
      </c>
      <c r="N743" s="125" t="s">
        <v>1110</v>
      </c>
      <c r="O743" s="125" t="s">
        <v>1110</v>
      </c>
      <c r="P743" s="125" t="s">
        <v>1110</v>
      </c>
      <c r="Q743" s="125">
        <v>30.964309301699</v>
      </c>
      <c r="R743" s="125">
        <v>20.105035988299999</v>
      </c>
      <c r="S743" s="125">
        <v>122.718803429998</v>
      </c>
    </row>
    <row r="744" spans="1:19" s="7" customFormat="1" ht="15" customHeight="1">
      <c r="A744" s="198">
        <v>738</v>
      </c>
      <c r="B744" s="144" t="s">
        <v>1039</v>
      </c>
      <c r="C744" s="144" t="s">
        <v>1110</v>
      </c>
      <c r="D744" s="144" t="s">
        <v>1110</v>
      </c>
      <c r="E744" s="144" t="s">
        <v>1110</v>
      </c>
      <c r="F744" s="144" t="s">
        <v>1110</v>
      </c>
      <c r="G744" s="144" t="s">
        <v>1110</v>
      </c>
      <c r="H744" s="144" t="s">
        <v>1110</v>
      </c>
      <c r="I744" s="144">
        <v>2.0004060000000001E-3</v>
      </c>
      <c r="J744" s="144" t="s">
        <v>1110</v>
      </c>
      <c r="K744" s="144" t="s">
        <v>1110</v>
      </c>
      <c r="L744" s="144">
        <v>32.930313638084002</v>
      </c>
      <c r="M744" s="144">
        <v>0.21444906100399999</v>
      </c>
      <c r="N744" s="144">
        <v>89.482885854909995</v>
      </c>
      <c r="O744" s="144" t="s">
        <v>1110</v>
      </c>
      <c r="P744" s="144" t="s">
        <v>1110</v>
      </c>
      <c r="Q744" s="144" t="s">
        <v>1110</v>
      </c>
      <c r="R744" s="144" t="s">
        <v>1110</v>
      </c>
      <c r="S744" s="144">
        <v>122.62964895999799</v>
      </c>
    </row>
    <row r="745" spans="1:19" s="7" customFormat="1" ht="15" customHeight="1">
      <c r="A745" s="197">
        <v>739</v>
      </c>
      <c r="B745" s="125" t="s">
        <v>865</v>
      </c>
      <c r="C745" s="125" t="s">
        <v>1110</v>
      </c>
      <c r="D745" s="125" t="s">
        <v>1110</v>
      </c>
      <c r="E745" s="125" t="s">
        <v>1110</v>
      </c>
      <c r="F745" s="125" t="s">
        <v>1110</v>
      </c>
      <c r="G745" s="125" t="s">
        <v>1110</v>
      </c>
      <c r="H745" s="125" t="s">
        <v>1110</v>
      </c>
      <c r="I745" s="125">
        <v>76.199549430000005</v>
      </c>
      <c r="J745" s="125">
        <v>45.17087403</v>
      </c>
      <c r="K745" s="125" t="s">
        <v>1110</v>
      </c>
      <c r="L745" s="125" t="s">
        <v>1110</v>
      </c>
      <c r="M745" s="125">
        <v>0.30461172999999997</v>
      </c>
      <c r="N745" s="125" t="s">
        <v>1110</v>
      </c>
      <c r="O745" s="125" t="s">
        <v>1110</v>
      </c>
      <c r="P745" s="125" t="s">
        <v>1110</v>
      </c>
      <c r="Q745" s="125" t="s">
        <v>1110</v>
      </c>
      <c r="R745" s="125" t="s">
        <v>1110</v>
      </c>
      <c r="S745" s="125">
        <v>121.67503519000002</v>
      </c>
    </row>
    <row r="746" spans="1:19" s="7" customFormat="1" ht="15" customHeight="1">
      <c r="A746" s="198">
        <v>740</v>
      </c>
      <c r="B746" s="144" t="s">
        <v>915</v>
      </c>
      <c r="C746" s="144" t="s">
        <v>1110</v>
      </c>
      <c r="D746" s="144" t="s">
        <v>1110</v>
      </c>
      <c r="E746" s="144" t="s">
        <v>1110</v>
      </c>
      <c r="F746" s="144" t="s">
        <v>1110</v>
      </c>
      <c r="G746" s="144" t="s">
        <v>1110</v>
      </c>
      <c r="H746" s="144" t="s">
        <v>1110</v>
      </c>
      <c r="I746" s="144" t="s">
        <v>1110</v>
      </c>
      <c r="J746" s="144" t="s">
        <v>1110</v>
      </c>
      <c r="K746" s="144" t="s">
        <v>1110</v>
      </c>
      <c r="L746" s="144" t="s">
        <v>1110</v>
      </c>
      <c r="M746" s="144" t="s">
        <v>1110</v>
      </c>
      <c r="N746" s="144">
        <v>121.5265057</v>
      </c>
      <c r="O746" s="144" t="s">
        <v>1110</v>
      </c>
      <c r="P746" s="144" t="s">
        <v>1110</v>
      </c>
      <c r="Q746" s="144" t="s">
        <v>1110</v>
      </c>
      <c r="R746" s="144" t="s">
        <v>1110</v>
      </c>
      <c r="S746" s="144">
        <v>121.5265057</v>
      </c>
    </row>
    <row r="747" spans="1:19" s="7" customFormat="1" ht="15" customHeight="1">
      <c r="A747" s="197">
        <v>741</v>
      </c>
      <c r="B747" s="125" t="s">
        <v>536</v>
      </c>
      <c r="C747" s="125" t="s">
        <v>1110</v>
      </c>
      <c r="D747" s="125" t="s">
        <v>1110</v>
      </c>
      <c r="E747" s="125" t="s">
        <v>1110</v>
      </c>
      <c r="F747" s="125" t="s">
        <v>1110</v>
      </c>
      <c r="G747" s="125" t="s">
        <v>1110</v>
      </c>
      <c r="H747" s="125" t="s">
        <v>1110</v>
      </c>
      <c r="I747" s="125" t="s">
        <v>1110</v>
      </c>
      <c r="J747" s="125" t="s">
        <v>1110</v>
      </c>
      <c r="K747" s="125">
        <v>54.316974245114999</v>
      </c>
      <c r="L747" s="125">
        <v>0.86880263648999989</v>
      </c>
      <c r="M747" s="125">
        <v>0.58635820009299999</v>
      </c>
      <c r="N747" s="125">
        <v>1.5370950682989999</v>
      </c>
      <c r="O747" s="125" t="s">
        <v>1110</v>
      </c>
      <c r="P747" s="125" t="s">
        <v>1110</v>
      </c>
      <c r="Q747" s="125">
        <v>63.392448189999996</v>
      </c>
      <c r="R747" s="125" t="s">
        <v>1110</v>
      </c>
      <c r="S747" s="125">
        <v>120.701678339997</v>
      </c>
    </row>
    <row r="748" spans="1:19" s="7" customFormat="1" ht="15" customHeight="1">
      <c r="A748" s="198">
        <v>742</v>
      </c>
      <c r="B748" s="144" t="s">
        <v>223</v>
      </c>
      <c r="C748" s="144" t="s">
        <v>1110</v>
      </c>
      <c r="D748" s="144" t="s">
        <v>1110</v>
      </c>
      <c r="E748" s="144" t="s">
        <v>1110</v>
      </c>
      <c r="F748" s="144" t="s">
        <v>1110</v>
      </c>
      <c r="G748" s="144" t="s">
        <v>1110</v>
      </c>
      <c r="H748" s="144" t="s">
        <v>1110</v>
      </c>
      <c r="I748" s="144">
        <v>6.6531958743599997</v>
      </c>
      <c r="J748" s="144" t="s">
        <v>1110</v>
      </c>
      <c r="K748" s="144" t="s">
        <v>1110</v>
      </c>
      <c r="L748" s="144">
        <v>19.555471863249998</v>
      </c>
      <c r="M748" s="144">
        <v>69.130130794240003</v>
      </c>
      <c r="N748" s="144">
        <v>14.50039477</v>
      </c>
      <c r="O748" s="144" t="s">
        <v>1110</v>
      </c>
      <c r="P748" s="144">
        <v>0.36840274034000003</v>
      </c>
      <c r="Q748" s="144">
        <v>9.3353633478100004</v>
      </c>
      <c r="R748" s="144" t="s">
        <v>1110</v>
      </c>
      <c r="S748" s="144">
        <v>119.54295939000001</v>
      </c>
    </row>
    <row r="749" spans="1:19" s="7" customFormat="1" ht="15" customHeight="1">
      <c r="A749" s="197">
        <v>743</v>
      </c>
      <c r="B749" s="125" t="s">
        <v>46</v>
      </c>
      <c r="C749" s="125" t="s">
        <v>1110</v>
      </c>
      <c r="D749" s="125" t="s">
        <v>1110</v>
      </c>
      <c r="E749" s="125" t="s">
        <v>1110</v>
      </c>
      <c r="F749" s="125" t="s">
        <v>1110</v>
      </c>
      <c r="G749" s="125" t="s">
        <v>1110</v>
      </c>
      <c r="H749" s="125" t="s">
        <v>1110</v>
      </c>
      <c r="I749" s="125">
        <v>10.66649889</v>
      </c>
      <c r="J749" s="125" t="s">
        <v>1110</v>
      </c>
      <c r="K749" s="125">
        <v>20.985383300000002</v>
      </c>
      <c r="L749" s="125" t="s">
        <v>1110</v>
      </c>
      <c r="M749" s="125" t="s">
        <v>1110</v>
      </c>
      <c r="N749" s="125" t="s">
        <v>1110</v>
      </c>
      <c r="O749" s="125" t="s">
        <v>1110</v>
      </c>
      <c r="P749" s="125" t="s">
        <v>1110</v>
      </c>
      <c r="Q749" s="125" t="s">
        <v>1110</v>
      </c>
      <c r="R749" s="125">
        <v>87.815050260000007</v>
      </c>
      <c r="S749" s="125">
        <v>119.46693245</v>
      </c>
    </row>
    <row r="750" spans="1:19" s="7" customFormat="1" ht="15" customHeight="1">
      <c r="A750" s="198">
        <v>744</v>
      </c>
      <c r="B750" s="144" t="s">
        <v>1044</v>
      </c>
      <c r="C750" s="144" t="s">
        <v>1110</v>
      </c>
      <c r="D750" s="144" t="s">
        <v>1110</v>
      </c>
      <c r="E750" s="144" t="s">
        <v>1110</v>
      </c>
      <c r="F750" s="144" t="s">
        <v>1110</v>
      </c>
      <c r="G750" s="144" t="s">
        <v>1110</v>
      </c>
      <c r="H750" s="144" t="s">
        <v>1110</v>
      </c>
      <c r="I750" s="144">
        <v>6.2901960199999998</v>
      </c>
      <c r="J750" s="144" t="s">
        <v>1110</v>
      </c>
      <c r="K750" s="144">
        <v>45.45444638</v>
      </c>
      <c r="L750" s="144" t="s">
        <v>1110</v>
      </c>
      <c r="M750" s="144" t="s">
        <v>1110</v>
      </c>
      <c r="N750" s="144" t="s">
        <v>1110</v>
      </c>
      <c r="O750" s="144" t="s">
        <v>1110</v>
      </c>
      <c r="P750" s="144" t="s">
        <v>1110</v>
      </c>
      <c r="Q750" s="144">
        <v>66.526859459999997</v>
      </c>
      <c r="R750" s="144" t="s">
        <v>1110</v>
      </c>
      <c r="S750" s="144">
        <v>118.27150186</v>
      </c>
    </row>
    <row r="751" spans="1:19" s="7" customFormat="1" ht="15" customHeight="1">
      <c r="A751" s="197">
        <v>745</v>
      </c>
      <c r="B751" s="125" t="s">
        <v>588</v>
      </c>
      <c r="C751" s="125" t="s">
        <v>1110</v>
      </c>
      <c r="D751" s="125" t="s">
        <v>1110</v>
      </c>
      <c r="E751" s="125" t="s">
        <v>1110</v>
      </c>
      <c r="F751" s="125" t="s">
        <v>1110</v>
      </c>
      <c r="G751" s="125">
        <v>47.147550710000004</v>
      </c>
      <c r="H751" s="125" t="s">
        <v>1110</v>
      </c>
      <c r="I751" s="125" t="s">
        <v>1110</v>
      </c>
      <c r="J751" s="125" t="s">
        <v>1110</v>
      </c>
      <c r="K751" s="125" t="s">
        <v>1110</v>
      </c>
      <c r="L751" s="125" t="s">
        <v>1110</v>
      </c>
      <c r="M751" s="125" t="s">
        <v>1110</v>
      </c>
      <c r="N751" s="125">
        <v>71.037146799829998</v>
      </c>
      <c r="O751" s="125" t="s">
        <v>1110</v>
      </c>
      <c r="P751" s="125" t="s">
        <v>1110</v>
      </c>
      <c r="Q751" s="125" t="s">
        <v>1110</v>
      </c>
      <c r="R751" s="125" t="s">
        <v>1110</v>
      </c>
      <c r="S751" s="125">
        <v>118.18469750983</v>
      </c>
    </row>
    <row r="752" spans="1:19" s="7" customFormat="1" ht="15" customHeight="1">
      <c r="A752" s="198">
        <v>746</v>
      </c>
      <c r="B752" s="144" t="s">
        <v>91</v>
      </c>
      <c r="C752" s="144" t="s">
        <v>1110</v>
      </c>
      <c r="D752" s="144" t="s">
        <v>1110</v>
      </c>
      <c r="E752" s="144" t="s">
        <v>1110</v>
      </c>
      <c r="F752" s="144" t="s">
        <v>1110</v>
      </c>
      <c r="G752" s="144" t="s">
        <v>1110</v>
      </c>
      <c r="H752" s="144" t="s">
        <v>1110</v>
      </c>
      <c r="I752" s="144">
        <v>102.690982500213</v>
      </c>
      <c r="J752" s="144">
        <v>7.5842407897589998</v>
      </c>
      <c r="K752" s="144" t="s">
        <v>1110</v>
      </c>
      <c r="L752" s="144" t="s">
        <v>1110</v>
      </c>
      <c r="M752" s="144" t="s">
        <v>1110</v>
      </c>
      <c r="N752" s="144" t="s">
        <v>1110</v>
      </c>
      <c r="O752" s="144" t="s">
        <v>1110</v>
      </c>
      <c r="P752" s="144" t="s">
        <v>1110</v>
      </c>
      <c r="Q752" s="144">
        <v>7.7917607700260003</v>
      </c>
      <c r="R752" s="144" t="s">
        <v>1110</v>
      </c>
      <c r="S752" s="144">
        <v>118.06698405999799</v>
      </c>
    </row>
    <row r="753" spans="1:19" s="7" customFormat="1" ht="15" customHeight="1">
      <c r="A753" s="197">
        <v>747</v>
      </c>
      <c r="B753" s="125" t="s">
        <v>569</v>
      </c>
      <c r="C753" s="125" t="s">
        <v>1110</v>
      </c>
      <c r="D753" s="125" t="s">
        <v>1110</v>
      </c>
      <c r="E753" s="125" t="s">
        <v>1110</v>
      </c>
      <c r="F753" s="125" t="s">
        <v>1110</v>
      </c>
      <c r="G753" s="125" t="s">
        <v>1110</v>
      </c>
      <c r="H753" s="125" t="s">
        <v>1110</v>
      </c>
      <c r="I753" s="125" t="s">
        <v>1110</v>
      </c>
      <c r="J753" s="125" t="s">
        <v>1110</v>
      </c>
      <c r="K753" s="125">
        <v>15.314386502</v>
      </c>
      <c r="L753" s="125" t="s">
        <v>1110</v>
      </c>
      <c r="M753" s="125" t="s">
        <v>1110</v>
      </c>
      <c r="N753" s="125">
        <v>101.010624178</v>
      </c>
      <c r="O753" s="125" t="s">
        <v>1110</v>
      </c>
      <c r="P753" s="125" t="s">
        <v>1110</v>
      </c>
      <c r="Q753" s="125" t="s">
        <v>1110</v>
      </c>
      <c r="R753" s="125" t="s">
        <v>1110</v>
      </c>
      <c r="S753" s="125">
        <v>116.32501068000001</v>
      </c>
    </row>
    <row r="754" spans="1:19" s="7" customFormat="1" ht="15" customHeight="1">
      <c r="A754" s="198">
        <v>748</v>
      </c>
      <c r="B754" s="144" t="s">
        <v>953</v>
      </c>
      <c r="C754" s="144" t="s">
        <v>1110</v>
      </c>
      <c r="D754" s="144" t="s">
        <v>1110</v>
      </c>
      <c r="E754" s="144" t="s">
        <v>1110</v>
      </c>
      <c r="F754" s="144" t="s">
        <v>1110</v>
      </c>
      <c r="G754" s="144" t="s">
        <v>1110</v>
      </c>
      <c r="H754" s="144" t="s">
        <v>1110</v>
      </c>
      <c r="I754" s="144">
        <v>2.4300482514749997</v>
      </c>
      <c r="J754" s="144" t="s">
        <v>1110</v>
      </c>
      <c r="K754" s="144">
        <v>80.709506185830989</v>
      </c>
      <c r="L754" s="144" t="s">
        <v>1110</v>
      </c>
      <c r="M754" s="144" t="s">
        <v>1110</v>
      </c>
      <c r="N754" s="144" t="s">
        <v>1110</v>
      </c>
      <c r="O754" s="144" t="s">
        <v>1110</v>
      </c>
      <c r="P754" s="144" t="s">
        <v>1110</v>
      </c>
      <c r="Q754" s="144">
        <v>32.037660092692001</v>
      </c>
      <c r="R754" s="144" t="s">
        <v>1110</v>
      </c>
      <c r="S754" s="144">
        <v>115.177214529998</v>
      </c>
    </row>
    <row r="755" spans="1:19" s="7" customFormat="1" ht="15" customHeight="1">
      <c r="A755" s="197">
        <v>749</v>
      </c>
      <c r="B755" s="125" t="s">
        <v>438</v>
      </c>
      <c r="C755" s="125" t="s">
        <v>1110</v>
      </c>
      <c r="D755" s="125" t="s">
        <v>1110</v>
      </c>
      <c r="E755" s="125" t="s">
        <v>1110</v>
      </c>
      <c r="F755" s="125" t="s">
        <v>1110</v>
      </c>
      <c r="G755" s="125" t="s">
        <v>1110</v>
      </c>
      <c r="H755" s="125" t="s">
        <v>1110</v>
      </c>
      <c r="I755" s="125" t="s">
        <v>1110</v>
      </c>
      <c r="J755" s="125" t="s">
        <v>1110</v>
      </c>
      <c r="K755" s="125" t="s">
        <v>1110</v>
      </c>
      <c r="L755" s="125" t="s">
        <v>1110</v>
      </c>
      <c r="M755" s="125" t="s">
        <v>1110</v>
      </c>
      <c r="N755" s="125" t="s">
        <v>1110</v>
      </c>
      <c r="O755" s="125" t="s">
        <v>1110</v>
      </c>
      <c r="P755" s="125" t="s">
        <v>1110</v>
      </c>
      <c r="Q755" s="125">
        <v>114.10173529000001</v>
      </c>
      <c r="R755" s="125" t="s">
        <v>1110</v>
      </c>
      <c r="S755" s="125">
        <v>114.10173529000001</v>
      </c>
    </row>
    <row r="756" spans="1:19" s="7" customFormat="1" ht="15" customHeight="1">
      <c r="A756" s="198">
        <v>750</v>
      </c>
      <c r="B756" s="144" t="s">
        <v>238</v>
      </c>
      <c r="C756" s="144" t="s">
        <v>1110</v>
      </c>
      <c r="D756" s="144" t="s">
        <v>1110</v>
      </c>
      <c r="E756" s="144" t="s">
        <v>1110</v>
      </c>
      <c r="F756" s="144" t="s">
        <v>1110</v>
      </c>
      <c r="G756" s="144" t="s">
        <v>1110</v>
      </c>
      <c r="H756" s="144" t="s">
        <v>1110</v>
      </c>
      <c r="I756" s="144" t="s">
        <v>1110</v>
      </c>
      <c r="J756" s="144" t="s">
        <v>1110</v>
      </c>
      <c r="K756" s="144">
        <v>44.212558183875998</v>
      </c>
      <c r="L756" s="144">
        <v>1.1454630501</v>
      </c>
      <c r="M756" s="144">
        <v>33.733372832957002</v>
      </c>
      <c r="N756" s="144">
        <v>7.6418775606690001</v>
      </c>
      <c r="O756" s="144" t="s">
        <v>1110</v>
      </c>
      <c r="P756" s="144" t="s">
        <v>1110</v>
      </c>
      <c r="Q756" s="144">
        <v>27.326108332394998</v>
      </c>
      <c r="R756" s="144" t="s">
        <v>1110</v>
      </c>
      <c r="S756" s="144">
        <v>114.05937995999699</v>
      </c>
    </row>
    <row r="757" spans="1:19" s="7" customFormat="1" ht="15" customHeight="1">
      <c r="A757" s="197">
        <v>751</v>
      </c>
      <c r="B757" s="125" t="s">
        <v>514</v>
      </c>
      <c r="C757" s="125" t="s">
        <v>1110</v>
      </c>
      <c r="D757" s="125" t="s">
        <v>1110</v>
      </c>
      <c r="E757" s="125" t="s">
        <v>1110</v>
      </c>
      <c r="F757" s="125" t="s">
        <v>1110</v>
      </c>
      <c r="G757" s="125" t="s">
        <v>1110</v>
      </c>
      <c r="H757" s="125" t="s">
        <v>1110</v>
      </c>
      <c r="I757" s="125">
        <v>16.734503222821999</v>
      </c>
      <c r="J757" s="125">
        <v>6.2741478499999994</v>
      </c>
      <c r="K757" s="125">
        <v>7.2971082964759999</v>
      </c>
      <c r="L757" s="125">
        <v>10.70444724</v>
      </c>
      <c r="M757" s="125">
        <v>19.81439868</v>
      </c>
      <c r="N757" s="125" t="s">
        <v>1110</v>
      </c>
      <c r="O757" s="125">
        <v>30.1724848307</v>
      </c>
      <c r="P757" s="125">
        <v>1.35346229</v>
      </c>
      <c r="Q757" s="125">
        <v>19.673610610000001</v>
      </c>
      <c r="R757" s="125" t="s">
        <v>1110</v>
      </c>
      <c r="S757" s="125">
        <v>112.02416301999799</v>
      </c>
    </row>
    <row r="758" spans="1:19" s="7" customFormat="1" ht="15" customHeight="1">
      <c r="A758" s="198">
        <v>752</v>
      </c>
      <c r="B758" s="144" t="s">
        <v>1473</v>
      </c>
      <c r="C758" s="144" t="s">
        <v>1110</v>
      </c>
      <c r="D758" s="144" t="s">
        <v>1110</v>
      </c>
      <c r="E758" s="144" t="s">
        <v>1110</v>
      </c>
      <c r="F758" s="144" t="s">
        <v>1110</v>
      </c>
      <c r="G758" s="144" t="s">
        <v>1110</v>
      </c>
      <c r="H758" s="144" t="s">
        <v>1110</v>
      </c>
      <c r="I758" s="144">
        <v>5.5441695499999994</v>
      </c>
      <c r="J758" s="144" t="s">
        <v>1110</v>
      </c>
      <c r="K758" s="144" t="s">
        <v>1110</v>
      </c>
      <c r="L758" s="144" t="s">
        <v>1110</v>
      </c>
      <c r="M758" s="144" t="s">
        <v>1110</v>
      </c>
      <c r="N758" s="144" t="s">
        <v>1110</v>
      </c>
      <c r="O758" s="144" t="s">
        <v>1110</v>
      </c>
      <c r="P758" s="144" t="s">
        <v>1110</v>
      </c>
      <c r="Q758" s="144">
        <v>105.39357385</v>
      </c>
      <c r="R758" s="144" t="s">
        <v>1110</v>
      </c>
      <c r="S758" s="144">
        <v>110.93774339999999</v>
      </c>
    </row>
    <row r="759" spans="1:19" s="7" customFormat="1" ht="15" customHeight="1">
      <c r="A759" s="197">
        <v>753</v>
      </c>
      <c r="B759" s="125" t="s">
        <v>883</v>
      </c>
      <c r="C759" s="125" t="s">
        <v>1110</v>
      </c>
      <c r="D759" s="125" t="s">
        <v>1110</v>
      </c>
      <c r="E759" s="125" t="s">
        <v>1110</v>
      </c>
      <c r="F759" s="125" t="s">
        <v>1110</v>
      </c>
      <c r="G759" s="125" t="s">
        <v>1110</v>
      </c>
      <c r="H759" s="125" t="s">
        <v>1110</v>
      </c>
      <c r="I759" s="125">
        <v>4.9106778993610005</v>
      </c>
      <c r="J759" s="125" t="s">
        <v>1110</v>
      </c>
      <c r="K759" s="125">
        <v>41.48755341351</v>
      </c>
      <c r="L759" s="125">
        <v>9.7329442712820011</v>
      </c>
      <c r="M759" s="125" t="s">
        <v>1110</v>
      </c>
      <c r="N759" s="125">
        <v>26.211897579698</v>
      </c>
      <c r="O759" s="125" t="s">
        <v>1110</v>
      </c>
      <c r="P759" s="125" t="s">
        <v>1110</v>
      </c>
      <c r="Q759" s="125">
        <v>27.551787329144002</v>
      </c>
      <c r="R759" s="125">
        <v>0.70287819700000009</v>
      </c>
      <c r="S759" s="125">
        <v>110.59773868999501</v>
      </c>
    </row>
    <row r="760" spans="1:19" s="7" customFormat="1" ht="15" customHeight="1">
      <c r="A760" s="198">
        <v>754</v>
      </c>
      <c r="B760" s="144" t="s">
        <v>623</v>
      </c>
      <c r="C760" s="144" t="s">
        <v>1110</v>
      </c>
      <c r="D760" s="144" t="s">
        <v>1110</v>
      </c>
      <c r="E760" s="144" t="s">
        <v>1110</v>
      </c>
      <c r="F760" s="144">
        <v>20.08770728</v>
      </c>
      <c r="G760" s="144" t="s">
        <v>1110</v>
      </c>
      <c r="H760" s="144" t="s">
        <v>1110</v>
      </c>
      <c r="I760" s="144">
        <v>24.171745559999998</v>
      </c>
      <c r="J760" s="144" t="s">
        <v>1110</v>
      </c>
      <c r="K760" s="144">
        <v>16.426708314692998</v>
      </c>
      <c r="L760" s="144">
        <v>1.1453483149999999</v>
      </c>
      <c r="M760" s="144" t="s">
        <v>1110</v>
      </c>
      <c r="N760" s="144">
        <v>44.924310130000002</v>
      </c>
      <c r="O760" s="144" t="s">
        <v>1110</v>
      </c>
      <c r="P760" s="144" t="s">
        <v>1110</v>
      </c>
      <c r="Q760" s="144">
        <v>2.286452110305</v>
      </c>
      <c r="R760" s="144" t="s">
        <v>1110</v>
      </c>
      <c r="S760" s="144">
        <v>109.042271709998</v>
      </c>
    </row>
    <row r="761" spans="1:19" s="7" customFormat="1" ht="15" customHeight="1">
      <c r="A761" s="197">
        <v>755</v>
      </c>
      <c r="B761" s="125" t="s">
        <v>751</v>
      </c>
      <c r="C761" s="125" t="s">
        <v>1110</v>
      </c>
      <c r="D761" s="125" t="s">
        <v>1110</v>
      </c>
      <c r="E761" s="125" t="s">
        <v>1110</v>
      </c>
      <c r="F761" s="125" t="s">
        <v>1110</v>
      </c>
      <c r="G761" s="125" t="s">
        <v>1110</v>
      </c>
      <c r="H761" s="125" t="s">
        <v>1110</v>
      </c>
      <c r="I761" s="125">
        <v>108.57075526999999</v>
      </c>
      <c r="J761" s="125" t="s">
        <v>1110</v>
      </c>
      <c r="K761" s="125" t="s">
        <v>1110</v>
      </c>
      <c r="L761" s="125" t="s">
        <v>1110</v>
      </c>
      <c r="M761" s="125" t="s">
        <v>1110</v>
      </c>
      <c r="N761" s="125" t="s">
        <v>1110</v>
      </c>
      <c r="O761" s="125" t="s">
        <v>1110</v>
      </c>
      <c r="P761" s="125" t="s">
        <v>1110</v>
      </c>
      <c r="Q761" s="125" t="s">
        <v>1110</v>
      </c>
      <c r="R761" s="125" t="s">
        <v>1110</v>
      </c>
      <c r="S761" s="125">
        <v>108.57075526999999</v>
      </c>
    </row>
    <row r="762" spans="1:19" s="7" customFormat="1" ht="15" customHeight="1">
      <c r="A762" s="198">
        <v>756</v>
      </c>
      <c r="B762" s="144" t="s">
        <v>345</v>
      </c>
      <c r="C762" s="144" t="s">
        <v>1110</v>
      </c>
      <c r="D762" s="144" t="s">
        <v>1110</v>
      </c>
      <c r="E762" s="144" t="s">
        <v>1110</v>
      </c>
      <c r="F762" s="144" t="s">
        <v>1110</v>
      </c>
      <c r="G762" s="144" t="s">
        <v>1110</v>
      </c>
      <c r="H762" s="144" t="s">
        <v>1110</v>
      </c>
      <c r="I762" s="144" t="s">
        <v>1110</v>
      </c>
      <c r="J762" s="144" t="s">
        <v>1110</v>
      </c>
      <c r="K762" s="144">
        <v>18.783251100000001</v>
      </c>
      <c r="L762" s="144" t="s">
        <v>1110</v>
      </c>
      <c r="M762" s="144" t="s">
        <v>1110</v>
      </c>
      <c r="N762" s="144">
        <v>89.371396510000011</v>
      </c>
      <c r="O762" s="144" t="s">
        <v>1110</v>
      </c>
      <c r="P762" s="144" t="s">
        <v>1110</v>
      </c>
      <c r="Q762" s="144" t="s">
        <v>1110</v>
      </c>
      <c r="R762" s="144" t="s">
        <v>1110</v>
      </c>
      <c r="S762" s="144">
        <v>108.15464761000001</v>
      </c>
    </row>
    <row r="763" spans="1:19" s="7" customFormat="1" ht="15" customHeight="1">
      <c r="A763" s="197">
        <v>757</v>
      </c>
      <c r="B763" s="125" t="s">
        <v>258</v>
      </c>
      <c r="C763" s="125">
        <v>6.5878199999999998</v>
      </c>
      <c r="D763" s="125" t="s">
        <v>1110</v>
      </c>
      <c r="E763" s="125" t="s">
        <v>1110</v>
      </c>
      <c r="F763" s="125" t="s">
        <v>1110</v>
      </c>
      <c r="G763" s="125" t="s">
        <v>1110</v>
      </c>
      <c r="H763" s="125" t="s">
        <v>1110</v>
      </c>
      <c r="I763" s="125">
        <v>60.256911109999997</v>
      </c>
      <c r="J763" s="125">
        <v>1.3609044699999999</v>
      </c>
      <c r="K763" s="125" t="s">
        <v>1110</v>
      </c>
      <c r="L763" s="125" t="s">
        <v>1110</v>
      </c>
      <c r="M763" s="125" t="s">
        <v>1110</v>
      </c>
      <c r="N763" s="125" t="s">
        <v>1110</v>
      </c>
      <c r="O763" s="125" t="s">
        <v>1110</v>
      </c>
      <c r="P763" s="125" t="s">
        <v>1110</v>
      </c>
      <c r="Q763" s="125" t="s">
        <v>1110</v>
      </c>
      <c r="R763" s="125">
        <v>39.526899999999998</v>
      </c>
      <c r="S763" s="125">
        <v>107.73253557999999</v>
      </c>
    </row>
    <row r="764" spans="1:19" s="7" customFormat="1" ht="15" customHeight="1">
      <c r="A764" s="198">
        <v>758</v>
      </c>
      <c r="B764" s="144" t="s">
        <v>270</v>
      </c>
      <c r="C764" s="144" t="s">
        <v>1110</v>
      </c>
      <c r="D764" s="144" t="s">
        <v>1110</v>
      </c>
      <c r="E764" s="144" t="s">
        <v>1110</v>
      </c>
      <c r="F764" s="144" t="s">
        <v>1110</v>
      </c>
      <c r="G764" s="144" t="s">
        <v>1110</v>
      </c>
      <c r="H764" s="144" t="s">
        <v>1110</v>
      </c>
      <c r="I764" s="144" t="s">
        <v>1110</v>
      </c>
      <c r="J764" s="144" t="s">
        <v>1110</v>
      </c>
      <c r="K764" s="144">
        <v>28.344519400734999</v>
      </c>
      <c r="L764" s="144">
        <v>1.1402241269890001</v>
      </c>
      <c r="M764" s="144" t="s">
        <v>1110</v>
      </c>
      <c r="N764" s="144">
        <v>51.374416487520001</v>
      </c>
      <c r="O764" s="144" t="s">
        <v>1110</v>
      </c>
      <c r="P764" s="144" t="s">
        <v>1110</v>
      </c>
      <c r="Q764" s="144">
        <v>26.334748274753998</v>
      </c>
      <c r="R764" s="144" t="s">
        <v>1110</v>
      </c>
      <c r="S764" s="144">
        <v>107.19390828999801</v>
      </c>
    </row>
    <row r="765" spans="1:19" s="7" customFormat="1" ht="15" customHeight="1">
      <c r="A765" s="197">
        <v>759</v>
      </c>
      <c r="B765" s="125" t="s">
        <v>862</v>
      </c>
      <c r="C765" s="125" t="s">
        <v>1110</v>
      </c>
      <c r="D765" s="125" t="s">
        <v>1110</v>
      </c>
      <c r="E765" s="125" t="s">
        <v>1110</v>
      </c>
      <c r="F765" s="125" t="s">
        <v>1110</v>
      </c>
      <c r="G765" s="125" t="s">
        <v>1110</v>
      </c>
      <c r="H765" s="125" t="s">
        <v>1110</v>
      </c>
      <c r="I765" s="125" t="s">
        <v>1110</v>
      </c>
      <c r="J765" s="125" t="s">
        <v>1110</v>
      </c>
      <c r="K765" s="125" t="s">
        <v>1110</v>
      </c>
      <c r="L765" s="125" t="s">
        <v>1110</v>
      </c>
      <c r="M765" s="125">
        <v>20.739425808459</v>
      </c>
      <c r="N765" s="125" t="s">
        <v>1110</v>
      </c>
      <c r="O765" s="125" t="s">
        <v>1110</v>
      </c>
      <c r="P765" s="125">
        <v>0.99676027916100007</v>
      </c>
      <c r="Q765" s="125">
        <v>68.225975622379011</v>
      </c>
      <c r="R765" s="125">
        <v>15.49872867</v>
      </c>
      <c r="S765" s="125">
        <v>105.46089037999901</v>
      </c>
    </row>
    <row r="766" spans="1:19" s="7" customFormat="1" ht="15" customHeight="1">
      <c r="A766" s="198">
        <v>760</v>
      </c>
      <c r="B766" s="144" t="s">
        <v>608</v>
      </c>
      <c r="C766" s="144" t="s">
        <v>1110</v>
      </c>
      <c r="D766" s="144" t="s">
        <v>1110</v>
      </c>
      <c r="E766" s="144" t="s">
        <v>1110</v>
      </c>
      <c r="F766" s="144" t="s">
        <v>1110</v>
      </c>
      <c r="G766" s="144" t="s">
        <v>1110</v>
      </c>
      <c r="H766" s="144" t="s">
        <v>1110</v>
      </c>
      <c r="I766" s="144" t="s">
        <v>1110</v>
      </c>
      <c r="J766" s="144" t="s">
        <v>1110</v>
      </c>
      <c r="K766" s="144">
        <v>0.40916121899999996</v>
      </c>
      <c r="L766" s="144" t="s">
        <v>1110</v>
      </c>
      <c r="M766" s="144" t="s">
        <v>1110</v>
      </c>
      <c r="N766" s="144">
        <v>42.359081897000003</v>
      </c>
      <c r="O766" s="144" t="s">
        <v>1110</v>
      </c>
      <c r="P766" s="144" t="s">
        <v>1110</v>
      </c>
      <c r="Q766" s="144">
        <v>61.911020753999004</v>
      </c>
      <c r="R766" s="144" t="s">
        <v>1110</v>
      </c>
      <c r="S766" s="144">
        <v>104.67926386999901</v>
      </c>
    </row>
    <row r="767" spans="1:19" s="7" customFormat="1" ht="15" customHeight="1">
      <c r="A767" s="197">
        <v>761</v>
      </c>
      <c r="B767" s="125" t="s">
        <v>77</v>
      </c>
      <c r="C767" s="125" t="s">
        <v>1110</v>
      </c>
      <c r="D767" s="125" t="s">
        <v>1110</v>
      </c>
      <c r="E767" s="125" t="s">
        <v>1110</v>
      </c>
      <c r="F767" s="125" t="s">
        <v>1110</v>
      </c>
      <c r="G767" s="125">
        <v>103.3825945</v>
      </c>
      <c r="H767" s="125" t="s">
        <v>1110</v>
      </c>
      <c r="I767" s="125" t="s">
        <v>1110</v>
      </c>
      <c r="J767" s="125" t="s">
        <v>1110</v>
      </c>
      <c r="K767" s="125" t="s">
        <v>1110</v>
      </c>
      <c r="L767" s="125" t="s">
        <v>1110</v>
      </c>
      <c r="M767" s="125" t="s">
        <v>1110</v>
      </c>
      <c r="N767" s="125" t="s">
        <v>1110</v>
      </c>
      <c r="O767" s="125" t="s">
        <v>1110</v>
      </c>
      <c r="P767" s="125" t="s">
        <v>1110</v>
      </c>
      <c r="Q767" s="125" t="s">
        <v>1110</v>
      </c>
      <c r="R767" s="125" t="s">
        <v>1110</v>
      </c>
      <c r="S767" s="125">
        <v>103.3825945</v>
      </c>
    </row>
    <row r="768" spans="1:19" s="7" customFormat="1" ht="15" customHeight="1">
      <c r="A768" s="198">
        <v>762</v>
      </c>
      <c r="B768" s="144" t="s">
        <v>578</v>
      </c>
      <c r="C768" s="144" t="s">
        <v>1110</v>
      </c>
      <c r="D768" s="144" t="s">
        <v>1110</v>
      </c>
      <c r="E768" s="144">
        <v>1.130619948199</v>
      </c>
      <c r="F768" s="144" t="s">
        <v>1110</v>
      </c>
      <c r="G768" s="144" t="s">
        <v>1110</v>
      </c>
      <c r="H768" s="144" t="s">
        <v>1110</v>
      </c>
      <c r="I768" s="144">
        <v>3.4798418404999996E-2</v>
      </c>
      <c r="J768" s="144" t="s">
        <v>1110</v>
      </c>
      <c r="K768" s="144">
        <v>20.883158496436</v>
      </c>
      <c r="L768" s="144">
        <v>5.6340676153710003</v>
      </c>
      <c r="M768" s="144">
        <v>3.5876369356000005E-2</v>
      </c>
      <c r="N768" s="144">
        <v>0.51580129136800001</v>
      </c>
      <c r="O768" s="144" t="s">
        <v>1110</v>
      </c>
      <c r="P768" s="144">
        <v>9.5757412583610009</v>
      </c>
      <c r="Q768" s="144">
        <v>61.536343956403002</v>
      </c>
      <c r="R768" s="144">
        <v>3.705584766096</v>
      </c>
      <c r="S768" s="144">
        <v>103.05199211999499</v>
      </c>
    </row>
    <row r="769" spans="1:19" s="7" customFormat="1" ht="15" customHeight="1">
      <c r="A769" s="197">
        <v>763</v>
      </c>
      <c r="B769" s="125" t="s">
        <v>484</v>
      </c>
      <c r="C769" s="125" t="s">
        <v>1110</v>
      </c>
      <c r="D769" s="125" t="s">
        <v>1110</v>
      </c>
      <c r="E769" s="125" t="s">
        <v>1110</v>
      </c>
      <c r="F769" s="125" t="s">
        <v>1110</v>
      </c>
      <c r="G769" s="125" t="s">
        <v>1110</v>
      </c>
      <c r="H769" s="125" t="s">
        <v>1110</v>
      </c>
      <c r="I769" s="125" t="s">
        <v>1110</v>
      </c>
      <c r="J769" s="125" t="s">
        <v>1110</v>
      </c>
      <c r="K769" s="125" t="s">
        <v>1110</v>
      </c>
      <c r="L769" s="125" t="s">
        <v>1110</v>
      </c>
      <c r="M769" s="125" t="s">
        <v>1110</v>
      </c>
      <c r="N769" s="125" t="s">
        <v>1110</v>
      </c>
      <c r="O769" s="125" t="s">
        <v>1110</v>
      </c>
      <c r="P769" s="125" t="s">
        <v>1110</v>
      </c>
      <c r="Q769" s="125" t="s">
        <v>1110</v>
      </c>
      <c r="R769" s="125">
        <v>102.05654101</v>
      </c>
      <c r="S769" s="125">
        <v>102.05654101</v>
      </c>
    </row>
    <row r="770" spans="1:19" s="7" customFormat="1" ht="15" customHeight="1">
      <c r="A770" s="198">
        <v>764</v>
      </c>
      <c r="B770" s="144" t="s">
        <v>74</v>
      </c>
      <c r="C770" s="144" t="s">
        <v>1110</v>
      </c>
      <c r="D770" s="144" t="s">
        <v>1110</v>
      </c>
      <c r="E770" s="144" t="s">
        <v>1110</v>
      </c>
      <c r="F770" s="144" t="s">
        <v>1110</v>
      </c>
      <c r="G770" s="144" t="s">
        <v>1110</v>
      </c>
      <c r="H770" s="144" t="s">
        <v>1110</v>
      </c>
      <c r="I770" s="144">
        <v>63.259599033000001</v>
      </c>
      <c r="J770" s="144" t="s">
        <v>1110</v>
      </c>
      <c r="K770" s="144">
        <v>38.045897056000001</v>
      </c>
      <c r="L770" s="144" t="s">
        <v>1110</v>
      </c>
      <c r="M770" s="144" t="s">
        <v>1110</v>
      </c>
      <c r="N770" s="144">
        <v>0.69705202099999997</v>
      </c>
      <c r="O770" s="144" t="s">
        <v>1110</v>
      </c>
      <c r="P770" s="144" t="s">
        <v>1110</v>
      </c>
      <c r="Q770" s="144" t="s">
        <v>1110</v>
      </c>
      <c r="R770" s="144" t="s">
        <v>1110</v>
      </c>
      <c r="S770" s="144">
        <v>102.00254811000001</v>
      </c>
    </row>
    <row r="771" spans="1:19" s="7" customFormat="1" ht="15" customHeight="1">
      <c r="A771" s="197">
        <v>765</v>
      </c>
      <c r="B771" s="125" t="s">
        <v>851</v>
      </c>
      <c r="C771" s="125" t="s">
        <v>1110</v>
      </c>
      <c r="D771" s="125" t="s">
        <v>1110</v>
      </c>
      <c r="E771" s="125" t="s">
        <v>1110</v>
      </c>
      <c r="F771" s="125" t="s">
        <v>1110</v>
      </c>
      <c r="G771" s="125" t="s">
        <v>1110</v>
      </c>
      <c r="H771" s="125" t="s">
        <v>1110</v>
      </c>
      <c r="I771" s="125">
        <v>2.6091252840000001</v>
      </c>
      <c r="J771" s="125" t="s">
        <v>1110</v>
      </c>
      <c r="K771" s="125">
        <v>95.485968504999988</v>
      </c>
      <c r="L771" s="125" t="s">
        <v>1110</v>
      </c>
      <c r="M771" s="125" t="s">
        <v>1110</v>
      </c>
      <c r="N771" s="125">
        <v>2.011396221</v>
      </c>
      <c r="O771" s="125" t="s">
        <v>1110</v>
      </c>
      <c r="P771" s="125" t="s">
        <v>1110</v>
      </c>
      <c r="Q771" s="125" t="s">
        <v>1110</v>
      </c>
      <c r="R771" s="125" t="s">
        <v>1110</v>
      </c>
      <c r="S771" s="125">
        <v>100.10649000999999</v>
      </c>
    </row>
    <row r="772" spans="1:19" s="7" customFormat="1" ht="15" customHeight="1">
      <c r="A772" s="198">
        <v>766</v>
      </c>
      <c r="B772" s="144" t="s">
        <v>604</v>
      </c>
      <c r="C772" s="144" t="s">
        <v>1110</v>
      </c>
      <c r="D772" s="144" t="s">
        <v>1110</v>
      </c>
      <c r="E772" s="144" t="s">
        <v>1110</v>
      </c>
      <c r="F772" s="144" t="s">
        <v>1110</v>
      </c>
      <c r="G772" s="144" t="s">
        <v>1110</v>
      </c>
      <c r="H772" s="144" t="s">
        <v>1110</v>
      </c>
      <c r="I772" s="144" t="s">
        <v>1110</v>
      </c>
      <c r="J772" s="144" t="s">
        <v>1110</v>
      </c>
      <c r="K772" s="144">
        <v>40.154693623460005</v>
      </c>
      <c r="L772" s="144" t="s">
        <v>1110</v>
      </c>
      <c r="M772" s="144">
        <v>59.537307396690004</v>
      </c>
      <c r="N772" s="144" t="s">
        <v>1110</v>
      </c>
      <c r="O772" s="144" t="s">
        <v>1110</v>
      </c>
      <c r="P772" s="144" t="s">
        <v>1110</v>
      </c>
      <c r="Q772" s="144" t="s">
        <v>1110</v>
      </c>
      <c r="R772" s="144" t="s">
        <v>1110</v>
      </c>
      <c r="S772" s="144">
        <v>99.692001020150002</v>
      </c>
    </row>
    <row r="773" spans="1:19" s="7" customFormat="1" ht="15" customHeight="1">
      <c r="A773" s="197">
        <v>767</v>
      </c>
      <c r="B773" s="125" t="s">
        <v>757</v>
      </c>
      <c r="C773" s="125" t="s">
        <v>1110</v>
      </c>
      <c r="D773" s="125" t="s">
        <v>1110</v>
      </c>
      <c r="E773" s="125" t="s">
        <v>1110</v>
      </c>
      <c r="F773" s="125" t="s">
        <v>1110</v>
      </c>
      <c r="G773" s="125">
        <v>99.513928750000005</v>
      </c>
      <c r="H773" s="125" t="s">
        <v>1110</v>
      </c>
      <c r="I773" s="125" t="s">
        <v>1110</v>
      </c>
      <c r="J773" s="125" t="s">
        <v>1110</v>
      </c>
      <c r="K773" s="125" t="s">
        <v>1110</v>
      </c>
      <c r="L773" s="125" t="s">
        <v>1110</v>
      </c>
      <c r="M773" s="125" t="s">
        <v>1110</v>
      </c>
      <c r="N773" s="125" t="s">
        <v>1110</v>
      </c>
      <c r="O773" s="125" t="s">
        <v>1110</v>
      </c>
      <c r="P773" s="125" t="s">
        <v>1110</v>
      </c>
      <c r="Q773" s="125" t="s">
        <v>1110</v>
      </c>
      <c r="R773" s="125" t="s">
        <v>1110</v>
      </c>
      <c r="S773" s="125">
        <v>99.513928750000005</v>
      </c>
    </row>
    <row r="774" spans="1:19" s="7" customFormat="1" ht="15" customHeight="1">
      <c r="A774" s="198">
        <v>768</v>
      </c>
      <c r="B774" s="144" t="s">
        <v>526</v>
      </c>
      <c r="C774" s="144" t="s">
        <v>1110</v>
      </c>
      <c r="D774" s="144" t="s">
        <v>1110</v>
      </c>
      <c r="E774" s="144" t="s">
        <v>1110</v>
      </c>
      <c r="F774" s="144" t="s">
        <v>1110</v>
      </c>
      <c r="G774" s="144">
        <v>40.988119650000002</v>
      </c>
      <c r="H774" s="144" t="s">
        <v>1110</v>
      </c>
      <c r="I774" s="144" t="s">
        <v>1110</v>
      </c>
      <c r="J774" s="144" t="s">
        <v>1110</v>
      </c>
      <c r="K774" s="144">
        <v>58.229541140000002</v>
      </c>
      <c r="L774" s="144" t="s">
        <v>1110</v>
      </c>
      <c r="M774" s="144" t="s">
        <v>1110</v>
      </c>
      <c r="N774" s="144" t="s">
        <v>1110</v>
      </c>
      <c r="O774" s="144" t="s">
        <v>1110</v>
      </c>
      <c r="P774" s="144" t="s">
        <v>1110</v>
      </c>
      <c r="Q774" s="144" t="s">
        <v>1110</v>
      </c>
      <c r="R774" s="144" t="s">
        <v>1110</v>
      </c>
      <c r="S774" s="144">
        <v>99.217660789999996</v>
      </c>
    </row>
    <row r="775" spans="1:19" s="7" customFormat="1" ht="15" customHeight="1">
      <c r="A775" s="197">
        <v>769</v>
      </c>
      <c r="B775" s="125" t="s">
        <v>625</v>
      </c>
      <c r="C775" s="125" t="s">
        <v>1110</v>
      </c>
      <c r="D775" s="125" t="s">
        <v>1110</v>
      </c>
      <c r="E775" s="125" t="s">
        <v>1110</v>
      </c>
      <c r="F775" s="125" t="s">
        <v>1110</v>
      </c>
      <c r="G775" s="125" t="s">
        <v>1110</v>
      </c>
      <c r="H775" s="125" t="s">
        <v>1110</v>
      </c>
      <c r="I775" s="125" t="s">
        <v>1110</v>
      </c>
      <c r="J775" s="125" t="s">
        <v>1110</v>
      </c>
      <c r="K775" s="125">
        <v>13.98916328</v>
      </c>
      <c r="L775" s="125" t="s">
        <v>1110</v>
      </c>
      <c r="M775" s="125" t="s">
        <v>1110</v>
      </c>
      <c r="N775" s="125">
        <v>84.308325949999997</v>
      </c>
      <c r="O775" s="125" t="s">
        <v>1110</v>
      </c>
      <c r="P775" s="125" t="s">
        <v>1110</v>
      </c>
      <c r="Q775" s="125" t="s">
        <v>1110</v>
      </c>
      <c r="R775" s="125" t="s">
        <v>1110</v>
      </c>
      <c r="S775" s="125">
        <v>98.297489229999996</v>
      </c>
    </row>
    <row r="776" spans="1:19" s="7" customFormat="1" ht="15" customHeight="1">
      <c r="A776" s="198">
        <v>770</v>
      </c>
      <c r="B776" s="144" t="s">
        <v>722</v>
      </c>
      <c r="C776" s="144" t="s">
        <v>1110</v>
      </c>
      <c r="D776" s="144" t="s">
        <v>1110</v>
      </c>
      <c r="E776" s="144" t="s">
        <v>1110</v>
      </c>
      <c r="F776" s="144" t="s">
        <v>1110</v>
      </c>
      <c r="G776" s="144" t="s">
        <v>1110</v>
      </c>
      <c r="H776" s="144" t="s">
        <v>1110</v>
      </c>
      <c r="I776" s="144">
        <v>1.7967750005999997E-2</v>
      </c>
      <c r="J776" s="144">
        <v>6.482710002E-3</v>
      </c>
      <c r="K776" s="144">
        <v>73.522823633792001</v>
      </c>
      <c r="L776" s="144">
        <v>0.61018623022599994</v>
      </c>
      <c r="M776" s="144">
        <v>2.5629060009000001E-2</v>
      </c>
      <c r="N776" s="144">
        <v>13.037179685253999</v>
      </c>
      <c r="O776" s="144" t="s">
        <v>1110</v>
      </c>
      <c r="P776" s="144" t="s">
        <v>1110</v>
      </c>
      <c r="Q776" s="144">
        <v>10.563498340708001</v>
      </c>
      <c r="R776" s="144" t="s">
        <v>1110</v>
      </c>
      <c r="S776" s="144">
        <v>97.783767409997012</v>
      </c>
    </row>
    <row r="777" spans="1:19" s="7" customFormat="1" ht="15" customHeight="1">
      <c r="A777" s="197">
        <v>771</v>
      </c>
      <c r="B777" s="125" t="s">
        <v>323</v>
      </c>
      <c r="C777" s="125" t="s">
        <v>1110</v>
      </c>
      <c r="D777" s="125" t="s">
        <v>1110</v>
      </c>
      <c r="E777" s="125" t="s">
        <v>1110</v>
      </c>
      <c r="F777" s="125" t="s">
        <v>1110</v>
      </c>
      <c r="G777" s="125" t="s">
        <v>1110</v>
      </c>
      <c r="H777" s="125" t="s">
        <v>1110</v>
      </c>
      <c r="I777" s="125">
        <v>0.22641313956</v>
      </c>
      <c r="J777" s="125" t="s">
        <v>1110</v>
      </c>
      <c r="K777" s="125">
        <v>5.9073172409999999E-2</v>
      </c>
      <c r="L777" s="125" t="s">
        <v>1110</v>
      </c>
      <c r="M777" s="125" t="s">
        <v>1110</v>
      </c>
      <c r="N777" s="125">
        <v>96.523209358030002</v>
      </c>
      <c r="O777" s="125" t="s">
        <v>1110</v>
      </c>
      <c r="P777" s="125" t="s">
        <v>1110</v>
      </c>
      <c r="Q777" s="125" t="s">
        <v>1110</v>
      </c>
      <c r="R777" s="125" t="s">
        <v>1110</v>
      </c>
      <c r="S777" s="125">
        <v>96.808695670000006</v>
      </c>
    </row>
    <row r="778" spans="1:19" s="7" customFormat="1" ht="15" customHeight="1">
      <c r="A778" s="198">
        <v>772</v>
      </c>
      <c r="B778" s="144" t="s">
        <v>866</v>
      </c>
      <c r="C778" s="144" t="s">
        <v>1110</v>
      </c>
      <c r="D778" s="144" t="s">
        <v>1110</v>
      </c>
      <c r="E778" s="144" t="s">
        <v>1110</v>
      </c>
      <c r="F778" s="144" t="s">
        <v>1110</v>
      </c>
      <c r="G778" s="144" t="s">
        <v>1110</v>
      </c>
      <c r="H778" s="144" t="s">
        <v>1110</v>
      </c>
      <c r="I778" s="144">
        <v>24.212228449999998</v>
      </c>
      <c r="J778" s="144">
        <v>0.97906223000000003</v>
      </c>
      <c r="K778" s="144" t="s">
        <v>1110</v>
      </c>
      <c r="L778" s="144">
        <v>0.45002739000000003</v>
      </c>
      <c r="M778" s="144">
        <v>4.5888222699999996</v>
      </c>
      <c r="N778" s="144">
        <v>0.68894518000000005</v>
      </c>
      <c r="O778" s="144" t="s">
        <v>1110</v>
      </c>
      <c r="P778" s="144" t="s">
        <v>1110</v>
      </c>
      <c r="Q778" s="144">
        <v>65.871897419999996</v>
      </c>
      <c r="R778" s="144" t="s">
        <v>1110</v>
      </c>
      <c r="S778" s="144">
        <v>96.790982939999992</v>
      </c>
    </row>
    <row r="779" spans="1:19" s="7" customFormat="1" ht="15" customHeight="1">
      <c r="A779" s="197">
        <v>773</v>
      </c>
      <c r="B779" s="125" t="s">
        <v>80</v>
      </c>
      <c r="C779" s="125" t="s">
        <v>1110</v>
      </c>
      <c r="D779" s="125" t="s">
        <v>1110</v>
      </c>
      <c r="E779" s="125" t="s">
        <v>1110</v>
      </c>
      <c r="F779" s="125" t="s">
        <v>1110</v>
      </c>
      <c r="G779" s="125" t="s">
        <v>1110</v>
      </c>
      <c r="H779" s="125" t="s">
        <v>1110</v>
      </c>
      <c r="I779" s="125">
        <v>43.417333544361</v>
      </c>
      <c r="J779" s="125" t="s">
        <v>1110</v>
      </c>
      <c r="K779" s="125">
        <v>43.235751701706995</v>
      </c>
      <c r="L779" s="125" t="s">
        <v>1110</v>
      </c>
      <c r="M779" s="125" t="s">
        <v>1110</v>
      </c>
      <c r="N779" s="125">
        <v>9.1476603649379999</v>
      </c>
      <c r="O779" s="125" t="s">
        <v>1110</v>
      </c>
      <c r="P779" s="125" t="s">
        <v>1110</v>
      </c>
      <c r="Q779" s="125">
        <v>0.35364376600000003</v>
      </c>
      <c r="R779" s="125">
        <v>0.63628522299299994</v>
      </c>
      <c r="S779" s="125">
        <v>96.790674599999008</v>
      </c>
    </row>
    <row r="780" spans="1:19" s="7" customFormat="1" ht="15" customHeight="1">
      <c r="A780" s="198">
        <v>774</v>
      </c>
      <c r="B780" s="144" t="s">
        <v>585</v>
      </c>
      <c r="C780" s="144" t="s">
        <v>1110</v>
      </c>
      <c r="D780" s="144" t="s">
        <v>1110</v>
      </c>
      <c r="E780" s="144" t="s">
        <v>1110</v>
      </c>
      <c r="F780" s="144" t="s">
        <v>1110</v>
      </c>
      <c r="G780" s="144" t="s">
        <v>1110</v>
      </c>
      <c r="H780" s="144" t="s">
        <v>1110</v>
      </c>
      <c r="I780" s="144" t="s">
        <v>1110</v>
      </c>
      <c r="J780" s="144" t="s">
        <v>1110</v>
      </c>
      <c r="K780" s="144" t="s">
        <v>1110</v>
      </c>
      <c r="L780" s="144" t="s">
        <v>1110</v>
      </c>
      <c r="M780" s="144">
        <v>71.822894329999997</v>
      </c>
      <c r="N780" s="144">
        <v>24.706468719999002</v>
      </c>
      <c r="O780" s="144" t="s">
        <v>1110</v>
      </c>
      <c r="P780" s="144" t="s">
        <v>1110</v>
      </c>
      <c r="Q780" s="144" t="s">
        <v>1110</v>
      </c>
      <c r="R780" s="144" t="s">
        <v>1110</v>
      </c>
      <c r="S780" s="144">
        <v>96.529363049999006</v>
      </c>
    </row>
    <row r="781" spans="1:19" s="7" customFormat="1" ht="15" customHeight="1">
      <c r="A781" s="197">
        <v>775</v>
      </c>
      <c r="B781" s="125" t="s">
        <v>628</v>
      </c>
      <c r="C781" s="125" t="s">
        <v>1110</v>
      </c>
      <c r="D781" s="125" t="s">
        <v>1110</v>
      </c>
      <c r="E781" s="125" t="s">
        <v>1110</v>
      </c>
      <c r="F781" s="125" t="s">
        <v>1110</v>
      </c>
      <c r="G781" s="125" t="s">
        <v>1110</v>
      </c>
      <c r="H781" s="125" t="s">
        <v>1110</v>
      </c>
      <c r="I781" s="125">
        <v>6.004951836</v>
      </c>
      <c r="J781" s="125" t="s">
        <v>1110</v>
      </c>
      <c r="K781" s="125">
        <v>85.158096396999994</v>
      </c>
      <c r="L781" s="125" t="s">
        <v>1110</v>
      </c>
      <c r="M781" s="125" t="s">
        <v>1110</v>
      </c>
      <c r="N781" s="125" t="s">
        <v>1110</v>
      </c>
      <c r="O781" s="125" t="s">
        <v>1110</v>
      </c>
      <c r="P781" s="125" t="s">
        <v>1110</v>
      </c>
      <c r="Q781" s="125">
        <v>5.2400807389999997</v>
      </c>
      <c r="R781" s="125">
        <v>0.115758888</v>
      </c>
      <c r="S781" s="125">
        <v>96.518887859999992</v>
      </c>
    </row>
    <row r="782" spans="1:19" s="7" customFormat="1" ht="15" customHeight="1">
      <c r="A782" s="198">
        <v>776</v>
      </c>
      <c r="B782" s="144" t="s">
        <v>858</v>
      </c>
      <c r="C782" s="144" t="s">
        <v>1110</v>
      </c>
      <c r="D782" s="144" t="s">
        <v>1110</v>
      </c>
      <c r="E782" s="144" t="s">
        <v>1110</v>
      </c>
      <c r="F782" s="144" t="s">
        <v>1110</v>
      </c>
      <c r="G782" s="144" t="s">
        <v>1110</v>
      </c>
      <c r="H782" s="144" t="s">
        <v>1110</v>
      </c>
      <c r="I782" s="144">
        <v>25.34548118</v>
      </c>
      <c r="J782" s="144" t="s">
        <v>1110</v>
      </c>
      <c r="K782" s="144" t="s">
        <v>1110</v>
      </c>
      <c r="L782" s="144" t="s">
        <v>1110</v>
      </c>
      <c r="M782" s="144">
        <v>1.24954498</v>
      </c>
      <c r="N782" s="144">
        <v>67.234104200000004</v>
      </c>
      <c r="O782" s="144" t="s">
        <v>1110</v>
      </c>
      <c r="P782" s="144" t="s">
        <v>1110</v>
      </c>
      <c r="Q782" s="144">
        <v>1.8126534999999999</v>
      </c>
      <c r="R782" s="144" t="s">
        <v>1110</v>
      </c>
      <c r="S782" s="144">
        <v>95.641783860000004</v>
      </c>
    </row>
    <row r="783" spans="1:19" s="7" customFormat="1" ht="15" customHeight="1">
      <c r="A783" s="197">
        <v>777</v>
      </c>
      <c r="B783" s="125" t="s">
        <v>1050</v>
      </c>
      <c r="C783" s="125" t="s">
        <v>1110</v>
      </c>
      <c r="D783" s="125" t="s">
        <v>1110</v>
      </c>
      <c r="E783" s="125" t="s">
        <v>1110</v>
      </c>
      <c r="F783" s="125" t="s">
        <v>1110</v>
      </c>
      <c r="G783" s="125" t="s">
        <v>1110</v>
      </c>
      <c r="H783" s="125" t="s">
        <v>1110</v>
      </c>
      <c r="I783" s="125">
        <v>18.260115620902003</v>
      </c>
      <c r="J783" s="125" t="s">
        <v>1110</v>
      </c>
      <c r="K783" s="125">
        <v>13.152928838684</v>
      </c>
      <c r="L783" s="125">
        <v>1.3027281499999999</v>
      </c>
      <c r="M783" s="125" t="s">
        <v>1110</v>
      </c>
      <c r="N783" s="125" t="s">
        <v>1110</v>
      </c>
      <c r="O783" s="125" t="s">
        <v>1110</v>
      </c>
      <c r="P783" s="125" t="s">
        <v>1110</v>
      </c>
      <c r="Q783" s="125">
        <v>62.361237020412993</v>
      </c>
      <c r="R783" s="125" t="s">
        <v>1110</v>
      </c>
      <c r="S783" s="125">
        <v>95.077009629998997</v>
      </c>
    </row>
    <row r="784" spans="1:19" s="7" customFormat="1" ht="15" customHeight="1">
      <c r="A784" s="198">
        <v>778</v>
      </c>
      <c r="B784" s="144" t="s">
        <v>363</v>
      </c>
      <c r="C784" s="144" t="s">
        <v>1110</v>
      </c>
      <c r="D784" s="144" t="s">
        <v>1110</v>
      </c>
      <c r="E784" s="144" t="s">
        <v>1110</v>
      </c>
      <c r="F784" s="144" t="s">
        <v>1110</v>
      </c>
      <c r="G784" s="144">
        <v>2.6301298399999999</v>
      </c>
      <c r="H784" s="144" t="s">
        <v>1110</v>
      </c>
      <c r="I784" s="144" t="s">
        <v>1110</v>
      </c>
      <c r="J784" s="144">
        <v>2.161270085</v>
      </c>
      <c r="K784" s="144">
        <v>64.196892200000008</v>
      </c>
      <c r="L784" s="144">
        <v>2.487198035</v>
      </c>
      <c r="M784" s="144">
        <v>6.5703367300000002</v>
      </c>
      <c r="N784" s="144">
        <v>13.61360635</v>
      </c>
      <c r="O784" s="144" t="s">
        <v>1110</v>
      </c>
      <c r="P784" s="144" t="s">
        <v>1110</v>
      </c>
      <c r="Q784" s="144">
        <v>3.1840478399999999</v>
      </c>
      <c r="R784" s="144" t="s">
        <v>1110</v>
      </c>
      <c r="S784" s="144">
        <v>94.843481080000018</v>
      </c>
    </row>
    <row r="785" spans="1:19" s="7" customFormat="1" ht="15" customHeight="1">
      <c r="A785" s="197">
        <v>779</v>
      </c>
      <c r="B785" s="125" t="s">
        <v>957</v>
      </c>
      <c r="C785" s="125" t="s">
        <v>1110</v>
      </c>
      <c r="D785" s="125" t="s">
        <v>1110</v>
      </c>
      <c r="E785" s="125" t="s">
        <v>1110</v>
      </c>
      <c r="F785" s="125" t="s">
        <v>1110</v>
      </c>
      <c r="G785" s="125" t="s">
        <v>1110</v>
      </c>
      <c r="H785" s="125" t="s">
        <v>1110</v>
      </c>
      <c r="I785" s="125" t="s">
        <v>1110</v>
      </c>
      <c r="J785" s="125" t="s">
        <v>1110</v>
      </c>
      <c r="K785" s="125">
        <v>92.453648629999989</v>
      </c>
      <c r="L785" s="125" t="s">
        <v>1110</v>
      </c>
      <c r="M785" s="125" t="s">
        <v>1110</v>
      </c>
      <c r="N785" s="125" t="s">
        <v>1110</v>
      </c>
      <c r="O785" s="125" t="s">
        <v>1110</v>
      </c>
      <c r="P785" s="125" t="s">
        <v>1110</v>
      </c>
      <c r="Q785" s="125" t="s">
        <v>1110</v>
      </c>
      <c r="R785" s="125" t="s">
        <v>1110</v>
      </c>
      <c r="S785" s="125">
        <v>92.453648629999989</v>
      </c>
    </row>
    <row r="786" spans="1:19" s="7" customFormat="1" ht="15" customHeight="1">
      <c r="A786" s="198">
        <v>780</v>
      </c>
      <c r="B786" s="144" t="s">
        <v>228</v>
      </c>
      <c r="C786" s="144" t="s">
        <v>1110</v>
      </c>
      <c r="D786" s="144" t="s">
        <v>1110</v>
      </c>
      <c r="E786" s="144">
        <v>5.2595399373209997</v>
      </c>
      <c r="F786" s="144" t="s">
        <v>1110</v>
      </c>
      <c r="G786" s="144" t="s">
        <v>1110</v>
      </c>
      <c r="H786" s="144" t="s">
        <v>1110</v>
      </c>
      <c r="I786" s="144">
        <v>1.6383559804000001E-2</v>
      </c>
      <c r="J786" s="144" t="s">
        <v>1110</v>
      </c>
      <c r="K786" s="144">
        <v>13.470593109469</v>
      </c>
      <c r="L786" s="144">
        <v>2.7069856577400002</v>
      </c>
      <c r="M786" s="144">
        <v>0.23792304716399998</v>
      </c>
      <c r="N786" s="144" t="s">
        <v>1110</v>
      </c>
      <c r="O786" s="144" t="s">
        <v>1110</v>
      </c>
      <c r="P786" s="144">
        <v>0.122163698544</v>
      </c>
      <c r="Q786" s="144">
        <v>70.490463149955005</v>
      </c>
      <c r="R786" s="144" t="s">
        <v>1110</v>
      </c>
      <c r="S786" s="144">
        <v>92.304052159996999</v>
      </c>
    </row>
    <row r="787" spans="1:19" s="7" customFormat="1" ht="15" customHeight="1">
      <c r="A787" s="197">
        <v>781</v>
      </c>
      <c r="B787" s="125" t="s">
        <v>355</v>
      </c>
      <c r="C787" s="125" t="s">
        <v>1110</v>
      </c>
      <c r="D787" s="125" t="s">
        <v>1110</v>
      </c>
      <c r="E787" s="125" t="s">
        <v>1110</v>
      </c>
      <c r="F787" s="125" t="s">
        <v>1110</v>
      </c>
      <c r="G787" s="125" t="s">
        <v>1110</v>
      </c>
      <c r="H787" s="125" t="s">
        <v>1110</v>
      </c>
      <c r="I787" s="125" t="s">
        <v>1110</v>
      </c>
      <c r="J787" s="125" t="s">
        <v>1110</v>
      </c>
      <c r="K787" s="125">
        <v>1.3380113899650001</v>
      </c>
      <c r="L787" s="125" t="s">
        <v>1110</v>
      </c>
      <c r="M787" s="125">
        <v>14.929251129000001</v>
      </c>
      <c r="N787" s="125">
        <v>18.622143651865002</v>
      </c>
      <c r="O787" s="125" t="s">
        <v>1110</v>
      </c>
      <c r="P787" s="125" t="s">
        <v>1110</v>
      </c>
      <c r="Q787" s="125">
        <v>55.410074709168001</v>
      </c>
      <c r="R787" s="125" t="s">
        <v>1110</v>
      </c>
      <c r="S787" s="125">
        <v>90.299480879998001</v>
      </c>
    </row>
    <row r="788" spans="1:19" s="7" customFormat="1" ht="15" customHeight="1">
      <c r="A788" s="198">
        <v>782</v>
      </c>
      <c r="B788" s="144" t="s">
        <v>141</v>
      </c>
      <c r="C788" s="144" t="s">
        <v>1110</v>
      </c>
      <c r="D788" s="144" t="s">
        <v>1110</v>
      </c>
      <c r="E788" s="144" t="s">
        <v>1110</v>
      </c>
      <c r="F788" s="144" t="s">
        <v>1110</v>
      </c>
      <c r="G788" s="144" t="s">
        <v>1110</v>
      </c>
      <c r="H788" s="144" t="s">
        <v>1110</v>
      </c>
      <c r="I788" s="144">
        <v>41.047303820000003</v>
      </c>
      <c r="J788" s="144" t="s">
        <v>1110</v>
      </c>
      <c r="K788" s="144">
        <v>3.7816134727869999</v>
      </c>
      <c r="L788" s="144">
        <v>16.220121841954001</v>
      </c>
      <c r="M788" s="144">
        <v>3.2138679923680002</v>
      </c>
      <c r="N788" s="144">
        <v>21.666356829999998</v>
      </c>
      <c r="O788" s="144" t="s">
        <v>1110</v>
      </c>
      <c r="P788" s="144" t="s">
        <v>1110</v>
      </c>
      <c r="Q788" s="144">
        <v>3.9202649828889999</v>
      </c>
      <c r="R788" s="144" t="s">
        <v>1110</v>
      </c>
      <c r="S788" s="144">
        <v>89.849528939997995</v>
      </c>
    </row>
    <row r="789" spans="1:19" s="7" customFormat="1" ht="15" customHeight="1">
      <c r="A789" s="197">
        <v>783</v>
      </c>
      <c r="B789" s="125" t="s">
        <v>45</v>
      </c>
      <c r="C789" s="125">
        <v>12.901098428704</v>
      </c>
      <c r="D789" s="125" t="s">
        <v>1110</v>
      </c>
      <c r="E789" s="125">
        <v>29.039298061295</v>
      </c>
      <c r="F789" s="125" t="s">
        <v>1110</v>
      </c>
      <c r="G789" s="125" t="s">
        <v>1110</v>
      </c>
      <c r="H789" s="125" t="s">
        <v>1110</v>
      </c>
      <c r="I789" s="125">
        <v>14.42883791</v>
      </c>
      <c r="J789" s="125" t="s">
        <v>1110</v>
      </c>
      <c r="K789" s="125" t="s">
        <v>1110</v>
      </c>
      <c r="L789" s="125" t="s">
        <v>1110</v>
      </c>
      <c r="M789" s="125" t="s">
        <v>1110</v>
      </c>
      <c r="N789" s="125" t="s">
        <v>1110</v>
      </c>
      <c r="O789" s="125" t="s">
        <v>1110</v>
      </c>
      <c r="P789" s="125" t="s">
        <v>1110</v>
      </c>
      <c r="Q789" s="125">
        <v>31.303649050000001</v>
      </c>
      <c r="R789" s="125" t="s">
        <v>1110</v>
      </c>
      <c r="S789" s="125">
        <v>87.672883449999006</v>
      </c>
    </row>
    <row r="790" spans="1:19" s="7" customFormat="1" ht="15" customHeight="1">
      <c r="A790" s="198">
        <v>784</v>
      </c>
      <c r="B790" s="144" t="s">
        <v>647</v>
      </c>
      <c r="C790" s="144" t="s">
        <v>1110</v>
      </c>
      <c r="D790" s="144" t="s">
        <v>1110</v>
      </c>
      <c r="E790" s="144" t="s">
        <v>1110</v>
      </c>
      <c r="F790" s="144" t="s">
        <v>1110</v>
      </c>
      <c r="G790" s="144" t="s">
        <v>1110</v>
      </c>
      <c r="H790" s="144" t="s">
        <v>1110</v>
      </c>
      <c r="I790" s="144">
        <v>5.6295305198000003</v>
      </c>
      <c r="J790" s="144" t="s">
        <v>1110</v>
      </c>
      <c r="K790" s="144">
        <v>16.945291811099999</v>
      </c>
      <c r="L790" s="144">
        <v>31.141472009241998</v>
      </c>
      <c r="M790" s="144">
        <v>8.3418778700829996</v>
      </c>
      <c r="N790" s="144" t="s">
        <v>1110</v>
      </c>
      <c r="O790" s="144" t="s">
        <v>1110</v>
      </c>
      <c r="P790" s="144" t="s">
        <v>1110</v>
      </c>
      <c r="Q790" s="144">
        <v>15.978737387389</v>
      </c>
      <c r="R790" s="144">
        <v>8.9638002923830005</v>
      </c>
      <c r="S790" s="144">
        <v>87.000709889996998</v>
      </c>
    </row>
    <row r="791" spans="1:19" s="7" customFormat="1" ht="15" customHeight="1">
      <c r="A791" s="197">
        <v>785</v>
      </c>
      <c r="B791" s="125" t="s">
        <v>587</v>
      </c>
      <c r="C791" s="125" t="s">
        <v>1110</v>
      </c>
      <c r="D791" s="125" t="s">
        <v>1110</v>
      </c>
      <c r="E791" s="125" t="s">
        <v>1110</v>
      </c>
      <c r="F791" s="125" t="s">
        <v>1110</v>
      </c>
      <c r="G791" s="125" t="s">
        <v>1110</v>
      </c>
      <c r="H791" s="125" t="s">
        <v>1110</v>
      </c>
      <c r="I791" s="125" t="s">
        <v>1110</v>
      </c>
      <c r="J791" s="125" t="s">
        <v>1110</v>
      </c>
      <c r="K791" s="125">
        <v>0.19439425099999999</v>
      </c>
      <c r="L791" s="125" t="s">
        <v>1110</v>
      </c>
      <c r="M791" s="125" t="s">
        <v>1110</v>
      </c>
      <c r="N791" s="125" t="s">
        <v>1110</v>
      </c>
      <c r="O791" s="125" t="s">
        <v>1110</v>
      </c>
      <c r="P791" s="125" t="s">
        <v>1110</v>
      </c>
      <c r="Q791" s="125" t="s">
        <v>1110</v>
      </c>
      <c r="R791" s="125">
        <v>86.178036499000001</v>
      </c>
      <c r="S791" s="125">
        <v>86.372430750000007</v>
      </c>
    </row>
    <row r="792" spans="1:19" s="7" customFormat="1" ht="15" customHeight="1">
      <c r="A792" s="198">
        <v>786</v>
      </c>
      <c r="B792" s="144" t="s">
        <v>100</v>
      </c>
      <c r="C792" s="144" t="s">
        <v>1110</v>
      </c>
      <c r="D792" s="144" t="s">
        <v>1110</v>
      </c>
      <c r="E792" s="144" t="s">
        <v>1110</v>
      </c>
      <c r="F792" s="144" t="s">
        <v>1110</v>
      </c>
      <c r="G792" s="144" t="s">
        <v>1110</v>
      </c>
      <c r="H792" s="144" t="s">
        <v>1110</v>
      </c>
      <c r="I792" s="144" t="s">
        <v>1110</v>
      </c>
      <c r="J792" s="144">
        <v>85.349491739999991</v>
      </c>
      <c r="K792" s="144" t="s">
        <v>1110</v>
      </c>
      <c r="L792" s="144" t="s">
        <v>1110</v>
      </c>
      <c r="M792" s="144" t="s">
        <v>1110</v>
      </c>
      <c r="N792" s="144" t="s">
        <v>1110</v>
      </c>
      <c r="O792" s="144" t="s">
        <v>1110</v>
      </c>
      <c r="P792" s="144" t="s">
        <v>1110</v>
      </c>
      <c r="Q792" s="144" t="s">
        <v>1110</v>
      </c>
      <c r="R792" s="144" t="s">
        <v>1110</v>
      </c>
      <c r="S792" s="144">
        <v>85.349491739999991</v>
      </c>
    </row>
    <row r="793" spans="1:19" s="7" customFormat="1" ht="15" customHeight="1">
      <c r="A793" s="197">
        <v>787</v>
      </c>
      <c r="B793" s="125" t="s">
        <v>1009</v>
      </c>
      <c r="C793" s="125" t="s">
        <v>1110</v>
      </c>
      <c r="D793" s="125" t="s">
        <v>1110</v>
      </c>
      <c r="E793" s="125" t="s">
        <v>1110</v>
      </c>
      <c r="F793" s="125" t="s">
        <v>1110</v>
      </c>
      <c r="G793" s="125">
        <v>49.151775729999997</v>
      </c>
      <c r="H793" s="125" t="s">
        <v>1110</v>
      </c>
      <c r="I793" s="125" t="s">
        <v>1110</v>
      </c>
      <c r="J793" s="125" t="s">
        <v>1110</v>
      </c>
      <c r="K793" s="125" t="s">
        <v>1110</v>
      </c>
      <c r="L793" s="125" t="s">
        <v>1110</v>
      </c>
      <c r="M793" s="125" t="s">
        <v>1110</v>
      </c>
      <c r="N793" s="125" t="s">
        <v>1110</v>
      </c>
      <c r="O793" s="125" t="s">
        <v>1110</v>
      </c>
      <c r="P793" s="125">
        <v>36.11650118</v>
      </c>
      <c r="Q793" s="125" t="s">
        <v>1110</v>
      </c>
      <c r="R793" s="125" t="s">
        <v>1110</v>
      </c>
      <c r="S793" s="125">
        <v>85.268276909999997</v>
      </c>
    </row>
    <row r="794" spans="1:19" s="7" customFormat="1" ht="15" customHeight="1">
      <c r="A794" s="198">
        <v>788</v>
      </c>
      <c r="B794" s="144" t="s">
        <v>489</v>
      </c>
      <c r="C794" s="144" t="s">
        <v>1110</v>
      </c>
      <c r="D794" s="144" t="s">
        <v>1110</v>
      </c>
      <c r="E794" s="144" t="s">
        <v>1110</v>
      </c>
      <c r="F794" s="144" t="s">
        <v>1110</v>
      </c>
      <c r="G794" s="144" t="s">
        <v>1110</v>
      </c>
      <c r="H794" s="144" t="s">
        <v>1110</v>
      </c>
      <c r="I794" s="144" t="s">
        <v>1110</v>
      </c>
      <c r="J794" s="144" t="s">
        <v>1110</v>
      </c>
      <c r="K794" s="144">
        <v>67.314204480000001</v>
      </c>
      <c r="L794" s="144">
        <v>16.984340360000001</v>
      </c>
      <c r="M794" s="144" t="s">
        <v>1110</v>
      </c>
      <c r="N794" s="144" t="s">
        <v>1110</v>
      </c>
      <c r="O794" s="144" t="s">
        <v>1110</v>
      </c>
      <c r="P794" s="144" t="s">
        <v>1110</v>
      </c>
      <c r="Q794" s="144" t="s">
        <v>1110</v>
      </c>
      <c r="R794" s="144" t="s">
        <v>1110</v>
      </c>
      <c r="S794" s="144">
        <v>84.298544840000005</v>
      </c>
    </row>
    <row r="795" spans="1:19" s="7" customFormat="1" ht="15" customHeight="1">
      <c r="A795" s="197">
        <v>789</v>
      </c>
      <c r="B795" s="125" t="s">
        <v>1028</v>
      </c>
      <c r="C795" s="125" t="s">
        <v>1110</v>
      </c>
      <c r="D795" s="125" t="s">
        <v>1110</v>
      </c>
      <c r="E795" s="125" t="s">
        <v>1110</v>
      </c>
      <c r="F795" s="125" t="s">
        <v>1110</v>
      </c>
      <c r="G795" s="125" t="s">
        <v>1110</v>
      </c>
      <c r="H795" s="125" t="s">
        <v>1110</v>
      </c>
      <c r="I795" s="125" t="s">
        <v>1110</v>
      </c>
      <c r="J795" s="125" t="s">
        <v>1110</v>
      </c>
      <c r="K795" s="125">
        <v>8.3479482100000002</v>
      </c>
      <c r="L795" s="125" t="s">
        <v>1110</v>
      </c>
      <c r="M795" s="125">
        <v>3.0152545600000003</v>
      </c>
      <c r="N795" s="125">
        <v>47.477203830000001</v>
      </c>
      <c r="O795" s="125" t="s">
        <v>1110</v>
      </c>
      <c r="P795" s="125" t="s">
        <v>1110</v>
      </c>
      <c r="Q795" s="125">
        <v>25.430568129999997</v>
      </c>
      <c r="R795" s="125" t="s">
        <v>1110</v>
      </c>
      <c r="S795" s="125">
        <v>84.270974730000006</v>
      </c>
    </row>
    <row r="796" spans="1:19" s="7" customFormat="1" ht="15" customHeight="1">
      <c r="A796" s="198">
        <v>790</v>
      </c>
      <c r="B796" s="144" t="s">
        <v>147</v>
      </c>
      <c r="C796" s="144" t="s">
        <v>1110</v>
      </c>
      <c r="D796" s="144" t="s">
        <v>1110</v>
      </c>
      <c r="E796" s="144" t="s">
        <v>1110</v>
      </c>
      <c r="F796" s="144" t="s">
        <v>1110</v>
      </c>
      <c r="G796" s="144" t="s">
        <v>1110</v>
      </c>
      <c r="H796" s="144" t="s">
        <v>1110</v>
      </c>
      <c r="I796" s="144" t="s">
        <v>1110</v>
      </c>
      <c r="J796" s="144" t="s">
        <v>1110</v>
      </c>
      <c r="K796" s="144">
        <v>3.522765820529</v>
      </c>
      <c r="L796" s="144">
        <v>0.93028962013899996</v>
      </c>
      <c r="M796" s="144">
        <v>0.86465108013000003</v>
      </c>
      <c r="N796" s="144">
        <v>73.627206168452986</v>
      </c>
      <c r="O796" s="144" t="s">
        <v>1110</v>
      </c>
      <c r="P796" s="144" t="s">
        <v>1110</v>
      </c>
      <c r="Q796" s="144">
        <v>4.9628710307460002</v>
      </c>
      <c r="R796" s="144" t="s">
        <v>1110</v>
      </c>
      <c r="S796" s="144">
        <v>83.907783719996985</v>
      </c>
    </row>
    <row r="797" spans="1:19" s="7" customFormat="1" ht="15" customHeight="1">
      <c r="A797" s="197">
        <v>791</v>
      </c>
      <c r="B797" s="125" t="s">
        <v>155</v>
      </c>
      <c r="C797" s="125" t="s">
        <v>1110</v>
      </c>
      <c r="D797" s="125" t="s">
        <v>1110</v>
      </c>
      <c r="E797" s="125" t="s">
        <v>1110</v>
      </c>
      <c r="F797" s="125" t="s">
        <v>1110</v>
      </c>
      <c r="G797" s="125" t="s">
        <v>1110</v>
      </c>
      <c r="H797" s="125" t="s">
        <v>1110</v>
      </c>
      <c r="I797" s="125" t="s">
        <v>1110</v>
      </c>
      <c r="J797" s="125" t="s">
        <v>1110</v>
      </c>
      <c r="K797" s="125" t="s">
        <v>1110</v>
      </c>
      <c r="L797" s="125" t="s">
        <v>1110</v>
      </c>
      <c r="M797" s="125" t="s">
        <v>1110</v>
      </c>
      <c r="N797" s="125" t="s">
        <v>1110</v>
      </c>
      <c r="O797" s="125" t="s">
        <v>1110</v>
      </c>
      <c r="P797" s="125" t="s">
        <v>1110</v>
      </c>
      <c r="Q797" s="125" t="s">
        <v>1110</v>
      </c>
      <c r="R797" s="125">
        <v>83.702314470000005</v>
      </c>
      <c r="S797" s="125">
        <v>83.702314470000005</v>
      </c>
    </row>
    <row r="798" spans="1:19" s="7" customFormat="1" ht="15" customHeight="1">
      <c r="A798" s="198">
        <v>792</v>
      </c>
      <c r="B798" s="144" t="s">
        <v>1036</v>
      </c>
      <c r="C798" s="144" t="s">
        <v>1110</v>
      </c>
      <c r="D798" s="144" t="s">
        <v>1110</v>
      </c>
      <c r="E798" s="144" t="s">
        <v>1110</v>
      </c>
      <c r="F798" s="144" t="s">
        <v>1110</v>
      </c>
      <c r="G798" s="144" t="s">
        <v>1110</v>
      </c>
      <c r="H798" s="144" t="s">
        <v>1110</v>
      </c>
      <c r="I798" s="144">
        <v>83.234370330000004</v>
      </c>
      <c r="J798" s="144" t="s">
        <v>1110</v>
      </c>
      <c r="K798" s="144" t="s">
        <v>1110</v>
      </c>
      <c r="L798" s="144" t="s">
        <v>1110</v>
      </c>
      <c r="M798" s="144" t="s">
        <v>1110</v>
      </c>
      <c r="N798" s="144" t="s">
        <v>1110</v>
      </c>
      <c r="O798" s="144" t="s">
        <v>1110</v>
      </c>
      <c r="P798" s="144" t="s">
        <v>1110</v>
      </c>
      <c r="Q798" s="144" t="s">
        <v>1110</v>
      </c>
      <c r="R798" s="144" t="s">
        <v>1110</v>
      </c>
      <c r="S798" s="144">
        <v>83.234370330000004</v>
      </c>
    </row>
    <row r="799" spans="1:19" s="7" customFormat="1" ht="15" customHeight="1">
      <c r="A799" s="197">
        <v>793</v>
      </c>
      <c r="B799" s="125" t="s">
        <v>444</v>
      </c>
      <c r="C799" s="125" t="s">
        <v>1110</v>
      </c>
      <c r="D799" s="125" t="s">
        <v>1110</v>
      </c>
      <c r="E799" s="125" t="s">
        <v>1110</v>
      </c>
      <c r="F799" s="125" t="s">
        <v>1110</v>
      </c>
      <c r="G799" s="125">
        <v>22.90664095</v>
      </c>
      <c r="H799" s="125" t="s">
        <v>1110</v>
      </c>
      <c r="I799" s="125" t="s">
        <v>1110</v>
      </c>
      <c r="J799" s="125" t="s">
        <v>1110</v>
      </c>
      <c r="K799" s="125">
        <v>59.777817229999997</v>
      </c>
      <c r="L799" s="125" t="s">
        <v>1110</v>
      </c>
      <c r="M799" s="125" t="s">
        <v>1110</v>
      </c>
      <c r="N799" s="125" t="s">
        <v>1110</v>
      </c>
      <c r="O799" s="125" t="s">
        <v>1110</v>
      </c>
      <c r="P799" s="125" t="s">
        <v>1110</v>
      </c>
      <c r="Q799" s="125" t="s">
        <v>1110</v>
      </c>
      <c r="R799" s="125" t="s">
        <v>1110</v>
      </c>
      <c r="S799" s="125">
        <v>82.684458179999993</v>
      </c>
    </row>
    <row r="800" spans="1:19" s="7" customFormat="1" ht="15" customHeight="1">
      <c r="A800" s="198">
        <v>794</v>
      </c>
      <c r="B800" s="144" t="s">
        <v>253</v>
      </c>
      <c r="C800" s="144" t="s">
        <v>1110</v>
      </c>
      <c r="D800" s="144" t="s">
        <v>1110</v>
      </c>
      <c r="E800" s="144" t="s">
        <v>1110</v>
      </c>
      <c r="F800" s="144" t="s">
        <v>1110</v>
      </c>
      <c r="G800" s="144" t="s">
        <v>1110</v>
      </c>
      <c r="H800" s="144" t="s">
        <v>1110</v>
      </c>
      <c r="I800" s="144">
        <v>33.459015429368996</v>
      </c>
      <c r="J800" s="144" t="s">
        <v>1110</v>
      </c>
      <c r="K800" s="144">
        <v>14.098661320630001</v>
      </c>
      <c r="L800" s="144">
        <v>6.26770432</v>
      </c>
      <c r="M800" s="144" t="s">
        <v>1110</v>
      </c>
      <c r="N800" s="144" t="s">
        <v>1110</v>
      </c>
      <c r="O800" s="144" t="s">
        <v>1110</v>
      </c>
      <c r="P800" s="144" t="s">
        <v>1110</v>
      </c>
      <c r="Q800" s="144">
        <v>1.4852059</v>
      </c>
      <c r="R800" s="144">
        <v>27.168512789999998</v>
      </c>
      <c r="S800" s="144">
        <v>82.479099759998988</v>
      </c>
    </row>
    <row r="801" spans="1:19" s="7" customFormat="1" ht="15" customHeight="1">
      <c r="A801" s="197">
        <v>795</v>
      </c>
      <c r="B801" s="125" t="s">
        <v>976</v>
      </c>
      <c r="C801" s="125" t="s">
        <v>1110</v>
      </c>
      <c r="D801" s="125" t="s">
        <v>1110</v>
      </c>
      <c r="E801" s="125" t="s">
        <v>1110</v>
      </c>
      <c r="F801" s="125" t="s">
        <v>1110</v>
      </c>
      <c r="G801" s="125" t="s">
        <v>1110</v>
      </c>
      <c r="H801" s="125" t="s">
        <v>1110</v>
      </c>
      <c r="I801" s="125" t="s">
        <v>1110</v>
      </c>
      <c r="J801" s="125">
        <v>49.037357180000001</v>
      </c>
      <c r="K801" s="125" t="s">
        <v>1110</v>
      </c>
      <c r="L801" s="125">
        <v>1.77553819</v>
      </c>
      <c r="M801" s="125">
        <v>19.297931390000002</v>
      </c>
      <c r="N801" s="125" t="s">
        <v>1110</v>
      </c>
      <c r="O801" s="125" t="s">
        <v>1110</v>
      </c>
      <c r="P801" s="125" t="s">
        <v>1110</v>
      </c>
      <c r="Q801" s="125">
        <v>12.36132008</v>
      </c>
      <c r="R801" s="125" t="s">
        <v>1110</v>
      </c>
      <c r="S801" s="125">
        <v>82.472146840000008</v>
      </c>
    </row>
    <row r="802" spans="1:19" s="7" customFormat="1" ht="15" customHeight="1">
      <c r="A802" s="198">
        <v>796</v>
      </c>
      <c r="B802" s="144" t="s">
        <v>984</v>
      </c>
      <c r="C802" s="144">
        <v>3.4014259669999998E-2</v>
      </c>
      <c r="D802" s="144" t="s">
        <v>1110</v>
      </c>
      <c r="E802" s="144" t="s">
        <v>1110</v>
      </c>
      <c r="F802" s="144" t="s">
        <v>1110</v>
      </c>
      <c r="G802" s="144" t="s">
        <v>1110</v>
      </c>
      <c r="H802" s="144" t="s">
        <v>1110</v>
      </c>
      <c r="I802" s="144">
        <v>8.3700284488859999</v>
      </c>
      <c r="J802" s="144">
        <v>19.006968923353998</v>
      </c>
      <c r="K802" s="144">
        <v>0.12793059875999999</v>
      </c>
      <c r="L802" s="144">
        <v>0.36880576642499996</v>
      </c>
      <c r="M802" s="144">
        <v>0.57035238449100001</v>
      </c>
      <c r="N802" s="144">
        <v>23.870252758675001</v>
      </c>
      <c r="O802" s="144" t="s">
        <v>1110</v>
      </c>
      <c r="P802" s="144" t="s">
        <v>1110</v>
      </c>
      <c r="Q802" s="144">
        <v>6.4998835697319999</v>
      </c>
      <c r="R802" s="144">
        <v>22.469114100000002</v>
      </c>
      <c r="S802" s="144">
        <v>81.317350809993002</v>
      </c>
    </row>
    <row r="803" spans="1:19" s="7" customFormat="1" ht="15" customHeight="1">
      <c r="A803" s="197">
        <v>797</v>
      </c>
      <c r="B803" s="125" t="s">
        <v>105</v>
      </c>
      <c r="C803" s="125" t="s">
        <v>1110</v>
      </c>
      <c r="D803" s="125" t="s">
        <v>1110</v>
      </c>
      <c r="E803" s="125" t="s">
        <v>1110</v>
      </c>
      <c r="F803" s="125" t="s">
        <v>1110</v>
      </c>
      <c r="G803" s="125" t="s">
        <v>1110</v>
      </c>
      <c r="H803" s="125" t="s">
        <v>1110</v>
      </c>
      <c r="I803" s="125">
        <v>0.213639158</v>
      </c>
      <c r="J803" s="125" t="s">
        <v>1110</v>
      </c>
      <c r="K803" s="125">
        <v>0.323171765</v>
      </c>
      <c r="L803" s="125" t="s">
        <v>1110</v>
      </c>
      <c r="M803" s="125" t="s">
        <v>1110</v>
      </c>
      <c r="N803" s="125">
        <v>80.234862417000002</v>
      </c>
      <c r="O803" s="125" t="s">
        <v>1110</v>
      </c>
      <c r="P803" s="125" t="s">
        <v>1110</v>
      </c>
      <c r="Q803" s="125" t="s">
        <v>1110</v>
      </c>
      <c r="R803" s="125" t="s">
        <v>1110</v>
      </c>
      <c r="S803" s="125">
        <v>80.771673340000007</v>
      </c>
    </row>
    <row r="804" spans="1:19" s="7" customFormat="1" ht="15" customHeight="1">
      <c r="A804" s="198">
        <v>798</v>
      </c>
      <c r="B804" s="144" t="s">
        <v>347</v>
      </c>
      <c r="C804" s="144" t="s">
        <v>1110</v>
      </c>
      <c r="D804" s="144" t="s">
        <v>1110</v>
      </c>
      <c r="E804" s="144" t="s">
        <v>1110</v>
      </c>
      <c r="F804" s="144" t="s">
        <v>1110</v>
      </c>
      <c r="G804" s="144" t="s">
        <v>1110</v>
      </c>
      <c r="H804" s="144" t="s">
        <v>1110</v>
      </c>
      <c r="I804" s="144" t="s">
        <v>1110</v>
      </c>
      <c r="J804" s="144" t="s">
        <v>1110</v>
      </c>
      <c r="K804" s="144">
        <v>80.429492139999994</v>
      </c>
      <c r="L804" s="144" t="s">
        <v>1110</v>
      </c>
      <c r="M804" s="144" t="s">
        <v>1110</v>
      </c>
      <c r="N804" s="144" t="s">
        <v>1110</v>
      </c>
      <c r="O804" s="144" t="s">
        <v>1110</v>
      </c>
      <c r="P804" s="144" t="s">
        <v>1110</v>
      </c>
      <c r="Q804" s="144" t="s">
        <v>1110</v>
      </c>
      <c r="R804" s="144" t="s">
        <v>1110</v>
      </c>
      <c r="S804" s="144">
        <v>80.429492139999994</v>
      </c>
    </row>
    <row r="805" spans="1:19" s="7" customFormat="1" ht="15" customHeight="1">
      <c r="A805" s="197">
        <v>799</v>
      </c>
      <c r="B805" s="125" t="s">
        <v>210</v>
      </c>
      <c r="C805" s="125">
        <v>5.580829942646</v>
      </c>
      <c r="D805" s="125" t="s">
        <v>1110</v>
      </c>
      <c r="E805" s="125">
        <v>45.489759532511002</v>
      </c>
      <c r="F805" s="125" t="s">
        <v>1110</v>
      </c>
      <c r="G805" s="125">
        <v>1.805119981449</v>
      </c>
      <c r="H805" s="125" t="s">
        <v>1110</v>
      </c>
      <c r="I805" s="125" t="s">
        <v>1110</v>
      </c>
      <c r="J805" s="125" t="s">
        <v>1110</v>
      </c>
      <c r="K805" s="125" t="s">
        <v>1110</v>
      </c>
      <c r="L805" s="125" t="s">
        <v>1110</v>
      </c>
      <c r="M805" s="125">
        <v>18.732799807486</v>
      </c>
      <c r="N805" s="125" t="s">
        <v>1110</v>
      </c>
      <c r="O805" s="125">
        <v>0.54412999440800003</v>
      </c>
      <c r="P805" s="125" t="s">
        <v>1110</v>
      </c>
      <c r="Q805" s="125" t="s">
        <v>1110</v>
      </c>
      <c r="R805" s="125">
        <v>7.6387699214970004</v>
      </c>
      <c r="S805" s="125">
        <v>79.791409179997004</v>
      </c>
    </row>
    <row r="806" spans="1:19" s="7" customFormat="1" ht="15" customHeight="1">
      <c r="A806" s="198">
        <v>800</v>
      </c>
      <c r="B806" s="144" t="s">
        <v>343</v>
      </c>
      <c r="C806" s="144" t="s">
        <v>1110</v>
      </c>
      <c r="D806" s="144" t="s">
        <v>1110</v>
      </c>
      <c r="E806" s="144" t="s">
        <v>1110</v>
      </c>
      <c r="F806" s="144" t="s">
        <v>1110</v>
      </c>
      <c r="G806" s="144" t="s">
        <v>1110</v>
      </c>
      <c r="H806" s="144" t="s">
        <v>1110</v>
      </c>
      <c r="I806" s="144" t="s">
        <v>1110</v>
      </c>
      <c r="J806" s="144" t="s">
        <v>1110</v>
      </c>
      <c r="K806" s="144">
        <v>69.337167098000009</v>
      </c>
      <c r="L806" s="144" t="s">
        <v>1110</v>
      </c>
      <c r="M806" s="144" t="s">
        <v>1110</v>
      </c>
      <c r="N806" s="144">
        <v>7.4624663519999999</v>
      </c>
      <c r="O806" s="144" t="s">
        <v>1110</v>
      </c>
      <c r="P806" s="144" t="s">
        <v>1110</v>
      </c>
      <c r="Q806" s="144" t="s">
        <v>1110</v>
      </c>
      <c r="R806" s="144" t="s">
        <v>1110</v>
      </c>
      <c r="S806" s="144">
        <v>76.799633450000016</v>
      </c>
    </row>
    <row r="807" spans="1:19" s="7" customFormat="1" ht="15" customHeight="1">
      <c r="A807" s="197">
        <v>801</v>
      </c>
      <c r="B807" s="125" t="s">
        <v>778</v>
      </c>
      <c r="C807" s="125" t="s">
        <v>1110</v>
      </c>
      <c r="D807" s="125" t="s">
        <v>1110</v>
      </c>
      <c r="E807" s="125">
        <v>20.611090156197999</v>
      </c>
      <c r="F807" s="125" t="s">
        <v>1110</v>
      </c>
      <c r="G807" s="125" t="s">
        <v>1110</v>
      </c>
      <c r="H807" s="125" t="s">
        <v>1110</v>
      </c>
      <c r="I807" s="125">
        <v>2.6505895500869996</v>
      </c>
      <c r="J807" s="125">
        <v>1.7038187129119999</v>
      </c>
      <c r="K807" s="125">
        <v>18.934235043489998</v>
      </c>
      <c r="L807" s="125">
        <v>9.6560983631769997</v>
      </c>
      <c r="M807" s="125">
        <v>22.405226039795</v>
      </c>
      <c r="N807" s="125">
        <v>0.57254407433800003</v>
      </c>
      <c r="O807" s="125" t="s">
        <v>1110</v>
      </c>
      <c r="P807" s="125" t="s">
        <v>1110</v>
      </c>
      <c r="Q807" s="125" t="s">
        <v>1110</v>
      </c>
      <c r="R807" s="125" t="s">
        <v>1110</v>
      </c>
      <c r="S807" s="125">
        <v>76.533601939996998</v>
      </c>
    </row>
    <row r="808" spans="1:19" s="7" customFormat="1" ht="15" customHeight="1">
      <c r="A808" s="198">
        <v>802</v>
      </c>
      <c r="B808" s="144" t="s">
        <v>639</v>
      </c>
      <c r="C808" s="144" t="s">
        <v>1110</v>
      </c>
      <c r="D808" s="144" t="s">
        <v>1110</v>
      </c>
      <c r="E808" s="144" t="s">
        <v>1110</v>
      </c>
      <c r="F808" s="144" t="s">
        <v>1110</v>
      </c>
      <c r="G808" s="144" t="s">
        <v>1110</v>
      </c>
      <c r="H808" s="144" t="s">
        <v>1110</v>
      </c>
      <c r="I808" s="144">
        <v>5.2601546289999996</v>
      </c>
      <c r="J808" s="144" t="s">
        <v>1110</v>
      </c>
      <c r="K808" s="144">
        <v>0.63733073800000006</v>
      </c>
      <c r="L808" s="144" t="s">
        <v>1110</v>
      </c>
      <c r="M808" s="144" t="s">
        <v>1110</v>
      </c>
      <c r="N808" s="144">
        <v>46.094635149322002</v>
      </c>
      <c r="O808" s="144" t="s">
        <v>1110</v>
      </c>
      <c r="P808" s="144" t="s">
        <v>1110</v>
      </c>
      <c r="Q808" s="144">
        <v>21.223695389676998</v>
      </c>
      <c r="R808" s="144">
        <v>1.4683526640000002</v>
      </c>
      <c r="S808" s="144">
        <v>74.684168569998988</v>
      </c>
    </row>
    <row r="809" spans="1:19" s="7" customFormat="1" ht="15" customHeight="1">
      <c r="A809" s="197">
        <v>803</v>
      </c>
      <c r="B809" s="125" t="s">
        <v>1021</v>
      </c>
      <c r="C809" s="125" t="s">
        <v>1110</v>
      </c>
      <c r="D809" s="125" t="s">
        <v>1110</v>
      </c>
      <c r="E809" s="125" t="s">
        <v>1110</v>
      </c>
      <c r="F809" s="125" t="s">
        <v>1110</v>
      </c>
      <c r="G809" s="125" t="s">
        <v>1110</v>
      </c>
      <c r="H809" s="125" t="s">
        <v>1110</v>
      </c>
      <c r="I809" s="125">
        <v>10.6703229</v>
      </c>
      <c r="J809" s="125">
        <v>0.98719165999900005</v>
      </c>
      <c r="K809" s="125" t="s">
        <v>1110</v>
      </c>
      <c r="L809" s="125">
        <v>24.526079149999997</v>
      </c>
      <c r="M809" s="125">
        <v>21.102405940000001</v>
      </c>
      <c r="N809" s="125" t="s">
        <v>1110</v>
      </c>
      <c r="O809" s="125" t="s">
        <v>1110</v>
      </c>
      <c r="P809" s="125" t="s">
        <v>1110</v>
      </c>
      <c r="Q809" s="125">
        <v>16.703931419998998</v>
      </c>
      <c r="R809" s="125" t="s">
        <v>1110</v>
      </c>
      <c r="S809" s="125">
        <v>73.989931069997994</v>
      </c>
    </row>
    <row r="810" spans="1:19" s="7" customFormat="1" ht="15" customHeight="1">
      <c r="A810" s="198">
        <v>804</v>
      </c>
      <c r="B810" s="144" t="s">
        <v>310</v>
      </c>
      <c r="C810" s="144">
        <v>7.1703506165380002</v>
      </c>
      <c r="D810" s="144" t="s">
        <v>1110</v>
      </c>
      <c r="E810" s="144">
        <v>16.128460397093001</v>
      </c>
      <c r="F810" s="144" t="s">
        <v>1110</v>
      </c>
      <c r="G810" s="144" t="s">
        <v>1110</v>
      </c>
      <c r="H810" s="144" t="s">
        <v>1110</v>
      </c>
      <c r="I810" s="144">
        <v>11.318909541551999</v>
      </c>
      <c r="J810" s="144" t="s">
        <v>1110</v>
      </c>
      <c r="K810" s="144">
        <v>1.1388288999999998</v>
      </c>
      <c r="L810" s="144">
        <v>2.2102016500000001</v>
      </c>
      <c r="M810" s="144">
        <v>0.82182984897199995</v>
      </c>
      <c r="N810" s="144" t="s">
        <v>1110</v>
      </c>
      <c r="O810" s="144" t="s">
        <v>1110</v>
      </c>
      <c r="P810" s="144">
        <v>2.0330502141490001</v>
      </c>
      <c r="Q810" s="144">
        <v>28.569929551693001</v>
      </c>
      <c r="R810" s="144">
        <v>4.0492468600000002</v>
      </c>
      <c r="S810" s="144">
        <v>73.440807579996999</v>
      </c>
    </row>
    <row r="811" spans="1:19" s="7" customFormat="1" ht="15" customHeight="1">
      <c r="A811" s="197">
        <v>805</v>
      </c>
      <c r="B811" s="125" t="s">
        <v>477</v>
      </c>
      <c r="C811" s="125" t="s">
        <v>1110</v>
      </c>
      <c r="D811" s="125" t="s">
        <v>1110</v>
      </c>
      <c r="E811" s="125" t="s">
        <v>1110</v>
      </c>
      <c r="F811" s="125" t="s">
        <v>1110</v>
      </c>
      <c r="G811" s="125" t="s">
        <v>1110</v>
      </c>
      <c r="H811" s="125" t="s">
        <v>1110</v>
      </c>
      <c r="I811" s="125">
        <v>1.10033740344</v>
      </c>
      <c r="J811" s="125" t="s">
        <v>1110</v>
      </c>
      <c r="K811" s="125">
        <v>14.147196875424999</v>
      </c>
      <c r="L811" s="125" t="s">
        <v>1110</v>
      </c>
      <c r="M811" s="125" t="s">
        <v>1110</v>
      </c>
      <c r="N811" s="125" t="s">
        <v>1110</v>
      </c>
      <c r="O811" s="125" t="s">
        <v>1110</v>
      </c>
      <c r="P811" s="125" t="s">
        <v>1110</v>
      </c>
      <c r="Q811" s="125">
        <v>57.428607881134006</v>
      </c>
      <c r="R811" s="125" t="s">
        <v>1110</v>
      </c>
      <c r="S811" s="125">
        <v>72.676142159999003</v>
      </c>
    </row>
    <row r="812" spans="1:19" s="7" customFormat="1" ht="15" customHeight="1">
      <c r="A812" s="198">
        <v>806</v>
      </c>
      <c r="B812" s="144" t="s">
        <v>516</v>
      </c>
      <c r="C812" s="144" t="s">
        <v>1110</v>
      </c>
      <c r="D812" s="144" t="s">
        <v>1110</v>
      </c>
      <c r="E812" s="144" t="s">
        <v>1110</v>
      </c>
      <c r="F812" s="144" t="s">
        <v>1110</v>
      </c>
      <c r="G812" s="144" t="s">
        <v>1110</v>
      </c>
      <c r="H812" s="144" t="s">
        <v>1110</v>
      </c>
      <c r="I812" s="144">
        <v>25.415311280000001</v>
      </c>
      <c r="J812" s="144" t="s">
        <v>1110</v>
      </c>
      <c r="K812" s="144">
        <v>47.101321633000005</v>
      </c>
      <c r="L812" s="144" t="s">
        <v>1110</v>
      </c>
      <c r="M812" s="144" t="s">
        <v>1110</v>
      </c>
      <c r="N812" s="144">
        <v>4.3912097000000004E-2</v>
      </c>
      <c r="O812" s="144" t="s">
        <v>1110</v>
      </c>
      <c r="P812" s="144" t="s">
        <v>1110</v>
      </c>
      <c r="Q812" s="144" t="s">
        <v>1110</v>
      </c>
      <c r="R812" s="144" t="s">
        <v>1110</v>
      </c>
      <c r="S812" s="144">
        <v>72.560545010000013</v>
      </c>
    </row>
    <row r="813" spans="1:19" s="7" customFormat="1" ht="15" customHeight="1">
      <c r="A813" s="197">
        <v>807</v>
      </c>
      <c r="B813" s="125" t="s">
        <v>365</v>
      </c>
      <c r="C813" s="125" t="s">
        <v>1110</v>
      </c>
      <c r="D813" s="125" t="s">
        <v>1110</v>
      </c>
      <c r="E813" s="125" t="s">
        <v>1110</v>
      </c>
      <c r="F813" s="125" t="s">
        <v>1110</v>
      </c>
      <c r="G813" s="125" t="s">
        <v>1110</v>
      </c>
      <c r="H813" s="125" t="s">
        <v>1110</v>
      </c>
      <c r="I813" s="125" t="s">
        <v>1110</v>
      </c>
      <c r="J813" s="125" t="s">
        <v>1110</v>
      </c>
      <c r="K813" s="125" t="s">
        <v>1110</v>
      </c>
      <c r="L813" s="125" t="s">
        <v>1110</v>
      </c>
      <c r="M813" s="125">
        <v>6.8383400339999999E-3</v>
      </c>
      <c r="N813" s="125" t="s">
        <v>1110</v>
      </c>
      <c r="O813" s="125" t="s">
        <v>1110</v>
      </c>
      <c r="P813" s="125" t="s">
        <v>1110</v>
      </c>
      <c r="Q813" s="125" t="s">
        <v>1110</v>
      </c>
      <c r="R813" s="125">
        <v>70.382419679965011</v>
      </c>
      <c r="S813" s="125">
        <v>70.389258019999005</v>
      </c>
    </row>
    <row r="814" spans="1:19" s="7" customFormat="1" ht="15" customHeight="1">
      <c r="A814" s="198">
        <v>808</v>
      </c>
      <c r="B814" s="144" t="s">
        <v>1029</v>
      </c>
      <c r="C814" s="144" t="s">
        <v>1110</v>
      </c>
      <c r="D814" s="144" t="s">
        <v>1110</v>
      </c>
      <c r="E814" s="144" t="s">
        <v>1110</v>
      </c>
      <c r="F814" s="144" t="s">
        <v>1110</v>
      </c>
      <c r="G814" s="144" t="s">
        <v>1110</v>
      </c>
      <c r="H814" s="144" t="s">
        <v>1110</v>
      </c>
      <c r="I814" s="144" t="s">
        <v>1110</v>
      </c>
      <c r="J814" s="144" t="s">
        <v>1110</v>
      </c>
      <c r="K814" s="144" t="s">
        <v>1110</v>
      </c>
      <c r="L814" s="144" t="s">
        <v>1110</v>
      </c>
      <c r="M814" s="144" t="s">
        <v>1110</v>
      </c>
      <c r="N814" s="144">
        <v>70.224667220000001</v>
      </c>
      <c r="O814" s="144" t="s">
        <v>1110</v>
      </c>
      <c r="P814" s="144" t="s">
        <v>1110</v>
      </c>
      <c r="Q814" s="144" t="s">
        <v>1110</v>
      </c>
      <c r="R814" s="144" t="s">
        <v>1110</v>
      </c>
      <c r="S814" s="144">
        <v>70.224667220000001</v>
      </c>
    </row>
    <row r="815" spans="1:19" s="7" customFormat="1" ht="15" customHeight="1">
      <c r="A815" s="197">
        <v>809</v>
      </c>
      <c r="B815" s="125" t="s">
        <v>651</v>
      </c>
      <c r="C815" s="125" t="s">
        <v>1110</v>
      </c>
      <c r="D815" s="125">
        <v>3.092247828978</v>
      </c>
      <c r="E815" s="125">
        <v>8.5155076013579993</v>
      </c>
      <c r="F815" s="125" t="s">
        <v>1110</v>
      </c>
      <c r="G815" s="125">
        <v>54.216037205475999</v>
      </c>
      <c r="H815" s="125" t="s">
        <v>1110</v>
      </c>
      <c r="I815" s="125" t="s">
        <v>1110</v>
      </c>
      <c r="J815" s="125">
        <v>2.6628992400000001E-4</v>
      </c>
      <c r="K815" s="125" t="s">
        <v>1110</v>
      </c>
      <c r="L815" s="125" t="s">
        <v>1110</v>
      </c>
      <c r="M815" s="125">
        <v>0.14199645000200001</v>
      </c>
      <c r="N815" s="125">
        <v>0.631722042057</v>
      </c>
      <c r="O815" s="125" t="s">
        <v>1110</v>
      </c>
      <c r="P815" s="125" t="s">
        <v>1110</v>
      </c>
      <c r="Q815" s="125">
        <v>3.4713144022019997</v>
      </c>
      <c r="R815" s="125" t="s">
        <v>1110</v>
      </c>
      <c r="S815" s="125">
        <v>70.069091819996999</v>
      </c>
    </row>
    <row r="816" spans="1:19" s="7" customFormat="1" ht="15" customHeight="1">
      <c r="A816" s="198">
        <v>810</v>
      </c>
      <c r="B816" s="144" t="s">
        <v>686</v>
      </c>
      <c r="C816" s="144" t="s">
        <v>1110</v>
      </c>
      <c r="D816" s="144" t="s">
        <v>1110</v>
      </c>
      <c r="E816" s="144" t="s">
        <v>1110</v>
      </c>
      <c r="F816" s="144" t="s">
        <v>1110</v>
      </c>
      <c r="G816" s="144" t="s">
        <v>1110</v>
      </c>
      <c r="H816" s="144" t="s">
        <v>1110</v>
      </c>
      <c r="I816" s="144">
        <v>8.9981762315560001</v>
      </c>
      <c r="J816" s="144" t="s">
        <v>1110</v>
      </c>
      <c r="K816" s="144">
        <v>17.489725403163998</v>
      </c>
      <c r="L816" s="144">
        <v>32.016232101073001</v>
      </c>
      <c r="M816" s="144">
        <v>11.213445519902001</v>
      </c>
      <c r="N816" s="144" t="s">
        <v>1110</v>
      </c>
      <c r="O816" s="144" t="s">
        <v>1110</v>
      </c>
      <c r="P816" s="144">
        <v>8.1040344303E-2</v>
      </c>
      <c r="Q816" s="144" t="s">
        <v>1110</v>
      </c>
      <c r="R816" s="144" t="s">
        <v>1110</v>
      </c>
      <c r="S816" s="144">
        <v>69.798619599998005</v>
      </c>
    </row>
    <row r="817" spans="1:19" s="7" customFormat="1" ht="15" customHeight="1">
      <c r="A817" s="197">
        <v>811</v>
      </c>
      <c r="B817" s="125" t="s">
        <v>702</v>
      </c>
      <c r="C817" s="125" t="s">
        <v>1110</v>
      </c>
      <c r="D817" s="125" t="s">
        <v>1110</v>
      </c>
      <c r="E817" s="125" t="s">
        <v>1110</v>
      </c>
      <c r="F817" s="125" t="s">
        <v>1110</v>
      </c>
      <c r="G817" s="125" t="s">
        <v>1110</v>
      </c>
      <c r="H817" s="125" t="s">
        <v>1110</v>
      </c>
      <c r="I817" s="125">
        <v>2.0651526331409999</v>
      </c>
      <c r="J817" s="125" t="s">
        <v>1110</v>
      </c>
      <c r="K817" s="125">
        <v>2.346768466721</v>
      </c>
      <c r="L817" s="125">
        <v>2.0463755791309999</v>
      </c>
      <c r="M817" s="125">
        <v>17.572611720659999</v>
      </c>
      <c r="N817" s="125" t="s">
        <v>1110</v>
      </c>
      <c r="O817" s="125" t="s">
        <v>1110</v>
      </c>
      <c r="P817" s="125">
        <v>37.548295945230997</v>
      </c>
      <c r="Q817" s="125">
        <v>7.040305435114</v>
      </c>
      <c r="R817" s="125" t="s">
        <v>1110</v>
      </c>
      <c r="S817" s="125">
        <v>68.619509779997998</v>
      </c>
    </row>
    <row r="818" spans="1:19" s="7" customFormat="1" ht="15" customHeight="1">
      <c r="A818" s="198">
        <v>812</v>
      </c>
      <c r="B818" s="144" t="s">
        <v>10</v>
      </c>
      <c r="C818" s="144" t="s">
        <v>1110</v>
      </c>
      <c r="D818" s="144" t="s">
        <v>1110</v>
      </c>
      <c r="E818" s="144" t="s">
        <v>1110</v>
      </c>
      <c r="F818" s="144" t="s">
        <v>1110</v>
      </c>
      <c r="G818" s="144" t="s">
        <v>1110</v>
      </c>
      <c r="H818" s="144" t="s">
        <v>1110</v>
      </c>
      <c r="I818" s="144" t="s">
        <v>1110</v>
      </c>
      <c r="J818" s="144" t="s">
        <v>1110</v>
      </c>
      <c r="K818" s="144">
        <v>44.859676189999995</v>
      </c>
      <c r="L818" s="144" t="s">
        <v>1110</v>
      </c>
      <c r="M818" s="144" t="s">
        <v>1110</v>
      </c>
      <c r="N818" s="144" t="s">
        <v>1110</v>
      </c>
      <c r="O818" s="144" t="s">
        <v>1110</v>
      </c>
      <c r="P818" s="144" t="s">
        <v>1110</v>
      </c>
      <c r="Q818" s="144">
        <v>22.429836100000003</v>
      </c>
      <c r="R818" s="144" t="s">
        <v>1110</v>
      </c>
      <c r="S818" s="144">
        <v>67.289512290000005</v>
      </c>
    </row>
    <row r="819" spans="1:19" s="7" customFormat="1" ht="15" customHeight="1">
      <c r="A819" s="197">
        <v>813</v>
      </c>
      <c r="B819" s="125" t="s">
        <v>935</v>
      </c>
      <c r="C819" s="125" t="s">
        <v>1110</v>
      </c>
      <c r="D819" s="125" t="s">
        <v>1110</v>
      </c>
      <c r="E819" s="125" t="s">
        <v>1110</v>
      </c>
      <c r="F819" s="125" t="s">
        <v>1110</v>
      </c>
      <c r="G819" s="125">
        <v>67.226807709999989</v>
      </c>
      <c r="H819" s="125" t="s">
        <v>1110</v>
      </c>
      <c r="I819" s="125" t="s">
        <v>1110</v>
      </c>
      <c r="J819" s="125" t="s">
        <v>1110</v>
      </c>
      <c r="K819" s="125" t="s">
        <v>1110</v>
      </c>
      <c r="L819" s="125" t="s">
        <v>1110</v>
      </c>
      <c r="M819" s="125" t="s">
        <v>1110</v>
      </c>
      <c r="N819" s="125" t="s">
        <v>1110</v>
      </c>
      <c r="O819" s="125" t="s">
        <v>1110</v>
      </c>
      <c r="P819" s="125" t="s">
        <v>1110</v>
      </c>
      <c r="Q819" s="125" t="s">
        <v>1110</v>
      </c>
      <c r="R819" s="125" t="s">
        <v>1110</v>
      </c>
      <c r="S819" s="125">
        <v>67.226807709999989</v>
      </c>
    </row>
    <row r="820" spans="1:19" s="7" customFormat="1" ht="15" customHeight="1">
      <c r="A820" s="198">
        <v>814</v>
      </c>
      <c r="B820" s="144" t="s">
        <v>777</v>
      </c>
      <c r="C820" s="144" t="s">
        <v>1110</v>
      </c>
      <c r="D820" s="144" t="s">
        <v>1110</v>
      </c>
      <c r="E820" s="144" t="s">
        <v>1110</v>
      </c>
      <c r="F820" s="144" t="s">
        <v>1110</v>
      </c>
      <c r="G820" s="144" t="s">
        <v>1110</v>
      </c>
      <c r="H820" s="144" t="s">
        <v>1110</v>
      </c>
      <c r="I820" s="144" t="s">
        <v>1110</v>
      </c>
      <c r="J820" s="144" t="s">
        <v>1110</v>
      </c>
      <c r="K820" s="144">
        <v>4.8247478488999995</v>
      </c>
      <c r="L820" s="144">
        <v>31.700016275699998</v>
      </c>
      <c r="M820" s="144">
        <v>1.8989503654</v>
      </c>
      <c r="N820" s="144" t="s">
        <v>1110</v>
      </c>
      <c r="O820" s="144" t="s">
        <v>1110</v>
      </c>
      <c r="P820" s="144" t="s">
        <v>1110</v>
      </c>
      <c r="Q820" s="144">
        <v>28.44472665</v>
      </c>
      <c r="R820" s="144" t="s">
        <v>1110</v>
      </c>
      <c r="S820" s="144">
        <v>66.868441139999987</v>
      </c>
    </row>
    <row r="821" spans="1:19" s="7" customFormat="1" ht="15" customHeight="1">
      <c r="A821" s="197">
        <v>815</v>
      </c>
      <c r="B821" s="125" t="s">
        <v>881</v>
      </c>
      <c r="C821" s="125" t="s">
        <v>1110</v>
      </c>
      <c r="D821" s="125" t="s">
        <v>1110</v>
      </c>
      <c r="E821" s="125" t="s">
        <v>1110</v>
      </c>
      <c r="F821" s="125" t="s">
        <v>1110</v>
      </c>
      <c r="G821" s="125" t="s">
        <v>1110</v>
      </c>
      <c r="H821" s="125" t="s">
        <v>1110</v>
      </c>
      <c r="I821" s="125">
        <v>11.719226835104999</v>
      </c>
      <c r="J821" s="125" t="s">
        <v>1110</v>
      </c>
      <c r="K821" s="125">
        <v>42.483326539224002</v>
      </c>
      <c r="L821" s="125">
        <v>9.3366882054939992</v>
      </c>
      <c r="M821" s="125" t="s">
        <v>1110</v>
      </c>
      <c r="N821" s="125">
        <v>3.3059076001749998</v>
      </c>
      <c r="O821" s="125" t="s">
        <v>1110</v>
      </c>
      <c r="P821" s="125" t="s">
        <v>1110</v>
      </c>
      <c r="Q821" s="125" t="s">
        <v>1110</v>
      </c>
      <c r="R821" s="125" t="s">
        <v>1110</v>
      </c>
      <c r="S821" s="125">
        <v>66.845149179998003</v>
      </c>
    </row>
    <row r="822" spans="1:19" s="7" customFormat="1" ht="15" customHeight="1">
      <c r="A822" s="198">
        <v>816</v>
      </c>
      <c r="B822" s="144" t="s">
        <v>11</v>
      </c>
      <c r="C822" s="144" t="s">
        <v>1110</v>
      </c>
      <c r="D822" s="144" t="s">
        <v>1110</v>
      </c>
      <c r="E822" s="144" t="s">
        <v>1110</v>
      </c>
      <c r="F822" s="144" t="s">
        <v>1110</v>
      </c>
      <c r="G822" s="144" t="s">
        <v>1110</v>
      </c>
      <c r="H822" s="144" t="s">
        <v>1110</v>
      </c>
      <c r="I822" s="144">
        <v>2.4806732000000001E-2</v>
      </c>
      <c r="J822" s="144" t="s">
        <v>1110</v>
      </c>
      <c r="K822" s="144">
        <v>4.8021568349999999</v>
      </c>
      <c r="L822" s="144" t="s">
        <v>1110</v>
      </c>
      <c r="M822" s="144" t="s">
        <v>1110</v>
      </c>
      <c r="N822" s="144">
        <v>0.51091518000000002</v>
      </c>
      <c r="O822" s="144" t="s">
        <v>1110</v>
      </c>
      <c r="P822" s="144">
        <v>57.669981188998996</v>
      </c>
      <c r="Q822" s="144" t="s">
        <v>1110</v>
      </c>
      <c r="R822" s="144">
        <v>3.7439449740000001</v>
      </c>
      <c r="S822" s="144">
        <v>66.751804909998995</v>
      </c>
    </row>
    <row r="823" spans="1:19" s="7" customFormat="1" ht="15" customHeight="1">
      <c r="A823" s="197">
        <v>817</v>
      </c>
      <c r="B823" s="125" t="s">
        <v>636</v>
      </c>
      <c r="C823" s="125" t="s">
        <v>1110</v>
      </c>
      <c r="D823" s="125" t="s">
        <v>1110</v>
      </c>
      <c r="E823" s="125" t="s">
        <v>1110</v>
      </c>
      <c r="F823" s="125">
        <v>2.9405776009999998</v>
      </c>
      <c r="G823" s="125">
        <v>0.99676290000000001</v>
      </c>
      <c r="H823" s="125" t="s">
        <v>1110</v>
      </c>
      <c r="I823" s="125" t="s">
        <v>1110</v>
      </c>
      <c r="J823" s="125" t="s">
        <v>1110</v>
      </c>
      <c r="K823" s="125" t="s">
        <v>1110</v>
      </c>
      <c r="L823" s="125" t="s">
        <v>1110</v>
      </c>
      <c r="M823" s="125" t="s">
        <v>1110</v>
      </c>
      <c r="N823" s="125" t="s">
        <v>1110</v>
      </c>
      <c r="O823" s="125" t="s">
        <v>1110</v>
      </c>
      <c r="P823" s="125" t="s">
        <v>1110</v>
      </c>
      <c r="Q823" s="125">
        <v>62.709904218999995</v>
      </c>
      <c r="R823" s="125" t="s">
        <v>1110</v>
      </c>
      <c r="S823" s="125">
        <v>66.647244719999989</v>
      </c>
    </row>
    <row r="824" spans="1:19" s="7" customFormat="1" ht="15" customHeight="1">
      <c r="A824" s="198">
        <v>818</v>
      </c>
      <c r="B824" s="144" t="s">
        <v>240</v>
      </c>
      <c r="C824" s="144" t="s">
        <v>1110</v>
      </c>
      <c r="D824" s="144" t="s">
        <v>1110</v>
      </c>
      <c r="E824" s="144" t="s">
        <v>1110</v>
      </c>
      <c r="F824" s="144" t="s">
        <v>1110</v>
      </c>
      <c r="G824" s="144" t="s">
        <v>1110</v>
      </c>
      <c r="H824" s="144" t="s">
        <v>1110</v>
      </c>
      <c r="I824" s="144">
        <v>1.154834191725</v>
      </c>
      <c r="J824" s="144" t="s">
        <v>1110</v>
      </c>
      <c r="K824" s="144">
        <v>3.9068390159999997</v>
      </c>
      <c r="L824" s="144">
        <v>16.367310449988999</v>
      </c>
      <c r="M824" s="144">
        <v>6.5863537410080006</v>
      </c>
      <c r="N824" s="144" t="s">
        <v>1110</v>
      </c>
      <c r="O824" s="144" t="s">
        <v>1110</v>
      </c>
      <c r="P824" s="144" t="s">
        <v>1110</v>
      </c>
      <c r="Q824" s="144">
        <v>37.826651691275003</v>
      </c>
      <c r="R824" s="144" t="s">
        <v>1110</v>
      </c>
      <c r="S824" s="144">
        <v>65.841989089997</v>
      </c>
    </row>
    <row r="825" spans="1:19" s="7" customFormat="1" ht="15" customHeight="1">
      <c r="A825" s="197">
        <v>819</v>
      </c>
      <c r="B825" s="125" t="s">
        <v>386</v>
      </c>
      <c r="C825" s="125" t="s">
        <v>1110</v>
      </c>
      <c r="D825" s="125" t="s">
        <v>1110</v>
      </c>
      <c r="E825" s="125" t="s">
        <v>1110</v>
      </c>
      <c r="F825" s="125" t="s">
        <v>1110</v>
      </c>
      <c r="G825" s="125" t="s">
        <v>1110</v>
      </c>
      <c r="H825" s="125" t="s">
        <v>1110</v>
      </c>
      <c r="I825" s="125">
        <v>2.9901313199999997</v>
      </c>
      <c r="J825" s="125" t="s">
        <v>1110</v>
      </c>
      <c r="K825" s="125" t="s">
        <v>1110</v>
      </c>
      <c r="L825" s="125" t="s">
        <v>1110</v>
      </c>
      <c r="M825" s="125" t="s">
        <v>1110</v>
      </c>
      <c r="N825" s="125">
        <v>29.963424493999998</v>
      </c>
      <c r="O825" s="125" t="s">
        <v>1110</v>
      </c>
      <c r="P825" s="125">
        <v>7.0000628300000001</v>
      </c>
      <c r="Q825" s="125">
        <v>25.843686585999002</v>
      </c>
      <c r="R825" s="125" t="s">
        <v>1110</v>
      </c>
      <c r="S825" s="125">
        <v>65.797305229998997</v>
      </c>
    </row>
    <row r="826" spans="1:19" s="7" customFormat="1" ht="15" customHeight="1">
      <c r="A826" s="198">
        <v>820</v>
      </c>
      <c r="B826" s="144" t="s">
        <v>667</v>
      </c>
      <c r="C826" s="144" t="s">
        <v>1110</v>
      </c>
      <c r="D826" s="144" t="s">
        <v>1110</v>
      </c>
      <c r="E826" s="144" t="s">
        <v>1110</v>
      </c>
      <c r="F826" s="144" t="s">
        <v>1110</v>
      </c>
      <c r="G826" s="144" t="s">
        <v>1110</v>
      </c>
      <c r="H826" s="144" t="s">
        <v>1110</v>
      </c>
      <c r="I826" s="144" t="s">
        <v>1110</v>
      </c>
      <c r="J826" s="144" t="s">
        <v>1110</v>
      </c>
      <c r="K826" s="144">
        <v>26.990716719999998</v>
      </c>
      <c r="L826" s="144" t="s">
        <v>1110</v>
      </c>
      <c r="M826" s="144" t="s">
        <v>1110</v>
      </c>
      <c r="N826" s="144">
        <v>9.6042795299999995</v>
      </c>
      <c r="O826" s="144" t="s">
        <v>1110</v>
      </c>
      <c r="P826" s="144" t="s">
        <v>1110</v>
      </c>
      <c r="Q826" s="144">
        <v>9.6546371600000001</v>
      </c>
      <c r="R826" s="144">
        <v>18.02925664</v>
      </c>
      <c r="S826" s="144">
        <v>64.278890050000001</v>
      </c>
    </row>
    <row r="827" spans="1:19" s="7" customFormat="1" ht="15" customHeight="1">
      <c r="A827" s="197">
        <v>821</v>
      </c>
      <c r="B827" s="125" t="s">
        <v>685</v>
      </c>
      <c r="C827" s="125" t="s">
        <v>1110</v>
      </c>
      <c r="D827" s="125" t="s">
        <v>1110</v>
      </c>
      <c r="E827" s="125" t="s">
        <v>1110</v>
      </c>
      <c r="F827" s="125" t="s">
        <v>1110</v>
      </c>
      <c r="G827" s="125" t="s">
        <v>1110</v>
      </c>
      <c r="H827" s="125" t="s">
        <v>1110</v>
      </c>
      <c r="I827" s="125" t="s">
        <v>1110</v>
      </c>
      <c r="J827" s="125" t="s">
        <v>1110</v>
      </c>
      <c r="K827" s="125">
        <v>2.1257068980000002</v>
      </c>
      <c r="L827" s="125" t="s">
        <v>1110</v>
      </c>
      <c r="M827" s="125" t="s">
        <v>1110</v>
      </c>
      <c r="N827" s="125">
        <v>19.668835872999999</v>
      </c>
      <c r="O827" s="125" t="s">
        <v>1110</v>
      </c>
      <c r="P827" s="125" t="s">
        <v>1110</v>
      </c>
      <c r="Q827" s="125" t="s">
        <v>1110</v>
      </c>
      <c r="R827" s="125">
        <v>42.181911769000003</v>
      </c>
      <c r="S827" s="125">
        <v>63.976454540000006</v>
      </c>
    </row>
    <row r="828" spans="1:19" s="7" customFormat="1" ht="15" customHeight="1">
      <c r="A828" s="198">
        <v>822</v>
      </c>
      <c r="B828" s="144" t="s">
        <v>535</v>
      </c>
      <c r="C828" s="144" t="s">
        <v>1110</v>
      </c>
      <c r="D828" s="144" t="s">
        <v>1110</v>
      </c>
      <c r="E828" s="144" t="s">
        <v>1110</v>
      </c>
      <c r="F828" s="144" t="s">
        <v>1110</v>
      </c>
      <c r="G828" s="144" t="s">
        <v>1110</v>
      </c>
      <c r="H828" s="144" t="s">
        <v>1110</v>
      </c>
      <c r="I828" s="144" t="s">
        <v>1110</v>
      </c>
      <c r="J828" s="144">
        <v>2.5440632810000001</v>
      </c>
      <c r="K828" s="144">
        <v>59.841009808999999</v>
      </c>
      <c r="L828" s="144" t="s">
        <v>1110</v>
      </c>
      <c r="M828" s="144" t="s">
        <v>1110</v>
      </c>
      <c r="N828" s="144" t="s">
        <v>1110</v>
      </c>
      <c r="O828" s="144" t="s">
        <v>1110</v>
      </c>
      <c r="P828" s="144" t="s">
        <v>1110</v>
      </c>
      <c r="Q828" s="144" t="s">
        <v>1110</v>
      </c>
      <c r="R828" s="144" t="s">
        <v>1110</v>
      </c>
      <c r="S828" s="144">
        <v>62.385073089999999</v>
      </c>
    </row>
    <row r="829" spans="1:19" s="7" customFormat="1" ht="15" customHeight="1">
      <c r="A829" s="197">
        <v>823</v>
      </c>
      <c r="B829" s="125" t="s">
        <v>254</v>
      </c>
      <c r="C829" s="125" t="s">
        <v>1110</v>
      </c>
      <c r="D829" s="125" t="s">
        <v>1110</v>
      </c>
      <c r="E829" s="125" t="s">
        <v>1110</v>
      </c>
      <c r="F829" s="125" t="s">
        <v>1110</v>
      </c>
      <c r="G829" s="125" t="s">
        <v>1110</v>
      </c>
      <c r="H829" s="125" t="s">
        <v>1110</v>
      </c>
      <c r="I829" s="125">
        <v>35.878557798579997</v>
      </c>
      <c r="J829" s="125" t="s">
        <v>1110</v>
      </c>
      <c r="K829" s="125" t="s">
        <v>1110</v>
      </c>
      <c r="L829" s="125">
        <v>18.973817753576</v>
      </c>
      <c r="M829" s="125" t="s">
        <v>1110</v>
      </c>
      <c r="N829" s="125" t="s">
        <v>1110</v>
      </c>
      <c r="O829" s="125" t="s">
        <v>1110</v>
      </c>
      <c r="P829" s="125" t="s">
        <v>1110</v>
      </c>
      <c r="Q829" s="125">
        <v>6.9805582678429996</v>
      </c>
      <c r="R829" s="125" t="s">
        <v>1110</v>
      </c>
      <c r="S829" s="125">
        <v>61.832933819998999</v>
      </c>
    </row>
    <row r="830" spans="1:19" s="7" customFormat="1" ht="15" customHeight="1">
      <c r="A830" s="198">
        <v>824</v>
      </c>
      <c r="B830" s="144" t="s">
        <v>629</v>
      </c>
      <c r="C830" s="144" t="s">
        <v>1110</v>
      </c>
      <c r="D830" s="144" t="s">
        <v>1110</v>
      </c>
      <c r="E830" s="144" t="s">
        <v>1110</v>
      </c>
      <c r="F830" s="144" t="s">
        <v>1110</v>
      </c>
      <c r="G830" s="144" t="s">
        <v>1110</v>
      </c>
      <c r="H830" s="144" t="s">
        <v>1110</v>
      </c>
      <c r="I830" s="144" t="s">
        <v>1110</v>
      </c>
      <c r="J830" s="144" t="s">
        <v>1110</v>
      </c>
      <c r="K830" s="144">
        <v>37.411483329999996</v>
      </c>
      <c r="L830" s="144" t="s">
        <v>1110</v>
      </c>
      <c r="M830" s="144">
        <v>2.313926377519</v>
      </c>
      <c r="N830" s="144">
        <v>5.3121334800000009</v>
      </c>
      <c r="O830" s="144" t="s">
        <v>1110</v>
      </c>
      <c r="P830" s="144" t="s">
        <v>1110</v>
      </c>
      <c r="Q830" s="144">
        <v>3.8408794424800003</v>
      </c>
      <c r="R830" s="144">
        <v>12.33657215</v>
      </c>
      <c r="S830" s="144">
        <v>61.214994779999003</v>
      </c>
    </row>
    <row r="831" spans="1:19" s="7" customFormat="1" ht="15" customHeight="1">
      <c r="A831" s="197">
        <v>825</v>
      </c>
      <c r="B831" s="125" t="s">
        <v>552</v>
      </c>
      <c r="C831" s="125" t="s">
        <v>1110</v>
      </c>
      <c r="D831" s="125" t="s">
        <v>1110</v>
      </c>
      <c r="E831" s="125" t="s">
        <v>1110</v>
      </c>
      <c r="F831" s="125" t="s">
        <v>1110</v>
      </c>
      <c r="G831" s="125" t="s">
        <v>1110</v>
      </c>
      <c r="H831" s="125" t="s">
        <v>1110</v>
      </c>
      <c r="I831" s="125" t="s">
        <v>1110</v>
      </c>
      <c r="J831" s="125" t="s">
        <v>1110</v>
      </c>
      <c r="K831" s="125">
        <v>36.901295111000003</v>
      </c>
      <c r="L831" s="125" t="s">
        <v>1110</v>
      </c>
      <c r="M831" s="125" t="s">
        <v>1110</v>
      </c>
      <c r="N831" s="125" t="s">
        <v>1110</v>
      </c>
      <c r="O831" s="125" t="s">
        <v>1110</v>
      </c>
      <c r="P831" s="125" t="s">
        <v>1110</v>
      </c>
      <c r="Q831" s="125">
        <v>23.947854668999998</v>
      </c>
      <c r="R831" s="125" t="s">
        <v>1110</v>
      </c>
      <c r="S831" s="125">
        <v>60.849149780000005</v>
      </c>
    </row>
    <row r="832" spans="1:19" s="7" customFormat="1" ht="15" customHeight="1">
      <c r="A832" s="198">
        <v>826</v>
      </c>
      <c r="B832" s="144" t="s">
        <v>138</v>
      </c>
      <c r="C832" s="144" t="s">
        <v>1110</v>
      </c>
      <c r="D832" s="144" t="s">
        <v>1110</v>
      </c>
      <c r="E832" s="144" t="s">
        <v>1110</v>
      </c>
      <c r="F832" s="144" t="s">
        <v>1110</v>
      </c>
      <c r="G832" s="144">
        <v>3.0578318900000001</v>
      </c>
      <c r="H832" s="144" t="s">
        <v>1110</v>
      </c>
      <c r="I832" s="144">
        <v>1.840035163</v>
      </c>
      <c r="J832" s="144" t="s">
        <v>1110</v>
      </c>
      <c r="K832" s="144">
        <v>2.9870695019999998</v>
      </c>
      <c r="L832" s="144">
        <v>2.4872589120000002</v>
      </c>
      <c r="M832" s="144">
        <v>1.2781953060000002</v>
      </c>
      <c r="N832" s="144">
        <v>32.331500177000002</v>
      </c>
      <c r="O832" s="144" t="s">
        <v>1110</v>
      </c>
      <c r="P832" s="144">
        <v>0.98503597199999993</v>
      </c>
      <c r="Q832" s="144">
        <v>2.6135739929999997</v>
      </c>
      <c r="R832" s="144">
        <v>13.177591265</v>
      </c>
      <c r="S832" s="144">
        <v>60.758092180000006</v>
      </c>
    </row>
    <row r="833" spans="1:19" s="7" customFormat="1" ht="15" customHeight="1">
      <c r="A833" s="197">
        <v>827</v>
      </c>
      <c r="B833" s="125" t="s">
        <v>603</v>
      </c>
      <c r="C833" s="125" t="s">
        <v>1110</v>
      </c>
      <c r="D833" s="125" t="s">
        <v>1110</v>
      </c>
      <c r="E833" s="125" t="s">
        <v>1110</v>
      </c>
      <c r="F833" s="125" t="s">
        <v>1110</v>
      </c>
      <c r="G833" s="125" t="s">
        <v>1110</v>
      </c>
      <c r="H833" s="125" t="s">
        <v>1110</v>
      </c>
      <c r="I833" s="125" t="s">
        <v>1110</v>
      </c>
      <c r="J833" s="125" t="s">
        <v>1110</v>
      </c>
      <c r="K833" s="125">
        <v>23.073381758162</v>
      </c>
      <c r="L833" s="125" t="s">
        <v>1110</v>
      </c>
      <c r="M833" s="125" t="s">
        <v>1110</v>
      </c>
      <c r="N833" s="125" t="s">
        <v>1110</v>
      </c>
      <c r="O833" s="125" t="s">
        <v>1110</v>
      </c>
      <c r="P833" s="125">
        <v>8.6525174945389995</v>
      </c>
      <c r="Q833" s="125">
        <v>28.841727587297999</v>
      </c>
      <c r="R833" s="125" t="s">
        <v>1110</v>
      </c>
      <c r="S833" s="125">
        <v>60.567626839998994</v>
      </c>
    </row>
    <row r="834" spans="1:19" s="7" customFormat="1" ht="15" customHeight="1">
      <c r="A834" s="198">
        <v>828</v>
      </c>
      <c r="B834" s="144" t="s">
        <v>112</v>
      </c>
      <c r="C834" s="144" t="s">
        <v>1110</v>
      </c>
      <c r="D834" s="144" t="s">
        <v>1110</v>
      </c>
      <c r="E834" s="144" t="s">
        <v>1110</v>
      </c>
      <c r="F834" s="144">
        <v>15.37674357</v>
      </c>
      <c r="G834" s="144" t="s">
        <v>1110</v>
      </c>
      <c r="H834" s="144" t="s">
        <v>1110</v>
      </c>
      <c r="I834" s="144" t="s">
        <v>1110</v>
      </c>
      <c r="J834" s="144" t="s">
        <v>1110</v>
      </c>
      <c r="K834" s="144">
        <v>30.450873946999</v>
      </c>
      <c r="L834" s="144" t="s">
        <v>1110</v>
      </c>
      <c r="M834" s="144" t="s">
        <v>1110</v>
      </c>
      <c r="N834" s="144">
        <v>13.003962323000001</v>
      </c>
      <c r="O834" s="144" t="s">
        <v>1110</v>
      </c>
      <c r="P834" s="144" t="s">
        <v>1110</v>
      </c>
      <c r="Q834" s="144" t="s">
        <v>1110</v>
      </c>
      <c r="R834" s="144" t="s">
        <v>1110</v>
      </c>
      <c r="S834" s="144">
        <v>58.831579839999002</v>
      </c>
    </row>
    <row r="835" spans="1:19" s="7" customFormat="1" ht="15" customHeight="1">
      <c r="A835" s="197">
        <v>829</v>
      </c>
      <c r="B835" s="125" t="s">
        <v>949</v>
      </c>
      <c r="C835" s="125" t="s">
        <v>1110</v>
      </c>
      <c r="D835" s="125" t="s">
        <v>1110</v>
      </c>
      <c r="E835" s="125" t="s">
        <v>1110</v>
      </c>
      <c r="F835" s="125" t="s">
        <v>1110</v>
      </c>
      <c r="G835" s="125" t="s">
        <v>1110</v>
      </c>
      <c r="H835" s="125" t="s">
        <v>1110</v>
      </c>
      <c r="I835" s="125">
        <v>50.92694049</v>
      </c>
      <c r="J835" s="125" t="s">
        <v>1110</v>
      </c>
      <c r="K835" s="125" t="s">
        <v>1110</v>
      </c>
      <c r="L835" s="125" t="s">
        <v>1110</v>
      </c>
      <c r="M835" s="125" t="s">
        <v>1110</v>
      </c>
      <c r="N835" s="125">
        <v>6.1651343899999995</v>
      </c>
      <c r="O835" s="125" t="s">
        <v>1110</v>
      </c>
      <c r="P835" s="125" t="s">
        <v>1110</v>
      </c>
      <c r="Q835" s="125" t="s">
        <v>1110</v>
      </c>
      <c r="R835" s="125" t="s">
        <v>1110</v>
      </c>
      <c r="S835" s="125">
        <v>57.092074879999998</v>
      </c>
    </row>
    <row r="836" spans="1:19" s="7" customFormat="1" ht="15" customHeight="1">
      <c r="A836" s="198">
        <v>830</v>
      </c>
      <c r="B836" s="144" t="s">
        <v>17</v>
      </c>
      <c r="C836" s="144" t="s">
        <v>1110</v>
      </c>
      <c r="D836" s="144" t="s">
        <v>1110</v>
      </c>
      <c r="E836" s="144" t="s">
        <v>1110</v>
      </c>
      <c r="F836" s="144" t="s">
        <v>1110</v>
      </c>
      <c r="G836" s="144" t="s">
        <v>1110</v>
      </c>
      <c r="H836" s="144" t="s">
        <v>1110</v>
      </c>
      <c r="I836" s="144" t="s">
        <v>1110</v>
      </c>
      <c r="J836" s="144">
        <v>1.14591892</v>
      </c>
      <c r="K836" s="144" t="s">
        <v>1110</v>
      </c>
      <c r="L836" s="144">
        <v>36.669405479999995</v>
      </c>
      <c r="M836" s="144" t="s">
        <v>1110</v>
      </c>
      <c r="N836" s="144" t="s">
        <v>1110</v>
      </c>
      <c r="O836" s="144" t="s">
        <v>1110</v>
      </c>
      <c r="P836" s="144" t="s">
        <v>1110</v>
      </c>
      <c r="Q836" s="144">
        <v>19.24184232</v>
      </c>
      <c r="R836" s="144" t="s">
        <v>1110</v>
      </c>
      <c r="S836" s="144">
        <v>57.057166719999998</v>
      </c>
    </row>
    <row r="837" spans="1:19" s="7" customFormat="1" ht="15" customHeight="1">
      <c r="A837" s="197">
        <v>831</v>
      </c>
      <c r="B837" s="125" t="s">
        <v>565</v>
      </c>
      <c r="C837" s="125" t="s">
        <v>1110</v>
      </c>
      <c r="D837" s="125" t="s">
        <v>1110</v>
      </c>
      <c r="E837" s="125" t="s">
        <v>1110</v>
      </c>
      <c r="F837" s="125" t="s">
        <v>1110</v>
      </c>
      <c r="G837" s="125" t="s">
        <v>1110</v>
      </c>
      <c r="H837" s="125" t="s">
        <v>1110</v>
      </c>
      <c r="I837" s="125" t="s">
        <v>1110</v>
      </c>
      <c r="J837" s="125" t="s">
        <v>1110</v>
      </c>
      <c r="K837" s="125">
        <v>14.912449282214</v>
      </c>
      <c r="L837" s="125" t="s">
        <v>1110</v>
      </c>
      <c r="M837" s="125" t="s">
        <v>1110</v>
      </c>
      <c r="N837" s="125" t="s">
        <v>1110</v>
      </c>
      <c r="O837" s="125" t="s">
        <v>1110</v>
      </c>
      <c r="P837" s="125" t="s">
        <v>1110</v>
      </c>
      <c r="Q837" s="125">
        <v>42.139102827784001</v>
      </c>
      <c r="R837" s="125" t="s">
        <v>1110</v>
      </c>
      <c r="S837" s="125">
        <v>57.051552109997999</v>
      </c>
    </row>
    <row r="838" spans="1:19" s="7" customFormat="1" ht="15" customHeight="1">
      <c r="A838" s="198">
        <v>832</v>
      </c>
      <c r="B838" s="144" t="s">
        <v>940</v>
      </c>
      <c r="C838" s="144" t="s">
        <v>1110</v>
      </c>
      <c r="D838" s="144" t="s">
        <v>1110</v>
      </c>
      <c r="E838" s="144" t="s">
        <v>1110</v>
      </c>
      <c r="F838" s="144" t="s">
        <v>1110</v>
      </c>
      <c r="G838" s="144" t="s">
        <v>1110</v>
      </c>
      <c r="H838" s="144" t="s">
        <v>1110</v>
      </c>
      <c r="I838" s="144">
        <v>1.037540620595</v>
      </c>
      <c r="J838" s="144" t="s">
        <v>1110</v>
      </c>
      <c r="K838" s="144" t="s">
        <v>1110</v>
      </c>
      <c r="L838" s="144" t="s">
        <v>1110</v>
      </c>
      <c r="M838" s="144">
        <v>10.422773243258</v>
      </c>
      <c r="N838" s="144">
        <v>17.344129851675998</v>
      </c>
      <c r="O838" s="144" t="s">
        <v>1110</v>
      </c>
      <c r="P838" s="144" t="s">
        <v>1110</v>
      </c>
      <c r="Q838" s="144">
        <v>27.941306734468998</v>
      </c>
      <c r="R838" s="144" t="s">
        <v>1110</v>
      </c>
      <c r="S838" s="144">
        <v>56.745750449997999</v>
      </c>
    </row>
    <row r="839" spans="1:19" s="7" customFormat="1" ht="15" customHeight="1">
      <c r="A839" s="197">
        <v>833</v>
      </c>
      <c r="B839" s="125" t="s">
        <v>804</v>
      </c>
      <c r="C839" s="125" t="s">
        <v>1110</v>
      </c>
      <c r="D839" s="125" t="s">
        <v>1110</v>
      </c>
      <c r="E839" s="125" t="s">
        <v>1110</v>
      </c>
      <c r="F839" s="125" t="s">
        <v>1110</v>
      </c>
      <c r="G839" s="125" t="s">
        <v>1110</v>
      </c>
      <c r="H839" s="125" t="s">
        <v>1110</v>
      </c>
      <c r="I839" s="125">
        <v>1.589235182261</v>
      </c>
      <c r="J839" s="125" t="s">
        <v>1110</v>
      </c>
      <c r="K839" s="125" t="s">
        <v>1110</v>
      </c>
      <c r="L839" s="125">
        <v>3.135787233656</v>
      </c>
      <c r="M839" s="125" t="s">
        <v>1110</v>
      </c>
      <c r="N839" s="125" t="s">
        <v>1110</v>
      </c>
      <c r="O839" s="125" t="s">
        <v>1110</v>
      </c>
      <c r="P839" s="125" t="s">
        <v>1110</v>
      </c>
      <c r="Q839" s="125">
        <v>47.984546974082001</v>
      </c>
      <c r="R839" s="125">
        <v>3.9849468799999999</v>
      </c>
      <c r="S839" s="125">
        <v>56.694516269999006</v>
      </c>
    </row>
    <row r="840" spans="1:19" s="7" customFormat="1" ht="15" customHeight="1">
      <c r="A840" s="198">
        <v>834</v>
      </c>
      <c r="B840" s="144" t="s">
        <v>825</v>
      </c>
      <c r="C840" s="144" t="s">
        <v>1110</v>
      </c>
      <c r="D840" s="144" t="s">
        <v>1110</v>
      </c>
      <c r="E840" s="144" t="s">
        <v>1110</v>
      </c>
      <c r="F840" s="144" t="s">
        <v>1110</v>
      </c>
      <c r="G840" s="144" t="s">
        <v>1110</v>
      </c>
      <c r="H840" s="144" t="s">
        <v>1110</v>
      </c>
      <c r="I840" s="144">
        <v>1.013903643009</v>
      </c>
      <c r="J840" s="144" t="s">
        <v>1110</v>
      </c>
      <c r="K840" s="144" t="s">
        <v>1110</v>
      </c>
      <c r="L840" s="144" t="s">
        <v>1110</v>
      </c>
      <c r="M840" s="144">
        <v>7.6088341871280001</v>
      </c>
      <c r="N840" s="144">
        <v>47.031990998862</v>
      </c>
      <c r="O840" s="144" t="s">
        <v>1110</v>
      </c>
      <c r="P840" s="144" t="s">
        <v>1110</v>
      </c>
      <c r="Q840" s="144">
        <v>0.74929277099999991</v>
      </c>
      <c r="R840" s="144" t="s">
        <v>1110</v>
      </c>
      <c r="S840" s="144">
        <v>56.404021599998998</v>
      </c>
    </row>
    <row r="841" spans="1:19" s="7" customFormat="1" ht="15" customHeight="1">
      <c r="A841" s="197">
        <v>835</v>
      </c>
      <c r="B841" s="125" t="s">
        <v>412</v>
      </c>
      <c r="C841" s="125" t="s">
        <v>1110</v>
      </c>
      <c r="D841" s="125" t="s">
        <v>1110</v>
      </c>
      <c r="E841" s="125" t="s">
        <v>1110</v>
      </c>
      <c r="F841" s="125" t="s">
        <v>1110</v>
      </c>
      <c r="G841" s="125" t="s">
        <v>1110</v>
      </c>
      <c r="H841" s="125" t="s">
        <v>1110</v>
      </c>
      <c r="I841" s="125" t="s">
        <v>1110</v>
      </c>
      <c r="J841" s="125" t="s">
        <v>1110</v>
      </c>
      <c r="K841" s="125">
        <v>55.693486610000001</v>
      </c>
      <c r="L841" s="125" t="s">
        <v>1110</v>
      </c>
      <c r="M841" s="125" t="s">
        <v>1110</v>
      </c>
      <c r="N841" s="125" t="s">
        <v>1110</v>
      </c>
      <c r="O841" s="125" t="s">
        <v>1110</v>
      </c>
      <c r="P841" s="125" t="s">
        <v>1110</v>
      </c>
      <c r="Q841" s="125" t="s">
        <v>1110</v>
      </c>
      <c r="R841" s="125" t="s">
        <v>1110</v>
      </c>
      <c r="S841" s="125">
        <v>55.693486610000001</v>
      </c>
    </row>
    <row r="842" spans="1:19" s="7" customFormat="1" ht="15" customHeight="1">
      <c r="A842" s="198">
        <v>836</v>
      </c>
      <c r="B842" s="144" t="s">
        <v>63</v>
      </c>
      <c r="C842" s="144" t="s">
        <v>1110</v>
      </c>
      <c r="D842" s="144" t="s">
        <v>1110</v>
      </c>
      <c r="E842" s="144" t="s">
        <v>1110</v>
      </c>
      <c r="F842" s="144" t="s">
        <v>1110</v>
      </c>
      <c r="G842" s="144" t="s">
        <v>1110</v>
      </c>
      <c r="H842" s="144" t="s">
        <v>1110</v>
      </c>
      <c r="I842" s="144">
        <v>55.628233829999999</v>
      </c>
      <c r="J842" s="144" t="s">
        <v>1110</v>
      </c>
      <c r="K842" s="144" t="s">
        <v>1110</v>
      </c>
      <c r="L842" s="144" t="s">
        <v>1110</v>
      </c>
      <c r="M842" s="144" t="s">
        <v>1110</v>
      </c>
      <c r="N842" s="144" t="s">
        <v>1110</v>
      </c>
      <c r="O842" s="144" t="s">
        <v>1110</v>
      </c>
      <c r="P842" s="144" t="s">
        <v>1110</v>
      </c>
      <c r="Q842" s="144" t="s">
        <v>1110</v>
      </c>
      <c r="R842" s="144" t="s">
        <v>1110</v>
      </c>
      <c r="S842" s="144">
        <v>55.628233829999999</v>
      </c>
    </row>
    <row r="843" spans="1:19" s="7" customFormat="1" ht="15" customHeight="1">
      <c r="A843" s="197">
        <v>837</v>
      </c>
      <c r="B843" s="125" t="s">
        <v>542</v>
      </c>
      <c r="C843" s="125" t="s">
        <v>1110</v>
      </c>
      <c r="D843" s="125" t="s">
        <v>1110</v>
      </c>
      <c r="E843" s="125" t="s">
        <v>1110</v>
      </c>
      <c r="F843" s="125" t="s">
        <v>1110</v>
      </c>
      <c r="G843" s="125" t="s">
        <v>1110</v>
      </c>
      <c r="H843" s="125" t="s">
        <v>1110</v>
      </c>
      <c r="I843" s="125" t="s">
        <v>1110</v>
      </c>
      <c r="J843" s="125" t="s">
        <v>1110</v>
      </c>
      <c r="K843" s="125">
        <v>20.515144372000002</v>
      </c>
      <c r="L843" s="125">
        <v>1.745016594</v>
      </c>
      <c r="M843" s="125" t="s">
        <v>1110</v>
      </c>
      <c r="N843" s="125">
        <v>10.435056056000001</v>
      </c>
      <c r="O843" s="125" t="s">
        <v>1110</v>
      </c>
      <c r="P843" s="125" t="s">
        <v>1110</v>
      </c>
      <c r="Q843" s="125">
        <v>16.747138309</v>
      </c>
      <c r="R843" s="125">
        <v>6.0927755789999996</v>
      </c>
      <c r="S843" s="125">
        <v>55.535130909999999</v>
      </c>
    </row>
    <row r="844" spans="1:19" s="7" customFormat="1" ht="15" customHeight="1">
      <c r="A844" s="198">
        <v>838</v>
      </c>
      <c r="B844" s="144" t="s">
        <v>219</v>
      </c>
      <c r="C844" s="144" t="s">
        <v>1110</v>
      </c>
      <c r="D844" s="144" t="s">
        <v>1110</v>
      </c>
      <c r="E844" s="144" t="s">
        <v>1110</v>
      </c>
      <c r="F844" s="144" t="s">
        <v>1110</v>
      </c>
      <c r="G844" s="144" t="s">
        <v>1110</v>
      </c>
      <c r="H844" s="144" t="s">
        <v>1110</v>
      </c>
      <c r="I844" s="144" t="s">
        <v>1110</v>
      </c>
      <c r="J844" s="144" t="s">
        <v>1110</v>
      </c>
      <c r="K844" s="144" t="s">
        <v>1110</v>
      </c>
      <c r="L844" s="144" t="s">
        <v>1110</v>
      </c>
      <c r="M844" s="144" t="s">
        <v>1110</v>
      </c>
      <c r="N844" s="144" t="s">
        <v>1110</v>
      </c>
      <c r="O844" s="144" t="s">
        <v>1110</v>
      </c>
      <c r="P844" s="144" t="s">
        <v>1110</v>
      </c>
      <c r="Q844" s="144">
        <v>2.0834599868389998</v>
      </c>
      <c r="R844" s="144">
        <v>53.327619663160007</v>
      </c>
      <c r="S844" s="144">
        <v>55.41107964999901</v>
      </c>
    </row>
    <row r="845" spans="1:19" s="7" customFormat="1" ht="15" customHeight="1">
      <c r="A845" s="197">
        <v>839</v>
      </c>
      <c r="B845" s="125" t="s">
        <v>1000</v>
      </c>
      <c r="C845" s="125" t="s">
        <v>1110</v>
      </c>
      <c r="D845" s="125" t="s">
        <v>1110</v>
      </c>
      <c r="E845" s="125" t="s">
        <v>1110</v>
      </c>
      <c r="F845" s="125" t="s">
        <v>1110</v>
      </c>
      <c r="G845" s="125" t="s">
        <v>1110</v>
      </c>
      <c r="H845" s="125" t="s">
        <v>1110</v>
      </c>
      <c r="I845" s="125">
        <v>11.308018423481</v>
      </c>
      <c r="J845" s="125" t="s">
        <v>1110</v>
      </c>
      <c r="K845" s="125">
        <v>8.3747620999999999</v>
      </c>
      <c r="L845" s="125">
        <v>4.069246263628</v>
      </c>
      <c r="M845" s="125">
        <v>1.4785559073660002</v>
      </c>
      <c r="N845" s="125" t="s">
        <v>1110</v>
      </c>
      <c r="O845" s="125" t="s">
        <v>1110</v>
      </c>
      <c r="P845" s="125" t="s">
        <v>1110</v>
      </c>
      <c r="Q845" s="125">
        <v>28.932803565522999</v>
      </c>
      <c r="R845" s="125" t="s">
        <v>1110</v>
      </c>
      <c r="S845" s="125">
        <v>54.163386259997999</v>
      </c>
    </row>
    <row r="846" spans="1:19" s="7" customFormat="1" ht="15" customHeight="1">
      <c r="A846" s="198">
        <v>840</v>
      </c>
      <c r="B846" s="144" t="s">
        <v>923</v>
      </c>
      <c r="C846" s="144" t="s">
        <v>1110</v>
      </c>
      <c r="D846" s="144" t="s">
        <v>1110</v>
      </c>
      <c r="E846" s="144" t="s">
        <v>1110</v>
      </c>
      <c r="F846" s="144" t="s">
        <v>1110</v>
      </c>
      <c r="G846" s="144" t="s">
        <v>1110</v>
      </c>
      <c r="H846" s="144" t="s">
        <v>1110</v>
      </c>
      <c r="I846" s="144">
        <v>9.8387775800000004</v>
      </c>
      <c r="J846" s="144">
        <v>0.10462861999999999</v>
      </c>
      <c r="K846" s="144">
        <v>14.027760220000001</v>
      </c>
      <c r="L846" s="144">
        <v>8.2960932300000003</v>
      </c>
      <c r="M846" s="144">
        <v>2.21180194</v>
      </c>
      <c r="N846" s="144">
        <v>1.82118549</v>
      </c>
      <c r="O846" s="144" t="s">
        <v>1110</v>
      </c>
      <c r="P846" s="144" t="s">
        <v>1110</v>
      </c>
      <c r="Q846" s="144">
        <v>17.692047139998998</v>
      </c>
      <c r="R846" s="144" t="s">
        <v>1110</v>
      </c>
      <c r="S846" s="144">
        <v>53.992294219998996</v>
      </c>
    </row>
    <row r="847" spans="1:19" s="7" customFormat="1" ht="15" customHeight="1">
      <c r="A847" s="197">
        <v>841</v>
      </c>
      <c r="B847" s="125" t="s">
        <v>945</v>
      </c>
      <c r="C847" s="125" t="s">
        <v>1110</v>
      </c>
      <c r="D847" s="125" t="s">
        <v>1110</v>
      </c>
      <c r="E847" s="125" t="s">
        <v>1110</v>
      </c>
      <c r="F847" s="125" t="s">
        <v>1110</v>
      </c>
      <c r="G847" s="125" t="s">
        <v>1110</v>
      </c>
      <c r="H847" s="125" t="s">
        <v>1110</v>
      </c>
      <c r="I847" s="125">
        <v>53.640180170000001</v>
      </c>
      <c r="J847" s="125" t="s">
        <v>1110</v>
      </c>
      <c r="K847" s="125" t="s">
        <v>1110</v>
      </c>
      <c r="L847" s="125" t="s">
        <v>1110</v>
      </c>
      <c r="M847" s="125" t="s">
        <v>1110</v>
      </c>
      <c r="N847" s="125" t="s">
        <v>1110</v>
      </c>
      <c r="O847" s="125" t="s">
        <v>1110</v>
      </c>
      <c r="P847" s="125" t="s">
        <v>1110</v>
      </c>
      <c r="Q847" s="125" t="s">
        <v>1110</v>
      </c>
      <c r="R847" s="125" t="s">
        <v>1110</v>
      </c>
      <c r="S847" s="125">
        <v>53.640180170000001</v>
      </c>
    </row>
    <row r="848" spans="1:19" s="7" customFormat="1" ht="15" customHeight="1">
      <c r="A848" s="198">
        <v>842</v>
      </c>
      <c r="B848" s="144" t="s">
        <v>313</v>
      </c>
      <c r="C848" s="144" t="s">
        <v>1110</v>
      </c>
      <c r="D848" s="144" t="s">
        <v>1110</v>
      </c>
      <c r="E848" s="144" t="s">
        <v>1110</v>
      </c>
      <c r="F848" s="144" t="s">
        <v>1110</v>
      </c>
      <c r="G848" s="144" t="s">
        <v>1110</v>
      </c>
      <c r="H848" s="144" t="s">
        <v>1110</v>
      </c>
      <c r="I848" s="144">
        <v>0.696104133013</v>
      </c>
      <c r="J848" s="144" t="s">
        <v>1110</v>
      </c>
      <c r="K848" s="144">
        <v>36.090193795676001</v>
      </c>
      <c r="L848" s="144" t="s">
        <v>1110</v>
      </c>
      <c r="M848" s="144" t="s">
        <v>1110</v>
      </c>
      <c r="N848" s="144" t="s">
        <v>1110</v>
      </c>
      <c r="O848" s="144" t="s">
        <v>1110</v>
      </c>
      <c r="P848" s="144">
        <v>16.56972391131</v>
      </c>
      <c r="Q848" s="144" t="s">
        <v>1110</v>
      </c>
      <c r="R848" s="144" t="s">
        <v>1110</v>
      </c>
      <c r="S848" s="144">
        <v>53.356021839999002</v>
      </c>
    </row>
    <row r="849" spans="1:19" s="7" customFormat="1" ht="15" customHeight="1">
      <c r="A849" s="197">
        <v>843</v>
      </c>
      <c r="B849" s="125" t="s">
        <v>889</v>
      </c>
      <c r="C849" s="125" t="s">
        <v>1110</v>
      </c>
      <c r="D849" s="125" t="s">
        <v>1110</v>
      </c>
      <c r="E849" s="125" t="s">
        <v>1110</v>
      </c>
      <c r="F849" s="125" t="s">
        <v>1110</v>
      </c>
      <c r="G849" s="125" t="s">
        <v>1110</v>
      </c>
      <c r="H849" s="125" t="s">
        <v>1110</v>
      </c>
      <c r="I849" s="125" t="s">
        <v>1110</v>
      </c>
      <c r="J849" s="125" t="s">
        <v>1110</v>
      </c>
      <c r="K849" s="125">
        <v>16.91676008</v>
      </c>
      <c r="L849" s="125" t="s">
        <v>1110</v>
      </c>
      <c r="M849" s="125" t="s">
        <v>1110</v>
      </c>
      <c r="N849" s="125">
        <v>6.9843219566599997</v>
      </c>
      <c r="O849" s="125" t="s">
        <v>1110</v>
      </c>
      <c r="P849" s="125">
        <v>11.361084550000001</v>
      </c>
      <c r="Q849" s="125">
        <v>17.888922843339998</v>
      </c>
      <c r="R849" s="125" t="s">
        <v>1110</v>
      </c>
      <c r="S849" s="125">
        <v>53.151089429999999</v>
      </c>
    </row>
    <row r="850" spans="1:19" s="7" customFormat="1" ht="15" customHeight="1">
      <c r="A850" s="198">
        <v>844</v>
      </c>
      <c r="B850" s="144" t="s">
        <v>996</v>
      </c>
      <c r="C850" s="144" t="s">
        <v>1110</v>
      </c>
      <c r="D850" s="144" t="s">
        <v>1110</v>
      </c>
      <c r="E850" s="144" t="s">
        <v>1110</v>
      </c>
      <c r="F850" s="144" t="s">
        <v>1110</v>
      </c>
      <c r="G850" s="144" t="s">
        <v>1110</v>
      </c>
      <c r="H850" s="144" t="s">
        <v>1110</v>
      </c>
      <c r="I850" s="144">
        <v>0.52039736700000006</v>
      </c>
      <c r="J850" s="144" t="s">
        <v>1110</v>
      </c>
      <c r="K850" s="144">
        <v>20.938752633</v>
      </c>
      <c r="L850" s="144" t="s">
        <v>1110</v>
      </c>
      <c r="M850" s="144" t="s">
        <v>1110</v>
      </c>
      <c r="N850" s="144" t="s">
        <v>1110</v>
      </c>
      <c r="O850" s="144" t="s">
        <v>1110</v>
      </c>
      <c r="P850" s="144" t="s">
        <v>1110</v>
      </c>
      <c r="Q850" s="144">
        <v>30.848806360000001</v>
      </c>
      <c r="R850" s="144">
        <v>0.60328393000000002</v>
      </c>
      <c r="S850" s="144">
        <v>52.911240290000009</v>
      </c>
    </row>
    <row r="851" spans="1:19" s="7" customFormat="1" ht="15" customHeight="1">
      <c r="A851" s="197">
        <v>845</v>
      </c>
      <c r="B851" s="125" t="s">
        <v>463</v>
      </c>
      <c r="C851" s="125" t="s">
        <v>1110</v>
      </c>
      <c r="D851" s="125" t="s">
        <v>1110</v>
      </c>
      <c r="E851" s="125" t="s">
        <v>1110</v>
      </c>
      <c r="F851" s="125" t="s">
        <v>1110</v>
      </c>
      <c r="G851" s="125" t="s">
        <v>1110</v>
      </c>
      <c r="H851" s="125" t="s">
        <v>1110</v>
      </c>
      <c r="I851" s="125">
        <v>52.527528859999997</v>
      </c>
      <c r="J851" s="125" t="s">
        <v>1110</v>
      </c>
      <c r="K851" s="125" t="s">
        <v>1110</v>
      </c>
      <c r="L851" s="125" t="s">
        <v>1110</v>
      </c>
      <c r="M851" s="125" t="s">
        <v>1110</v>
      </c>
      <c r="N851" s="125" t="s">
        <v>1110</v>
      </c>
      <c r="O851" s="125" t="s">
        <v>1110</v>
      </c>
      <c r="P851" s="125" t="s">
        <v>1110</v>
      </c>
      <c r="Q851" s="125" t="s">
        <v>1110</v>
      </c>
      <c r="R851" s="125" t="s">
        <v>1110</v>
      </c>
      <c r="S851" s="125">
        <v>52.527528859999997</v>
      </c>
    </row>
    <row r="852" spans="1:19" s="7" customFormat="1" ht="15" customHeight="1">
      <c r="A852" s="198">
        <v>846</v>
      </c>
      <c r="B852" s="144" t="s">
        <v>931</v>
      </c>
      <c r="C852" s="144" t="s">
        <v>1110</v>
      </c>
      <c r="D852" s="144" t="s">
        <v>1110</v>
      </c>
      <c r="E852" s="144" t="s">
        <v>1110</v>
      </c>
      <c r="F852" s="144" t="s">
        <v>1110</v>
      </c>
      <c r="G852" s="144" t="s">
        <v>1110</v>
      </c>
      <c r="H852" s="144" t="s">
        <v>1110</v>
      </c>
      <c r="I852" s="144" t="s">
        <v>1110</v>
      </c>
      <c r="J852" s="144" t="s">
        <v>1110</v>
      </c>
      <c r="K852" s="144" t="s">
        <v>1110</v>
      </c>
      <c r="L852" s="144" t="s">
        <v>1110</v>
      </c>
      <c r="M852" s="144" t="s">
        <v>1110</v>
      </c>
      <c r="N852" s="144" t="s">
        <v>1110</v>
      </c>
      <c r="O852" s="144" t="s">
        <v>1110</v>
      </c>
      <c r="P852" s="144">
        <v>51.762227889999998</v>
      </c>
      <c r="Q852" s="144" t="s">
        <v>1110</v>
      </c>
      <c r="R852" s="144">
        <v>0.52220911000000003</v>
      </c>
      <c r="S852" s="144">
        <v>52.284436999999997</v>
      </c>
    </row>
    <row r="853" spans="1:19" s="7" customFormat="1" ht="15" customHeight="1">
      <c r="A853" s="197">
        <v>847</v>
      </c>
      <c r="B853" s="125" t="s">
        <v>28</v>
      </c>
      <c r="C853" s="125" t="s">
        <v>1110</v>
      </c>
      <c r="D853" s="125" t="s">
        <v>1110</v>
      </c>
      <c r="E853" s="125" t="s">
        <v>1110</v>
      </c>
      <c r="F853" s="125" t="s">
        <v>1110</v>
      </c>
      <c r="G853" s="125" t="s">
        <v>1110</v>
      </c>
      <c r="H853" s="125" t="s">
        <v>1110</v>
      </c>
      <c r="I853" s="125" t="s">
        <v>1110</v>
      </c>
      <c r="J853" s="125" t="s">
        <v>1110</v>
      </c>
      <c r="K853" s="125" t="s">
        <v>1110</v>
      </c>
      <c r="L853" s="125">
        <v>36.934579729203001</v>
      </c>
      <c r="M853" s="125">
        <v>1.868577215018</v>
      </c>
      <c r="N853" s="125" t="s">
        <v>1110</v>
      </c>
      <c r="O853" s="125" t="s">
        <v>1110</v>
      </c>
      <c r="P853" s="125" t="s">
        <v>1110</v>
      </c>
      <c r="Q853" s="125" t="s">
        <v>1110</v>
      </c>
      <c r="R853" s="125">
        <v>13.320486375777001</v>
      </c>
      <c r="S853" s="125">
        <v>52.123643319998003</v>
      </c>
    </row>
    <row r="854" spans="1:19" s="7" customFormat="1" ht="15" customHeight="1">
      <c r="A854" s="198">
        <v>848</v>
      </c>
      <c r="B854" s="144" t="s">
        <v>449</v>
      </c>
      <c r="C854" s="144" t="s">
        <v>1110</v>
      </c>
      <c r="D854" s="144" t="s">
        <v>1110</v>
      </c>
      <c r="E854" s="144" t="s">
        <v>1110</v>
      </c>
      <c r="F854" s="144" t="s">
        <v>1110</v>
      </c>
      <c r="G854" s="144" t="s">
        <v>1110</v>
      </c>
      <c r="H854" s="144" t="s">
        <v>1110</v>
      </c>
      <c r="I854" s="144" t="s">
        <v>1110</v>
      </c>
      <c r="J854" s="144" t="s">
        <v>1110</v>
      </c>
      <c r="K854" s="144" t="s">
        <v>1110</v>
      </c>
      <c r="L854" s="144" t="s">
        <v>1110</v>
      </c>
      <c r="M854" s="144" t="s">
        <v>1110</v>
      </c>
      <c r="N854" s="144">
        <v>51.746763719999997</v>
      </c>
      <c r="O854" s="144" t="s">
        <v>1110</v>
      </c>
      <c r="P854" s="144" t="s">
        <v>1110</v>
      </c>
      <c r="Q854" s="144" t="s">
        <v>1110</v>
      </c>
      <c r="R854" s="144" t="s">
        <v>1110</v>
      </c>
      <c r="S854" s="144">
        <v>51.746763719999997</v>
      </c>
    </row>
    <row r="855" spans="1:19" s="7" customFormat="1" ht="15" customHeight="1">
      <c r="A855" s="197">
        <v>849</v>
      </c>
      <c r="B855" s="125" t="s">
        <v>404</v>
      </c>
      <c r="C855" s="125" t="s">
        <v>1110</v>
      </c>
      <c r="D855" s="125" t="s">
        <v>1110</v>
      </c>
      <c r="E855" s="125" t="s">
        <v>1110</v>
      </c>
      <c r="F855" s="125" t="s">
        <v>1110</v>
      </c>
      <c r="G855" s="125" t="s">
        <v>1110</v>
      </c>
      <c r="H855" s="125" t="s">
        <v>1110</v>
      </c>
      <c r="I855" s="125" t="s">
        <v>1110</v>
      </c>
      <c r="J855" s="125" t="s">
        <v>1110</v>
      </c>
      <c r="K855" s="125">
        <v>38.340048108000005</v>
      </c>
      <c r="L855" s="125" t="s">
        <v>1110</v>
      </c>
      <c r="M855" s="125" t="s">
        <v>1110</v>
      </c>
      <c r="N855" s="125">
        <v>3.5584070440000004</v>
      </c>
      <c r="O855" s="125" t="s">
        <v>1110</v>
      </c>
      <c r="P855" s="125" t="s">
        <v>1110</v>
      </c>
      <c r="Q855" s="125" t="s">
        <v>1110</v>
      </c>
      <c r="R855" s="125">
        <v>9.5136022679999996</v>
      </c>
      <c r="S855" s="125">
        <v>51.412057420000004</v>
      </c>
    </row>
    <row r="856" spans="1:19" s="7" customFormat="1" ht="15" customHeight="1">
      <c r="A856" s="198">
        <v>850</v>
      </c>
      <c r="B856" s="144" t="s">
        <v>1464</v>
      </c>
      <c r="C856" s="144" t="s">
        <v>1110</v>
      </c>
      <c r="D856" s="144" t="s">
        <v>1110</v>
      </c>
      <c r="E856" s="144" t="s">
        <v>1110</v>
      </c>
      <c r="F856" s="144">
        <v>50.902312469999998</v>
      </c>
      <c r="G856" s="144" t="s">
        <v>1110</v>
      </c>
      <c r="H856" s="144" t="s">
        <v>1110</v>
      </c>
      <c r="I856" s="144" t="s">
        <v>1110</v>
      </c>
      <c r="J856" s="144" t="s">
        <v>1110</v>
      </c>
      <c r="K856" s="144" t="s">
        <v>1110</v>
      </c>
      <c r="L856" s="144" t="s">
        <v>1110</v>
      </c>
      <c r="M856" s="144" t="s">
        <v>1110</v>
      </c>
      <c r="N856" s="144" t="s">
        <v>1110</v>
      </c>
      <c r="O856" s="144" t="s">
        <v>1110</v>
      </c>
      <c r="P856" s="144" t="s">
        <v>1110</v>
      </c>
      <c r="Q856" s="144" t="s">
        <v>1110</v>
      </c>
      <c r="R856" s="144" t="s">
        <v>1110</v>
      </c>
      <c r="S856" s="144">
        <v>50.902312469999998</v>
      </c>
    </row>
    <row r="857" spans="1:19" s="7" customFormat="1" ht="15" customHeight="1">
      <c r="A857" s="197">
        <v>851</v>
      </c>
      <c r="B857" s="125" t="s">
        <v>952</v>
      </c>
      <c r="C857" s="125" t="s">
        <v>1110</v>
      </c>
      <c r="D857" s="125" t="s">
        <v>1110</v>
      </c>
      <c r="E857" s="125" t="s">
        <v>1110</v>
      </c>
      <c r="F857" s="125" t="s">
        <v>1110</v>
      </c>
      <c r="G857" s="125" t="s">
        <v>1110</v>
      </c>
      <c r="H857" s="125" t="s">
        <v>1110</v>
      </c>
      <c r="I857" s="125" t="s">
        <v>1110</v>
      </c>
      <c r="J857" s="125" t="s">
        <v>1110</v>
      </c>
      <c r="K857" s="125" t="s">
        <v>1110</v>
      </c>
      <c r="L857" s="125" t="s">
        <v>1110</v>
      </c>
      <c r="M857" s="125" t="s">
        <v>1110</v>
      </c>
      <c r="N857" s="125">
        <v>49.590210280000001</v>
      </c>
      <c r="O857" s="125" t="s">
        <v>1110</v>
      </c>
      <c r="P857" s="125" t="s">
        <v>1110</v>
      </c>
      <c r="Q857" s="125" t="s">
        <v>1110</v>
      </c>
      <c r="R857" s="125" t="s">
        <v>1110</v>
      </c>
      <c r="S857" s="125">
        <v>49.590210280000001</v>
      </c>
    </row>
    <row r="858" spans="1:19" s="7" customFormat="1" ht="15" customHeight="1">
      <c r="A858" s="198">
        <v>852</v>
      </c>
      <c r="B858" s="144" t="s">
        <v>990</v>
      </c>
      <c r="C858" s="144" t="s">
        <v>1110</v>
      </c>
      <c r="D858" s="144" t="s">
        <v>1110</v>
      </c>
      <c r="E858" s="144" t="s">
        <v>1110</v>
      </c>
      <c r="F858" s="144" t="s">
        <v>1110</v>
      </c>
      <c r="G858" s="144" t="s">
        <v>1110</v>
      </c>
      <c r="H858" s="144" t="s">
        <v>1110</v>
      </c>
      <c r="I858" s="144" t="s">
        <v>1110</v>
      </c>
      <c r="J858" s="144" t="s">
        <v>1110</v>
      </c>
      <c r="K858" s="144" t="s">
        <v>1110</v>
      </c>
      <c r="L858" s="144" t="s">
        <v>1110</v>
      </c>
      <c r="M858" s="144" t="s">
        <v>1110</v>
      </c>
      <c r="N858" s="144" t="s">
        <v>1110</v>
      </c>
      <c r="O858" s="144" t="s">
        <v>1110</v>
      </c>
      <c r="P858" s="144" t="s">
        <v>1110</v>
      </c>
      <c r="Q858" s="144" t="s">
        <v>1110</v>
      </c>
      <c r="R858" s="144">
        <v>49.331754630000006</v>
      </c>
      <c r="S858" s="144">
        <v>49.331754630000006</v>
      </c>
    </row>
    <row r="859" spans="1:19" s="7" customFormat="1" ht="15" customHeight="1">
      <c r="A859" s="197">
        <v>853</v>
      </c>
      <c r="B859" s="125" t="s">
        <v>411</v>
      </c>
      <c r="C859" s="125" t="s">
        <v>1110</v>
      </c>
      <c r="D859" s="125" t="s">
        <v>1110</v>
      </c>
      <c r="E859" s="125" t="s">
        <v>1110</v>
      </c>
      <c r="F859" s="125" t="s">
        <v>1110</v>
      </c>
      <c r="G859" s="125" t="s">
        <v>1110</v>
      </c>
      <c r="H859" s="125" t="s">
        <v>1110</v>
      </c>
      <c r="I859" s="125" t="s">
        <v>1110</v>
      </c>
      <c r="J859" s="125" t="s">
        <v>1110</v>
      </c>
      <c r="K859" s="125">
        <v>1.0715743170000001</v>
      </c>
      <c r="L859" s="125">
        <v>1.673642692</v>
      </c>
      <c r="M859" s="125">
        <v>2.1719609999999996E-3</v>
      </c>
      <c r="N859" s="125">
        <v>45.382707648</v>
      </c>
      <c r="O859" s="125" t="s">
        <v>1110</v>
      </c>
      <c r="P859" s="125" t="s">
        <v>1110</v>
      </c>
      <c r="Q859" s="125">
        <v>0.91797704000000002</v>
      </c>
      <c r="R859" s="125">
        <v>7.8158051999999992E-2</v>
      </c>
      <c r="S859" s="125">
        <v>49.126231709999999</v>
      </c>
    </row>
    <row r="860" spans="1:19" s="7" customFormat="1" ht="15" customHeight="1">
      <c r="A860" s="198">
        <v>854</v>
      </c>
      <c r="B860" s="144" t="s">
        <v>67</v>
      </c>
      <c r="C860" s="144" t="s">
        <v>1110</v>
      </c>
      <c r="D860" s="144" t="s">
        <v>1110</v>
      </c>
      <c r="E860" s="144" t="s">
        <v>1110</v>
      </c>
      <c r="F860" s="144" t="s">
        <v>1110</v>
      </c>
      <c r="G860" s="144" t="s">
        <v>1110</v>
      </c>
      <c r="H860" s="144" t="s">
        <v>1110</v>
      </c>
      <c r="I860" s="144" t="s">
        <v>1110</v>
      </c>
      <c r="J860" s="144" t="s">
        <v>1110</v>
      </c>
      <c r="K860" s="144" t="s">
        <v>1110</v>
      </c>
      <c r="L860" s="144" t="s">
        <v>1110</v>
      </c>
      <c r="M860" s="144" t="s">
        <v>1110</v>
      </c>
      <c r="N860" s="144">
        <v>48.00846876</v>
      </c>
      <c r="O860" s="144" t="s">
        <v>1110</v>
      </c>
      <c r="P860" s="144" t="s">
        <v>1110</v>
      </c>
      <c r="Q860" s="144">
        <v>0.41238047999999999</v>
      </c>
      <c r="R860" s="144" t="s">
        <v>1110</v>
      </c>
      <c r="S860" s="144">
        <v>48.420849240000003</v>
      </c>
    </row>
    <row r="861" spans="1:19" s="7" customFormat="1" ht="15" customHeight="1">
      <c r="A861" s="197">
        <v>855</v>
      </c>
      <c r="B861" s="125" t="s">
        <v>649</v>
      </c>
      <c r="C861" s="125" t="s">
        <v>1110</v>
      </c>
      <c r="D861" s="125" t="s">
        <v>1110</v>
      </c>
      <c r="E861" s="125" t="s">
        <v>1110</v>
      </c>
      <c r="F861" s="125" t="s">
        <v>1110</v>
      </c>
      <c r="G861" s="125" t="s">
        <v>1110</v>
      </c>
      <c r="H861" s="125" t="s">
        <v>1110</v>
      </c>
      <c r="I861" s="125" t="s">
        <v>1110</v>
      </c>
      <c r="J861" s="125" t="s">
        <v>1110</v>
      </c>
      <c r="K861" s="125" t="s">
        <v>1110</v>
      </c>
      <c r="L861" s="125">
        <v>17.358788829999998</v>
      </c>
      <c r="M861" s="125" t="s">
        <v>1110</v>
      </c>
      <c r="N861" s="125" t="s">
        <v>1110</v>
      </c>
      <c r="O861" s="125" t="s">
        <v>1110</v>
      </c>
      <c r="P861" s="125">
        <v>4.1046225099999996</v>
      </c>
      <c r="Q861" s="125">
        <v>4.52017661</v>
      </c>
      <c r="R861" s="125">
        <v>22.312812179999998</v>
      </c>
      <c r="S861" s="125">
        <v>48.296400129999995</v>
      </c>
    </row>
    <row r="862" spans="1:19" s="7" customFormat="1" ht="15" customHeight="1">
      <c r="A862" s="198">
        <v>856</v>
      </c>
      <c r="B862" s="144" t="s">
        <v>787</v>
      </c>
      <c r="C862" s="144" t="s">
        <v>1110</v>
      </c>
      <c r="D862" s="144" t="s">
        <v>1110</v>
      </c>
      <c r="E862" s="144" t="s">
        <v>1110</v>
      </c>
      <c r="F862" s="144" t="s">
        <v>1110</v>
      </c>
      <c r="G862" s="144" t="s">
        <v>1110</v>
      </c>
      <c r="H862" s="144" t="s">
        <v>1110</v>
      </c>
      <c r="I862" s="144" t="s">
        <v>1110</v>
      </c>
      <c r="J862" s="144" t="s">
        <v>1110</v>
      </c>
      <c r="K862" s="144">
        <v>45.515279163999999</v>
      </c>
      <c r="L862" s="144" t="s">
        <v>1110</v>
      </c>
      <c r="M862" s="144" t="s">
        <v>1110</v>
      </c>
      <c r="N862" s="144">
        <v>1.279175618</v>
      </c>
      <c r="O862" s="144" t="s">
        <v>1110</v>
      </c>
      <c r="P862" s="144" t="s">
        <v>1110</v>
      </c>
      <c r="Q862" s="144" t="s">
        <v>1110</v>
      </c>
      <c r="R862" s="144">
        <v>1.4366899280000001</v>
      </c>
      <c r="S862" s="144">
        <v>48.231144710000002</v>
      </c>
    </row>
    <row r="863" spans="1:19" s="7" customFormat="1" ht="15" customHeight="1">
      <c r="A863" s="197">
        <v>857</v>
      </c>
      <c r="B863" s="125" t="s">
        <v>525</v>
      </c>
      <c r="C863" s="125">
        <v>17.369807849000001</v>
      </c>
      <c r="D863" s="125" t="s">
        <v>1110</v>
      </c>
      <c r="E863" s="125" t="s">
        <v>1110</v>
      </c>
      <c r="F863" s="125" t="s">
        <v>1110</v>
      </c>
      <c r="G863" s="125" t="s">
        <v>1110</v>
      </c>
      <c r="H863" s="125" t="s">
        <v>1110</v>
      </c>
      <c r="I863" s="125">
        <v>3.8599572919990002</v>
      </c>
      <c r="J863" s="125">
        <v>1.543982910799</v>
      </c>
      <c r="K863" s="125" t="s">
        <v>1110</v>
      </c>
      <c r="L863" s="125" t="s">
        <v>1110</v>
      </c>
      <c r="M863" s="125" t="s">
        <v>1110</v>
      </c>
      <c r="N863" s="125">
        <v>8.8269368299999993</v>
      </c>
      <c r="O863" s="125" t="s">
        <v>1110</v>
      </c>
      <c r="P863" s="125" t="s">
        <v>1110</v>
      </c>
      <c r="Q863" s="125">
        <v>15.825824928199001</v>
      </c>
      <c r="R863" s="125" t="s">
        <v>1110</v>
      </c>
      <c r="S863" s="125">
        <v>47.426509809997</v>
      </c>
    </row>
    <row r="864" spans="1:19" s="7" customFormat="1" ht="15" customHeight="1">
      <c r="A864" s="198">
        <v>858</v>
      </c>
      <c r="B864" s="144" t="s">
        <v>1065</v>
      </c>
      <c r="C864" s="144" t="s">
        <v>1110</v>
      </c>
      <c r="D864" s="144" t="s">
        <v>1110</v>
      </c>
      <c r="E864" s="144" t="s">
        <v>1110</v>
      </c>
      <c r="F864" s="144" t="s">
        <v>1110</v>
      </c>
      <c r="G864" s="144" t="s">
        <v>1110</v>
      </c>
      <c r="H864" s="144" t="s">
        <v>1110</v>
      </c>
      <c r="I864" s="144" t="s">
        <v>1110</v>
      </c>
      <c r="J864" s="144" t="s">
        <v>1110</v>
      </c>
      <c r="K864" s="144" t="s">
        <v>1110</v>
      </c>
      <c r="L864" s="144" t="s">
        <v>1110</v>
      </c>
      <c r="M864" s="144" t="s">
        <v>1110</v>
      </c>
      <c r="N864" s="144" t="s">
        <v>1110</v>
      </c>
      <c r="O864" s="144" t="s">
        <v>1110</v>
      </c>
      <c r="P864" s="144" t="s">
        <v>1110</v>
      </c>
      <c r="Q864" s="144">
        <v>47.265731389999999</v>
      </c>
      <c r="R864" s="144" t="s">
        <v>1110</v>
      </c>
      <c r="S864" s="144">
        <v>47.265731389999999</v>
      </c>
    </row>
    <row r="865" spans="1:19" s="7" customFormat="1" ht="15" customHeight="1">
      <c r="A865" s="197">
        <v>859</v>
      </c>
      <c r="B865" s="125" t="s">
        <v>186</v>
      </c>
      <c r="C865" s="125" t="s">
        <v>1110</v>
      </c>
      <c r="D865" s="125" t="s">
        <v>1110</v>
      </c>
      <c r="E865" s="125" t="s">
        <v>1110</v>
      </c>
      <c r="F865" s="125" t="s">
        <v>1110</v>
      </c>
      <c r="G865" s="125" t="s">
        <v>1110</v>
      </c>
      <c r="H865" s="125" t="s">
        <v>1110</v>
      </c>
      <c r="I865" s="125" t="s">
        <v>1110</v>
      </c>
      <c r="J865" s="125" t="s">
        <v>1110</v>
      </c>
      <c r="K865" s="125">
        <v>42.314122299999994</v>
      </c>
      <c r="L865" s="125">
        <v>4.4678889400000008</v>
      </c>
      <c r="M865" s="125" t="s">
        <v>1110</v>
      </c>
      <c r="N865" s="125" t="s">
        <v>1110</v>
      </c>
      <c r="O865" s="125" t="s">
        <v>1110</v>
      </c>
      <c r="P865" s="125" t="s">
        <v>1110</v>
      </c>
      <c r="Q865" s="125" t="s">
        <v>1110</v>
      </c>
      <c r="R865" s="125" t="s">
        <v>1110</v>
      </c>
      <c r="S865" s="125">
        <v>46.782011239999996</v>
      </c>
    </row>
    <row r="866" spans="1:19" s="7" customFormat="1" ht="15" customHeight="1">
      <c r="A866" s="198">
        <v>860</v>
      </c>
      <c r="B866" s="144" t="s">
        <v>822</v>
      </c>
      <c r="C866" s="144" t="s">
        <v>1110</v>
      </c>
      <c r="D866" s="144" t="s">
        <v>1110</v>
      </c>
      <c r="E866" s="144" t="s">
        <v>1110</v>
      </c>
      <c r="F866" s="144" t="s">
        <v>1110</v>
      </c>
      <c r="G866" s="144" t="s">
        <v>1110</v>
      </c>
      <c r="H866" s="144" t="s">
        <v>1110</v>
      </c>
      <c r="I866" s="144" t="s">
        <v>1110</v>
      </c>
      <c r="J866" s="144" t="s">
        <v>1110</v>
      </c>
      <c r="K866" s="144" t="s">
        <v>1110</v>
      </c>
      <c r="L866" s="144" t="s">
        <v>1110</v>
      </c>
      <c r="M866" s="144" t="s">
        <v>1110</v>
      </c>
      <c r="N866" s="144">
        <v>46.213407509999996</v>
      </c>
      <c r="O866" s="144" t="s">
        <v>1110</v>
      </c>
      <c r="P866" s="144" t="s">
        <v>1110</v>
      </c>
      <c r="Q866" s="144" t="s">
        <v>1110</v>
      </c>
      <c r="R866" s="144" t="s">
        <v>1110</v>
      </c>
      <c r="S866" s="144">
        <v>46.213407509999996</v>
      </c>
    </row>
    <row r="867" spans="1:19" s="7" customFormat="1" ht="15" customHeight="1">
      <c r="A867" s="197">
        <v>861</v>
      </c>
      <c r="B867" s="125" t="s">
        <v>943</v>
      </c>
      <c r="C867" s="125" t="s">
        <v>1110</v>
      </c>
      <c r="D867" s="125" t="s">
        <v>1110</v>
      </c>
      <c r="E867" s="125" t="s">
        <v>1110</v>
      </c>
      <c r="F867" s="125" t="s">
        <v>1110</v>
      </c>
      <c r="G867" s="125" t="s">
        <v>1110</v>
      </c>
      <c r="H867" s="125" t="s">
        <v>1110</v>
      </c>
      <c r="I867" s="125" t="s">
        <v>1110</v>
      </c>
      <c r="J867" s="125" t="s">
        <v>1110</v>
      </c>
      <c r="K867" s="125">
        <v>46.013417179999998</v>
      </c>
      <c r="L867" s="125" t="s">
        <v>1110</v>
      </c>
      <c r="M867" s="125" t="s">
        <v>1110</v>
      </c>
      <c r="N867" s="125" t="s">
        <v>1110</v>
      </c>
      <c r="O867" s="125" t="s">
        <v>1110</v>
      </c>
      <c r="P867" s="125" t="s">
        <v>1110</v>
      </c>
      <c r="Q867" s="125" t="s">
        <v>1110</v>
      </c>
      <c r="R867" s="125" t="s">
        <v>1110</v>
      </c>
      <c r="S867" s="125">
        <v>46.013417179999998</v>
      </c>
    </row>
    <row r="868" spans="1:19" s="7" customFormat="1" ht="15" customHeight="1">
      <c r="A868" s="198">
        <v>862</v>
      </c>
      <c r="B868" s="144" t="s">
        <v>861</v>
      </c>
      <c r="C868" s="144" t="s">
        <v>1110</v>
      </c>
      <c r="D868" s="144" t="s">
        <v>1110</v>
      </c>
      <c r="E868" s="144" t="s">
        <v>1110</v>
      </c>
      <c r="F868" s="144" t="s">
        <v>1110</v>
      </c>
      <c r="G868" s="144" t="s">
        <v>1110</v>
      </c>
      <c r="H868" s="144" t="s">
        <v>1110</v>
      </c>
      <c r="I868" s="144" t="s">
        <v>1110</v>
      </c>
      <c r="J868" s="144" t="s">
        <v>1110</v>
      </c>
      <c r="K868" s="144" t="s">
        <v>1110</v>
      </c>
      <c r="L868" s="144" t="s">
        <v>1110</v>
      </c>
      <c r="M868" s="144">
        <v>9.5204272490849995</v>
      </c>
      <c r="N868" s="144" t="s">
        <v>1110</v>
      </c>
      <c r="O868" s="144" t="s">
        <v>1110</v>
      </c>
      <c r="P868" s="144">
        <v>29.430391918586999</v>
      </c>
      <c r="Q868" s="144">
        <v>6.3309925723260001</v>
      </c>
      <c r="R868" s="144" t="s">
        <v>1110</v>
      </c>
      <c r="S868" s="144">
        <v>45.281811739997991</v>
      </c>
    </row>
    <row r="869" spans="1:19" s="7" customFormat="1" ht="15" customHeight="1">
      <c r="A869" s="197">
        <v>863</v>
      </c>
      <c r="B869" s="125" t="s">
        <v>62</v>
      </c>
      <c r="C869" s="125" t="s">
        <v>1110</v>
      </c>
      <c r="D869" s="125" t="s">
        <v>1110</v>
      </c>
      <c r="E869" s="125" t="s">
        <v>1110</v>
      </c>
      <c r="F869" s="125" t="s">
        <v>1110</v>
      </c>
      <c r="G869" s="125" t="s">
        <v>1110</v>
      </c>
      <c r="H869" s="125" t="s">
        <v>1110</v>
      </c>
      <c r="I869" s="125" t="s">
        <v>1110</v>
      </c>
      <c r="J869" s="125">
        <v>0.92065133999999993</v>
      </c>
      <c r="K869" s="125" t="s">
        <v>1110</v>
      </c>
      <c r="L869" s="125" t="s">
        <v>1110</v>
      </c>
      <c r="M869" s="125" t="s">
        <v>1110</v>
      </c>
      <c r="N869" s="125" t="s">
        <v>1110</v>
      </c>
      <c r="O869" s="125" t="s">
        <v>1110</v>
      </c>
      <c r="P869" s="125" t="s">
        <v>1110</v>
      </c>
      <c r="Q869" s="125" t="s">
        <v>1110</v>
      </c>
      <c r="R869" s="125">
        <v>43.76671966</v>
      </c>
      <c r="S869" s="125">
        <v>44.687370999999999</v>
      </c>
    </row>
    <row r="870" spans="1:19" s="7" customFormat="1" ht="15" customHeight="1">
      <c r="A870" s="198">
        <v>864</v>
      </c>
      <c r="B870" s="144" t="s">
        <v>786</v>
      </c>
      <c r="C870" s="144" t="s">
        <v>1110</v>
      </c>
      <c r="D870" s="144" t="s">
        <v>1110</v>
      </c>
      <c r="E870" s="144" t="s">
        <v>1110</v>
      </c>
      <c r="F870" s="144" t="s">
        <v>1110</v>
      </c>
      <c r="G870" s="144" t="s">
        <v>1110</v>
      </c>
      <c r="H870" s="144" t="s">
        <v>1110</v>
      </c>
      <c r="I870" s="144" t="s">
        <v>1110</v>
      </c>
      <c r="J870" s="144" t="s">
        <v>1110</v>
      </c>
      <c r="K870" s="144" t="s">
        <v>1110</v>
      </c>
      <c r="L870" s="144" t="s">
        <v>1110</v>
      </c>
      <c r="M870" s="144" t="s">
        <v>1110</v>
      </c>
      <c r="N870" s="144">
        <v>1.08951584</v>
      </c>
      <c r="O870" s="144" t="s">
        <v>1110</v>
      </c>
      <c r="P870" s="144" t="s">
        <v>1110</v>
      </c>
      <c r="Q870" s="144" t="s">
        <v>1110</v>
      </c>
      <c r="R870" s="144">
        <v>43.361935469999999</v>
      </c>
      <c r="S870" s="144">
        <v>44.451451309999996</v>
      </c>
    </row>
    <row r="871" spans="1:19" s="7" customFormat="1" ht="15" customHeight="1">
      <c r="A871" s="197">
        <v>865</v>
      </c>
      <c r="B871" s="125" t="s">
        <v>759</v>
      </c>
      <c r="C871" s="125" t="s">
        <v>1110</v>
      </c>
      <c r="D871" s="125" t="s">
        <v>1110</v>
      </c>
      <c r="E871" s="125" t="s">
        <v>1110</v>
      </c>
      <c r="F871" s="125" t="s">
        <v>1110</v>
      </c>
      <c r="G871" s="125" t="s">
        <v>1110</v>
      </c>
      <c r="H871" s="125" t="s">
        <v>1110</v>
      </c>
      <c r="I871" s="125" t="s">
        <v>1110</v>
      </c>
      <c r="J871" s="125" t="s">
        <v>1110</v>
      </c>
      <c r="K871" s="125">
        <v>43.188004079999999</v>
      </c>
      <c r="L871" s="125" t="s">
        <v>1110</v>
      </c>
      <c r="M871" s="125" t="s">
        <v>1110</v>
      </c>
      <c r="N871" s="125" t="s">
        <v>1110</v>
      </c>
      <c r="O871" s="125" t="s">
        <v>1110</v>
      </c>
      <c r="P871" s="125" t="s">
        <v>1110</v>
      </c>
      <c r="Q871" s="125" t="s">
        <v>1110</v>
      </c>
      <c r="R871" s="125" t="s">
        <v>1110</v>
      </c>
      <c r="S871" s="125">
        <v>43.188004079999999</v>
      </c>
    </row>
    <row r="872" spans="1:19" s="7" customFormat="1" ht="15" customHeight="1">
      <c r="A872" s="198">
        <v>866</v>
      </c>
      <c r="B872" s="144" t="s">
        <v>1066</v>
      </c>
      <c r="C872" s="144" t="s">
        <v>1110</v>
      </c>
      <c r="D872" s="144" t="s">
        <v>1110</v>
      </c>
      <c r="E872" s="144" t="s">
        <v>1110</v>
      </c>
      <c r="F872" s="144" t="s">
        <v>1110</v>
      </c>
      <c r="G872" s="144" t="s">
        <v>1110</v>
      </c>
      <c r="H872" s="144" t="s">
        <v>1110</v>
      </c>
      <c r="I872" s="144" t="s">
        <v>1110</v>
      </c>
      <c r="J872" s="144" t="s">
        <v>1110</v>
      </c>
      <c r="K872" s="144" t="s">
        <v>1110</v>
      </c>
      <c r="L872" s="144">
        <v>1.7377194299999998</v>
      </c>
      <c r="M872" s="144" t="s">
        <v>1110</v>
      </c>
      <c r="N872" s="144" t="s">
        <v>1110</v>
      </c>
      <c r="O872" s="144" t="s">
        <v>1110</v>
      </c>
      <c r="P872" s="144" t="s">
        <v>1110</v>
      </c>
      <c r="Q872" s="144">
        <v>34.82076618</v>
      </c>
      <c r="R872" s="144">
        <v>5.6793762000000001</v>
      </c>
      <c r="S872" s="144">
        <v>42.237861809999998</v>
      </c>
    </row>
    <row r="873" spans="1:19" s="7" customFormat="1" ht="15" customHeight="1">
      <c r="A873" s="197">
        <v>867</v>
      </c>
      <c r="B873" s="125" t="s">
        <v>72</v>
      </c>
      <c r="C873" s="125" t="s">
        <v>1110</v>
      </c>
      <c r="D873" s="125" t="s">
        <v>1110</v>
      </c>
      <c r="E873" s="125" t="s">
        <v>1110</v>
      </c>
      <c r="F873" s="125" t="s">
        <v>1110</v>
      </c>
      <c r="G873" s="125" t="s">
        <v>1110</v>
      </c>
      <c r="H873" s="125" t="s">
        <v>1110</v>
      </c>
      <c r="I873" s="125" t="s">
        <v>1110</v>
      </c>
      <c r="J873" s="125" t="s">
        <v>1110</v>
      </c>
      <c r="K873" s="125" t="s">
        <v>1110</v>
      </c>
      <c r="L873" s="125" t="s">
        <v>1110</v>
      </c>
      <c r="M873" s="125" t="s">
        <v>1110</v>
      </c>
      <c r="N873" s="125" t="s">
        <v>1110</v>
      </c>
      <c r="O873" s="125" t="s">
        <v>1110</v>
      </c>
      <c r="P873" s="125" t="s">
        <v>1110</v>
      </c>
      <c r="Q873" s="125" t="s">
        <v>1110</v>
      </c>
      <c r="R873" s="125">
        <v>42.133893969999995</v>
      </c>
      <c r="S873" s="125">
        <v>42.133893969999995</v>
      </c>
    </row>
    <row r="874" spans="1:19" s="7" customFormat="1" ht="15" customHeight="1">
      <c r="A874" s="198">
        <v>868</v>
      </c>
      <c r="B874" s="144" t="s">
        <v>687</v>
      </c>
      <c r="C874" s="144" t="s">
        <v>1110</v>
      </c>
      <c r="D874" s="144" t="s">
        <v>1110</v>
      </c>
      <c r="E874" s="144" t="s">
        <v>1110</v>
      </c>
      <c r="F874" s="144" t="s">
        <v>1110</v>
      </c>
      <c r="G874" s="144">
        <v>1.9561061000000002</v>
      </c>
      <c r="H874" s="144" t="s">
        <v>1110</v>
      </c>
      <c r="I874" s="144" t="s">
        <v>1110</v>
      </c>
      <c r="J874" s="144" t="s">
        <v>1110</v>
      </c>
      <c r="K874" s="144">
        <v>9.7226899999999991E-2</v>
      </c>
      <c r="L874" s="144" t="s">
        <v>1110</v>
      </c>
      <c r="M874" s="144">
        <v>15.032889449999999</v>
      </c>
      <c r="N874" s="144">
        <v>4.8878895999999994</v>
      </c>
      <c r="O874" s="144" t="s">
        <v>1110</v>
      </c>
      <c r="P874" s="144" t="s">
        <v>1110</v>
      </c>
      <c r="Q874" s="144">
        <v>16.706981580000001</v>
      </c>
      <c r="R874" s="144">
        <v>2.5481670099999998</v>
      </c>
      <c r="S874" s="144">
        <v>41.229260640000007</v>
      </c>
    </row>
    <row r="875" spans="1:19" s="7" customFormat="1" ht="15" customHeight="1">
      <c r="A875" s="197">
        <v>869</v>
      </c>
      <c r="B875" s="125" t="s">
        <v>133</v>
      </c>
      <c r="C875" s="125" t="s">
        <v>1110</v>
      </c>
      <c r="D875" s="125" t="s">
        <v>1110</v>
      </c>
      <c r="E875" s="125" t="s">
        <v>1110</v>
      </c>
      <c r="F875" s="125" t="s">
        <v>1110</v>
      </c>
      <c r="G875" s="125" t="s">
        <v>1110</v>
      </c>
      <c r="H875" s="125" t="s">
        <v>1110</v>
      </c>
      <c r="I875" s="125" t="s">
        <v>1110</v>
      </c>
      <c r="J875" s="125" t="s">
        <v>1110</v>
      </c>
      <c r="K875" s="125" t="s">
        <v>1110</v>
      </c>
      <c r="L875" s="125" t="s">
        <v>1110</v>
      </c>
      <c r="M875" s="125">
        <v>9.5623649999999991E-2</v>
      </c>
      <c r="N875" s="125">
        <v>40.774982630000004</v>
      </c>
      <c r="O875" s="125" t="s">
        <v>1110</v>
      </c>
      <c r="P875" s="125" t="s">
        <v>1110</v>
      </c>
      <c r="Q875" s="125" t="s">
        <v>1110</v>
      </c>
      <c r="R875" s="125" t="s">
        <v>1110</v>
      </c>
      <c r="S875" s="125">
        <v>40.870606280000004</v>
      </c>
    </row>
    <row r="876" spans="1:19" s="7" customFormat="1" ht="15" customHeight="1">
      <c r="A876" s="198">
        <v>870</v>
      </c>
      <c r="B876" s="144" t="s">
        <v>1468</v>
      </c>
      <c r="C876" s="144" t="s">
        <v>1110</v>
      </c>
      <c r="D876" s="144" t="s">
        <v>1110</v>
      </c>
      <c r="E876" s="144" t="s">
        <v>1110</v>
      </c>
      <c r="F876" s="144" t="s">
        <v>1110</v>
      </c>
      <c r="G876" s="144" t="s">
        <v>1110</v>
      </c>
      <c r="H876" s="144" t="s">
        <v>1110</v>
      </c>
      <c r="I876" s="144" t="s">
        <v>1110</v>
      </c>
      <c r="J876" s="144" t="s">
        <v>1110</v>
      </c>
      <c r="K876" s="144" t="s">
        <v>1110</v>
      </c>
      <c r="L876" s="144" t="s">
        <v>1110</v>
      </c>
      <c r="M876" s="144" t="s">
        <v>1110</v>
      </c>
      <c r="N876" s="144" t="s">
        <v>1110</v>
      </c>
      <c r="O876" s="144" t="s">
        <v>1110</v>
      </c>
      <c r="P876" s="144" t="s">
        <v>1110</v>
      </c>
      <c r="Q876" s="144">
        <v>40.347615939999997</v>
      </c>
      <c r="R876" s="144" t="s">
        <v>1110</v>
      </c>
      <c r="S876" s="144">
        <v>40.347615939999997</v>
      </c>
    </row>
    <row r="877" spans="1:19" s="7" customFormat="1" ht="15" customHeight="1">
      <c r="A877" s="197">
        <v>871</v>
      </c>
      <c r="B877" s="125" t="s">
        <v>1032</v>
      </c>
      <c r="C877" s="125" t="s">
        <v>1110</v>
      </c>
      <c r="D877" s="125" t="s">
        <v>1110</v>
      </c>
      <c r="E877" s="125" t="s">
        <v>1110</v>
      </c>
      <c r="F877" s="125" t="s">
        <v>1110</v>
      </c>
      <c r="G877" s="125" t="s">
        <v>1110</v>
      </c>
      <c r="H877" s="125" t="s">
        <v>1110</v>
      </c>
      <c r="I877" s="125">
        <v>0.42038630999999999</v>
      </c>
      <c r="J877" s="125" t="s">
        <v>1110</v>
      </c>
      <c r="K877" s="125">
        <v>19.188847126076002</v>
      </c>
      <c r="L877" s="125">
        <v>3.5189088900000001</v>
      </c>
      <c r="M877" s="125">
        <v>2.8357411234729999</v>
      </c>
      <c r="N877" s="125" t="s">
        <v>1110</v>
      </c>
      <c r="O877" s="125" t="s">
        <v>1110</v>
      </c>
      <c r="P877" s="125">
        <v>0.367118530449</v>
      </c>
      <c r="Q877" s="125">
        <v>13.872760380000001</v>
      </c>
      <c r="R877" s="125" t="s">
        <v>1110</v>
      </c>
      <c r="S877" s="125">
        <v>40.203762359998002</v>
      </c>
    </row>
    <row r="878" spans="1:19" s="7" customFormat="1" ht="15" customHeight="1">
      <c r="A878" s="198">
        <v>872</v>
      </c>
      <c r="B878" s="144" t="s">
        <v>672</v>
      </c>
      <c r="C878" s="144" t="s">
        <v>1110</v>
      </c>
      <c r="D878" s="144" t="s">
        <v>1110</v>
      </c>
      <c r="E878" s="144" t="s">
        <v>1110</v>
      </c>
      <c r="F878" s="144" t="s">
        <v>1110</v>
      </c>
      <c r="G878" s="144" t="s">
        <v>1110</v>
      </c>
      <c r="H878" s="144" t="s">
        <v>1110</v>
      </c>
      <c r="I878" s="144">
        <v>3.9882304290000001</v>
      </c>
      <c r="J878" s="144" t="s">
        <v>1110</v>
      </c>
      <c r="K878" s="144">
        <v>35.894073861000003</v>
      </c>
      <c r="L878" s="144" t="s">
        <v>1110</v>
      </c>
      <c r="M878" s="144" t="s">
        <v>1110</v>
      </c>
      <c r="N878" s="144" t="s">
        <v>1110</v>
      </c>
      <c r="O878" s="144" t="s">
        <v>1110</v>
      </c>
      <c r="P878" s="144" t="s">
        <v>1110</v>
      </c>
      <c r="Q878" s="144" t="s">
        <v>1110</v>
      </c>
      <c r="R878" s="144" t="s">
        <v>1110</v>
      </c>
      <c r="S878" s="144">
        <v>39.88230429</v>
      </c>
    </row>
    <row r="879" spans="1:19" s="7" customFormat="1" ht="15" customHeight="1">
      <c r="A879" s="197">
        <v>873</v>
      </c>
      <c r="B879" s="125" t="s">
        <v>763</v>
      </c>
      <c r="C879" s="125" t="s">
        <v>1110</v>
      </c>
      <c r="D879" s="125" t="s">
        <v>1110</v>
      </c>
      <c r="E879" s="125" t="s">
        <v>1110</v>
      </c>
      <c r="F879" s="125" t="s">
        <v>1110</v>
      </c>
      <c r="G879" s="125" t="s">
        <v>1110</v>
      </c>
      <c r="H879" s="125" t="s">
        <v>1110</v>
      </c>
      <c r="I879" s="125">
        <v>25.573291459</v>
      </c>
      <c r="J879" s="125" t="s">
        <v>1110</v>
      </c>
      <c r="K879" s="125" t="s">
        <v>1110</v>
      </c>
      <c r="L879" s="125" t="s">
        <v>1110</v>
      </c>
      <c r="M879" s="125" t="s">
        <v>1110</v>
      </c>
      <c r="N879" s="125" t="s">
        <v>1110</v>
      </c>
      <c r="O879" s="125" t="s">
        <v>1110</v>
      </c>
      <c r="P879" s="125" t="s">
        <v>1110</v>
      </c>
      <c r="Q879" s="125">
        <v>13.231715591</v>
      </c>
      <c r="R879" s="125" t="s">
        <v>1110</v>
      </c>
      <c r="S879" s="125">
        <v>38.80500705</v>
      </c>
    </row>
    <row r="880" spans="1:19" s="7" customFormat="1" ht="15" customHeight="1">
      <c r="A880" s="198">
        <v>874</v>
      </c>
      <c r="B880" s="144" t="s">
        <v>863</v>
      </c>
      <c r="C880" s="144" t="s">
        <v>1110</v>
      </c>
      <c r="D880" s="144" t="s">
        <v>1110</v>
      </c>
      <c r="E880" s="144" t="s">
        <v>1110</v>
      </c>
      <c r="F880" s="144" t="s">
        <v>1110</v>
      </c>
      <c r="G880" s="144" t="s">
        <v>1110</v>
      </c>
      <c r="H880" s="144" t="s">
        <v>1110</v>
      </c>
      <c r="I880" s="144">
        <v>38.514891659999996</v>
      </c>
      <c r="J880" s="144" t="s">
        <v>1110</v>
      </c>
      <c r="K880" s="144" t="s">
        <v>1110</v>
      </c>
      <c r="L880" s="144" t="s">
        <v>1110</v>
      </c>
      <c r="M880" s="144" t="s">
        <v>1110</v>
      </c>
      <c r="N880" s="144" t="s">
        <v>1110</v>
      </c>
      <c r="O880" s="144" t="s">
        <v>1110</v>
      </c>
      <c r="P880" s="144" t="s">
        <v>1110</v>
      </c>
      <c r="Q880" s="144" t="s">
        <v>1110</v>
      </c>
      <c r="R880" s="144" t="s">
        <v>1110</v>
      </c>
      <c r="S880" s="144">
        <v>38.514891659999996</v>
      </c>
    </row>
    <row r="881" spans="1:19" s="7" customFormat="1" ht="15" customHeight="1">
      <c r="A881" s="197">
        <v>875</v>
      </c>
      <c r="B881" s="125" t="s">
        <v>1049</v>
      </c>
      <c r="C881" s="125" t="s">
        <v>1110</v>
      </c>
      <c r="D881" s="125">
        <v>5.8099734403849999</v>
      </c>
      <c r="E881" s="125" t="s">
        <v>1110</v>
      </c>
      <c r="F881" s="125" t="s">
        <v>1110</v>
      </c>
      <c r="G881" s="125" t="s">
        <v>1110</v>
      </c>
      <c r="H881" s="125" t="s">
        <v>1110</v>
      </c>
      <c r="I881" s="125">
        <v>0.47102324999899997</v>
      </c>
      <c r="J881" s="125" t="s">
        <v>1110</v>
      </c>
      <c r="K881" s="125">
        <v>9.0893636699999991</v>
      </c>
      <c r="L881" s="125">
        <v>2.4624526161190001</v>
      </c>
      <c r="M881" s="125" t="s">
        <v>1110</v>
      </c>
      <c r="N881" s="125">
        <v>13.854253435072</v>
      </c>
      <c r="O881" s="125" t="s">
        <v>1110</v>
      </c>
      <c r="P881" s="125" t="s">
        <v>1110</v>
      </c>
      <c r="Q881" s="125">
        <v>6.1359355434069993</v>
      </c>
      <c r="R881" s="125">
        <v>0.22351546501399999</v>
      </c>
      <c r="S881" s="125">
        <v>38.046517419996</v>
      </c>
    </row>
    <row r="882" spans="1:19" s="7" customFormat="1" ht="15" customHeight="1">
      <c r="A882" s="198">
        <v>876</v>
      </c>
      <c r="B882" s="144" t="s">
        <v>287</v>
      </c>
      <c r="C882" s="144" t="s">
        <v>1110</v>
      </c>
      <c r="D882" s="144" t="s">
        <v>1110</v>
      </c>
      <c r="E882" s="144" t="s">
        <v>1110</v>
      </c>
      <c r="F882" s="144" t="s">
        <v>1110</v>
      </c>
      <c r="G882" s="144" t="s">
        <v>1110</v>
      </c>
      <c r="H882" s="144" t="s">
        <v>1110</v>
      </c>
      <c r="I882" s="144">
        <v>0.60390734136699997</v>
      </c>
      <c r="J882" s="144" t="s">
        <v>1110</v>
      </c>
      <c r="K882" s="144">
        <v>1.6743610805279998</v>
      </c>
      <c r="L882" s="144">
        <v>17.757293825557998</v>
      </c>
      <c r="M882" s="144">
        <v>16.00315595519</v>
      </c>
      <c r="N882" s="144" t="s">
        <v>1110</v>
      </c>
      <c r="O882" s="144" t="s">
        <v>1110</v>
      </c>
      <c r="P882" s="144">
        <v>9.4276600000000001E-6</v>
      </c>
      <c r="Q882" s="144">
        <v>0.810580409695</v>
      </c>
      <c r="R882" s="144" t="s">
        <v>1110</v>
      </c>
      <c r="S882" s="144">
        <v>36.849308039997993</v>
      </c>
    </row>
    <row r="883" spans="1:19" s="7" customFormat="1" ht="15" customHeight="1">
      <c r="A883" s="197">
        <v>877</v>
      </c>
      <c r="B883" s="125" t="s">
        <v>803</v>
      </c>
      <c r="C883" s="125" t="s">
        <v>1110</v>
      </c>
      <c r="D883" s="125" t="s">
        <v>1110</v>
      </c>
      <c r="E883" s="125" t="s">
        <v>1110</v>
      </c>
      <c r="F883" s="125" t="s">
        <v>1110</v>
      </c>
      <c r="G883" s="125" t="s">
        <v>1110</v>
      </c>
      <c r="H883" s="125" t="s">
        <v>1110</v>
      </c>
      <c r="I883" s="125" t="s">
        <v>1110</v>
      </c>
      <c r="J883" s="125" t="s">
        <v>1110</v>
      </c>
      <c r="K883" s="125" t="s">
        <v>1110</v>
      </c>
      <c r="L883" s="125" t="s">
        <v>1110</v>
      </c>
      <c r="M883" s="125" t="s">
        <v>1110</v>
      </c>
      <c r="N883" s="125">
        <v>36.566631890000004</v>
      </c>
      <c r="O883" s="125" t="s">
        <v>1110</v>
      </c>
      <c r="P883" s="125" t="s">
        <v>1110</v>
      </c>
      <c r="Q883" s="125" t="s">
        <v>1110</v>
      </c>
      <c r="R883" s="125" t="s">
        <v>1110</v>
      </c>
      <c r="S883" s="125">
        <v>36.566631890000004</v>
      </c>
    </row>
    <row r="884" spans="1:19" s="7" customFormat="1" ht="15" customHeight="1">
      <c r="A884" s="198">
        <v>878</v>
      </c>
      <c r="B884" s="144" t="s">
        <v>875</v>
      </c>
      <c r="C884" s="144" t="s">
        <v>1110</v>
      </c>
      <c r="D884" s="144" t="s">
        <v>1110</v>
      </c>
      <c r="E884" s="144" t="s">
        <v>1110</v>
      </c>
      <c r="F884" s="144" t="s">
        <v>1110</v>
      </c>
      <c r="G884" s="144" t="s">
        <v>1110</v>
      </c>
      <c r="H884" s="144" t="s">
        <v>1110</v>
      </c>
      <c r="I884" s="144">
        <v>0.54159941299999992</v>
      </c>
      <c r="J884" s="144" t="s">
        <v>1110</v>
      </c>
      <c r="K884" s="144">
        <v>9.9595583100000002</v>
      </c>
      <c r="L884" s="144" t="s">
        <v>1110</v>
      </c>
      <c r="M884" s="144" t="s">
        <v>1110</v>
      </c>
      <c r="N884" s="144">
        <v>25.794593246999</v>
      </c>
      <c r="O884" s="144" t="s">
        <v>1110</v>
      </c>
      <c r="P884" s="144" t="s">
        <v>1110</v>
      </c>
      <c r="Q884" s="144" t="s">
        <v>1110</v>
      </c>
      <c r="R884" s="144" t="s">
        <v>1110</v>
      </c>
      <c r="S884" s="144">
        <v>36.295750969998998</v>
      </c>
    </row>
    <row r="885" spans="1:19" s="7" customFormat="1" ht="15" customHeight="1">
      <c r="A885" s="197">
        <v>879</v>
      </c>
      <c r="B885" s="125" t="s">
        <v>12</v>
      </c>
      <c r="C885" s="125" t="s">
        <v>1110</v>
      </c>
      <c r="D885" s="125" t="s">
        <v>1110</v>
      </c>
      <c r="E885" s="125" t="s">
        <v>1110</v>
      </c>
      <c r="F885" s="125" t="s">
        <v>1110</v>
      </c>
      <c r="G885" s="125" t="s">
        <v>1110</v>
      </c>
      <c r="H885" s="125" t="s">
        <v>1110</v>
      </c>
      <c r="I885" s="125" t="s">
        <v>1110</v>
      </c>
      <c r="J885" s="125" t="s">
        <v>1110</v>
      </c>
      <c r="K885" s="125" t="s">
        <v>1110</v>
      </c>
      <c r="L885" s="125" t="s">
        <v>1110</v>
      </c>
      <c r="M885" s="125">
        <v>18.83790995</v>
      </c>
      <c r="N885" s="125" t="s">
        <v>1110</v>
      </c>
      <c r="O885" s="125" t="s">
        <v>1110</v>
      </c>
      <c r="P885" s="125" t="s">
        <v>1110</v>
      </c>
      <c r="Q885" s="125">
        <v>16.5548529</v>
      </c>
      <c r="R885" s="125" t="s">
        <v>1110</v>
      </c>
      <c r="S885" s="125">
        <v>35.392762849999997</v>
      </c>
    </row>
    <row r="886" spans="1:19" s="7" customFormat="1" ht="15" customHeight="1">
      <c r="A886" s="198">
        <v>880</v>
      </c>
      <c r="B886" s="144" t="s">
        <v>1043</v>
      </c>
      <c r="C886" s="144" t="s">
        <v>1110</v>
      </c>
      <c r="D886" s="144" t="s">
        <v>1110</v>
      </c>
      <c r="E886" s="144" t="s">
        <v>1110</v>
      </c>
      <c r="F886" s="144" t="s">
        <v>1110</v>
      </c>
      <c r="G886" s="144" t="s">
        <v>1110</v>
      </c>
      <c r="H886" s="144" t="s">
        <v>1110</v>
      </c>
      <c r="I886" s="144">
        <v>6.6209297300000003</v>
      </c>
      <c r="J886" s="144" t="s">
        <v>1110</v>
      </c>
      <c r="K886" s="144">
        <v>28.658284039999998</v>
      </c>
      <c r="L886" s="144" t="s">
        <v>1110</v>
      </c>
      <c r="M886" s="144" t="s">
        <v>1110</v>
      </c>
      <c r="N886" s="144" t="s">
        <v>1110</v>
      </c>
      <c r="O886" s="144" t="s">
        <v>1110</v>
      </c>
      <c r="P886" s="144" t="s">
        <v>1110</v>
      </c>
      <c r="Q886" s="144" t="s">
        <v>1110</v>
      </c>
      <c r="R886" s="144" t="s">
        <v>1110</v>
      </c>
      <c r="S886" s="144">
        <v>35.279213769999998</v>
      </c>
    </row>
    <row r="887" spans="1:19" s="7" customFormat="1" ht="15" customHeight="1">
      <c r="A887" s="197">
        <v>881</v>
      </c>
      <c r="B887" s="125" t="s">
        <v>376</v>
      </c>
      <c r="C887" s="125" t="s">
        <v>1110</v>
      </c>
      <c r="D887" s="125" t="s">
        <v>1110</v>
      </c>
      <c r="E887" s="125" t="s">
        <v>1110</v>
      </c>
      <c r="F887" s="125" t="s">
        <v>1110</v>
      </c>
      <c r="G887" s="125" t="s">
        <v>1110</v>
      </c>
      <c r="H887" s="125" t="s">
        <v>1110</v>
      </c>
      <c r="I887" s="125" t="s">
        <v>1110</v>
      </c>
      <c r="J887" s="125" t="s">
        <v>1110</v>
      </c>
      <c r="K887" s="125">
        <v>0.85259650299900003</v>
      </c>
      <c r="L887" s="125">
        <v>0.70080100499999998</v>
      </c>
      <c r="M887" s="125">
        <v>0.70889702300000002</v>
      </c>
      <c r="N887" s="125">
        <v>32.968876958999999</v>
      </c>
      <c r="O887" s="125" t="s">
        <v>1110</v>
      </c>
      <c r="P887" s="125" t="s">
        <v>1110</v>
      </c>
      <c r="Q887" s="125" t="s">
        <v>1110</v>
      </c>
      <c r="R887" s="125" t="s">
        <v>1110</v>
      </c>
      <c r="S887" s="125">
        <v>35.231171489998999</v>
      </c>
    </row>
    <row r="888" spans="1:19" s="7" customFormat="1" ht="15" customHeight="1">
      <c r="A888" s="198">
        <v>882</v>
      </c>
      <c r="B888" s="144" t="s">
        <v>329</v>
      </c>
      <c r="C888" s="144" t="s">
        <v>1110</v>
      </c>
      <c r="D888" s="144" t="s">
        <v>1110</v>
      </c>
      <c r="E888" s="144" t="s">
        <v>1110</v>
      </c>
      <c r="F888" s="144" t="s">
        <v>1110</v>
      </c>
      <c r="G888" s="144" t="s">
        <v>1110</v>
      </c>
      <c r="H888" s="144" t="s">
        <v>1110</v>
      </c>
      <c r="I888" s="144" t="s">
        <v>1110</v>
      </c>
      <c r="J888" s="144" t="s">
        <v>1110</v>
      </c>
      <c r="K888" s="144">
        <v>18.873503239999998</v>
      </c>
      <c r="L888" s="144" t="s">
        <v>1110</v>
      </c>
      <c r="M888" s="144" t="s">
        <v>1110</v>
      </c>
      <c r="N888" s="144">
        <v>16.29732885</v>
      </c>
      <c r="O888" s="144" t="s">
        <v>1110</v>
      </c>
      <c r="P888" s="144" t="s">
        <v>1110</v>
      </c>
      <c r="Q888" s="144" t="s">
        <v>1110</v>
      </c>
      <c r="R888" s="144" t="s">
        <v>1110</v>
      </c>
      <c r="S888" s="144">
        <v>35.170832089999998</v>
      </c>
    </row>
    <row r="889" spans="1:19" s="7" customFormat="1" ht="15" customHeight="1">
      <c r="A889" s="197">
        <v>883</v>
      </c>
      <c r="B889" s="125" t="s">
        <v>779</v>
      </c>
      <c r="C889" s="125" t="s">
        <v>1110</v>
      </c>
      <c r="D889" s="125" t="s">
        <v>1110</v>
      </c>
      <c r="E889" s="125" t="s">
        <v>1110</v>
      </c>
      <c r="F889" s="125" t="s">
        <v>1110</v>
      </c>
      <c r="G889" s="125" t="s">
        <v>1110</v>
      </c>
      <c r="H889" s="125" t="s">
        <v>1110</v>
      </c>
      <c r="I889" s="125" t="s">
        <v>1110</v>
      </c>
      <c r="J889" s="125" t="s">
        <v>1110</v>
      </c>
      <c r="K889" s="125">
        <v>34.794306849999998</v>
      </c>
      <c r="L889" s="125" t="s">
        <v>1110</v>
      </c>
      <c r="M889" s="125" t="s">
        <v>1110</v>
      </c>
      <c r="N889" s="125" t="s">
        <v>1110</v>
      </c>
      <c r="O889" s="125" t="s">
        <v>1110</v>
      </c>
      <c r="P889" s="125" t="s">
        <v>1110</v>
      </c>
      <c r="Q889" s="125" t="s">
        <v>1110</v>
      </c>
      <c r="R889" s="125" t="s">
        <v>1110</v>
      </c>
      <c r="S889" s="125">
        <v>34.794306849999998</v>
      </c>
    </row>
    <row r="890" spans="1:19" s="7" customFormat="1" ht="15" customHeight="1">
      <c r="A890" s="198">
        <v>884</v>
      </c>
      <c r="B890" s="144" t="s">
        <v>130</v>
      </c>
      <c r="C890" s="144" t="s">
        <v>1110</v>
      </c>
      <c r="D890" s="144" t="s">
        <v>1110</v>
      </c>
      <c r="E890" s="144" t="s">
        <v>1110</v>
      </c>
      <c r="F890" s="144" t="s">
        <v>1110</v>
      </c>
      <c r="G890" s="144" t="s">
        <v>1110</v>
      </c>
      <c r="H890" s="144" t="s">
        <v>1110</v>
      </c>
      <c r="I890" s="144" t="s">
        <v>1110</v>
      </c>
      <c r="J890" s="144" t="s">
        <v>1110</v>
      </c>
      <c r="K890" s="144">
        <v>30.626487714000003</v>
      </c>
      <c r="L890" s="144" t="s">
        <v>1110</v>
      </c>
      <c r="M890" s="144" t="s">
        <v>1110</v>
      </c>
      <c r="N890" s="144">
        <v>3.7189582960000003</v>
      </c>
      <c r="O890" s="144" t="s">
        <v>1110</v>
      </c>
      <c r="P890" s="144" t="s">
        <v>1110</v>
      </c>
      <c r="Q890" s="144" t="s">
        <v>1110</v>
      </c>
      <c r="R890" s="144" t="s">
        <v>1110</v>
      </c>
      <c r="S890" s="144">
        <v>34.345446010000003</v>
      </c>
    </row>
    <row r="891" spans="1:19" s="7" customFormat="1" ht="15" customHeight="1">
      <c r="A891" s="197">
        <v>885</v>
      </c>
      <c r="B891" s="125" t="s">
        <v>1035</v>
      </c>
      <c r="C891" s="125" t="s">
        <v>1110</v>
      </c>
      <c r="D891" s="125" t="s">
        <v>1110</v>
      </c>
      <c r="E891" s="125" t="s">
        <v>1110</v>
      </c>
      <c r="F891" s="125" t="s">
        <v>1110</v>
      </c>
      <c r="G891" s="125" t="s">
        <v>1110</v>
      </c>
      <c r="H891" s="125" t="s">
        <v>1110</v>
      </c>
      <c r="I891" s="125" t="s">
        <v>1110</v>
      </c>
      <c r="J891" s="125" t="s">
        <v>1110</v>
      </c>
      <c r="K891" s="125" t="s">
        <v>1110</v>
      </c>
      <c r="L891" s="125">
        <v>1.8749795021639999</v>
      </c>
      <c r="M891" s="125" t="s">
        <v>1110</v>
      </c>
      <c r="N891" s="125">
        <v>32.383453747834999</v>
      </c>
      <c r="O891" s="125" t="s">
        <v>1110</v>
      </c>
      <c r="P891" s="125" t="s">
        <v>1110</v>
      </c>
      <c r="Q891" s="125" t="s">
        <v>1110</v>
      </c>
      <c r="R891" s="125" t="s">
        <v>1110</v>
      </c>
      <c r="S891" s="125">
        <v>34.258433249999001</v>
      </c>
    </row>
    <row r="892" spans="1:19" s="7" customFormat="1" ht="15" customHeight="1">
      <c r="A892" s="198">
        <v>886</v>
      </c>
      <c r="B892" s="144" t="s">
        <v>185</v>
      </c>
      <c r="C892" s="144" t="s">
        <v>1110</v>
      </c>
      <c r="D892" s="144" t="s">
        <v>1110</v>
      </c>
      <c r="E892" s="144" t="s">
        <v>1110</v>
      </c>
      <c r="F892" s="144" t="s">
        <v>1110</v>
      </c>
      <c r="G892" s="144" t="s">
        <v>1110</v>
      </c>
      <c r="H892" s="144" t="s">
        <v>1110</v>
      </c>
      <c r="I892" s="144">
        <v>1.6101862649999998</v>
      </c>
      <c r="J892" s="144" t="s">
        <v>1110</v>
      </c>
      <c r="K892" s="144">
        <v>6.8614671229999997</v>
      </c>
      <c r="L892" s="144" t="s">
        <v>1110</v>
      </c>
      <c r="M892" s="144">
        <v>16.956944547999999</v>
      </c>
      <c r="N892" s="144">
        <v>8.4271301340000004</v>
      </c>
      <c r="O892" s="144" t="s">
        <v>1110</v>
      </c>
      <c r="P892" s="144" t="s">
        <v>1110</v>
      </c>
      <c r="Q892" s="144" t="s">
        <v>1110</v>
      </c>
      <c r="R892" s="144" t="s">
        <v>1110</v>
      </c>
      <c r="S892" s="144">
        <v>33.855728069999998</v>
      </c>
    </row>
    <row r="893" spans="1:19" s="7" customFormat="1" ht="15" customHeight="1">
      <c r="A893" s="197">
        <v>887</v>
      </c>
      <c r="B893" s="125" t="s">
        <v>421</v>
      </c>
      <c r="C893" s="125" t="s">
        <v>1110</v>
      </c>
      <c r="D893" s="125" t="s">
        <v>1110</v>
      </c>
      <c r="E893" s="125" t="s">
        <v>1110</v>
      </c>
      <c r="F893" s="125" t="s">
        <v>1110</v>
      </c>
      <c r="G893" s="125" t="s">
        <v>1110</v>
      </c>
      <c r="H893" s="125" t="s">
        <v>1110</v>
      </c>
      <c r="I893" s="125">
        <v>1.84495195</v>
      </c>
      <c r="J893" s="125" t="s">
        <v>1110</v>
      </c>
      <c r="K893" s="125" t="s">
        <v>1110</v>
      </c>
      <c r="L893" s="125">
        <v>24.582669420000002</v>
      </c>
      <c r="M893" s="125">
        <v>3.5906991699999997</v>
      </c>
      <c r="N893" s="125" t="s">
        <v>1110</v>
      </c>
      <c r="O893" s="125" t="s">
        <v>1110</v>
      </c>
      <c r="P893" s="125" t="s">
        <v>1110</v>
      </c>
      <c r="Q893" s="125">
        <v>3.5855005099999997</v>
      </c>
      <c r="R893" s="125" t="s">
        <v>1110</v>
      </c>
      <c r="S893" s="125">
        <v>33.603821050000001</v>
      </c>
    </row>
    <row r="894" spans="1:19" s="7" customFormat="1" ht="15" customHeight="1">
      <c r="A894" s="198">
        <v>888</v>
      </c>
      <c r="B894" s="144" t="s">
        <v>1071</v>
      </c>
      <c r="C894" s="144" t="s">
        <v>1110</v>
      </c>
      <c r="D894" s="144" t="s">
        <v>1110</v>
      </c>
      <c r="E894" s="144" t="s">
        <v>1110</v>
      </c>
      <c r="F894" s="144" t="s">
        <v>1110</v>
      </c>
      <c r="G894" s="144">
        <v>32.718459340000003</v>
      </c>
      <c r="H894" s="144" t="s">
        <v>1110</v>
      </c>
      <c r="I894" s="144" t="s">
        <v>1110</v>
      </c>
      <c r="J894" s="144" t="s">
        <v>1110</v>
      </c>
      <c r="K894" s="144" t="s">
        <v>1110</v>
      </c>
      <c r="L894" s="144" t="s">
        <v>1110</v>
      </c>
      <c r="M894" s="144" t="s">
        <v>1110</v>
      </c>
      <c r="N894" s="144" t="s">
        <v>1110</v>
      </c>
      <c r="O894" s="144" t="s">
        <v>1110</v>
      </c>
      <c r="P894" s="144" t="s">
        <v>1110</v>
      </c>
      <c r="Q894" s="144" t="s">
        <v>1110</v>
      </c>
      <c r="R894" s="144" t="s">
        <v>1110</v>
      </c>
      <c r="S894" s="144">
        <v>32.718459340000003</v>
      </c>
    </row>
    <row r="895" spans="1:19" s="7" customFormat="1" ht="15" customHeight="1">
      <c r="A895" s="197">
        <v>889</v>
      </c>
      <c r="B895" s="125" t="s">
        <v>106</v>
      </c>
      <c r="C895" s="125">
        <v>1.7415242566710001</v>
      </c>
      <c r="D895" s="125" t="s">
        <v>1110</v>
      </c>
      <c r="E895" s="125">
        <v>2.5889694146409998</v>
      </c>
      <c r="F895" s="125" t="s">
        <v>1110</v>
      </c>
      <c r="G895" s="125" t="s">
        <v>1110</v>
      </c>
      <c r="H895" s="125" t="s">
        <v>1110</v>
      </c>
      <c r="I895" s="125">
        <v>2.430921511293</v>
      </c>
      <c r="J895" s="125" t="s">
        <v>1110</v>
      </c>
      <c r="K895" s="125">
        <v>4.3915270193999996E-2</v>
      </c>
      <c r="L895" s="125">
        <v>0.66567200349900002</v>
      </c>
      <c r="M895" s="125">
        <v>0.81307418302199996</v>
      </c>
      <c r="N895" s="125">
        <v>3.3010555930719998</v>
      </c>
      <c r="O895" s="125" t="s">
        <v>1110</v>
      </c>
      <c r="P895" s="125" t="s">
        <v>1110</v>
      </c>
      <c r="Q895" s="125">
        <v>19.816082507599997</v>
      </c>
      <c r="R895" s="125" t="s">
        <v>1110</v>
      </c>
      <c r="S895" s="125">
        <v>31.401214739992</v>
      </c>
    </row>
    <row r="896" spans="1:19" s="7" customFormat="1" ht="15" customHeight="1">
      <c r="A896" s="198">
        <v>890</v>
      </c>
      <c r="B896" s="144" t="s">
        <v>626</v>
      </c>
      <c r="C896" s="144" t="s">
        <v>1110</v>
      </c>
      <c r="D896" s="144" t="s">
        <v>1110</v>
      </c>
      <c r="E896" s="144" t="s">
        <v>1110</v>
      </c>
      <c r="F896" s="144" t="s">
        <v>1110</v>
      </c>
      <c r="G896" s="144" t="s">
        <v>1110</v>
      </c>
      <c r="H896" s="144" t="s">
        <v>1110</v>
      </c>
      <c r="I896" s="144" t="s">
        <v>1110</v>
      </c>
      <c r="J896" s="144" t="s">
        <v>1110</v>
      </c>
      <c r="K896" s="144">
        <v>27.31281293</v>
      </c>
      <c r="L896" s="144" t="s">
        <v>1110</v>
      </c>
      <c r="M896" s="144" t="s">
        <v>1110</v>
      </c>
      <c r="N896" s="144">
        <v>6.989356020000001E-2</v>
      </c>
      <c r="O896" s="144" t="s">
        <v>1110</v>
      </c>
      <c r="P896" s="144" t="s">
        <v>1110</v>
      </c>
      <c r="Q896" s="144">
        <v>3.2855023398000003</v>
      </c>
      <c r="R896" s="144" t="s">
        <v>1110</v>
      </c>
      <c r="S896" s="144">
        <v>30.668208830000001</v>
      </c>
    </row>
    <row r="897" spans="1:19" s="7" customFormat="1" ht="15" customHeight="1">
      <c r="A897" s="197">
        <v>891</v>
      </c>
      <c r="B897" s="125" t="s">
        <v>340</v>
      </c>
      <c r="C897" s="125" t="s">
        <v>1110</v>
      </c>
      <c r="D897" s="125" t="s">
        <v>1110</v>
      </c>
      <c r="E897" s="125" t="s">
        <v>1110</v>
      </c>
      <c r="F897" s="125" t="s">
        <v>1110</v>
      </c>
      <c r="G897" s="125" t="s">
        <v>1110</v>
      </c>
      <c r="H897" s="125" t="s">
        <v>1110</v>
      </c>
      <c r="I897" s="125" t="s">
        <v>1110</v>
      </c>
      <c r="J897" s="125" t="s">
        <v>1110</v>
      </c>
      <c r="K897" s="125" t="s">
        <v>1110</v>
      </c>
      <c r="L897" s="125" t="s">
        <v>1110</v>
      </c>
      <c r="M897" s="125" t="s">
        <v>1110</v>
      </c>
      <c r="N897" s="125" t="s">
        <v>1110</v>
      </c>
      <c r="O897" s="125" t="s">
        <v>1110</v>
      </c>
      <c r="P897" s="125" t="s">
        <v>1110</v>
      </c>
      <c r="Q897" s="125">
        <v>26.113170510000003</v>
      </c>
      <c r="R897" s="125">
        <v>4.5446313399999996</v>
      </c>
      <c r="S897" s="125">
        <v>30.657801850000002</v>
      </c>
    </row>
    <row r="898" spans="1:19" s="7" customFormat="1" ht="15" customHeight="1">
      <c r="A898" s="198">
        <v>892</v>
      </c>
      <c r="B898" s="144" t="s">
        <v>521</v>
      </c>
      <c r="C898" s="144" t="s">
        <v>1110</v>
      </c>
      <c r="D898" s="144" t="s">
        <v>1110</v>
      </c>
      <c r="E898" s="144" t="s">
        <v>1110</v>
      </c>
      <c r="F898" s="144" t="s">
        <v>1110</v>
      </c>
      <c r="G898" s="144" t="s">
        <v>1110</v>
      </c>
      <c r="H898" s="144" t="s">
        <v>1110</v>
      </c>
      <c r="I898" s="144" t="s">
        <v>1110</v>
      </c>
      <c r="J898" s="144" t="s">
        <v>1110</v>
      </c>
      <c r="K898" s="144" t="s">
        <v>1110</v>
      </c>
      <c r="L898" s="144" t="s">
        <v>1110</v>
      </c>
      <c r="M898" s="144" t="s">
        <v>1110</v>
      </c>
      <c r="N898" s="144">
        <v>30.515177540070002</v>
      </c>
      <c r="O898" s="144" t="s">
        <v>1110</v>
      </c>
      <c r="P898" s="144" t="s">
        <v>1110</v>
      </c>
      <c r="Q898" s="144" t="s">
        <v>1110</v>
      </c>
      <c r="R898" s="144" t="s">
        <v>1110</v>
      </c>
      <c r="S898" s="144">
        <v>30.515177540070002</v>
      </c>
    </row>
    <row r="899" spans="1:19" s="7" customFormat="1" ht="15" customHeight="1">
      <c r="A899" s="197">
        <v>893</v>
      </c>
      <c r="B899" s="125" t="s">
        <v>564</v>
      </c>
      <c r="C899" s="125" t="s">
        <v>1110</v>
      </c>
      <c r="D899" s="125" t="s">
        <v>1110</v>
      </c>
      <c r="E899" s="125" t="s">
        <v>1110</v>
      </c>
      <c r="F899" s="125" t="s">
        <v>1110</v>
      </c>
      <c r="G899" s="125" t="s">
        <v>1110</v>
      </c>
      <c r="H899" s="125" t="s">
        <v>1110</v>
      </c>
      <c r="I899" s="125" t="s">
        <v>1110</v>
      </c>
      <c r="J899" s="125" t="s">
        <v>1110</v>
      </c>
      <c r="K899" s="125" t="s">
        <v>1110</v>
      </c>
      <c r="L899" s="125" t="s">
        <v>1110</v>
      </c>
      <c r="M899" s="125" t="s">
        <v>1110</v>
      </c>
      <c r="N899" s="125">
        <v>30.402003559999997</v>
      </c>
      <c r="O899" s="125" t="s">
        <v>1110</v>
      </c>
      <c r="P899" s="125" t="s">
        <v>1110</v>
      </c>
      <c r="Q899" s="125" t="s">
        <v>1110</v>
      </c>
      <c r="R899" s="125" t="s">
        <v>1110</v>
      </c>
      <c r="S899" s="125">
        <v>30.402003559999997</v>
      </c>
    </row>
    <row r="900" spans="1:19" s="7" customFormat="1" ht="15" customHeight="1">
      <c r="A900" s="198">
        <v>894</v>
      </c>
      <c r="B900" s="144" t="s">
        <v>118</v>
      </c>
      <c r="C900" s="144" t="s">
        <v>1110</v>
      </c>
      <c r="D900" s="144" t="s">
        <v>1110</v>
      </c>
      <c r="E900" s="144" t="s">
        <v>1110</v>
      </c>
      <c r="F900" s="144" t="s">
        <v>1110</v>
      </c>
      <c r="G900" s="144" t="s">
        <v>1110</v>
      </c>
      <c r="H900" s="144" t="s">
        <v>1110</v>
      </c>
      <c r="I900" s="144" t="s">
        <v>1110</v>
      </c>
      <c r="J900" s="144" t="s">
        <v>1110</v>
      </c>
      <c r="K900" s="144">
        <v>25.83877</v>
      </c>
      <c r="L900" s="144" t="s">
        <v>1110</v>
      </c>
      <c r="M900" s="144">
        <v>2.4077930000000001E-2</v>
      </c>
      <c r="N900" s="144" t="s">
        <v>1110</v>
      </c>
      <c r="O900" s="144" t="s">
        <v>1110</v>
      </c>
      <c r="P900" s="144" t="s">
        <v>1110</v>
      </c>
      <c r="Q900" s="144">
        <v>4.1770309900000004</v>
      </c>
      <c r="R900" s="144" t="s">
        <v>1110</v>
      </c>
      <c r="S900" s="144">
        <v>30.03987892</v>
      </c>
    </row>
    <row r="901" spans="1:19" s="7" customFormat="1" ht="15" customHeight="1">
      <c r="A901" s="197">
        <v>895</v>
      </c>
      <c r="B901" s="125" t="s">
        <v>796</v>
      </c>
      <c r="C901" s="125" t="s">
        <v>1110</v>
      </c>
      <c r="D901" s="125" t="s">
        <v>1110</v>
      </c>
      <c r="E901" s="125" t="s">
        <v>1110</v>
      </c>
      <c r="F901" s="125" t="s">
        <v>1110</v>
      </c>
      <c r="G901" s="125" t="s">
        <v>1110</v>
      </c>
      <c r="H901" s="125" t="s">
        <v>1110</v>
      </c>
      <c r="I901" s="125" t="s">
        <v>1110</v>
      </c>
      <c r="J901" s="125" t="s">
        <v>1110</v>
      </c>
      <c r="K901" s="125" t="s">
        <v>1110</v>
      </c>
      <c r="L901" s="125" t="s">
        <v>1110</v>
      </c>
      <c r="M901" s="125" t="s">
        <v>1110</v>
      </c>
      <c r="N901" s="125" t="s">
        <v>1110</v>
      </c>
      <c r="O901" s="125" t="s">
        <v>1110</v>
      </c>
      <c r="P901" s="125" t="s">
        <v>1110</v>
      </c>
      <c r="Q901" s="125" t="s">
        <v>1110</v>
      </c>
      <c r="R901" s="125">
        <v>29.714260379999999</v>
      </c>
      <c r="S901" s="125">
        <v>29.714260379999999</v>
      </c>
    </row>
    <row r="902" spans="1:19" s="7" customFormat="1" ht="15" customHeight="1">
      <c r="A902" s="198">
        <v>896</v>
      </c>
      <c r="B902" s="144" t="s">
        <v>426</v>
      </c>
      <c r="C902" s="144" t="s">
        <v>1110</v>
      </c>
      <c r="D902" s="144" t="s">
        <v>1110</v>
      </c>
      <c r="E902" s="144" t="s">
        <v>1110</v>
      </c>
      <c r="F902" s="144" t="s">
        <v>1110</v>
      </c>
      <c r="G902" s="144" t="s">
        <v>1110</v>
      </c>
      <c r="H902" s="144" t="s">
        <v>1110</v>
      </c>
      <c r="I902" s="144" t="s">
        <v>1110</v>
      </c>
      <c r="J902" s="144" t="s">
        <v>1110</v>
      </c>
      <c r="K902" s="144">
        <v>29.621140570000001</v>
      </c>
      <c r="L902" s="144" t="s">
        <v>1110</v>
      </c>
      <c r="M902" s="144" t="s">
        <v>1110</v>
      </c>
      <c r="N902" s="144" t="s">
        <v>1110</v>
      </c>
      <c r="O902" s="144" t="s">
        <v>1110</v>
      </c>
      <c r="P902" s="144" t="s">
        <v>1110</v>
      </c>
      <c r="Q902" s="144" t="s">
        <v>1110</v>
      </c>
      <c r="R902" s="144" t="s">
        <v>1110</v>
      </c>
      <c r="S902" s="144">
        <v>29.621140570000001</v>
      </c>
    </row>
    <row r="903" spans="1:19" s="7" customFormat="1" ht="15" customHeight="1">
      <c r="A903" s="197">
        <v>897</v>
      </c>
      <c r="B903" s="125" t="s">
        <v>681</v>
      </c>
      <c r="C903" s="125" t="s">
        <v>1110</v>
      </c>
      <c r="D903" s="125" t="s">
        <v>1110</v>
      </c>
      <c r="E903" s="125" t="s">
        <v>1110</v>
      </c>
      <c r="F903" s="125" t="s">
        <v>1110</v>
      </c>
      <c r="G903" s="125" t="s">
        <v>1110</v>
      </c>
      <c r="H903" s="125" t="s">
        <v>1110</v>
      </c>
      <c r="I903" s="125">
        <v>2.5955632999E-2</v>
      </c>
      <c r="J903" s="125" t="s">
        <v>1110</v>
      </c>
      <c r="K903" s="125">
        <v>18.230038459380999</v>
      </c>
      <c r="L903" s="125">
        <v>0.84199217197100007</v>
      </c>
      <c r="M903" s="125" t="s">
        <v>1110</v>
      </c>
      <c r="N903" s="125">
        <v>0.34489002498799998</v>
      </c>
      <c r="O903" s="125" t="s">
        <v>1110</v>
      </c>
      <c r="P903" s="125" t="s">
        <v>1110</v>
      </c>
      <c r="Q903" s="125" t="s">
        <v>1110</v>
      </c>
      <c r="R903" s="125">
        <v>10.038893290658999</v>
      </c>
      <c r="S903" s="125">
        <v>29.481769579998002</v>
      </c>
    </row>
    <row r="904" spans="1:19" s="7" customFormat="1" ht="15" customHeight="1">
      <c r="A904" s="198">
        <v>898</v>
      </c>
      <c r="B904" s="144" t="s">
        <v>14</v>
      </c>
      <c r="C904" s="144" t="s">
        <v>1110</v>
      </c>
      <c r="D904" s="144" t="s">
        <v>1110</v>
      </c>
      <c r="E904" s="144" t="s">
        <v>1110</v>
      </c>
      <c r="F904" s="144" t="s">
        <v>1110</v>
      </c>
      <c r="G904" s="144" t="s">
        <v>1110</v>
      </c>
      <c r="H904" s="144" t="s">
        <v>1110</v>
      </c>
      <c r="I904" s="144" t="s">
        <v>1110</v>
      </c>
      <c r="J904" s="144" t="s">
        <v>1110</v>
      </c>
      <c r="K904" s="144">
        <v>26.080530934999999</v>
      </c>
      <c r="L904" s="144" t="s">
        <v>1110</v>
      </c>
      <c r="M904" s="144" t="s">
        <v>1110</v>
      </c>
      <c r="N904" s="144">
        <v>3.3493196649999999</v>
      </c>
      <c r="O904" s="144" t="s">
        <v>1110</v>
      </c>
      <c r="P904" s="144" t="s">
        <v>1110</v>
      </c>
      <c r="Q904" s="144" t="s">
        <v>1110</v>
      </c>
      <c r="R904" s="144" t="s">
        <v>1110</v>
      </c>
      <c r="S904" s="144">
        <v>29.429850599999998</v>
      </c>
    </row>
    <row r="905" spans="1:19" s="7" customFormat="1" ht="15" customHeight="1">
      <c r="A905" s="197">
        <v>899</v>
      </c>
      <c r="B905" s="125" t="s">
        <v>679</v>
      </c>
      <c r="C905" s="125" t="s">
        <v>1110</v>
      </c>
      <c r="D905" s="125" t="s">
        <v>1110</v>
      </c>
      <c r="E905" s="125" t="s">
        <v>1110</v>
      </c>
      <c r="F905" s="125" t="s">
        <v>1110</v>
      </c>
      <c r="G905" s="125" t="s">
        <v>1110</v>
      </c>
      <c r="H905" s="125" t="s">
        <v>1110</v>
      </c>
      <c r="I905" s="125">
        <v>1.5771510446899999</v>
      </c>
      <c r="J905" s="125" t="s">
        <v>1110</v>
      </c>
      <c r="K905" s="125">
        <v>0.57008956530900001</v>
      </c>
      <c r="L905" s="125" t="s">
        <v>1110</v>
      </c>
      <c r="M905" s="125" t="s">
        <v>1110</v>
      </c>
      <c r="N905" s="125">
        <v>25.79214228</v>
      </c>
      <c r="O905" s="125" t="s">
        <v>1110</v>
      </c>
      <c r="P905" s="125" t="s">
        <v>1110</v>
      </c>
      <c r="Q905" s="125" t="s">
        <v>1110</v>
      </c>
      <c r="R905" s="125" t="s">
        <v>1110</v>
      </c>
      <c r="S905" s="125">
        <v>27.939382889998999</v>
      </c>
    </row>
    <row r="906" spans="1:19" s="7" customFormat="1" ht="15" customHeight="1">
      <c r="A906" s="198">
        <v>900</v>
      </c>
      <c r="B906" s="144" t="s">
        <v>948</v>
      </c>
      <c r="C906" s="144" t="s">
        <v>1110</v>
      </c>
      <c r="D906" s="144" t="s">
        <v>1110</v>
      </c>
      <c r="E906" s="144" t="s">
        <v>1110</v>
      </c>
      <c r="F906" s="144" t="s">
        <v>1110</v>
      </c>
      <c r="G906" s="144" t="s">
        <v>1110</v>
      </c>
      <c r="H906" s="144" t="s">
        <v>1110</v>
      </c>
      <c r="I906" s="144" t="s">
        <v>1110</v>
      </c>
      <c r="J906" s="144" t="s">
        <v>1110</v>
      </c>
      <c r="K906" s="144">
        <v>18.791444920000004</v>
      </c>
      <c r="L906" s="144">
        <v>3.7796962058109997</v>
      </c>
      <c r="M906" s="144" t="s">
        <v>1110</v>
      </c>
      <c r="N906" s="144" t="s">
        <v>1110</v>
      </c>
      <c r="O906" s="144" t="s">
        <v>1110</v>
      </c>
      <c r="P906" s="144" t="s">
        <v>1110</v>
      </c>
      <c r="Q906" s="144">
        <v>5.2445216241880006</v>
      </c>
      <c r="R906" s="144" t="s">
        <v>1110</v>
      </c>
      <c r="S906" s="144">
        <v>27.815662749999003</v>
      </c>
    </row>
    <row r="907" spans="1:19" s="7" customFormat="1" ht="15" customHeight="1">
      <c r="A907" s="197">
        <v>901</v>
      </c>
      <c r="B907" s="125" t="s">
        <v>285</v>
      </c>
      <c r="C907" s="125" t="s">
        <v>1110</v>
      </c>
      <c r="D907" s="125" t="s">
        <v>1110</v>
      </c>
      <c r="E907" s="125" t="s">
        <v>1110</v>
      </c>
      <c r="F907" s="125" t="s">
        <v>1110</v>
      </c>
      <c r="G907" s="125" t="s">
        <v>1110</v>
      </c>
      <c r="H907" s="125" t="s">
        <v>1110</v>
      </c>
      <c r="I907" s="125" t="s">
        <v>1110</v>
      </c>
      <c r="J907" s="125">
        <v>4.1869899999999998</v>
      </c>
      <c r="K907" s="125">
        <v>21.952475660000001</v>
      </c>
      <c r="L907" s="125" t="s">
        <v>1110</v>
      </c>
      <c r="M907" s="125" t="s">
        <v>1110</v>
      </c>
      <c r="N907" s="125" t="s">
        <v>1110</v>
      </c>
      <c r="O907" s="125" t="s">
        <v>1110</v>
      </c>
      <c r="P907" s="125">
        <v>1.5016499999999999</v>
      </c>
      <c r="Q907" s="125" t="s">
        <v>1110</v>
      </c>
      <c r="R907" s="125" t="s">
        <v>1110</v>
      </c>
      <c r="S907" s="125">
        <v>27.641115660000001</v>
      </c>
    </row>
    <row r="908" spans="1:19" s="7" customFormat="1" ht="15" customHeight="1">
      <c r="A908" s="198">
        <v>902</v>
      </c>
      <c r="B908" s="144" t="s">
        <v>547</v>
      </c>
      <c r="C908" s="144" t="s">
        <v>1110</v>
      </c>
      <c r="D908" s="144" t="s">
        <v>1110</v>
      </c>
      <c r="E908" s="144" t="s">
        <v>1110</v>
      </c>
      <c r="F908" s="144" t="s">
        <v>1110</v>
      </c>
      <c r="G908" s="144" t="s">
        <v>1110</v>
      </c>
      <c r="H908" s="144" t="s">
        <v>1110</v>
      </c>
      <c r="I908" s="144" t="s">
        <v>1110</v>
      </c>
      <c r="J908" s="144" t="s">
        <v>1110</v>
      </c>
      <c r="K908" s="144" t="s">
        <v>1110</v>
      </c>
      <c r="L908" s="144" t="s">
        <v>1110</v>
      </c>
      <c r="M908" s="144">
        <v>3.5673981599990001</v>
      </c>
      <c r="N908" s="144" t="s">
        <v>1110</v>
      </c>
      <c r="O908" s="144" t="s">
        <v>1110</v>
      </c>
      <c r="P908" s="144" t="s">
        <v>1110</v>
      </c>
      <c r="Q908" s="144" t="s">
        <v>1110</v>
      </c>
      <c r="R908" s="144">
        <v>23.702645530000002</v>
      </c>
      <c r="S908" s="144">
        <v>27.270043689999003</v>
      </c>
    </row>
    <row r="909" spans="1:19" s="7" customFormat="1" ht="15" customHeight="1">
      <c r="A909" s="197">
        <v>903</v>
      </c>
      <c r="B909" s="125" t="s">
        <v>399</v>
      </c>
      <c r="C909" s="125" t="s">
        <v>1110</v>
      </c>
      <c r="D909" s="125" t="s">
        <v>1110</v>
      </c>
      <c r="E909" s="125" t="s">
        <v>1110</v>
      </c>
      <c r="F909" s="125" t="s">
        <v>1110</v>
      </c>
      <c r="G909" s="125" t="s">
        <v>1110</v>
      </c>
      <c r="H909" s="125" t="s">
        <v>1110</v>
      </c>
      <c r="I909" s="125">
        <v>18.939963330921003</v>
      </c>
      <c r="J909" s="125" t="s">
        <v>1110</v>
      </c>
      <c r="K909" s="125" t="s">
        <v>1110</v>
      </c>
      <c r="L909" s="125" t="s">
        <v>1110</v>
      </c>
      <c r="M909" s="125" t="s">
        <v>1110</v>
      </c>
      <c r="N909" s="125" t="s">
        <v>1110</v>
      </c>
      <c r="O909" s="125" t="s">
        <v>1110</v>
      </c>
      <c r="P909" s="125" t="s">
        <v>1110</v>
      </c>
      <c r="Q909" s="125" t="s">
        <v>1110</v>
      </c>
      <c r="R909" s="125">
        <v>8.2192174990780007</v>
      </c>
      <c r="S909" s="125">
        <v>27.159180829999002</v>
      </c>
    </row>
    <row r="910" spans="1:19" s="7" customFormat="1" ht="15" customHeight="1">
      <c r="A910" s="198">
        <v>904</v>
      </c>
      <c r="B910" s="144" t="s">
        <v>286</v>
      </c>
      <c r="C910" s="144" t="s">
        <v>1110</v>
      </c>
      <c r="D910" s="144" t="s">
        <v>1110</v>
      </c>
      <c r="E910" s="144" t="s">
        <v>1110</v>
      </c>
      <c r="F910" s="144" t="s">
        <v>1110</v>
      </c>
      <c r="G910" s="144" t="s">
        <v>1110</v>
      </c>
      <c r="H910" s="144" t="s">
        <v>1110</v>
      </c>
      <c r="I910" s="144" t="s">
        <v>1110</v>
      </c>
      <c r="J910" s="144" t="s">
        <v>1110</v>
      </c>
      <c r="K910" s="144" t="s">
        <v>1110</v>
      </c>
      <c r="L910" s="144">
        <v>13.246011294000001</v>
      </c>
      <c r="M910" s="144">
        <v>0.52870736800000007</v>
      </c>
      <c r="N910" s="144">
        <v>0.51603628000000001</v>
      </c>
      <c r="O910" s="144" t="s">
        <v>1110</v>
      </c>
      <c r="P910" s="144" t="s">
        <v>1110</v>
      </c>
      <c r="Q910" s="144">
        <v>12.847738118000001</v>
      </c>
      <c r="R910" s="144" t="s">
        <v>1110</v>
      </c>
      <c r="S910" s="144">
        <v>27.138493060000002</v>
      </c>
    </row>
    <row r="911" spans="1:19" s="7" customFormat="1" ht="15" customHeight="1">
      <c r="A911" s="197">
        <v>905</v>
      </c>
      <c r="B911" s="125" t="s">
        <v>1469</v>
      </c>
      <c r="C911" s="125" t="s">
        <v>1110</v>
      </c>
      <c r="D911" s="125" t="s">
        <v>1110</v>
      </c>
      <c r="E911" s="125" t="s">
        <v>1110</v>
      </c>
      <c r="F911" s="125" t="s">
        <v>1110</v>
      </c>
      <c r="G911" s="125" t="s">
        <v>1110</v>
      </c>
      <c r="H911" s="125" t="s">
        <v>1110</v>
      </c>
      <c r="I911" s="125" t="s">
        <v>1110</v>
      </c>
      <c r="J911" s="125" t="s">
        <v>1110</v>
      </c>
      <c r="K911" s="125">
        <v>27.138392620000001</v>
      </c>
      <c r="L911" s="125" t="s">
        <v>1110</v>
      </c>
      <c r="M911" s="125" t="s">
        <v>1110</v>
      </c>
      <c r="N911" s="125" t="s">
        <v>1110</v>
      </c>
      <c r="O911" s="125" t="s">
        <v>1110</v>
      </c>
      <c r="P911" s="125" t="s">
        <v>1110</v>
      </c>
      <c r="Q911" s="125" t="s">
        <v>1110</v>
      </c>
      <c r="R911" s="125" t="s">
        <v>1110</v>
      </c>
      <c r="S911" s="125">
        <v>27.138392620000001</v>
      </c>
    </row>
    <row r="912" spans="1:19" s="7" customFormat="1" ht="15" customHeight="1">
      <c r="A912" s="198">
        <v>906</v>
      </c>
      <c r="B912" s="144" t="s">
        <v>1475</v>
      </c>
      <c r="C912" s="144" t="s">
        <v>1110</v>
      </c>
      <c r="D912" s="144" t="s">
        <v>1110</v>
      </c>
      <c r="E912" s="144" t="s">
        <v>1110</v>
      </c>
      <c r="F912" s="144" t="s">
        <v>1110</v>
      </c>
      <c r="G912" s="144" t="s">
        <v>1110</v>
      </c>
      <c r="H912" s="144" t="s">
        <v>1110</v>
      </c>
      <c r="I912" s="144">
        <v>1.0619732099999999</v>
      </c>
      <c r="J912" s="144" t="s">
        <v>1110</v>
      </c>
      <c r="K912" s="144">
        <v>5.6537408609999993</v>
      </c>
      <c r="L912" s="144" t="s">
        <v>1110</v>
      </c>
      <c r="M912" s="144" t="s">
        <v>1110</v>
      </c>
      <c r="N912" s="144">
        <v>1.5773822590000002</v>
      </c>
      <c r="O912" s="144" t="s">
        <v>1110</v>
      </c>
      <c r="P912" s="144">
        <v>0.226992686</v>
      </c>
      <c r="Q912" s="144" t="s">
        <v>1110</v>
      </c>
      <c r="R912" s="144">
        <v>17.143197324000003</v>
      </c>
      <c r="S912" s="144">
        <v>25.663286340000003</v>
      </c>
    </row>
    <row r="913" spans="1:19" s="7" customFormat="1" ht="15" customHeight="1">
      <c r="A913" s="197">
        <v>907</v>
      </c>
      <c r="B913" s="125" t="s">
        <v>15</v>
      </c>
      <c r="C913" s="125" t="s">
        <v>1110</v>
      </c>
      <c r="D913" s="125" t="s">
        <v>1110</v>
      </c>
      <c r="E913" s="125" t="s">
        <v>1110</v>
      </c>
      <c r="F913" s="125" t="s">
        <v>1110</v>
      </c>
      <c r="G913" s="125" t="s">
        <v>1110</v>
      </c>
      <c r="H913" s="125" t="s">
        <v>1110</v>
      </c>
      <c r="I913" s="125" t="s">
        <v>1110</v>
      </c>
      <c r="J913" s="125">
        <v>1.0212236700000001</v>
      </c>
      <c r="K913" s="125" t="s">
        <v>1110</v>
      </c>
      <c r="L913" s="125">
        <v>24.552073920000002</v>
      </c>
      <c r="M913" s="125">
        <v>8.6393600000000001E-2</v>
      </c>
      <c r="N913" s="125" t="s">
        <v>1110</v>
      </c>
      <c r="O913" s="125" t="s">
        <v>1110</v>
      </c>
      <c r="P913" s="125" t="s">
        <v>1110</v>
      </c>
      <c r="Q913" s="125" t="s">
        <v>1110</v>
      </c>
      <c r="R913" s="125" t="s">
        <v>1110</v>
      </c>
      <c r="S913" s="125">
        <v>25.659691190000004</v>
      </c>
    </row>
    <row r="914" spans="1:19" s="7" customFormat="1" ht="15" customHeight="1">
      <c r="A914" s="198">
        <v>908</v>
      </c>
      <c r="B914" s="144" t="s">
        <v>370</v>
      </c>
      <c r="C914" s="144" t="s">
        <v>1110</v>
      </c>
      <c r="D914" s="144" t="s">
        <v>1110</v>
      </c>
      <c r="E914" s="144" t="s">
        <v>1110</v>
      </c>
      <c r="F914" s="144" t="s">
        <v>1110</v>
      </c>
      <c r="G914" s="144" t="s">
        <v>1110</v>
      </c>
      <c r="H914" s="144" t="s">
        <v>1110</v>
      </c>
      <c r="I914" s="144" t="s">
        <v>1110</v>
      </c>
      <c r="J914" s="144" t="s">
        <v>1110</v>
      </c>
      <c r="K914" s="144" t="s">
        <v>1110</v>
      </c>
      <c r="L914" s="144" t="s">
        <v>1110</v>
      </c>
      <c r="M914" s="144" t="s">
        <v>1110</v>
      </c>
      <c r="N914" s="144">
        <v>25.456240709999999</v>
      </c>
      <c r="O914" s="144" t="s">
        <v>1110</v>
      </c>
      <c r="P914" s="144" t="s">
        <v>1110</v>
      </c>
      <c r="Q914" s="144" t="s">
        <v>1110</v>
      </c>
      <c r="R914" s="144" t="s">
        <v>1110</v>
      </c>
      <c r="S914" s="144">
        <v>25.456240709999999</v>
      </c>
    </row>
    <row r="915" spans="1:19" s="7" customFormat="1" ht="15" customHeight="1">
      <c r="A915" s="197">
        <v>909</v>
      </c>
      <c r="B915" s="125" t="s">
        <v>487</v>
      </c>
      <c r="C915" s="125" t="s">
        <v>1110</v>
      </c>
      <c r="D915" s="125" t="s">
        <v>1110</v>
      </c>
      <c r="E915" s="125" t="s">
        <v>1110</v>
      </c>
      <c r="F915" s="125" t="s">
        <v>1110</v>
      </c>
      <c r="G915" s="125" t="s">
        <v>1110</v>
      </c>
      <c r="H915" s="125" t="s">
        <v>1110</v>
      </c>
      <c r="I915" s="125" t="s">
        <v>1110</v>
      </c>
      <c r="J915" s="125">
        <v>0.28952316</v>
      </c>
      <c r="K915" s="125" t="s">
        <v>1110</v>
      </c>
      <c r="L915" s="125">
        <v>9.5161141899999997</v>
      </c>
      <c r="M915" s="125">
        <v>6.94855585</v>
      </c>
      <c r="N915" s="125" t="s">
        <v>1110</v>
      </c>
      <c r="O915" s="125" t="s">
        <v>1110</v>
      </c>
      <c r="P915" s="125" t="s">
        <v>1110</v>
      </c>
      <c r="Q915" s="125">
        <v>8.1066485000000004</v>
      </c>
      <c r="R915" s="125" t="s">
        <v>1110</v>
      </c>
      <c r="S915" s="125">
        <v>24.860841700000002</v>
      </c>
    </row>
    <row r="916" spans="1:19" s="7" customFormat="1" ht="15" customHeight="1">
      <c r="A916" s="198">
        <v>910</v>
      </c>
      <c r="B916" s="144" t="s">
        <v>842</v>
      </c>
      <c r="C916" s="144" t="s">
        <v>1110</v>
      </c>
      <c r="D916" s="144" t="s">
        <v>1110</v>
      </c>
      <c r="E916" s="144" t="s">
        <v>1110</v>
      </c>
      <c r="F916" s="144" t="s">
        <v>1110</v>
      </c>
      <c r="G916" s="144" t="s">
        <v>1110</v>
      </c>
      <c r="H916" s="144" t="s">
        <v>1110</v>
      </c>
      <c r="I916" s="144" t="s">
        <v>1110</v>
      </c>
      <c r="J916" s="144" t="s">
        <v>1110</v>
      </c>
      <c r="K916" s="144">
        <v>12.495778650803</v>
      </c>
      <c r="L916" s="144" t="s">
        <v>1110</v>
      </c>
      <c r="M916" s="144" t="s">
        <v>1110</v>
      </c>
      <c r="N916" s="144" t="s">
        <v>1110</v>
      </c>
      <c r="O916" s="144" t="s">
        <v>1110</v>
      </c>
      <c r="P916" s="144">
        <v>11.743338732045</v>
      </c>
      <c r="Q916" s="144">
        <v>0.39684995715099997</v>
      </c>
      <c r="R916" s="144" t="s">
        <v>1110</v>
      </c>
      <c r="S916" s="144">
        <v>24.635967339999002</v>
      </c>
    </row>
    <row r="917" spans="1:19" s="7" customFormat="1" ht="15" customHeight="1">
      <c r="A917" s="197">
        <v>911</v>
      </c>
      <c r="B917" s="125" t="s">
        <v>183</v>
      </c>
      <c r="C917" s="125" t="s">
        <v>1110</v>
      </c>
      <c r="D917" s="125" t="s">
        <v>1110</v>
      </c>
      <c r="E917" s="125" t="s">
        <v>1110</v>
      </c>
      <c r="F917" s="125" t="s">
        <v>1110</v>
      </c>
      <c r="G917" s="125" t="s">
        <v>1110</v>
      </c>
      <c r="H917" s="125" t="s">
        <v>1110</v>
      </c>
      <c r="I917" s="125" t="s">
        <v>1110</v>
      </c>
      <c r="J917" s="125" t="s">
        <v>1110</v>
      </c>
      <c r="K917" s="125">
        <v>24.558346800000002</v>
      </c>
      <c r="L917" s="125" t="s">
        <v>1110</v>
      </c>
      <c r="M917" s="125" t="s">
        <v>1110</v>
      </c>
      <c r="N917" s="125" t="s">
        <v>1110</v>
      </c>
      <c r="O917" s="125" t="s">
        <v>1110</v>
      </c>
      <c r="P917" s="125" t="s">
        <v>1110</v>
      </c>
      <c r="Q917" s="125" t="s">
        <v>1110</v>
      </c>
      <c r="R917" s="125" t="s">
        <v>1110</v>
      </c>
      <c r="S917" s="125">
        <v>24.558346800000002</v>
      </c>
    </row>
    <row r="918" spans="1:19" s="7" customFormat="1" ht="15" customHeight="1">
      <c r="A918" s="198">
        <v>912</v>
      </c>
      <c r="B918" s="144" t="s">
        <v>870</v>
      </c>
      <c r="C918" s="144" t="s">
        <v>1110</v>
      </c>
      <c r="D918" s="144" t="s">
        <v>1110</v>
      </c>
      <c r="E918" s="144" t="s">
        <v>1110</v>
      </c>
      <c r="F918" s="144" t="s">
        <v>1110</v>
      </c>
      <c r="G918" s="144" t="s">
        <v>1110</v>
      </c>
      <c r="H918" s="144" t="s">
        <v>1110</v>
      </c>
      <c r="I918" s="144" t="s">
        <v>1110</v>
      </c>
      <c r="J918" s="144" t="s">
        <v>1110</v>
      </c>
      <c r="K918" s="144">
        <v>19.696692164000002</v>
      </c>
      <c r="L918" s="144">
        <v>0.37694048599999996</v>
      </c>
      <c r="M918" s="144" t="s">
        <v>1110</v>
      </c>
      <c r="N918" s="144">
        <v>4.4593480699999999</v>
      </c>
      <c r="O918" s="144" t="s">
        <v>1110</v>
      </c>
      <c r="P918" s="144" t="s">
        <v>1110</v>
      </c>
      <c r="Q918" s="144" t="s">
        <v>1110</v>
      </c>
      <c r="R918" s="144" t="s">
        <v>1110</v>
      </c>
      <c r="S918" s="144">
        <v>24.532980720000001</v>
      </c>
    </row>
    <row r="919" spans="1:19" s="7" customFormat="1" ht="15" customHeight="1">
      <c r="A919" s="197">
        <v>913</v>
      </c>
      <c r="B919" s="125" t="s">
        <v>595</v>
      </c>
      <c r="C919" s="125" t="s">
        <v>1110</v>
      </c>
      <c r="D919" s="125" t="s">
        <v>1110</v>
      </c>
      <c r="E919" s="125" t="s">
        <v>1110</v>
      </c>
      <c r="F919" s="125" t="s">
        <v>1110</v>
      </c>
      <c r="G919" s="125" t="s">
        <v>1110</v>
      </c>
      <c r="H919" s="125" t="s">
        <v>1110</v>
      </c>
      <c r="I919" s="125">
        <v>15.02056258</v>
      </c>
      <c r="J919" s="125" t="s">
        <v>1110</v>
      </c>
      <c r="K919" s="125">
        <v>0.74259675999999997</v>
      </c>
      <c r="L919" s="125" t="s">
        <v>1110</v>
      </c>
      <c r="M919" s="125">
        <v>2.9936069300000003</v>
      </c>
      <c r="N919" s="125" t="s">
        <v>1110</v>
      </c>
      <c r="O919" s="125" t="s">
        <v>1110</v>
      </c>
      <c r="P919" s="125" t="s">
        <v>1110</v>
      </c>
      <c r="Q919" s="125">
        <v>5.7249571100000001</v>
      </c>
      <c r="R919" s="125" t="s">
        <v>1110</v>
      </c>
      <c r="S919" s="125">
        <v>24.481723379999998</v>
      </c>
    </row>
    <row r="920" spans="1:19" s="7" customFormat="1" ht="15" customHeight="1">
      <c r="A920" s="198">
        <v>914</v>
      </c>
      <c r="B920" s="144" t="s">
        <v>684</v>
      </c>
      <c r="C920" s="144" t="s">
        <v>1110</v>
      </c>
      <c r="D920" s="144" t="s">
        <v>1110</v>
      </c>
      <c r="E920" s="144" t="s">
        <v>1110</v>
      </c>
      <c r="F920" s="144" t="s">
        <v>1110</v>
      </c>
      <c r="G920" s="144" t="s">
        <v>1110</v>
      </c>
      <c r="H920" s="144" t="s">
        <v>1110</v>
      </c>
      <c r="I920" s="144" t="s">
        <v>1110</v>
      </c>
      <c r="J920" s="144" t="s">
        <v>1110</v>
      </c>
      <c r="K920" s="144" t="s">
        <v>1110</v>
      </c>
      <c r="L920" s="144" t="s">
        <v>1110</v>
      </c>
      <c r="M920" s="144" t="s">
        <v>1110</v>
      </c>
      <c r="N920" s="144">
        <v>22.285589850000001</v>
      </c>
      <c r="O920" s="144" t="s">
        <v>1110</v>
      </c>
      <c r="P920" s="144" t="s">
        <v>1110</v>
      </c>
      <c r="Q920" s="144" t="s">
        <v>1110</v>
      </c>
      <c r="R920" s="144">
        <v>2.0920519899999999</v>
      </c>
      <c r="S920" s="144">
        <v>24.377641840000003</v>
      </c>
    </row>
    <row r="921" spans="1:19" s="7" customFormat="1" ht="15" customHeight="1">
      <c r="A921" s="197">
        <v>915</v>
      </c>
      <c r="B921" s="125" t="s">
        <v>13</v>
      </c>
      <c r="C921" s="125" t="s">
        <v>1110</v>
      </c>
      <c r="D921" s="125" t="s">
        <v>1110</v>
      </c>
      <c r="E921" s="125" t="s">
        <v>1110</v>
      </c>
      <c r="F921" s="125" t="s">
        <v>1110</v>
      </c>
      <c r="G921" s="125" t="s">
        <v>1110</v>
      </c>
      <c r="H921" s="125" t="s">
        <v>1110</v>
      </c>
      <c r="I921" s="125" t="s">
        <v>1110</v>
      </c>
      <c r="J921" s="125" t="s">
        <v>1110</v>
      </c>
      <c r="K921" s="125" t="s">
        <v>1110</v>
      </c>
      <c r="L921" s="125" t="s">
        <v>1110</v>
      </c>
      <c r="M921" s="125" t="s">
        <v>1110</v>
      </c>
      <c r="N921" s="125" t="s">
        <v>1110</v>
      </c>
      <c r="O921" s="125" t="s">
        <v>1110</v>
      </c>
      <c r="P921" s="125" t="s">
        <v>1110</v>
      </c>
      <c r="Q921" s="125" t="s">
        <v>1110</v>
      </c>
      <c r="R921" s="125">
        <v>23.701839360000001</v>
      </c>
      <c r="S921" s="125">
        <v>23.701839360000001</v>
      </c>
    </row>
    <row r="922" spans="1:19" s="7" customFormat="1" ht="15" customHeight="1">
      <c r="A922" s="198">
        <v>916</v>
      </c>
      <c r="B922" s="144" t="s">
        <v>193</v>
      </c>
      <c r="C922" s="144" t="s">
        <v>1110</v>
      </c>
      <c r="D922" s="144" t="s">
        <v>1110</v>
      </c>
      <c r="E922" s="144" t="s">
        <v>1110</v>
      </c>
      <c r="F922" s="144" t="s">
        <v>1110</v>
      </c>
      <c r="G922" s="144" t="s">
        <v>1110</v>
      </c>
      <c r="H922" s="144" t="s">
        <v>1110</v>
      </c>
      <c r="I922" s="144" t="s">
        <v>1110</v>
      </c>
      <c r="J922" s="144" t="s">
        <v>1110</v>
      </c>
      <c r="K922" s="144" t="s">
        <v>1110</v>
      </c>
      <c r="L922" s="144" t="s">
        <v>1110</v>
      </c>
      <c r="M922" s="144" t="s">
        <v>1110</v>
      </c>
      <c r="N922" s="144">
        <v>23.506517210000002</v>
      </c>
      <c r="O922" s="144" t="s">
        <v>1110</v>
      </c>
      <c r="P922" s="144" t="s">
        <v>1110</v>
      </c>
      <c r="Q922" s="144" t="s">
        <v>1110</v>
      </c>
      <c r="R922" s="144" t="s">
        <v>1110</v>
      </c>
      <c r="S922" s="144">
        <v>23.506517210000002</v>
      </c>
    </row>
    <row r="923" spans="1:19" s="7" customFormat="1" ht="15" customHeight="1">
      <c r="A923" s="197">
        <v>917</v>
      </c>
      <c r="B923" s="125" t="s">
        <v>473</v>
      </c>
      <c r="C923" s="125" t="s">
        <v>1110</v>
      </c>
      <c r="D923" s="125" t="s">
        <v>1110</v>
      </c>
      <c r="E923" s="125" t="s">
        <v>1110</v>
      </c>
      <c r="F923" s="125" t="s">
        <v>1110</v>
      </c>
      <c r="G923" s="125" t="s">
        <v>1110</v>
      </c>
      <c r="H923" s="125" t="s">
        <v>1110</v>
      </c>
      <c r="I923" s="125" t="s">
        <v>1110</v>
      </c>
      <c r="J923" s="125" t="s">
        <v>1110</v>
      </c>
      <c r="K923" s="125" t="s">
        <v>1110</v>
      </c>
      <c r="L923" s="125" t="s">
        <v>1110</v>
      </c>
      <c r="M923" s="125" t="s">
        <v>1110</v>
      </c>
      <c r="N923" s="125" t="s">
        <v>1110</v>
      </c>
      <c r="O923" s="125" t="s">
        <v>1110</v>
      </c>
      <c r="P923" s="125" t="s">
        <v>1110</v>
      </c>
      <c r="Q923" s="125" t="s">
        <v>1110</v>
      </c>
      <c r="R923" s="125">
        <v>23.279320940000002</v>
      </c>
      <c r="S923" s="125">
        <v>23.279320940000002</v>
      </c>
    </row>
    <row r="924" spans="1:19" s="7" customFormat="1" ht="15" customHeight="1">
      <c r="A924" s="198">
        <v>918</v>
      </c>
      <c r="B924" s="144" t="s">
        <v>877</v>
      </c>
      <c r="C924" s="144" t="s">
        <v>1110</v>
      </c>
      <c r="D924" s="144" t="s">
        <v>1110</v>
      </c>
      <c r="E924" s="144" t="s">
        <v>1110</v>
      </c>
      <c r="F924" s="144" t="s">
        <v>1110</v>
      </c>
      <c r="G924" s="144" t="s">
        <v>1110</v>
      </c>
      <c r="H924" s="144" t="s">
        <v>1110</v>
      </c>
      <c r="I924" s="144">
        <v>22.5815597</v>
      </c>
      <c r="J924" s="144" t="s">
        <v>1110</v>
      </c>
      <c r="K924" s="144" t="s">
        <v>1110</v>
      </c>
      <c r="L924" s="144" t="s">
        <v>1110</v>
      </c>
      <c r="M924" s="144" t="s">
        <v>1110</v>
      </c>
      <c r="N924" s="144" t="s">
        <v>1110</v>
      </c>
      <c r="O924" s="144" t="s">
        <v>1110</v>
      </c>
      <c r="P924" s="144" t="s">
        <v>1110</v>
      </c>
      <c r="Q924" s="144" t="s">
        <v>1110</v>
      </c>
      <c r="R924" s="144" t="s">
        <v>1110</v>
      </c>
      <c r="S924" s="144">
        <v>22.5815597</v>
      </c>
    </row>
    <row r="925" spans="1:19" s="7" customFormat="1" ht="15" customHeight="1">
      <c r="A925" s="197">
        <v>919</v>
      </c>
      <c r="B925" s="125" t="s">
        <v>403</v>
      </c>
      <c r="C925" s="125" t="s">
        <v>1110</v>
      </c>
      <c r="D925" s="125" t="s">
        <v>1110</v>
      </c>
      <c r="E925" s="125" t="s">
        <v>1110</v>
      </c>
      <c r="F925" s="125" t="s">
        <v>1110</v>
      </c>
      <c r="G925" s="125" t="s">
        <v>1110</v>
      </c>
      <c r="H925" s="125" t="s">
        <v>1110</v>
      </c>
      <c r="I925" s="125" t="s">
        <v>1110</v>
      </c>
      <c r="J925" s="125" t="s">
        <v>1110</v>
      </c>
      <c r="K925" s="125">
        <v>3.4835570746189997</v>
      </c>
      <c r="L925" s="125" t="s">
        <v>1110</v>
      </c>
      <c r="M925" s="125" t="s">
        <v>1110</v>
      </c>
      <c r="N925" s="125" t="s">
        <v>1110</v>
      </c>
      <c r="O925" s="125" t="s">
        <v>1110</v>
      </c>
      <c r="P925" s="125" t="s">
        <v>1110</v>
      </c>
      <c r="Q925" s="125">
        <v>19.02955250538</v>
      </c>
      <c r="R925" s="125" t="s">
        <v>1110</v>
      </c>
      <c r="S925" s="125">
        <v>22.513109579999</v>
      </c>
    </row>
    <row r="926" spans="1:19" s="7" customFormat="1" ht="15" customHeight="1">
      <c r="A926" s="198">
        <v>920</v>
      </c>
      <c r="B926" s="144" t="s">
        <v>837</v>
      </c>
      <c r="C926" s="144" t="s">
        <v>1110</v>
      </c>
      <c r="D926" s="144" t="s">
        <v>1110</v>
      </c>
      <c r="E926" s="144" t="s">
        <v>1110</v>
      </c>
      <c r="F926" s="144">
        <v>11.73948549</v>
      </c>
      <c r="G926" s="144" t="s">
        <v>1110</v>
      </c>
      <c r="H926" s="144" t="s">
        <v>1110</v>
      </c>
      <c r="I926" s="144" t="s">
        <v>1110</v>
      </c>
      <c r="J926" s="144" t="s">
        <v>1110</v>
      </c>
      <c r="K926" s="144" t="s">
        <v>1110</v>
      </c>
      <c r="L926" s="144" t="s">
        <v>1110</v>
      </c>
      <c r="M926" s="144" t="s">
        <v>1110</v>
      </c>
      <c r="N926" s="144">
        <v>10.710517919999999</v>
      </c>
      <c r="O926" s="144" t="s">
        <v>1110</v>
      </c>
      <c r="P926" s="144" t="s">
        <v>1110</v>
      </c>
      <c r="Q926" s="144" t="s">
        <v>1110</v>
      </c>
      <c r="R926" s="144" t="s">
        <v>1110</v>
      </c>
      <c r="S926" s="144">
        <v>22.450003410000001</v>
      </c>
    </row>
    <row r="927" spans="1:19" s="7" customFormat="1" ht="15" customHeight="1">
      <c r="A927" s="197">
        <v>921</v>
      </c>
      <c r="B927" s="125" t="s">
        <v>211</v>
      </c>
      <c r="C927" s="125" t="s">
        <v>1110</v>
      </c>
      <c r="D927" s="125" t="s">
        <v>1110</v>
      </c>
      <c r="E927" s="125" t="s">
        <v>1110</v>
      </c>
      <c r="F927" s="125" t="s">
        <v>1110</v>
      </c>
      <c r="G927" s="125">
        <v>12.585577240000001</v>
      </c>
      <c r="H927" s="125" t="s">
        <v>1110</v>
      </c>
      <c r="I927" s="125" t="s">
        <v>1110</v>
      </c>
      <c r="J927" s="125" t="s">
        <v>1110</v>
      </c>
      <c r="K927" s="125" t="s">
        <v>1110</v>
      </c>
      <c r="L927" s="125" t="s">
        <v>1110</v>
      </c>
      <c r="M927" s="125" t="s">
        <v>1110</v>
      </c>
      <c r="N927" s="125">
        <v>9.5420301900000002</v>
      </c>
      <c r="O927" s="125" t="s">
        <v>1110</v>
      </c>
      <c r="P927" s="125" t="s">
        <v>1110</v>
      </c>
      <c r="Q927" s="125" t="s">
        <v>1110</v>
      </c>
      <c r="R927" s="125" t="s">
        <v>1110</v>
      </c>
      <c r="S927" s="125">
        <v>22.127607430000001</v>
      </c>
    </row>
    <row r="928" spans="1:19" s="7" customFormat="1" ht="15" customHeight="1">
      <c r="A928" s="198">
        <v>922</v>
      </c>
      <c r="B928" s="144" t="s">
        <v>1068</v>
      </c>
      <c r="C928" s="144" t="s">
        <v>1110</v>
      </c>
      <c r="D928" s="144" t="s">
        <v>1110</v>
      </c>
      <c r="E928" s="144" t="s">
        <v>1110</v>
      </c>
      <c r="F928" s="144" t="s">
        <v>1110</v>
      </c>
      <c r="G928" s="144" t="s">
        <v>1110</v>
      </c>
      <c r="H928" s="144" t="s">
        <v>1110</v>
      </c>
      <c r="I928" s="144" t="s">
        <v>1110</v>
      </c>
      <c r="J928" s="144" t="s">
        <v>1110</v>
      </c>
      <c r="K928" s="144">
        <v>1.9694798820150001</v>
      </c>
      <c r="L928" s="144" t="s">
        <v>1110</v>
      </c>
      <c r="M928" s="144">
        <v>2.9804274020779999</v>
      </c>
      <c r="N928" s="144" t="s">
        <v>1110</v>
      </c>
      <c r="O928" s="144" t="s">
        <v>1110</v>
      </c>
      <c r="P928" s="144" t="s">
        <v>1110</v>
      </c>
      <c r="Q928" s="144">
        <v>16.557146365906</v>
      </c>
      <c r="R928" s="144" t="s">
        <v>1110</v>
      </c>
      <c r="S928" s="144">
        <v>21.507053649999001</v>
      </c>
    </row>
    <row r="929" spans="1:19" s="7" customFormat="1" ht="15" customHeight="1">
      <c r="A929" s="197">
        <v>923</v>
      </c>
      <c r="B929" s="125" t="s">
        <v>318</v>
      </c>
      <c r="C929" s="125" t="s">
        <v>1110</v>
      </c>
      <c r="D929" s="125" t="s">
        <v>1110</v>
      </c>
      <c r="E929" s="125" t="s">
        <v>1110</v>
      </c>
      <c r="F929" s="125" t="s">
        <v>1110</v>
      </c>
      <c r="G929" s="125" t="s">
        <v>1110</v>
      </c>
      <c r="H929" s="125" t="s">
        <v>1110</v>
      </c>
      <c r="I929" s="125" t="s">
        <v>1110</v>
      </c>
      <c r="J929" s="125" t="s">
        <v>1110</v>
      </c>
      <c r="K929" s="125" t="s">
        <v>1110</v>
      </c>
      <c r="L929" s="125" t="s">
        <v>1110</v>
      </c>
      <c r="M929" s="125">
        <v>21.273416899999997</v>
      </c>
      <c r="N929" s="125" t="s">
        <v>1110</v>
      </c>
      <c r="O929" s="125" t="s">
        <v>1110</v>
      </c>
      <c r="P929" s="125" t="s">
        <v>1110</v>
      </c>
      <c r="Q929" s="125" t="s">
        <v>1110</v>
      </c>
      <c r="R929" s="125" t="s">
        <v>1110</v>
      </c>
      <c r="S929" s="125">
        <v>21.273416899999997</v>
      </c>
    </row>
    <row r="930" spans="1:19" s="7" customFormat="1" ht="15" customHeight="1">
      <c r="A930" s="198">
        <v>924</v>
      </c>
      <c r="B930" s="144" t="s">
        <v>1073</v>
      </c>
      <c r="C930" s="144" t="s">
        <v>1110</v>
      </c>
      <c r="D930" s="144" t="s">
        <v>1110</v>
      </c>
      <c r="E930" s="144" t="s">
        <v>1110</v>
      </c>
      <c r="F930" s="144" t="s">
        <v>1110</v>
      </c>
      <c r="G930" s="144" t="s">
        <v>1110</v>
      </c>
      <c r="H930" s="144" t="s">
        <v>1110</v>
      </c>
      <c r="I930" s="144" t="s">
        <v>1110</v>
      </c>
      <c r="J930" s="144" t="s">
        <v>1110</v>
      </c>
      <c r="K930" s="144" t="s">
        <v>1110</v>
      </c>
      <c r="L930" s="144" t="s">
        <v>1110</v>
      </c>
      <c r="M930" s="144" t="s">
        <v>1110</v>
      </c>
      <c r="N930" s="144" t="s">
        <v>1110</v>
      </c>
      <c r="O930" s="144" t="s">
        <v>1110</v>
      </c>
      <c r="P930" s="144" t="s">
        <v>1110</v>
      </c>
      <c r="Q930" s="144" t="s">
        <v>1110</v>
      </c>
      <c r="R930" s="144">
        <v>20.868980449999999</v>
      </c>
      <c r="S930" s="144">
        <v>20.868980449999999</v>
      </c>
    </row>
    <row r="931" spans="1:19" s="7" customFormat="1" ht="15" customHeight="1">
      <c r="A931" s="197">
        <v>925</v>
      </c>
      <c r="B931" s="125" t="s">
        <v>1069</v>
      </c>
      <c r="C931" s="125" t="s">
        <v>1110</v>
      </c>
      <c r="D931" s="125" t="s">
        <v>1110</v>
      </c>
      <c r="E931" s="125" t="s">
        <v>1110</v>
      </c>
      <c r="F931" s="125" t="s">
        <v>1110</v>
      </c>
      <c r="G931" s="125" t="s">
        <v>1110</v>
      </c>
      <c r="H931" s="125" t="s">
        <v>1110</v>
      </c>
      <c r="I931" s="125">
        <v>20.642151699999999</v>
      </c>
      <c r="J931" s="125" t="s">
        <v>1110</v>
      </c>
      <c r="K931" s="125" t="s">
        <v>1110</v>
      </c>
      <c r="L931" s="125" t="s">
        <v>1110</v>
      </c>
      <c r="M931" s="125" t="s">
        <v>1110</v>
      </c>
      <c r="N931" s="125" t="s">
        <v>1110</v>
      </c>
      <c r="O931" s="125" t="s">
        <v>1110</v>
      </c>
      <c r="P931" s="125" t="s">
        <v>1110</v>
      </c>
      <c r="Q931" s="125" t="s">
        <v>1110</v>
      </c>
      <c r="R931" s="125" t="s">
        <v>1110</v>
      </c>
      <c r="S931" s="125">
        <v>20.642151699999999</v>
      </c>
    </row>
    <row r="932" spans="1:19" s="7" customFormat="1" ht="15" customHeight="1">
      <c r="A932" s="198">
        <v>926</v>
      </c>
      <c r="B932" s="144" t="s">
        <v>472</v>
      </c>
      <c r="C932" s="144" t="s">
        <v>1110</v>
      </c>
      <c r="D932" s="144" t="s">
        <v>1110</v>
      </c>
      <c r="E932" s="144" t="s">
        <v>1110</v>
      </c>
      <c r="F932" s="144" t="s">
        <v>1110</v>
      </c>
      <c r="G932" s="144" t="s">
        <v>1110</v>
      </c>
      <c r="H932" s="144" t="s">
        <v>1110</v>
      </c>
      <c r="I932" s="144" t="s">
        <v>1110</v>
      </c>
      <c r="J932" s="144" t="s">
        <v>1110</v>
      </c>
      <c r="K932" s="144">
        <v>1.25839784</v>
      </c>
      <c r="L932" s="144">
        <v>19.364268829999997</v>
      </c>
      <c r="M932" s="144" t="s">
        <v>1110</v>
      </c>
      <c r="N932" s="144" t="s">
        <v>1110</v>
      </c>
      <c r="O932" s="144" t="s">
        <v>1110</v>
      </c>
      <c r="P932" s="144" t="s">
        <v>1110</v>
      </c>
      <c r="Q932" s="144" t="s">
        <v>1110</v>
      </c>
      <c r="R932" s="144" t="s">
        <v>1110</v>
      </c>
      <c r="S932" s="144">
        <v>20.622666669999997</v>
      </c>
    </row>
    <row r="933" spans="1:19" s="7" customFormat="1" ht="15" customHeight="1">
      <c r="A933" s="197">
        <v>927</v>
      </c>
      <c r="B933" s="125" t="s">
        <v>839</v>
      </c>
      <c r="C933" s="125" t="s">
        <v>1110</v>
      </c>
      <c r="D933" s="125" t="s">
        <v>1110</v>
      </c>
      <c r="E933" s="125" t="s">
        <v>1110</v>
      </c>
      <c r="F933" s="125" t="s">
        <v>1110</v>
      </c>
      <c r="G933" s="125" t="s">
        <v>1110</v>
      </c>
      <c r="H933" s="125" t="s">
        <v>1110</v>
      </c>
      <c r="I933" s="125" t="s">
        <v>1110</v>
      </c>
      <c r="J933" s="125" t="s">
        <v>1110</v>
      </c>
      <c r="K933" s="125" t="s">
        <v>1110</v>
      </c>
      <c r="L933" s="125" t="s">
        <v>1110</v>
      </c>
      <c r="M933" s="125" t="s">
        <v>1110</v>
      </c>
      <c r="N933" s="125">
        <v>14.412617189999999</v>
      </c>
      <c r="O933" s="125" t="s">
        <v>1110</v>
      </c>
      <c r="P933" s="125" t="s">
        <v>1110</v>
      </c>
      <c r="Q933" s="125">
        <v>5.3827964499999998</v>
      </c>
      <c r="R933" s="125" t="s">
        <v>1110</v>
      </c>
      <c r="S933" s="125">
        <v>19.79541364</v>
      </c>
    </row>
    <row r="934" spans="1:19" s="7" customFormat="1" ht="15" customHeight="1">
      <c r="A934" s="198">
        <v>928</v>
      </c>
      <c r="B934" s="144" t="s">
        <v>140</v>
      </c>
      <c r="C934" s="144" t="s">
        <v>1110</v>
      </c>
      <c r="D934" s="144" t="s">
        <v>1110</v>
      </c>
      <c r="E934" s="144" t="s">
        <v>1110</v>
      </c>
      <c r="F934" s="144" t="s">
        <v>1110</v>
      </c>
      <c r="G934" s="144" t="s">
        <v>1110</v>
      </c>
      <c r="H934" s="144" t="s">
        <v>1110</v>
      </c>
      <c r="I934" s="144" t="s">
        <v>1110</v>
      </c>
      <c r="J934" s="144" t="s">
        <v>1110</v>
      </c>
      <c r="K934" s="144">
        <v>0.281690609978</v>
      </c>
      <c r="L934" s="144">
        <v>1.8313563808619999</v>
      </c>
      <c r="M934" s="144">
        <v>5.1333653995999998E-2</v>
      </c>
      <c r="N934" s="144">
        <v>11.250007500607001</v>
      </c>
      <c r="O934" s="144" t="s">
        <v>1110</v>
      </c>
      <c r="P934" s="144">
        <v>4.6585850516510003</v>
      </c>
      <c r="Q934" s="144">
        <v>1.287983352903</v>
      </c>
      <c r="R934" s="144" t="s">
        <v>1110</v>
      </c>
      <c r="S934" s="144">
        <v>19.360956549997002</v>
      </c>
    </row>
    <row r="935" spans="1:19" s="7" customFormat="1" ht="15" customHeight="1">
      <c r="A935" s="197">
        <v>929</v>
      </c>
      <c r="B935" s="125" t="s">
        <v>16</v>
      </c>
      <c r="C935" s="125" t="s">
        <v>1110</v>
      </c>
      <c r="D935" s="125" t="s">
        <v>1110</v>
      </c>
      <c r="E935" s="125" t="s">
        <v>1110</v>
      </c>
      <c r="F935" s="125" t="s">
        <v>1110</v>
      </c>
      <c r="G935" s="125" t="s">
        <v>1110</v>
      </c>
      <c r="H935" s="125" t="s">
        <v>1110</v>
      </c>
      <c r="I935" s="125" t="s">
        <v>1110</v>
      </c>
      <c r="J935" s="125" t="s">
        <v>1110</v>
      </c>
      <c r="K935" s="125" t="s">
        <v>1110</v>
      </c>
      <c r="L935" s="125" t="s">
        <v>1110</v>
      </c>
      <c r="M935" s="125" t="s">
        <v>1110</v>
      </c>
      <c r="N935" s="125" t="s">
        <v>1110</v>
      </c>
      <c r="O935" s="125" t="s">
        <v>1110</v>
      </c>
      <c r="P935" s="125">
        <v>4.9294657300000004</v>
      </c>
      <c r="Q935" s="125">
        <v>14.23394972</v>
      </c>
      <c r="R935" s="125" t="s">
        <v>1110</v>
      </c>
      <c r="S935" s="125">
        <v>19.163415450000002</v>
      </c>
    </row>
    <row r="936" spans="1:19" s="7" customFormat="1" ht="15" customHeight="1">
      <c r="A936" s="198">
        <v>930</v>
      </c>
      <c r="B936" s="144" t="s">
        <v>127</v>
      </c>
      <c r="C936" s="144" t="s">
        <v>1110</v>
      </c>
      <c r="D936" s="144" t="s">
        <v>1110</v>
      </c>
      <c r="E936" s="144" t="s">
        <v>1110</v>
      </c>
      <c r="F936" s="144" t="s">
        <v>1110</v>
      </c>
      <c r="G936" s="144" t="s">
        <v>1110</v>
      </c>
      <c r="H936" s="144" t="s">
        <v>1110</v>
      </c>
      <c r="I936" s="144">
        <v>8.8188810719999999</v>
      </c>
      <c r="J936" s="144" t="s">
        <v>1110</v>
      </c>
      <c r="K936" s="144">
        <v>8.6200990429999997</v>
      </c>
      <c r="L936" s="144" t="s">
        <v>1110</v>
      </c>
      <c r="M936" s="144" t="s">
        <v>1110</v>
      </c>
      <c r="N936" s="144" t="s">
        <v>1110</v>
      </c>
      <c r="O936" s="144" t="s">
        <v>1110</v>
      </c>
      <c r="P936" s="144" t="s">
        <v>1110</v>
      </c>
      <c r="Q936" s="144">
        <v>1.703480267</v>
      </c>
      <c r="R936" s="144">
        <v>4.6224680000000002E-3</v>
      </c>
      <c r="S936" s="144">
        <v>19.14708285</v>
      </c>
    </row>
    <row r="937" spans="1:19" s="7" customFormat="1" ht="15" customHeight="1">
      <c r="A937" s="197">
        <v>931</v>
      </c>
      <c r="B937" s="125" t="s">
        <v>493</v>
      </c>
      <c r="C937" s="125" t="s">
        <v>1110</v>
      </c>
      <c r="D937" s="125" t="s">
        <v>1110</v>
      </c>
      <c r="E937" s="125" t="s">
        <v>1110</v>
      </c>
      <c r="F937" s="125" t="s">
        <v>1110</v>
      </c>
      <c r="G937" s="125" t="s">
        <v>1110</v>
      </c>
      <c r="H937" s="125" t="s">
        <v>1110</v>
      </c>
      <c r="I937" s="125" t="s">
        <v>1110</v>
      </c>
      <c r="J937" s="125" t="s">
        <v>1110</v>
      </c>
      <c r="K937" s="125">
        <v>18.738188739999998</v>
      </c>
      <c r="L937" s="125" t="s">
        <v>1110</v>
      </c>
      <c r="M937" s="125" t="s">
        <v>1110</v>
      </c>
      <c r="N937" s="125" t="s">
        <v>1110</v>
      </c>
      <c r="O937" s="125" t="s">
        <v>1110</v>
      </c>
      <c r="P937" s="125" t="s">
        <v>1110</v>
      </c>
      <c r="Q937" s="125" t="s">
        <v>1110</v>
      </c>
      <c r="R937" s="125" t="s">
        <v>1110</v>
      </c>
      <c r="S937" s="125">
        <v>18.738188739999998</v>
      </c>
    </row>
    <row r="938" spans="1:19" s="7" customFormat="1" ht="15" customHeight="1">
      <c r="A938" s="198">
        <v>932</v>
      </c>
      <c r="B938" s="144" t="s">
        <v>249</v>
      </c>
      <c r="C938" s="144" t="s">
        <v>1110</v>
      </c>
      <c r="D938" s="144" t="s">
        <v>1110</v>
      </c>
      <c r="E938" s="144" t="s">
        <v>1110</v>
      </c>
      <c r="F938" s="144" t="s">
        <v>1110</v>
      </c>
      <c r="G938" s="144" t="s">
        <v>1110</v>
      </c>
      <c r="H938" s="144" t="s">
        <v>1110</v>
      </c>
      <c r="I938" s="144" t="s">
        <v>1110</v>
      </c>
      <c r="J938" s="144" t="s">
        <v>1110</v>
      </c>
      <c r="K938" s="144" t="s">
        <v>1110</v>
      </c>
      <c r="L938" s="144" t="s">
        <v>1110</v>
      </c>
      <c r="M938" s="144">
        <v>15.053854781917</v>
      </c>
      <c r="N938" s="144">
        <v>0.30816238983399996</v>
      </c>
      <c r="O938" s="144" t="s">
        <v>1110</v>
      </c>
      <c r="P938" s="144" t="s">
        <v>1110</v>
      </c>
      <c r="Q938" s="144">
        <v>3.2621003282479997</v>
      </c>
      <c r="R938" s="144" t="s">
        <v>1110</v>
      </c>
      <c r="S938" s="144">
        <v>18.624117499998999</v>
      </c>
    </row>
    <row r="939" spans="1:19" s="7" customFormat="1" ht="15" customHeight="1">
      <c r="A939" s="197">
        <v>933</v>
      </c>
      <c r="B939" s="125" t="s">
        <v>843</v>
      </c>
      <c r="C939" s="125" t="s">
        <v>1110</v>
      </c>
      <c r="D939" s="125" t="s">
        <v>1110</v>
      </c>
      <c r="E939" s="125" t="s">
        <v>1110</v>
      </c>
      <c r="F939" s="125" t="s">
        <v>1110</v>
      </c>
      <c r="G939" s="125" t="s">
        <v>1110</v>
      </c>
      <c r="H939" s="125" t="s">
        <v>1110</v>
      </c>
      <c r="I939" s="125" t="s">
        <v>1110</v>
      </c>
      <c r="J939" s="125" t="s">
        <v>1110</v>
      </c>
      <c r="K939" s="125" t="s">
        <v>1110</v>
      </c>
      <c r="L939" s="125" t="s">
        <v>1110</v>
      </c>
      <c r="M939" s="125" t="s">
        <v>1110</v>
      </c>
      <c r="N939" s="125">
        <v>18.123570489999999</v>
      </c>
      <c r="O939" s="125" t="s">
        <v>1110</v>
      </c>
      <c r="P939" s="125" t="s">
        <v>1110</v>
      </c>
      <c r="Q939" s="125" t="s">
        <v>1110</v>
      </c>
      <c r="R939" s="125" t="s">
        <v>1110</v>
      </c>
      <c r="S939" s="125">
        <v>18.123570489999999</v>
      </c>
    </row>
    <row r="940" spans="1:19" s="7" customFormat="1" ht="15" customHeight="1">
      <c r="A940" s="198">
        <v>934</v>
      </c>
      <c r="B940" s="144" t="s">
        <v>41</v>
      </c>
      <c r="C940" s="144" t="s">
        <v>1110</v>
      </c>
      <c r="D940" s="144" t="s">
        <v>1110</v>
      </c>
      <c r="E940" s="144" t="s">
        <v>1110</v>
      </c>
      <c r="F940" s="144" t="s">
        <v>1110</v>
      </c>
      <c r="G940" s="144" t="s">
        <v>1110</v>
      </c>
      <c r="H940" s="144" t="s">
        <v>1110</v>
      </c>
      <c r="I940" s="144" t="s">
        <v>1110</v>
      </c>
      <c r="J940" s="144" t="s">
        <v>1110</v>
      </c>
      <c r="K940" s="144">
        <v>18.08606344</v>
      </c>
      <c r="L940" s="144" t="s">
        <v>1110</v>
      </c>
      <c r="M940" s="144" t="s">
        <v>1110</v>
      </c>
      <c r="N940" s="144" t="s">
        <v>1110</v>
      </c>
      <c r="O940" s="144" t="s">
        <v>1110</v>
      </c>
      <c r="P940" s="144" t="s">
        <v>1110</v>
      </c>
      <c r="Q940" s="144" t="s">
        <v>1110</v>
      </c>
      <c r="R940" s="144" t="s">
        <v>1110</v>
      </c>
      <c r="S940" s="144">
        <v>18.08606344</v>
      </c>
    </row>
    <row r="941" spans="1:19" s="7" customFormat="1" ht="15" customHeight="1">
      <c r="A941" s="197">
        <v>935</v>
      </c>
      <c r="B941" s="125" t="s">
        <v>57</v>
      </c>
      <c r="C941" s="125" t="s">
        <v>1110</v>
      </c>
      <c r="D941" s="125" t="s">
        <v>1110</v>
      </c>
      <c r="E941" s="125" t="s">
        <v>1110</v>
      </c>
      <c r="F941" s="125" t="s">
        <v>1110</v>
      </c>
      <c r="G941" s="125" t="s">
        <v>1110</v>
      </c>
      <c r="H941" s="125" t="s">
        <v>1110</v>
      </c>
      <c r="I941" s="125" t="s">
        <v>1110</v>
      </c>
      <c r="J941" s="125" t="s">
        <v>1110</v>
      </c>
      <c r="K941" s="125" t="s">
        <v>1110</v>
      </c>
      <c r="L941" s="125" t="s">
        <v>1110</v>
      </c>
      <c r="M941" s="125" t="s">
        <v>1110</v>
      </c>
      <c r="N941" s="125">
        <v>12.165611539999999</v>
      </c>
      <c r="O941" s="125" t="s">
        <v>1110</v>
      </c>
      <c r="P941" s="125">
        <v>5.6964731200000003</v>
      </c>
      <c r="Q941" s="125" t="s">
        <v>1110</v>
      </c>
      <c r="R941" s="125" t="s">
        <v>1110</v>
      </c>
      <c r="S941" s="125">
        <v>17.862084660000001</v>
      </c>
    </row>
    <row r="942" spans="1:19" s="7" customFormat="1" ht="15" customHeight="1">
      <c r="A942" s="198">
        <v>936</v>
      </c>
      <c r="B942" s="144" t="s">
        <v>709</v>
      </c>
      <c r="C942" s="144" t="s">
        <v>1110</v>
      </c>
      <c r="D942" s="144" t="s">
        <v>1110</v>
      </c>
      <c r="E942" s="144" t="s">
        <v>1110</v>
      </c>
      <c r="F942" s="144" t="s">
        <v>1110</v>
      </c>
      <c r="G942" s="144" t="s">
        <v>1110</v>
      </c>
      <c r="H942" s="144" t="s">
        <v>1110</v>
      </c>
      <c r="I942" s="144" t="s">
        <v>1110</v>
      </c>
      <c r="J942" s="144" t="s">
        <v>1110</v>
      </c>
      <c r="K942" s="144">
        <v>14.516990029999999</v>
      </c>
      <c r="L942" s="144">
        <v>0.66220077971000002</v>
      </c>
      <c r="M942" s="144">
        <v>0.62494305028899999</v>
      </c>
      <c r="N942" s="144" t="s">
        <v>1110</v>
      </c>
      <c r="O942" s="144" t="s">
        <v>1110</v>
      </c>
      <c r="P942" s="144" t="s">
        <v>1110</v>
      </c>
      <c r="Q942" s="144" t="s">
        <v>1110</v>
      </c>
      <c r="R942" s="144">
        <v>2.0549832299999999</v>
      </c>
      <c r="S942" s="144">
        <v>17.859117089999</v>
      </c>
    </row>
    <row r="943" spans="1:19" s="7" customFormat="1" ht="15" customHeight="1">
      <c r="A943" s="197">
        <v>937</v>
      </c>
      <c r="B943" s="125" t="s">
        <v>19</v>
      </c>
      <c r="C943" s="125" t="s">
        <v>1110</v>
      </c>
      <c r="D943" s="125" t="s">
        <v>1110</v>
      </c>
      <c r="E943" s="125" t="s">
        <v>1110</v>
      </c>
      <c r="F943" s="125" t="s">
        <v>1110</v>
      </c>
      <c r="G943" s="125" t="s">
        <v>1110</v>
      </c>
      <c r="H943" s="125" t="s">
        <v>1110</v>
      </c>
      <c r="I943" s="125" t="s">
        <v>1110</v>
      </c>
      <c r="J943" s="125" t="s">
        <v>1110</v>
      </c>
      <c r="K943" s="125" t="s">
        <v>1110</v>
      </c>
      <c r="L943" s="125" t="s">
        <v>1110</v>
      </c>
      <c r="M943" s="125" t="s">
        <v>1110</v>
      </c>
      <c r="N943" s="125" t="s">
        <v>1110</v>
      </c>
      <c r="O943" s="125" t="s">
        <v>1110</v>
      </c>
      <c r="P943" s="125" t="s">
        <v>1110</v>
      </c>
      <c r="Q943" s="125">
        <v>12.102191384999999</v>
      </c>
      <c r="R943" s="125">
        <v>5.5788379549989999</v>
      </c>
      <c r="S943" s="125">
        <v>17.681029339999</v>
      </c>
    </row>
    <row r="944" spans="1:19" s="7" customFormat="1" ht="15" customHeight="1">
      <c r="A944" s="198">
        <v>938</v>
      </c>
      <c r="B944" s="144" t="s">
        <v>126</v>
      </c>
      <c r="C944" s="144" t="s">
        <v>1110</v>
      </c>
      <c r="D944" s="144" t="s">
        <v>1110</v>
      </c>
      <c r="E944" s="144" t="s">
        <v>1110</v>
      </c>
      <c r="F944" s="144" t="s">
        <v>1110</v>
      </c>
      <c r="G944" s="144" t="s">
        <v>1110</v>
      </c>
      <c r="H944" s="144" t="s">
        <v>1110</v>
      </c>
      <c r="I944" s="144" t="s">
        <v>1110</v>
      </c>
      <c r="J944" s="144" t="s">
        <v>1110</v>
      </c>
      <c r="K944" s="144">
        <v>0.300390243</v>
      </c>
      <c r="L944" s="144" t="s">
        <v>1110</v>
      </c>
      <c r="M944" s="144">
        <v>15.792444509999999</v>
      </c>
      <c r="N944" s="144">
        <v>1.5769214469999999</v>
      </c>
      <c r="O944" s="144" t="s">
        <v>1110</v>
      </c>
      <c r="P944" s="144" t="s">
        <v>1110</v>
      </c>
      <c r="Q944" s="144" t="s">
        <v>1110</v>
      </c>
      <c r="R944" s="144" t="s">
        <v>1110</v>
      </c>
      <c r="S944" s="144">
        <v>17.669756199999998</v>
      </c>
    </row>
    <row r="945" spans="1:19" s="7" customFormat="1" ht="15" customHeight="1">
      <c r="A945" s="197">
        <v>939</v>
      </c>
      <c r="B945" s="125" t="s">
        <v>991</v>
      </c>
      <c r="C945" s="125" t="s">
        <v>1110</v>
      </c>
      <c r="D945" s="125" t="s">
        <v>1110</v>
      </c>
      <c r="E945" s="125" t="s">
        <v>1110</v>
      </c>
      <c r="F945" s="125" t="s">
        <v>1110</v>
      </c>
      <c r="G945" s="125" t="s">
        <v>1110</v>
      </c>
      <c r="H945" s="125" t="s">
        <v>1110</v>
      </c>
      <c r="I945" s="125">
        <v>15.628419031076</v>
      </c>
      <c r="J945" s="125" t="s">
        <v>1110</v>
      </c>
      <c r="K945" s="125" t="s">
        <v>1110</v>
      </c>
      <c r="L945" s="125" t="s">
        <v>1110</v>
      </c>
      <c r="M945" s="125" t="s">
        <v>1110</v>
      </c>
      <c r="N945" s="125" t="s">
        <v>1110</v>
      </c>
      <c r="O945" s="125" t="s">
        <v>1110</v>
      </c>
      <c r="P945" s="125" t="s">
        <v>1110</v>
      </c>
      <c r="Q945" s="125">
        <v>1.914073378923</v>
      </c>
      <c r="R945" s="125" t="s">
        <v>1110</v>
      </c>
      <c r="S945" s="125">
        <v>17.542492409998999</v>
      </c>
    </row>
    <row r="946" spans="1:19" s="7" customFormat="1" ht="15" customHeight="1">
      <c r="A946" s="198">
        <v>940</v>
      </c>
      <c r="B946" s="144" t="s">
        <v>577</v>
      </c>
      <c r="C946" s="144" t="s">
        <v>1110</v>
      </c>
      <c r="D946" s="144" t="s">
        <v>1110</v>
      </c>
      <c r="E946" s="144" t="s">
        <v>1110</v>
      </c>
      <c r="F946" s="144" t="s">
        <v>1110</v>
      </c>
      <c r="G946" s="144" t="s">
        <v>1110</v>
      </c>
      <c r="H946" s="144" t="s">
        <v>1110</v>
      </c>
      <c r="I946" s="144" t="s">
        <v>1110</v>
      </c>
      <c r="J946" s="144" t="s">
        <v>1110</v>
      </c>
      <c r="K946" s="144" t="s">
        <v>1110</v>
      </c>
      <c r="L946" s="144" t="s">
        <v>1110</v>
      </c>
      <c r="M946" s="144">
        <v>11.97972382</v>
      </c>
      <c r="N946" s="144">
        <v>5.0136352899999999</v>
      </c>
      <c r="O946" s="144" t="s">
        <v>1110</v>
      </c>
      <c r="P946" s="144" t="s">
        <v>1110</v>
      </c>
      <c r="Q946" s="144" t="s">
        <v>1110</v>
      </c>
      <c r="R946" s="144" t="s">
        <v>1110</v>
      </c>
      <c r="S946" s="144">
        <v>16.99335911</v>
      </c>
    </row>
    <row r="947" spans="1:19" s="7" customFormat="1" ht="15" customHeight="1">
      <c r="A947" s="197">
        <v>941</v>
      </c>
      <c r="B947" s="125" t="s">
        <v>1046</v>
      </c>
      <c r="C947" s="125" t="s">
        <v>1110</v>
      </c>
      <c r="D947" s="125" t="s">
        <v>1110</v>
      </c>
      <c r="E947" s="125" t="s">
        <v>1110</v>
      </c>
      <c r="F947" s="125" t="s">
        <v>1110</v>
      </c>
      <c r="G947" s="125" t="s">
        <v>1110</v>
      </c>
      <c r="H947" s="125" t="s">
        <v>1110</v>
      </c>
      <c r="I947" s="125" t="s">
        <v>1110</v>
      </c>
      <c r="J947" s="125" t="s">
        <v>1110</v>
      </c>
      <c r="K947" s="125" t="s">
        <v>1110</v>
      </c>
      <c r="L947" s="125" t="s">
        <v>1110</v>
      </c>
      <c r="M947" s="125" t="s">
        <v>1110</v>
      </c>
      <c r="N947" s="125">
        <v>16.987487139999999</v>
      </c>
      <c r="O947" s="125" t="s">
        <v>1110</v>
      </c>
      <c r="P947" s="125" t="s">
        <v>1110</v>
      </c>
      <c r="Q947" s="125" t="s">
        <v>1110</v>
      </c>
      <c r="R947" s="125" t="s">
        <v>1110</v>
      </c>
      <c r="S947" s="125">
        <v>16.987487139999999</v>
      </c>
    </row>
    <row r="948" spans="1:19" s="7" customFormat="1" ht="15" customHeight="1">
      <c r="A948" s="198">
        <v>942</v>
      </c>
      <c r="B948" s="144" t="s">
        <v>405</v>
      </c>
      <c r="C948" s="144" t="s">
        <v>1110</v>
      </c>
      <c r="D948" s="144" t="s">
        <v>1110</v>
      </c>
      <c r="E948" s="144" t="s">
        <v>1110</v>
      </c>
      <c r="F948" s="144" t="s">
        <v>1110</v>
      </c>
      <c r="G948" s="144" t="s">
        <v>1110</v>
      </c>
      <c r="H948" s="144" t="s">
        <v>1110</v>
      </c>
      <c r="I948" s="144" t="s">
        <v>1110</v>
      </c>
      <c r="J948" s="144" t="s">
        <v>1110</v>
      </c>
      <c r="K948" s="144">
        <v>16.835572199999998</v>
      </c>
      <c r="L948" s="144" t="s">
        <v>1110</v>
      </c>
      <c r="M948" s="144" t="s">
        <v>1110</v>
      </c>
      <c r="N948" s="144" t="s">
        <v>1110</v>
      </c>
      <c r="O948" s="144" t="s">
        <v>1110</v>
      </c>
      <c r="P948" s="144" t="s">
        <v>1110</v>
      </c>
      <c r="Q948" s="144" t="s">
        <v>1110</v>
      </c>
      <c r="R948" s="144" t="s">
        <v>1110</v>
      </c>
      <c r="S948" s="144">
        <v>16.835572199999998</v>
      </c>
    </row>
    <row r="949" spans="1:19" s="7" customFormat="1" ht="15" customHeight="1">
      <c r="A949" s="197">
        <v>943</v>
      </c>
      <c r="B949" s="125" t="s">
        <v>690</v>
      </c>
      <c r="C949" s="125" t="s">
        <v>1110</v>
      </c>
      <c r="D949" s="125" t="s">
        <v>1110</v>
      </c>
      <c r="E949" s="125" t="s">
        <v>1110</v>
      </c>
      <c r="F949" s="125" t="s">
        <v>1110</v>
      </c>
      <c r="G949" s="125" t="s">
        <v>1110</v>
      </c>
      <c r="H949" s="125" t="s">
        <v>1110</v>
      </c>
      <c r="I949" s="125">
        <v>14.61911473</v>
      </c>
      <c r="J949" s="125" t="s">
        <v>1110</v>
      </c>
      <c r="K949" s="125" t="s">
        <v>1110</v>
      </c>
      <c r="L949" s="125" t="s">
        <v>1110</v>
      </c>
      <c r="M949" s="125" t="s">
        <v>1110</v>
      </c>
      <c r="N949" s="125" t="s">
        <v>1110</v>
      </c>
      <c r="O949" s="125" t="s">
        <v>1110</v>
      </c>
      <c r="P949" s="125" t="s">
        <v>1110</v>
      </c>
      <c r="Q949" s="125" t="s">
        <v>1110</v>
      </c>
      <c r="R949" s="125">
        <v>1.9426433700000001</v>
      </c>
      <c r="S949" s="125">
        <v>16.561758099999999</v>
      </c>
    </row>
    <row r="950" spans="1:19" s="7" customFormat="1" ht="15" customHeight="1">
      <c r="A950" s="198">
        <v>944</v>
      </c>
      <c r="B950" s="144" t="s">
        <v>470</v>
      </c>
      <c r="C950" s="144" t="s">
        <v>1110</v>
      </c>
      <c r="D950" s="144" t="s">
        <v>1110</v>
      </c>
      <c r="E950" s="144" t="s">
        <v>1110</v>
      </c>
      <c r="F950" s="144" t="s">
        <v>1110</v>
      </c>
      <c r="G950" s="144" t="s">
        <v>1110</v>
      </c>
      <c r="H950" s="144" t="s">
        <v>1110</v>
      </c>
      <c r="I950" s="144" t="s">
        <v>1110</v>
      </c>
      <c r="J950" s="144" t="s">
        <v>1110</v>
      </c>
      <c r="K950" s="144" t="s">
        <v>1110</v>
      </c>
      <c r="L950" s="144" t="s">
        <v>1110</v>
      </c>
      <c r="M950" s="144">
        <v>0.19738926000000001</v>
      </c>
      <c r="N950" s="144" t="s">
        <v>1110</v>
      </c>
      <c r="O950" s="144" t="s">
        <v>1110</v>
      </c>
      <c r="P950" s="144" t="s">
        <v>1110</v>
      </c>
      <c r="Q950" s="144">
        <v>16.296265309999999</v>
      </c>
      <c r="R950" s="144" t="s">
        <v>1110</v>
      </c>
      <c r="S950" s="144">
        <v>16.49365457</v>
      </c>
    </row>
    <row r="951" spans="1:19" s="7" customFormat="1" ht="15" customHeight="1">
      <c r="A951" s="197">
        <v>945</v>
      </c>
      <c r="B951" s="125" t="s">
        <v>826</v>
      </c>
      <c r="C951" s="125" t="s">
        <v>1110</v>
      </c>
      <c r="D951" s="125" t="s">
        <v>1110</v>
      </c>
      <c r="E951" s="125" t="s">
        <v>1110</v>
      </c>
      <c r="F951" s="125" t="s">
        <v>1110</v>
      </c>
      <c r="G951" s="125" t="s">
        <v>1110</v>
      </c>
      <c r="H951" s="125" t="s">
        <v>1110</v>
      </c>
      <c r="I951" s="125">
        <v>2.8416892000000002</v>
      </c>
      <c r="J951" s="125" t="s">
        <v>1110</v>
      </c>
      <c r="K951" s="125" t="s">
        <v>1110</v>
      </c>
      <c r="L951" s="125" t="s">
        <v>1110</v>
      </c>
      <c r="M951" s="125">
        <v>0.57435716000000003</v>
      </c>
      <c r="N951" s="125">
        <v>11.38855899</v>
      </c>
      <c r="O951" s="125" t="s">
        <v>1110</v>
      </c>
      <c r="P951" s="125" t="s">
        <v>1110</v>
      </c>
      <c r="Q951" s="125">
        <v>1.13518024</v>
      </c>
      <c r="R951" s="125" t="s">
        <v>1110</v>
      </c>
      <c r="S951" s="125">
        <v>15.93978559</v>
      </c>
    </row>
    <row r="952" spans="1:19" s="7" customFormat="1" ht="15" customHeight="1">
      <c r="A952" s="198">
        <v>946</v>
      </c>
      <c r="B952" s="144" t="s">
        <v>71</v>
      </c>
      <c r="C952" s="144" t="s">
        <v>1110</v>
      </c>
      <c r="D952" s="144" t="s">
        <v>1110</v>
      </c>
      <c r="E952" s="144" t="s">
        <v>1110</v>
      </c>
      <c r="F952" s="144" t="s">
        <v>1110</v>
      </c>
      <c r="G952" s="144" t="s">
        <v>1110</v>
      </c>
      <c r="H952" s="144" t="s">
        <v>1110</v>
      </c>
      <c r="I952" s="144" t="s">
        <v>1110</v>
      </c>
      <c r="J952" s="144" t="s">
        <v>1110</v>
      </c>
      <c r="K952" s="144">
        <v>1.3596747949999999</v>
      </c>
      <c r="L952" s="144">
        <v>0.50066739599999999</v>
      </c>
      <c r="M952" s="144" t="s">
        <v>1110</v>
      </c>
      <c r="N952" s="144" t="s">
        <v>1110</v>
      </c>
      <c r="O952" s="144" t="s">
        <v>1110</v>
      </c>
      <c r="P952" s="144">
        <v>13.650230302999999</v>
      </c>
      <c r="Q952" s="144">
        <v>0.101829616</v>
      </c>
      <c r="R952" s="144" t="s">
        <v>1110</v>
      </c>
      <c r="S952" s="144">
        <v>15.612402109999998</v>
      </c>
    </row>
    <row r="953" spans="1:19" s="7" customFormat="1" ht="15" customHeight="1">
      <c r="A953" s="197">
        <v>947</v>
      </c>
      <c r="B953" s="125" t="s">
        <v>1070</v>
      </c>
      <c r="C953" s="125" t="s">
        <v>1110</v>
      </c>
      <c r="D953" s="125" t="s">
        <v>1110</v>
      </c>
      <c r="E953" s="125" t="s">
        <v>1110</v>
      </c>
      <c r="F953" s="125" t="s">
        <v>1110</v>
      </c>
      <c r="G953" s="125" t="s">
        <v>1110</v>
      </c>
      <c r="H953" s="125" t="s">
        <v>1110</v>
      </c>
      <c r="I953" s="125" t="s">
        <v>1110</v>
      </c>
      <c r="J953" s="125" t="s">
        <v>1110</v>
      </c>
      <c r="K953" s="125" t="s">
        <v>1110</v>
      </c>
      <c r="L953" s="125" t="s">
        <v>1110</v>
      </c>
      <c r="M953" s="125">
        <v>0.48947436999999999</v>
      </c>
      <c r="N953" s="125" t="s">
        <v>1110</v>
      </c>
      <c r="O953" s="125" t="s">
        <v>1110</v>
      </c>
      <c r="P953" s="125" t="s">
        <v>1110</v>
      </c>
      <c r="Q953" s="125" t="s">
        <v>1110</v>
      </c>
      <c r="R953" s="125">
        <v>14.776899480000001</v>
      </c>
      <c r="S953" s="125">
        <v>15.266373850000001</v>
      </c>
    </row>
    <row r="954" spans="1:19" s="7" customFormat="1" ht="15" customHeight="1">
      <c r="A954" s="198">
        <v>948</v>
      </c>
      <c r="B954" s="144" t="s">
        <v>64</v>
      </c>
      <c r="C954" s="144" t="s">
        <v>1110</v>
      </c>
      <c r="D954" s="144" t="s">
        <v>1110</v>
      </c>
      <c r="E954" s="144" t="s">
        <v>1110</v>
      </c>
      <c r="F954" s="144" t="s">
        <v>1110</v>
      </c>
      <c r="G954" s="144" t="s">
        <v>1110</v>
      </c>
      <c r="H954" s="144" t="s">
        <v>1110</v>
      </c>
      <c r="I954" s="144" t="s">
        <v>1110</v>
      </c>
      <c r="J954" s="144" t="s">
        <v>1110</v>
      </c>
      <c r="K954" s="144" t="s">
        <v>1110</v>
      </c>
      <c r="L954" s="144" t="s">
        <v>1110</v>
      </c>
      <c r="M954" s="144" t="s">
        <v>1110</v>
      </c>
      <c r="N954" s="144">
        <v>10.646951731000001</v>
      </c>
      <c r="O954" s="144" t="s">
        <v>1110</v>
      </c>
      <c r="P954" s="144" t="s">
        <v>1110</v>
      </c>
      <c r="Q954" s="144">
        <v>4.3556599189999998</v>
      </c>
      <c r="R954" s="144" t="s">
        <v>1110</v>
      </c>
      <c r="S954" s="144">
        <v>15.002611650000002</v>
      </c>
    </row>
    <row r="955" spans="1:19" s="7" customFormat="1" ht="15" customHeight="1">
      <c r="A955" s="197">
        <v>949</v>
      </c>
      <c r="B955" s="125" t="s">
        <v>674</v>
      </c>
      <c r="C955" s="125" t="s">
        <v>1110</v>
      </c>
      <c r="D955" s="125" t="s">
        <v>1110</v>
      </c>
      <c r="E955" s="125" t="s">
        <v>1110</v>
      </c>
      <c r="F955" s="125" t="s">
        <v>1110</v>
      </c>
      <c r="G955" s="125" t="s">
        <v>1110</v>
      </c>
      <c r="H955" s="125" t="s">
        <v>1110</v>
      </c>
      <c r="I955" s="125" t="s">
        <v>1110</v>
      </c>
      <c r="J955" s="125" t="s">
        <v>1110</v>
      </c>
      <c r="K955" s="125">
        <v>14.998315330000001</v>
      </c>
      <c r="L955" s="125" t="s">
        <v>1110</v>
      </c>
      <c r="M955" s="125" t="s">
        <v>1110</v>
      </c>
      <c r="N955" s="125" t="s">
        <v>1110</v>
      </c>
      <c r="O955" s="125" t="s">
        <v>1110</v>
      </c>
      <c r="P955" s="125" t="s">
        <v>1110</v>
      </c>
      <c r="Q955" s="125" t="s">
        <v>1110</v>
      </c>
      <c r="R955" s="125" t="s">
        <v>1110</v>
      </c>
      <c r="S955" s="125">
        <v>14.998315330000001</v>
      </c>
    </row>
    <row r="956" spans="1:19" s="7" customFormat="1" ht="15" customHeight="1">
      <c r="A956" s="198">
        <v>950</v>
      </c>
      <c r="B956" s="144" t="s">
        <v>336</v>
      </c>
      <c r="C956" s="144" t="s">
        <v>1110</v>
      </c>
      <c r="D956" s="144" t="s">
        <v>1110</v>
      </c>
      <c r="E956" s="144" t="s">
        <v>1110</v>
      </c>
      <c r="F956" s="144" t="s">
        <v>1110</v>
      </c>
      <c r="G956" s="144" t="s">
        <v>1110</v>
      </c>
      <c r="H956" s="144" t="s">
        <v>1110</v>
      </c>
      <c r="I956" s="144" t="s">
        <v>1110</v>
      </c>
      <c r="J956" s="144" t="s">
        <v>1110</v>
      </c>
      <c r="K956" s="144">
        <v>4.4110822107179999</v>
      </c>
      <c r="L956" s="144" t="s">
        <v>1110</v>
      </c>
      <c r="M956" s="144" t="s">
        <v>1110</v>
      </c>
      <c r="N956" s="144">
        <v>8.485495687505999</v>
      </c>
      <c r="O956" s="144" t="s">
        <v>1110</v>
      </c>
      <c r="P956" s="144" t="s">
        <v>1110</v>
      </c>
      <c r="Q956" s="144">
        <v>2.0063464217739999</v>
      </c>
      <c r="R956" s="144" t="s">
        <v>1110</v>
      </c>
      <c r="S956" s="144">
        <v>14.902924319997998</v>
      </c>
    </row>
    <row r="957" spans="1:19" s="7" customFormat="1" ht="15" customHeight="1">
      <c r="A957" s="197">
        <v>951</v>
      </c>
      <c r="B957" s="125" t="s">
        <v>320</v>
      </c>
      <c r="C957" s="125" t="s">
        <v>1110</v>
      </c>
      <c r="D957" s="125" t="s">
        <v>1110</v>
      </c>
      <c r="E957" s="125" t="s">
        <v>1110</v>
      </c>
      <c r="F957" s="125" t="s">
        <v>1110</v>
      </c>
      <c r="G957" s="125" t="s">
        <v>1110</v>
      </c>
      <c r="H957" s="125" t="s">
        <v>1110</v>
      </c>
      <c r="I957" s="125" t="s">
        <v>1110</v>
      </c>
      <c r="J957" s="125" t="s">
        <v>1110</v>
      </c>
      <c r="K957" s="125">
        <v>4.446837E-2</v>
      </c>
      <c r="L957" s="125" t="s">
        <v>1110</v>
      </c>
      <c r="M957" s="125">
        <v>2.3499936099999998</v>
      </c>
      <c r="N957" s="125" t="s">
        <v>1110</v>
      </c>
      <c r="O957" s="125" t="s">
        <v>1110</v>
      </c>
      <c r="P957" s="125" t="s">
        <v>1110</v>
      </c>
      <c r="Q957" s="125">
        <v>11.439594660000001</v>
      </c>
      <c r="R957" s="125" t="s">
        <v>1110</v>
      </c>
      <c r="S957" s="125">
        <v>13.83405664</v>
      </c>
    </row>
    <row r="958" spans="1:19" s="7" customFormat="1" ht="15" customHeight="1">
      <c r="A958" s="198">
        <v>952</v>
      </c>
      <c r="B958" s="144" t="s">
        <v>1054</v>
      </c>
      <c r="C958" s="144" t="s">
        <v>1110</v>
      </c>
      <c r="D958" s="144" t="s">
        <v>1110</v>
      </c>
      <c r="E958" s="144" t="s">
        <v>1110</v>
      </c>
      <c r="F958" s="144" t="s">
        <v>1110</v>
      </c>
      <c r="G958" s="144" t="s">
        <v>1110</v>
      </c>
      <c r="H958" s="144" t="s">
        <v>1110</v>
      </c>
      <c r="I958" s="144">
        <v>8.8494287499999995</v>
      </c>
      <c r="J958" s="144" t="s">
        <v>1110</v>
      </c>
      <c r="K958" s="144" t="s">
        <v>1110</v>
      </c>
      <c r="L958" s="144" t="s">
        <v>1110</v>
      </c>
      <c r="M958" s="144" t="s">
        <v>1110</v>
      </c>
      <c r="N958" s="144">
        <v>4.3386067599999993</v>
      </c>
      <c r="O958" s="144" t="s">
        <v>1110</v>
      </c>
      <c r="P958" s="144" t="s">
        <v>1110</v>
      </c>
      <c r="Q958" s="144" t="s">
        <v>1110</v>
      </c>
      <c r="R958" s="144" t="s">
        <v>1110</v>
      </c>
      <c r="S958" s="144">
        <v>13.188035509999999</v>
      </c>
    </row>
    <row r="959" spans="1:19" s="7" customFormat="1" ht="15" customHeight="1">
      <c r="A959" s="197">
        <v>953</v>
      </c>
      <c r="B959" s="125" t="s">
        <v>850</v>
      </c>
      <c r="C959" s="125" t="s">
        <v>1110</v>
      </c>
      <c r="D959" s="125" t="s">
        <v>1110</v>
      </c>
      <c r="E959" s="125" t="s">
        <v>1110</v>
      </c>
      <c r="F959" s="125" t="s">
        <v>1110</v>
      </c>
      <c r="G959" s="125" t="s">
        <v>1110</v>
      </c>
      <c r="H959" s="125" t="s">
        <v>1110</v>
      </c>
      <c r="I959" s="125">
        <v>10.340638665494</v>
      </c>
      <c r="J959" s="125">
        <v>0.45733119890100005</v>
      </c>
      <c r="K959" s="125" t="s">
        <v>1110</v>
      </c>
      <c r="L959" s="125" t="s">
        <v>1110</v>
      </c>
      <c r="M959" s="125">
        <v>0.38674101384799997</v>
      </c>
      <c r="N959" s="125" t="s">
        <v>1110</v>
      </c>
      <c r="O959" s="125" t="s">
        <v>1110</v>
      </c>
      <c r="P959" s="125" t="s">
        <v>1110</v>
      </c>
      <c r="Q959" s="125">
        <v>1.581672711755</v>
      </c>
      <c r="R959" s="125" t="s">
        <v>1110</v>
      </c>
      <c r="S959" s="125">
        <v>12.766383589998</v>
      </c>
    </row>
    <row r="960" spans="1:19" s="7" customFormat="1" ht="15" customHeight="1">
      <c r="A960" s="198">
        <v>954</v>
      </c>
      <c r="B960" s="144" t="s">
        <v>529</v>
      </c>
      <c r="C960" s="144" t="s">
        <v>1110</v>
      </c>
      <c r="D960" s="144" t="s">
        <v>1110</v>
      </c>
      <c r="E960" s="144" t="s">
        <v>1110</v>
      </c>
      <c r="F960" s="144" t="s">
        <v>1110</v>
      </c>
      <c r="G960" s="144" t="s">
        <v>1110</v>
      </c>
      <c r="H960" s="144" t="s">
        <v>1110</v>
      </c>
      <c r="I960" s="144">
        <v>7.9383655320119999</v>
      </c>
      <c r="J960" s="144" t="s">
        <v>1110</v>
      </c>
      <c r="K960" s="144" t="s">
        <v>1110</v>
      </c>
      <c r="L960" s="144" t="s">
        <v>1110</v>
      </c>
      <c r="M960" s="144">
        <v>4.3208125049869999</v>
      </c>
      <c r="N960" s="144">
        <v>0.30421654300000001</v>
      </c>
      <c r="O960" s="144" t="s">
        <v>1110</v>
      </c>
      <c r="P960" s="144" t="s">
        <v>1110</v>
      </c>
      <c r="Q960" s="144" t="s">
        <v>1110</v>
      </c>
      <c r="R960" s="144" t="s">
        <v>1110</v>
      </c>
      <c r="S960" s="144">
        <v>12.563394579999001</v>
      </c>
    </row>
    <row r="961" spans="1:19" s="7" customFormat="1" ht="15" customHeight="1">
      <c r="A961" s="197">
        <v>955</v>
      </c>
      <c r="B961" s="125" t="s">
        <v>197</v>
      </c>
      <c r="C961" s="125">
        <v>5.7470170970000001E-3</v>
      </c>
      <c r="D961" s="125">
        <v>7.5605690465980002</v>
      </c>
      <c r="E961" s="125">
        <v>4.3349902674999996E-2</v>
      </c>
      <c r="F961" s="125" t="s">
        <v>1110</v>
      </c>
      <c r="G961" s="125" t="s">
        <v>1110</v>
      </c>
      <c r="H961" s="125" t="s">
        <v>1110</v>
      </c>
      <c r="I961" s="125" t="s">
        <v>1110</v>
      </c>
      <c r="J961" s="125" t="s">
        <v>1110</v>
      </c>
      <c r="K961" s="125">
        <v>8.4483300000000004E-3</v>
      </c>
      <c r="L961" s="125" t="s">
        <v>1110</v>
      </c>
      <c r="M961" s="125">
        <v>1.7016006188020001</v>
      </c>
      <c r="N961" s="125" t="s">
        <v>1110</v>
      </c>
      <c r="O961" s="125" t="s">
        <v>1110</v>
      </c>
      <c r="P961" s="125" t="s">
        <v>1110</v>
      </c>
      <c r="Q961" s="125">
        <v>3.1911219691809998</v>
      </c>
      <c r="R961" s="125">
        <v>1.3015865643999999E-2</v>
      </c>
      <c r="S961" s="125">
        <v>12.523852749996999</v>
      </c>
    </row>
    <row r="962" spans="1:19" s="7" customFormat="1" ht="15" customHeight="1">
      <c r="A962" s="198">
        <v>956</v>
      </c>
      <c r="B962" s="144" t="s">
        <v>264</v>
      </c>
      <c r="C962" s="144" t="s">
        <v>1110</v>
      </c>
      <c r="D962" s="144" t="s">
        <v>1110</v>
      </c>
      <c r="E962" s="144" t="s">
        <v>1110</v>
      </c>
      <c r="F962" s="144" t="s">
        <v>1110</v>
      </c>
      <c r="G962" s="144" t="s">
        <v>1110</v>
      </c>
      <c r="H962" s="144" t="s">
        <v>1110</v>
      </c>
      <c r="I962" s="144">
        <v>1.4908390020000002</v>
      </c>
      <c r="J962" s="144" t="s">
        <v>1110</v>
      </c>
      <c r="K962" s="144">
        <v>0.47484111599899997</v>
      </c>
      <c r="L962" s="144" t="s">
        <v>1110</v>
      </c>
      <c r="M962" s="144">
        <v>0.13100167200000001</v>
      </c>
      <c r="N962" s="144">
        <v>6.4198145640000002</v>
      </c>
      <c r="O962" s="144" t="s">
        <v>1110</v>
      </c>
      <c r="P962" s="144" t="s">
        <v>1110</v>
      </c>
      <c r="Q962" s="144" t="s">
        <v>1110</v>
      </c>
      <c r="R962" s="144">
        <v>3.9743117560000001</v>
      </c>
      <c r="S962" s="144">
        <v>12.490808109999001</v>
      </c>
    </row>
    <row r="963" spans="1:19" s="7" customFormat="1" ht="15" customHeight="1">
      <c r="A963" s="197">
        <v>957</v>
      </c>
      <c r="B963" s="125" t="s">
        <v>115</v>
      </c>
      <c r="C963" s="125" t="s">
        <v>1110</v>
      </c>
      <c r="D963" s="125" t="s">
        <v>1110</v>
      </c>
      <c r="E963" s="125" t="s">
        <v>1110</v>
      </c>
      <c r="F963" s="125" t="s">
        <v>1110</v>
      </c>
      <c r="G963" s="125" t="s">
        <v>1110</v>
      </c>
      <c r="H963" s="125" t="s">
        <v>1110</v>
      </c>
      <c r="I963" s="125" t="s">
        <v>1110</v>
      </c>
      <c r="J963" s="125" t="s">
        <v>1110</v>
      </c>
      <c r="K963" s="125" t="s">
        <v>1110</v>
      </c>
      <c r="L963" s="125" t="s">
        <v>1110</v>
      </c>
      <c r="M963" s="125" t="s">
        <v>1110</v>
      </c>
      <c r="N963" s="125" t="s">
        <v>1110</v>
      </c>
      <c r="O963" s="125" t="s">
        <v>1110</v>
      </c>
      <c r="P963" s="125" t="s">
        <v>1110</v>
      </c>
      <c r="Q963" s="125">
        <v>12.486558259999999</v>
      </c>
      <c r="R963" s="125" t="s">
        <v>1110</v>
      </c>
      <c r="S963" s="125">
        <v>12.486558259999999</v>
      </c>
    </row>
    <row r="964" spans="1:19" s="7" customFormat="1" ht="15" customHeight="1">
      <c r="A964" s="198">
        <v>958</v>
      </c>
      <c r="B964" s="144" t="s">
        <v>460</v>
      </c>
      <c r="C964" s="144" t="s">
        <v>1110</v>
      </c>
      <c r="D964" s="144" t="s">
        <v>1110</v>
      </c>
      <c r="E964" s="144" t="s">
        <v>1110</v>
      </c>
      <c r="F964" s="144" t="s">
        <v>1110</v>
      </c>
      <c r="G964" s="144" t="s">
        <v>1110</v>
      </c>
      <c r="H964" s="144" t="s">
        <v>1110</v>
      </c>
      <c r="I964" s="144" t="s">
        <v>1110</v>
      </c>
      <c r="J964" s="144" t="s">
        <v>1110</v>
      </c>
      <c r="K964" s="144" t="s">
        <v>1110</v>
      </c>
      <c r="L964" s="144" t="s">
        <v>1110</v>
      </c>
      <c r="M964" s="144" t="s">
        <v>1110</v>
      </c>
      <c r="N964" s="144">
        <v>12.47223559</v>
      </c>
      <c r="O964" s="144" t="s">
        <v>1110</v>
      </c>
      <c r="P964" s="144" t="s">
        <v>1110</v>
      </c>
      <c r="Q964" s="144" t="s">
        <v>1110</v>
      </c>
      <c r="R964" s="144" t="s">
        <v>1110</v>
      </c>
      <c r="S964" s="144">
        <v>12.47223559</v>
      </c>
    </row>
    <row r="965" spans="1:19" s="7" customFormat="1" ht="15" customHeight="1">
      <c r="A965" s="197">
        <v>959</v>
      </c>
      <c r="B965" s="125" t="s">
        <v>951</v>
      </c>
      <c r="C965" s="125">
        <v>8.4363854597369983</v>
      </c>
      <c r="D965" s="125">
        <v>3.7952404911E-2</v>
      </c>
      <c r="E965" s="125">
        <v>0.59613047972099997</v>
      </c>
      <c r="F965" s="125" t="s">
        <v>1110</v>
      </c>
      <c r="G965" s="125">
        <v>8.6881527306000003E-2</v>
      </c>
      <c r="H965" s="125" t="s">
        <v>1110</v>
      </c>
      <c r="I965" s="125" t="s">
        <v>1110</v>
      </c>
      <c r="J965" s="125" t="s">
        <v>1110</v>
      </c>
      <c r="K965" s="125" t="s">
        <v>1110</v>
      </c>
      <c r="L965" s="125" t="s">
        <v>1110</v>
      </c>
      <c r="M965" s="125">
        <v>8.9540927216000002E-2</v>
      </c>
      <c r="N965" s="125">
        <v>0.42957092284499998</v>
      </c>
      <c r="O965" s="125" t="s">
        <v>1110</v>
      </c>
      <c r="P965" s="125" t="s">
        <v>1110</v>
      </c>
      <c r="Q965" s="125">
        <v>2.4588417087380003</v>
      </c>
      <c r="R965" s="125">
        <v>4.7065379522000003E-2</v>
      </c>
      <c r="S965" s="125">
        <v>12.182368809995996</v>
      </c>
    </row>
    <row r="966" spans="1:19" s="7" customFormat="1" ht="15" customHeight="1">
      <c r="A966" s="198">
        <v>960</v>
      </c>
      <c r="B966" s="144" t="s">
        <v>137</v>
      </c>
      <c r="C966" s="144" t="s">
        <v>1110</v>
      </c>
      <c r="D966" s="144" t="s">
        <v>1110</v>
      </c>
      <c r="E966" s="144" t="s">
        <v>1110</v>
      </c>
      <c r="F966" s="144" t="s">
        <v>1110</v>
      </c>
      <c r="G966" s="144" t="s">
        <v>1110</v>
      </c>
      <c r="H966" s="144" t="s">
        <v>1110</v>
      </c>
      <c r="I966" s="144" t="s">
        <v>1110</v>
      </c>
      <c r="J966" s="144" t="s">
        <v>1110</v>
      </c>
      <c r="K966" s="144">
        <v>10.718924150000001</v>
      </c>
      <c r="L966" s="144" t="s">
        <v>1110</v>
      </c>
      <c r="M966" s="144" t="s">
        <v>1110</v>
      </c>
      <c r="N966" s="144">
        <v>1.40614594</v>
      </c>
      <c r="O966" s="144" t="s">
        <v>1110</v>
      </c>
      <c r="P966" s="144" t="s">
        <v>1110</v>
      </c>
      <c r="Q966" s="144" t="s">
        <v>1110</v>
      </c>
      <c r="R966" s="144" t="s">
        <v>1110</v>
      </c>
      <c r="S966" s="144">
        <v>12.125070090000001</v>
      </c>
    </row>
    <row r="967" spans="1:19" s="7" customFormat="1" ht="15" customHeight="1">
      <c r="A967" s="197">
        <v>961</v>
      </c>
      <c r="B967" s="125" t="s">
        <v>466</v>
      </c>
      <c r="C967" s="125" t="s">
        <v>1110</v>
      </c>
      <c r="D967" s="125" t="s">
        <v>1110</v>
      </c>
      <c r="E967" s="125" t="s">
        <v>1110</v>
      </c>
      <c r="F967" s="125" t="s">
        <v>1110</v>
      </c>
      <c r="G967" s="125" t="s">
        <v>1110</v>
      </c>
      <c r="H967" s="125" t="s">
        <v>1110</v>
      </c>
      <c r="I967" s="125" t="s">
        <v>1110</v>
      </c>
      <c r="J967" s="125" t="s">
        <v>1110</v>
      </c>
      <c r="K967" s="125" t="s">
        <v>1110</v>
      </c>
      <c r="L967" s="125" t="s">
        <v>1110</v>
      </c>
      <c r="M967" s="125" t="s">
        <v>1110</v>
      </c>
      <c r="N967" s="125">
        <v>12.11301188</v>
      </c>
      <c r="O967" s="125" t="s">
        <v>1110</v>
      </c>
      <c r="P967" s="125" t="s">
        <v>1110</v>
      </c>
      <c r="Q967" s="125" t="s">
        <v>1110</v>
      </c>
      <c r="R967" s="125" t="s">
        <v>1110</v>
      </c>
      <c r="S967" s="125">
        <v>12.11301188</v>
      </c>
    </row>
    <row r="968" spans="1:19" s="7" customFormat="1" ht="15" customHeight="1">
      <c r="A968" s="198">
        <v>962</v>
      </c>
      <c r="B968" s="144" t="s">
        <v>1055</v>
      </c>
      <c r="C968" s="144" t="s">
        <v>1110</v>
      </c>
      <c r="D968" s="144" t="s">
        <v>1110</v>
      </c>
      <c r="E968" s="144" t="s">
        <v>1110</v>
      </c>
      <c r="F968" s="144" t="s">
        <v>1110</v>
      </c>
      <c r="G968" s="144" t="s">
        <v>1110</v>
      </c>
      <c r="H968" s="144" t="s">
        <v>1110</v>
      </c>
      <c r="I968" s="144" t="s">
        <v>1110</v>
      </c>
      <c r="J968" s="144" t="s">
        <v>1110</v>
      </c>
      <c r="K968" s="144" t="s">
        <v>1110</v>
      </c>
      <c r="L968" s="144" t="s">
        <v>1110</v>
      </c>
      <c r="M968" s="144" t="s">
        <v>1110</v>
      </c>
      <c r="N968" s="144">
        <v>11.845517678903001</v>
      </c>
      <c r="O968" s="144" t="s">
        <v>1110</v>
      </c>
      <c r="P968" s="144" t="s">
        <v>1110</v>
      </c>
      <c r="Q968" s="144">
        <v>0.22548987109599999</v>
      </c>
      <c r="R968" s="144" t="s">
        <v>1110</v>
      </c>
      <c r="S968" s="144">
        <v>12.071007549999001</v>
      </c>
    </row>
    <row r="969" spans="1:19" s="7" customFormat="1" ht="15" customHeight="1">
      <c r="A969" s="197">
        <v>963</v>
      </c>
      <c r="B969" s="125" t="s">
        <v>1013</v>
      </c>
      <c r="C969" s="125" t="s">
        <v>1110</v>
      </c>
      <c r="D969" s="125" t="s">
        <v>1110</v>
      </c>
      <c r="E969" s="125" t="s">
        <v>1110</v>
      </c>
      <c r="F969" s="125" t="s">
        <v>1110</v>
      </c>
      <c r="G969" s="125" t="s">
        <v>1110</v>
      </c>
      <c r="H969" s="125" t="s">
        <v>1110</v>
      </c>
      <c r="I969" s="125" t="s">
        <v>1110</v>
      </c>
      <c r="J969" s="125" t="s">
        <v>1110</v>
      </c>
      <c r="K969" s="125" t="s">
        <v>1110</v>
      </c>
      <c r="L969" s="125" t="s">
        <v>1110</v>
      </c>
      <c r="M969" s="125" t="s">
        <v>1110</v>
      </c>
      <c r="N969" s="125" t="s">
        <v>1110</v>
      </c>
      <c r="O969" s="125" t="s">
        <v>1110</v>
      </c>
      <c r="P969" s="125" t="s">
        <v>1110</v>
      </c>
      <c r="Q969" s="125">
        <v>11.681285050000001</v>
      </c>
      <c r="R969" s="125" t="s">
        <v>1110</v>
      </c>
      <c r="S969" s="125">
        <v>11.681285050000001</v>
      </c>
    </row>
    <row r="970" spans="1:19" s="7" customFormat="1" ht="15" customHeight="1">
      <c r="A970" s="198">
        <v>964</v>
      </c>
      <c r="B970" s="144" t="s">
        <v>18</v>
      </c>
      <c r="C970" s="144" t="s">
        <v>1110</v>
      </c>
      <c r="D970" s="144" t="s">
        <v>1110</v>
      </c>
      <c r="E970" s="144" t="s">
        <v>1110</v>
      </c>
      <c r="F970" s="144" t="s">
        <v>1110</v>
      </c>
      <c r="G970" s="144" t="s">
        <v>1110</v>
      </c>
      <c r="H970" s="144" t="s">
        <v>1110</v>
      </c>
      <c r="I970" s="144" t="s">
        <v>1110</v>
      </c>
      <c r="J970" s="144" t="s">
        <v>1110</v>
      </c>
      <c r="K970" s="144">
        <v>0.64162534784299996</v>
      </c>
      <c r="L970" s="144">
        <v>4.5028719626929998</v>
      </c>
      <c r="M970" s="144">
        <v>0.64162287595300005</v>
      </c>
      <c r="N970" s="144" t="s">
        <v>1110</v>
      </c>
      <c r="O970" s="144" t="s">
        <v>1110</v>
      </c>
      <c r="P970" s="144" t="s">
        <v>1110</v>
      </c>
      <c r="Q970" s="144">
        <v>5.7631007335090008</v>
      </c>
      <c r="R970" s="144" t="s">
        <v>1110</v>
      </c>
      <c r="S970" s="144">
        <v>11.549220919998</v>
      </c>
    </row>
    <row r="971" spans="1:19" s="7" customFormat="1" ht="15" customHeight="1">
      <c r="A971" s="197">
        <v>965</v>
      </c>
      <c r="B971" s="125" t="s">
        <v>656</v>
      </c>
      <c r="C971" s="125" t="s">
        <v>1110</v>
      </c>
      <c r="D971" s="125">
        <v>5.360998418E-2</v>
      </c>
      <c r="E971" s="125" t="s">
        <v>1110</v>
      </c>
      <c r="F971" s="125" t="s">
        <v>1110</v>
      </c>
      <c r="G971" s="125" t="s">
        <v>1110</v>
      </c>
      <c r="H971" s="125" t="s">
        <v>1110</v>
      </c>
      <c r="I971" s="125">
        <v>5.360998418E-2</v>
      </c>
      <c r="J971" s="125" t="s">
        <v>1110</v>
      </c>
      <c r="K971" s="125">
        <v>0.53613984178999996</v>
      </c>
      <c r="L971" s="125" t="s">
        <v>1110</v>
      </c>
      <c r="M971" s="125">
        <v>6.8134579894200007</v>
      </c>
      <c r="N971" s="125">
        <v>1.2582496287030001</v>
      </c>
      <c r="O971" s="125" t="s">
        <v>1110</v>
      </c>
      <c r="P971" s="125" t="s">
        <v>1110</v>
      </c>
      <c r="Q971" s="125">
        <v>2.7390891917229996</v>
      </c>
      <c r="R971" s="125" t="s">
        <v>1110</v>
      </c>
      <c r="S971" s="125">
        <v>11.454156619996001</v>
      </c>
    </row>
    <row r="972" spans="1:19" s="7" customFormat="1" ht="15" customHeight="1">
      <c r="A972" s="198">
        <v>966</v>
      </c>
      <c r="B972" s="144" t="s">
        <v>374</v>
      </c>
      <c r="C972" s="144" t="s">
        <v>1110</v>
      </c>
      <c r="D972" s="144" t="s">
        <v>1110</v>
      </c>
      <c r="E972" s="144" t="s">
        <v>1110</v>
      </c>
      <c r="F972" s="144" t="s">
        <v>1110</v>
      </c>
      <c r="G972" s="144" t="s">
        <v>1110</v>
      </c>
      <c r="H972" s="144" t="s">
        <v>1110</v>
      </c>
      <c r="I972" s="144" t="s">
        <v>1110</v>
      </c>
      <c r="J972" s="144" t="s">
        <v>1110</v>
      </c>
      <c r="K972" s="144" t="s">
        <v>1110</v>
      </c>
      <c r="L972" s="144">
        <v>11.18045051</v>
      </c>
      <c r="M972" s="144" t="s">
        <v>1110</v>
      </c>
      <c r="N972" s="144" t="s">
        <v>1110</v>
      </c>
      <c r="O972" s="144" t="s">
        <v>1110</v>
      </c>
      <c r="P972" s="144" t="s">
        <v>1110</v>
      </c>
      <c r="Q972" s="144" t="s">
        <v>1110</v>
      </c>
      <c r="R972" s="144" t="s">
        <v>1110</v>
      </c>
      <c r="S972" s="144">
        <v>11.18045051</v>
      </c>
    </row>
    <row r="973" spans="1:19" s="7" customFormat="1" ht="15" customHeight="1">
      <c r="A973" s="197">
        <v>967</v>
      </c>
      <c r="B973" s="125" t="s">
        <v>937</v>
      </c>
      <c r="C973" s="125" t="s">
        <v>1110</v>
      </c>
      <c r="D973" s="125" t="s">
        <v>1110</v>
      </c>
      <c r="E973" s="125" t="s">
        <v>1110</v>
      </c>
      <c r="F973" s="125" t="s">
        <v>1110</v>
      </c>
      <c r="G973" s="125" t="s">
        <v>1110</v>
      </c>
      <c r="H973" s="125" t="s">
        <v>1110</v>
      </c>
      <c r="I973" s="125" t="s">
        <v>1110</v>
      </c>
      <c r="J973" s="125" t="s">
        <v>1110</v>
      </c>
      <c r="K973" s="125" t="s">
        <v>1110</v>
      </c>
      <c r="L973" s="125" t="s">
        <v>1110</v>
      </c>
      <c r="M973" s="125">
        <v>11.07877766</v>
      </c>
      <c r="N973" s="125" t="s">
        <v>1110</v>
      </c>
      <c r="O973" s="125" t="s">
        <v>1110</v>
      </c>
      <c r="P973" s="125" t="s">
        <v>1110</v>
      </c>
      <c r="Q973" s="125" t="s">
        <v>1110</v>
      </c>
      <c r="R973" s="125" t="s">
        <v>1110</v>
      </c>
      <c r="S973" s="125">
        <v>11.07877766</v>
      </c>
    </row>
    <row r="974" spans="1:19" s="7" customFormat="1" ht="15" customHeight="1">
      <c r="A974" s="198">
        <v>968</v>
      </c>
      <c r="B974" s="144" t="s">
        <v>671</v>
      </c>
      <c r="C974" s="144" t="s">
        <v>1110</v>
      </c>
      <c r="D974" s="144" t="s">
        <v>1110</v>
      </c>
      <c r="E974" s="144" t="s">
        <v>1110</v>
      </c>
      <c r="F974" s="144" t="s">
        <v>1110</v>
      </c>
      <c r="G974" s="144" t="s">
        <v>1110</v>
      </c>
      <c r="H974" s="144" t="s">
        <v>1110</v>
      </c>
      <c r="I974" s="144">
        <v>11.062147699999999</v>
      </c>
      <c r="J974" s="144" t="s">
        <v>1110</v>
      </c>
      <c r="K974" s="144" t="s">
        <v>1110</v>
      </c>
      <c r="L974" s="144" t="s">
        <v>1110</v>
      </c>
      <c r="M974" s="144" t="s">
        <v>1110</v>
      </c>
      <c r="N974" s="144" t="s">
        <v>1110</v>
      </c>
      <c r="O974" s="144" t="s">
        <v>1110</v>
      </c>
      <c r="P974" s="144" t="s">
        <v>1110</v>
      </c>
      <c r="Q974" s="144" t="s">
        <v>1110</v>
      </c>
      <c r="R974" s="144" t="s">
        <v>1110</v>
      </c>
      <c r="S974" s="144">
        <v>11.062147699999999</v>
      </c>
    </row>
    <row r="975" spans="1:19" s="7" customFormat="1" ht="15" customHeight="1">
      <c r="A975" s="197">
        <v>969</v>
      </c>
      <c r="B975" s="125" t="s">
        <v>246</v>
      </c>
      <c r="C975" s="125" t="s">
        <v>1110</v>
      </c>
      <c r="D975" s="125" t="s">
        <v>1110</v>
      </c>
      <c r="E975" s="125" t="s">
        <v>1110</v>
      </c>
      <c r="F975" s="125" t="s">
        <v>1110</v>
      </c>
      <c r="G975" s="125" t="s">
        <v>1110</v>
      </c>
      <c r="H975" s="125" t="s">
        <v>1110</v>
      </c>
      <c r="I975" s="125" t="s">
        <v>1110</v>
      </c>
      <c r="J975" s="125" t="s">
        <v>1110</v>
      </c>
      <c r="K975" s="125" t="s">
        <v>1110</v>
      </c>
      <c r="L975" s="125">
        <v>10.92835642</v>
      </c>
      <c r="M975" s="125" t="s">
        <v>1110</v>
      </c>
      <c r="N975" s="125" t="s">
        <v>1110</v>
      </c>
      <c r="O975" s="125" t="s">
        <v>1110</v>
      </c>
      <c r="P975" s="125" t="s">
        <v>1110</v>
      </c>
      <c r="Q975" s="125" t="s">
        <v>1110</v>
      </c>
      <c r="R975" s="125" t="s">
        <v>1110</v>
      </c>
      <c r="S975" s="125">
        <v>10.92835642</v>
      </c>
    </row>
    <row r="976" spans="1:19" s="7" customFormat="1" ht="15" customHeight="1">
      <c r="A976" s="198">
        <v>970</v>
      </c>
      <c r="B976" s="144" t="s">
        <v>789</v>
      </c>
      <c r="C976" s="144" t="s">
        <v>1110</v>
      </c>
      <c r="D976" s="144" t="s">
        <v>1110</v>
      </c>
      <c r="E976" s="144" t="s">
        <v>1110</v>
      </c>
      <c r="F976" s="144" t="s">
        <v>1110</v>
      </c>
      <c r="G976" s="144" t="s">
        <v>1110</v>
      </c>
      <c r="H976" s="144" t="s">
        <v>1110</v>
      </c>
      <c r="I976" s="144">
        <v>0.15541132999999999</v>
      </c>
      <c r="J976" s="144">
        <v>0.25975492</v>
      </c>
      <c r="K976" s="144" t="s">
        <v>1110</v>
      </c>
      <c r="L976" s="144" t="s">
        <v>1110</v>
      </c>
      <c r="M976" s="144">
        <v>1.65801416</v>
      </c>
      <c r="N976" s="144">
        <v>8.8045684800000004</v>
      </c>
      <c r="O976" s="144" t="s">
        <v>1110</v>
      </c>
      <c r="P976" s="144" t="s">
        <v>1110</v>
      </c>
      <c r="Q976" s="144" t="s">
        <v>1110</v>
      </c>
      <c r="R976" s="144" t="s">
        <v>1110</v>
      </c>
      <c r="S976" s="144">
        <v>10.877748889999999</v>
      </c>
    </row>
    <row r="977" spans="1:19" s="7" customFormat="1" ht="15" customHeight="1">
      <c r="A977" s="197">
        <v>971</v>
      </c>
      <c r="B977" s="125" t="s">
        <v>76</v>
      </c>
      <c r="C977" s="125" t="s">
        <v>1110</v>
      </c>
      <c r="D977" s="125" t="s">
        <v>1110</v>
      </c>
      <c r="E977" s="125" t="s">
        <v>1110</v>
      </c>
      <c r="F977" s="125" t="s">
        <v>1110</v>
      </c>
      <c r="G977" s="125" t="s">
        <v>1110</v>
      </c>
      <c r="H977" s="125" t="s">
        <v>1110</v>
      </c>
      <c r="I977" s="125" t="s">
        <v>1110</v>
      </c>
      <c r="J977" s="125" t="s">
        <v>1110</v>
      </c>
      <c r="K977" s="125">
        <v>2.420707122</v>
      </c>
      <c r="L977" s="125" t="s">
        <v>1110</v>
      </c>
      <c r="M977" s="125" t="s">
        <v>1110</v>
      </c>
      <c r="N977" s="125">
        <v>8.455326917999999</v>
      </c>
      <c r="O977" s="125" t="s">
        <v>1110</v>
      </c>
      <c r="P977" s="125" t="s">
        <v>1110</v>
      </c>
      <c r="Q977" s="125" t="s">
        <v>1110</v>
      </c>
      <c r="R977" s="125" t="s">
        <v>1110</v>
      </c>
      <c r="S977" s="125">
        <v>10.876034039999999</v>
      </c>
    </row>
    <row r="978" spans="1:19" s="7" customFormat="1" ht="15" customHeight="1">
      <c r="A978" s="198">
        <v>972</v>
      </c>
      <c r="B978" s="144" t="s">
        <v>719</v>
      </c>
      <c r="C978" s="144" t="s">
        <v>1110</v>
      </c>
      <c r="D978" s="144" t="s">
        <v>1110</v>
      </c>
      <c r="E978" s="144" t="s">
        <v>1110</v>
      </c>
      <c r="F978" s="144" t="s">
        <v>1110</v>
      </c>
      <c r="G978" s="144" t="s">
        <v>1110</v>
      </c>
      <c r="H978" s="144" t="s">
        <v>1110</v>
      </c>
      <c r="I978" s="144" t="s">
        <v>1110</v>
      </c>
      <c r="J978" s="144" t="s">
        <v>1110</v>
      </c>
      <c r="K978" s="144" t="s">
        <v>1110</v>
      </c>
      <c r="L978" s="144" t="s">
        <v>1110</v>
      </c>
      <c r="M978" s="144">
        <v>10.71835641</v>
      </c>
      <c r="N978" s="144" t="s">
        <v>1110</v>
      </c>
      <c r="O978" s="144" t="s">
        <v>1110</v>
      </c>
      <c r="P978" s="144" t="s">
        <v>1110</v>
      </c>
      <c r="Q978" s="144" t="s">
        <v>1110</v>
      </c>
      <c r="R978" s="144" t="s">
        <v>1110</v>
      </c>
      <c r="S978" s="144">
        <v>10.71835641</v>
      </c>
    </row>
    <row r="979" spans="1:19" s="7" customFormat="1" ht="15" customHeight="1">
      <c r="A979" s="197">
        <v>973</v>
      </c>
      <c r="B979" s="125" t="s">
        <v>682</v>
      </c>
      <c r="C979" s="125" t="s">
        <v>1110</v>
      </c>
      <c r="D979" s="125" t="s">
        <v>1110</v>
      </c>
      <c r="E979" s="125" t="s">
        <v>1110</v>
      </c>
      <c r="F979" s="125" t="s">
        <v>1110</v>
      </c>
      <c r="G979" s="125" t="s">
        <v>1110</v>
      </c>
      <c r="H979" s="125" t="s">
        <v>1110</v>
      </c>
      <c r="I979" s="125" t="s">
        <v>1110</v>
      </c>
      <c r="J979" s="125" t="s">
        <v>1110</v>
      </c>
      <c r="K979" s="125" t="s">
        <v>1110</v>
      </c>
      <c r="L979" s="125" t="s">
        <v>1110</v>
      </c>
      <c r="M979" s="125" t="s">
        <v>1110</v>
      </c>
      <c r="N979" s="125" t="s">
        <v>1110</v>
      </c>
      <c r="O979" s="125" t="s">
        <v>1110</v>
      </c>
      <c r="P979" s="125" t="s">
        <v>1110</v>
      </c>
      <c r="Q979" s="125" t="s">
        <v>1110</v>
      </c>
      <c r="R979" s="125">
        <v>10.457356859999999</v>
      </c>
      <c r="S979" s="125">
        <v>10.457356859999999</v>
      </c>
    </row>
    <row r="980" spans="1:19" s="7" customFormat="1" ht="15" customHeight="1">
      <c r="A980" s="198">
        <v>974</v>
      </c>
      <c r="B980" s="144" t="s">
        <v>206</v>
      </c>
      <c r="C980" s="144" t="s">
        <v>1110</v>
      </c>
      <c r="D980" s="144" t="s">
        <v>1110</v>
      </c>
      <c r="E980" s="144" t="s">
        <v>1110</v>
      </c>
      <c r="F980" s="144" t="s">
        <v>1110</v>
      </c>
      <c r="G980" s="144" t="s">
        <v>1110</v>
      </c>
      <c r="H980" s="144" t="s">
        <v>1110</v>
      </c>
      <c r="I980" s="144">
        <v>4.8126281690479997</v>
      </c>
      <c r="J980" s="144">
        <v>0.436313881726</v>
      </c>
      <c r="K980" s="144">
        <v>3.9227842246730003</v>
      </c>
      <c r="L980" s="144">
        <v>0.73529459290999999</v>
      </c>
      <c r="M980" s="144">
        <v>0.25778840102</v>
      </c>
      <c r="N980" s="144" t="s">
        <v>1110</v>
      </c>
      <c r="O980" s="144" t="s">
        <v>1110</v>
      </c>
      <c r="P980" s="144" t="s">
        <v>1110</v>
      </c>
      <c r="Q980" s="144" t="s">
        <v>1110</v>
      </c>
      <c r="R980" s="144">
        <v>0.15664063061899999</v>
      </c>
      <c r="S980" s="144">
        <v>10.321449899995999</v>
      </c>
    </row>
    <row r="981" spans="1:19" s="7" customFormat="1" ht="15" customHeight="1">
      <c r="A981" s="197">
        <v>975</v>
      </c>
      <c r="B981" s="125" t="s">
        <v>1058</v>
      </c>
      <c r="C981" s="125" t="s">
        <v>1110</v>
      </c>
      <c r="D981" s="125" t="s">
        <v>1110</v>
      </c>
      <c r="E981" s="125" t="s">
        <v>1110</v>
      </c>
      <c r="F981" s="125" t="s">
        <v>1110</v>
      </c>
      <c r="G981" s="125" t="s">
        <v>1110</v>
      </c>
      <c r="H981" s="125" t="s">
        <v>1110</v>
      </c>
      <c r="I981" s="125" t="s">
        <v>1110</v>
      </c>
      <c r="J981" s="125" t="s">
        <v>1110</v>
      </c>
      <c r="K981" s="125" t="s">
        <v>1110</v>
      </c>
      <c r="L981" s="125" t="s">
        <v>1110</v>
      </c>
      <c r="M981" s="125" t="s">
        <v>1110</v>
      </c>
      <c r="N981" s="125" t="s">
        <v>1110</v>
      </c>
      <c r="O981" s="125" t="s">
        <v>1110</v>
      </c>
      <c r="P981" s="125" t="s">
        <v>1110</v>
      </c>
      <c r="Q981" s="125" t="s">
        <v>1110</v>
      </c>
      <c r="R981" s="125">
        <v>10.276388560000001</v>
      </c>
      <c r="S981" s="125">
        <v>10.276388560000001</v>
      </c>
    </row>
    <row r="982" spans="1:19" s="7" customFormat="1" ht="15" customHeight="1">
      <c r="A982" s="198">
        <v>976</v>
      </c>
      <c r="B982" s="144" t="s">
        <v>321</v>
      </c>
      <c r="C982" s="144" t="s">
        <v>1110</v>
      </c>
      <c r="D982" s="144" t="s">
        <v>1110</v>
      </c>
      <c r="E982" s="144" t="s">
        <v>1110</v>
      </c>
      <c r="F982" s="144" t="s">
        <v>1110</v>
      </c>
      <c r="G982" s="144" t="s">
        <v>1110</v>
      </c>
      <c r="H982" s="144" t="s">
        <v>1110</v>
      </c>
      <c r="I982" s="144" t="s">
        <v>1110</v>
      </c>
      <c r="J982" s="144" t="s">
        <v>1110</v>
      </c>
      <c r="K982" s="144" t="s">
        <v>1110</v>
      </c>
      <c r="L982" s="144" t="s">
        <v>1110</v>
      </c>
      <c r="M982" s="144" t="s">
        <v>1110</v>
      </c>
      <c r="N982" s="144" t="s">
        <v>1110</v>
      </c>
      <c r="O982" s="144" t="s">
        <v>1110</v>
      </c>
      <c r="P982" s="144">
        <v>8.9861906792349995</v>
      </c>
      <c r="Q982" s="144">
        <v>1.2207655107640001</v>
      </c>
      <c r="R982" s="144" t="s">
        <v>1110</v>
      </c>
      <c r="S982" s="144">
        <v>10.206956189999</v>
      </c>
    </row>
    <row r="983" spans="1:19" s="7" customFormat="1" ht="15" customHeight="1">
      <c r="A983" s="197">
        <v>977</v>
      </c>
      <c r="B983" s="125" t="s">
        <v>275</v>
      </c>
      <c r="C983" s="125" t="s">
        <v>1110</v>
      </c>
      <c r="D983" s="125" t="s">
        <v>1110</v>
      </c>
      <c r="E983" s="125" t="s">
        <v>1110</v>
      </c>
      <c r="F983" s="125" t="s">
        <v>1110</v>
      </c>
      <c r="G983" s="125" t="s">
        <v>1110</v>
      </c>
      <c r="H983" s="125" t="s">
        <v>1110</v>
      </c>
      <c r="I983" s="125">
        <v>10.03372373</v>
      </c>
      <c r="J983" s="125" t="s">
        <v>1110</v>
      </c>
      <c r="K983" s="125" t="s">
        <v>1110</v>
      </c>
      <c r="L983" s="125" t="s">
        <v>1110</v>
      </c>
      <c r="M983" s="125" t="s">
        <v>1110</v>
      </c>
      <c r="N983" s="125" t="s">
        <v>1110</v>
      </c>
      <c r="O983" s="125" t="s">
        <v>1110</v>
      </c>
      <c r="P983" s="125" t="s">
        <v>1110</v>
      </c>
      <c r="Q983" s="125" t="s">
        <v>1110</v>
      </c>
      <c r="R983" s="125" t="s">
        <v>1110</v>
      </c>
      <c r="S983" s="125">
        <v>10.03372373</v>
      </c>
    </row>
    <row r="984" spans="1:19" s="7" customFormat="1" ht="15" customHeight="1">
      <c r="A984" s="198">
        <v>978</v>
      </c>
      <c r="B984" s="144" t="s">
        <v>142</v>
      </c>
      <c r="C984" s="144" t="s">
        <v>1110</v>
      </c>
      <c r="D984" s="144" t="s">
        <v>1110</v>
      </c>
      <c r="E984" s="144" t="s">
        <v>1110</v>
      </c>
      <c r="F984" s="144" t="s">
        <v>1110</v>
      </c>
      <c r="G984" s="144" t="s">
        <v>1110</v>
      </c>
      <c r="H984" s="144" t="s">
        <v>1110</v>
      </c>
      <c r="I984" s="144" t="s">
        <v>1110</v>
      </c>
      <c r="J984" s="144" t="s">
        <v>1110</v>
      </c>
      <c r="K984" s="144" t="s">
        <v>1110</v>
      </c>
      <c r="L984" s="144" t="s">
        <v>1110</v>
      </c>
      <c r="M984" s="144" t="s">
        <v>1110</v>
      </c>
      <c r="N984" s="144">
        <v>9.4053016500000002</v>
      </c>
      <c r="O984" s="144" t="s">
        <v>1110</v>
      </c>
      <c r="P984" s="144" t="s">
        <v>1110</v>
      </c>
      <c r="Q984" s="144" t="s">
        <v>1110</v>
      </c>
      <c r="R984" s="144" t="s">
        <v>1110</v>
      </c>
      <c r="S984" s="144">
        <v>9.4053016500000002</v>
      </c>
    </row>
    <row r="985" spans="1:19" s="7" customFormat="1" ht="15" customHeight="1">
      <c r="A985" s="197">
        <v>979</v>
      </c>
      <c r="B985" s="125" t="s">
        <v>1061</v>
      </c>
      <c r="C985" s="125" t="s">
        <v>1110</v>
      </c>
      <c r="D985" s="125" t="s">
        <v>1110</v>
      </c>
      <c r="E985" s="125" t="s">
        <v>1110</v>
      </c>
      <c r="F985" s="125" t="s">
        <v>1110</v>
      </c>
      <c r="G985" s="125" t="s">
        <v>1110</v>
      </c>
      <c r="H985" s="125" t="s">
        <v>1110</v>
      </c>
      <c r="I985" s="125">
        <v>3.4363278720000001E-2</v>
      </c>
      <c r="J985" s="125" t="s">
        <v>1110</v>
      </c>
      <c r="K985" s="125" t="s">
        <v>1110</v>
      </c>
      <c r="L985" s="125">
        <v>0.12214729369999999</v>
      </c>
      <c r="M985" s="125">
        <v>0.42131624471000001</v>
      </c>
      <c r="N985" s="125" t="s">
        <v>1110</v>
      </c>
      <c r="O985" s="125" t="s">
        <v>1110</v>
      </c>
      <c r="P985" s="125">
        <v>8.4538689217900007</v>
      </c>
      <c r="Q985" s="125">
        <v>0.34183820108000001</v>
      </c>
      <c r="R985" s="125" t="s">
        <v>1110</v>
      </c>
      <c r="S985" s="125">
        <v>9.3735339399999997</v>
      </c>
    </row>
    <row r="986" spans="1:19" s="7" customFormat="1" ht="15" customHeight="1">
      <c r="A986" s="198">
        <v>980</v>
      </c>
      <c r="B986" s="144" t="s">
        <v>703</v>
      </c>
      <c r="C986" s="144" t="s">
        <v>1110</v>
      </c>
      <c r="D986" s="144" t="s">
        <v>1110</v>
      </c>
      <c r="E986" s="144" t="s">
        <v>1110</v>
      </c>
      <c r="F986" s="144" t="s">
        <v>1110</v>
      </c>
      <c r="G986" s="144" t="s">
        <v>1110</v>
      </c>
      <c r="H986" s="144" t="s">
        <v>1110</v>
      </c>
      <c r="I986" s="144" t="s">
        <v>1110</v>
      </c>
      <c r="J986" s="144" t="s">
        <v>1110</v>
      </c>
      <c r="K986" s="144" t="s">
        <v>1110</v>
      </c>
      <c r="L986" s="144" t="s">
        <v>1110</v>
      </c>
      <c r="M986" s="144" t="s">
        <v>1110</v>
      </c>
      <c r="N986" s="144">
        <v>5.0100293000000002</v>
      </c>
      <c r="O986" s="144" t="s">
        <v>1110</v>
      </c>
      <c r="P986" s="144" t="s">
        <v>1110</v>
      </c>
      <c r="Q986" s="144">
        <v>4.0608578099999999</v>
      </c>
      <c r="R986" s="144" t="s">
        <v>1110</v>
      </c>
      <c r="S986" s="144">
        <v>9.070887110000001</v>
      </c>
    </row>
    <row r="987" spans="1:19" s="7" customFormat="1" ht="15" customHeight="1">
      <c r="A987" s="197">
        <v>981</v>
      </c>
      <c r="B987" s="125" t="s">
        <v>761</v>
      </c>
      <c r="C987" s="125" t="s">
        <v>1110</v>
      </c>
      <c r="D987" s="125" t="s">
        <v>1110</v>
      </c>
      <c r="E987" s="125" t="s">
        <v>1110</v>
      </c>
      <c r="F987" s="125" t="s">
        <v>1110</v>
      </c>
      <c r="G987" s="125" t="s">
        <v>1110</v>
      </c>
      <c r="H987" s="125" t="s">
        <v>1110</v>
      </c>
      <c r="I987" s="125">
        <v>8.88544731</v>
      </c>
      <c r="J987" s="125" t="s">
        <v>1110</v>
      </c>
      <c r="K987" s="125" t="s">
        <v>1110</v>
      </c>
      <c r="L987" s="125" t="s">
        <v>1110</v>
      </c>
      <c r="M987" s="125" t="s">
        <v>1110</v>
      </c>
      <c r="N987" s="125" t="s">
        <v>1110</v>
      </c>
      <c r="O987" s="125" t="s">
        <v>1110</v>
      </c>
      <c r="P987" s="125" t="s">
        <v>1110</v>
      </c>
      <c r="Q987" s="125" t="s">
        <v>1110</v>
      </c>
      <c r="R987" s="125" t="s">
        <v>1110</v>
      </c>
      <c r="S987" s="125">
        <v>8.88544731</v>
      </c>
    </row>
    <row r="988" spans="1:19" s="7" customFormat="1" ht="15" customHeight="1">
      <c r="A988" s="198">
        <v>982</v>
      </c>
      <c r="B988" s="144" t="s">
        <v>756</v>
      </c>
      <c r="C988" s="144" t="s">
        <v>1110</v>
      </c>
      <c r="D988" s="144" t="s">
        <v>1110</v>
      </c>
      <c r="E988" s="144" t="s">
        <v>1110</v>
      </c>
      <c r="F988" s="144" t="s">
        <v>1110</v>
      </c>
      <c r="G988" s="144" t="s">
        <v>1110</v>
      </c>
      <c r="H988" s="144" t="s">
        <v>1110</v>
      </c>
      <c r="I988" s="144" t="s">
        <v>1110</v>
      </c>
      <c r="J988" s="144" t="s">
        <v>1110</v>
      </c>
      <c r="K988" s="144">
        <v>8.4401233199999997</v>
      </c>
      <c r="L988" s="144" t="s">
        <v>1110</v>
      </c>
      <c r="M988" s="144">
        <v>0.40127594</v>
      </c>
      <c r="N988" s="144" t="s">
        <v>1110</v>
      </c>
      <c r="O988" s="144" t="s">
        <v>1110</v>
      </c>
      <c r="P988" s="144" t="s">
        <v>1110</v>
      </c>
      <c r="Q988" s="144" t="s">
        <v>1110</v>
      </c>
      <c r="R988" s="144" t="s">
        <v>1110</v>
      </c>
      <c r="S988" s="144">
        <v>8.8413992599999993</v>
      </c>
    </row>
    <row r="989" spans="1:19" s="7" customFormat="1" ht="15" customHeight="1">
      <c r="A989" s="197">
        <v>983</v>
      </c>
      <c r="B989" s="125" t="s">
        <v>385</v>
      </c>
      <c r="C989" s="125" t="s">
        <v>1110</v>
      </c>
      <c r="D989" s="125" t="s">
        <v>1110</v>
      </c>
      <c r="E989" s="125" t="s">
        <v>1110</v>
      </c>
      <c r="F989" s="125" t="s">
        <v>1110</v>
      </c>
      <c r="G989" s="125" t="s">
        <v>1110</v>
      </c>
      <c r="H989" s="125" t="s">
        <v>1110</v>
      </c>
      <c r="I989" s="125">
        <v>0.20061762</v>
      </c>
      <c r="J989" s="125" t="s">
        <v>1110</v>
      </c>
      <c r="K989" s="125" t="s">
        <v>1110</v>
      </c>
      <c r="L989" s="125" t="s">
        <v>1110</v>
      </c>
      <c r="M989" s="125" t="s">
        <v>1110</v>
      </c>
      <c r="N989" s="125" t="s">
        <v>1110</v>
      </c>
      <c r="O989" s="125">
        <v>7.0216217900000002</v>
      </c>
      <c r="P989" s="125">
        <v>1.2990001100000002</v>
      </c>
      <c r="Q989" s="125">
        <v>0.30092668</v>
      </c>
      <c r="R989" s="125" t="s">
        <v>1110</v>
      </c>
      <c r="S989" s="125">
        <v>8.8221661999999998</v>
      </c>
    </row>
    <row r="990" spans="1:19" s="7" customFormat="1" ht="15" customHeight="1">
      <c r="A990" s="198">
        <v>984</v>
      </c>
      <c r="B990" s="144" t="s">
        <v>749</v>
      </c>
      <c r="C990" s="144" t="s">
        <v>1110</v>
      </c>
      <c r="D990" s="144" t="s">
        <v>1110</v>
      </c>
      <c r="E990" s="144" t="s">
        <v>1110</v>
      </c>
      <c r="F990" s="144" t="s">
        <v>1110</v>
      </c>
      <c r="G990" s="144" t="s">
        <v>1110</v>
      </c>
      <c r="H990" s="144" t="s">
        <v>1110</v>
      </c>
      <c r="I990" s="144" t="s">
        <v>1110</v>
      </c>
      <c r="J990" s="144" t="s">
        <v>1110</v>
      </c>
      <c r="K990" s="144" t="s">
        <v>1110</v>
      </c>
      <c r="L990" s="144" t="s">
        <v>1110</v>
      </c>
      <c r="M990" s="144" t="s">
        <v>1110</v>
      </c>
      <c r="N990" s="144">
        <v>8.7310247299999997</v>
      </c>
      <c r="O990" s="144" t="s">
        <v>1110</v>
      </c>
      <c r="P990" s="144" t="s">
        <v>1110</v>
      </c>
      <c r="Q990" s="144" t="s">
        <v>1110</v>
      </c>
      <c r="R990" s="144" t="s">
        <v>1110</v>
      </c>
      <c r="S990" s="144">
        <v>8.7310247299999997</v>
      </c>
    </row>
    <row r="991" spans="1:19" s="7" customFormat="1" ht="15" customHeight="1">
      <c r="A991" s="197">
        <v>985</v>
      </c>
      <c r="B991" s="125" t="s">
        <v>922</v>
      </c>
      <c r="C991" s="125" t="s">
        <v>1110</v>
      </c>
      <c r="D991" s="125" t="s">
        <v>1110</v>
      </c>
      <c r="E991" s="125" t="s">
        <v>1110</v>
      </c>
      <c r="F991" s="125" t="s">
        <v>1110</v>
      </c>
      <c r="G991" s="125" t="s">
        <v>1110</v>
      </c>
      <c r="H991" s="125" t="s">
        <v>1110</v>
      </c>
      <c r="I991" s="125" t="s">
        <v>1110</v>
      </c>
      <c r="J991" s="125" t="s">
        <v>1110</v>
      </c>
      <c r="K991" s="125">
        <v>3.256620853776</v>
      </c>
      <c r="L991" s="125" t="s">
        <v>1110</v>
      </c>
      <c r="M991" s="125" t="s">
        <v>1110</v>
      </c>
      <c r="N991" s="125">
        <v>5.157585405981</v>
      </c>
      <c r="O991" s="125" t="s">
        <v>1110</v>
      </c>
      <c r="P991" s="125" t="s">
        <v>1110</v>
      </c>
      <c r="Q991" s="125">
        <v>0.20897485024199999</v>
      </c>
      <c r="R991" s="125" t="s">
        <v>1110</v>
      </c>
      <c r="S991" s="125">
        <v>8.6231811099990008</v>
      </c>
    </row>
    <row r="992" spans="1:19" s="7" customFormat="1" ht="15" customHeight="1">
      <c r="A992" s="198">
        <v>986</v>
      </c>
      <c r="B992" s="144" t="s">
        <v>562</v>
      </c>
      <c r="C992" s="144" t="s">
        <v>1110</v>
      </c>
      <c r="D992" s="144" t="s">
        <v>1110</v>
      </c>
      <c r="E992" s="144" t="s">
        <v>1110</v>
      </c>
      <c r="F992" s="144" t="s">
        <v>1110</v>
      </c>
      <c r="G992" s="144" t="s">
        <v>1110</v>
      </c>
      <c r="H992" s="144" t="s">
        <v>1110</v>
      </c>
      <c r="I992" s="144" t="s">
        <v>1110</v>
      </c>
      <c r="J992" s="144" t="s">
        <v>1110</v>
      </c>
      <c r="K992" s="144">
        <v>6.4097440305000003E-2</v>
      </c>
      <c r="L992" s="144" t="s">
        <v>1110</v>
      </c>
      <c r="M992" s="144">
        <v>0.66214534315099993</v>
      </c>
      <c r="N992" s="144">
        <v>7.8043033365420005</v>
      </c>
      <c r="O992" s="144" t="s">
        <v>1110</v>
      </c>
      <c r="P992" s="144" t="s">
        <v>1110</v>
      </c>
      <c r="Q992" s="144" t="s">
        <v>1110</v>
      </c>
      <c r="R992" s="144" t="s">
        <v>1110</v>
      </c>
      <c r="S992" s="144">
        <v>8.5305461199980002</v>
      </c>
    </row>
    <row r="993" spans="1:19" s="7" customFormat="1" ht="15" customHeight="1">
      <c r="A993" s="197">
        <v>987</v>
      </c>
      <c r="B993" s="125" t="s">
        <v>423</v>
      </c>
      <c r="C993" s="125" t="s">
        <v>1110</v>
      </c>
      <c r="D993" s="125" t="s">
        <v>1110</v>
      </c>
      <c r="E993" s="125" t="s">
        <v>1110</v>
      </c>
      <c r="F993" s="125" t="s">
        <v>1110</v>
      </c>
      <c r="G993" s="125" t="s">
        <v>1110</v>
      </c>
      <c r="H993" s="125" t="s">
        <v>1110</v>
      </c>
      <c r="I993" s="125">
        <v>8.5070695099999991</v>
      </c>
      <c r="J993" s="125" t="s">
        <v>1110</v>
      </c>
      <c r="K993" s="125" t="s">
        <v>1110</v>
      </c>
      <c r="L993" s="125" t="s">
        <v>1110</v>
      </c>
      <c r="M993" s="125" t="s">
        <v>1110</v>
      </c>
      <c r="N993" s="125" t="s">
        <v>1110</v>
      </c>
      <c r="O993" s="125" t="s">
        <v>1110</v>
      </c>
      <c r="P993" s="125" t="s">
        <v>1110</v>
      </c>
      <c r="Q993" s="125" t="s">
        <v>1110</v>
      </c>
      <c r="R993" s="125" t="s">
        <v>1110</v>
      </c>
      <c r="S993" s="125">
        <v>8.5070695099999991</v>
      </c>
    </row>
    <row r="994" spans="1:19" s="7" customFormat="1" ht="15" customHeight="1">
      <c r="A994" s="198">
        <v>988</v>
      </c>
      <c r="B994" s="144" t="s">
        <v>1462</v>
      </c>
      <c r="C994" s="144" t="s">
        <v>1110</v>
      </c>
      <c r="D994" s="144" t="s">
        <v>1110</v>
      </c>
      <c r="E994" s="144" t="s">
        <v>1110</v>
      </c>
      <c r="F994" s="144" t="s">
        <v>1110</v>
      </c>
      <c r="G994" s="144" t="s">
        <v>1110</v>
      </c>
      <c r="H994" s="144" t="s">
        <v>1110</v>
      </c>
      <c r="I994" s="144">
        <v>2.7201060669999997</v>
      </c>
      <c r="J994" s="144" t="s">
        <v>1110</v>
      </c>
      <c r="K994" s="144">
        <v>2.612270788</v>
      </c>
      <c r="L994" s="144">
        <v>1.3008276129999998</v>
      </c>
      <c r="M994" s="144">
        <v>0.124904157</v>
      </c>
      <c r="N994" s="144">
        <v>1.4676238449999999</v>
      </c>
      <c r="O994" s="144" t="s">
        <v>1110</v>
      </c>
      <c r="P994" s="144" t="s">
        <v>1110</v>
      </c>
      <c r="Q994" s="144" t="s">
        <v>1110</v>
      </c>
      <c r="R994" s="144" t="s">
        <v>1110</v>
      </c>
      <c r="S994" s="144">
        <v>8.2257324699999987</v>
      </c>
    </row>
    <row r="995" spans="1:19" s="7" customFormat="1" ht="15" customHeight="1">
      <c r="A995" s="197">
        <v>989</v>
      </c>
      <c r="B995" s="125" t="s">
        <v>209</v>
      </c>
      <c r="C995" s="125" t="s">
        <v>1110</v>
      </c>
      <c r="D995" s="125" t="s">
        <v>1110</v>
      </c>
      <c r="E995" s="125" t="s">
        <v>1110</v>
      </c>
      <c r="F995" s="125" t="s">
        <v>1110</v>
      </c>
      <c r="G995" s="125" t="s">
        <v>1110</v>
      </c>
      <c r="H995" s="125" t="s">
        <v>1110</v>
      </c>
      <c r="I995" s="125">
        <v>0.65980667836999995</v>
      </c>
      <c r="J995" s="125" t="s">
        <v>1110</v>
      </c>
      <c r="K995" s="125" t="s">
        <v>1110</v>
      </c>
      <c r="L995" s="125" t="s">
        <v>1110</v>
      </c>
      <c r="M995" s="125">
        <v>0.52560182666699995</v>
      </c>
      <c r="N995" s="125" t="s">
        <v>1110</v>
      </c>
      <c r="O995" s="125" t="s">
        <v>1110</v>
      </c>
      <c r="P995" s="125" t="s">
        <v>1110</v>
      </c>
      <c r="Q995" s="125" t="s">
        <v>1110</v>
      </c>
      <c r="R995" s="125">
        <v>6.6974818749620004</v>
      </c>
      <c r="S995" s="125">
        <v>7.8828903799990009</v>
      </c>
    </row>
    <row r="996" spans="1:19" s="7" customFormat="1" ht="15" customHeight="1">
      <c r="A996" s="198">
        <v>990</v>
      </c>
      <c r="B996" s="144" t="s">
        <v>848</v>
      </c>
      <c r="C996" s="144" t="s">
        <v>1110</v>
      </c>
      <c r="D996" s="144" t="s">
        <v>1110</v>
      </c>
      <c r="E996" s="144" t="s">
        <v>1110</v>
      </c>
      <c r="F996" s="144" t="s">
        <v>1110</v>
      </c>
      <c r="G996" s="144" t="s">
        <v>1110</v>
      </c>
      <c r="H996" s="144" t="s">
        <v>1110</v>
      </c>
      <c r="I996" s="144" t="s">
        <v>1110</v>
      </c>
      <c r="J996" s="144" t="s">
        <v>1110</v>
      </c>
      <c r="K996" s="144" t="s">
        <v>1110</v>
      </c>
      <c r="L996" s="144" t="s">
        <v>1110</v>
      </c>
      <c r="M996" s="144" t="s">
        <v>1110</v>
      </c>
      <c r="N996" s="144" t="s">
        <v>1110</v>
      </c>
      <c r="O996" s="144" t="s">
        <v>1110</v>
      </c>
      <c r="P996" s="144">
        <v>7.7177208073000001</v>
      </c>
      <c r="Q996" s="144" t="s">
        <v>1110</v>
      </c>
      <c r="R996" s="144" t="s">
        <v>1110</v>
      </c>
      <c r="S996" s="144">
        <v>7.7177208073000001</v>
      </c>
    </row>
    <row r="997" spans="1:19" s="7" customFormat="1" ht="15" customHeight="1">
      <c r="A997" s="197">
        <v>991</v>
      </c>
      <c r="B997" s="125" t="s">
        <v>869</v>
      </c>
      <c r="C997" s="125" t="s">
        <v>1110</v>
      </c>
      <c r="D997" s="125" t="s">
        <v>1110</v>
      </c>
      <c r="E997" s="125" t="s">
        <v>1110</v>
      </c>
      <c r="F997" s="125" t="s">
        <v>1110</v>
      </c>
      <c r="G997" s="125" t="s">
        <v>1110</v>
      </c>
      <c r="H997" s="125" t="s">
        <v>1110</v>
      </c>
      <c r="I997" s="125" t="s">
        <v>1110</v>
      </c>
      <c r="J997" s="125" t="s">
        <v>1110</v>
      </c>
      <c r="K997" s="125" t="s">
        <v>1110</v>
      </c>
      <c r="L997" s="125" t="s">
        <v>1110</v>
      </c>
      <c r="M997" s="125">
        <v>3.9895809999999997E-2</v>
      </c>
      <c r="N997" s="125">
        <v>7.6388057900000002</v>
      </c>
      <c r="O997" s="125" t="s">
        <v>1110</v>
      </c>
      <c r="P997" s="125" t="s">
        <v>1110</v>
      </c>
      <c r="Q997" s="125" t="s">
        <v>1110</v>
      </c>
      <c r="R997" s="125" t="s">
        <v>1110</v>
      </c>
      <c r="S997" s="125">
        <v>7.6787016000000001</v>
      </c>
    </row>
    <row r="998" spans="1:19" s="7" customFormat="1" ht="15" customHeight="1">
      <c r="A998" s="198">
        <v>992</v>
      </c>
      <c r="B998" s="144" t="s">
        <v>184</v>
      </c>
      <c r="C998" s="144" t="s">
        <v>1110</v>
      </c>
      <c r="D998" s="144">
        <v>7.0498227199999999</v>
      </c>
      <c r="E998" s="144" t="s">
        <v>1110</v>
      </c>
      <c r="F998" s="144" t="s">
        <v>1110</v>
      </c>
      <c r="G998" s="144" t="s">
        <v>1110</v>
      </c>
      <c r="H998" s="144" t="s">
        <v>1110</v>
      </c>
      <c r="I998" s="144" t="s">
        <v>1110</v>
      </c>
      <c r="J998" s="144" t="s">
        <v>1110</v>
      </c>
      <c r="K998" s="144" t="s">
        <v>1110</v>
      </c>
      <c r="L998" s="144" t="s">
        <v>1110</v>
      </c>
      <c r="M998" s="144" t="s">
        <v>1110</v>
      </c>
      <c r="N998" s="144" t="s">
        <v>1110</v>
      </c>
      <c r="O998" s="144" t="s">
        <v>1110</v>
      </c>
      <c r="P998" s="144" t="s">
        <v>1110</v>
      </c>
      <c r="Q998" s="144" t="s">
        <v>1110</v>
      </c>
      <c r="R998" s="144" t="s">
        <v>1110</v>
      </c>
      <c r="S998" s="144">
        <v>7.0498227199999999</v>
      </c>
    </row>
    <row r="999" spans="1:19" s="7" customFormat="1" ht="15" customHeight="1">
      <c r="A999" s="197">
        <v>993</v>
      </c>
      <c r="B999" s="125" t="s">
        <v>902</v>
      </c>
      <c r="C999" s="125" t="s">
        <v>1110</v>
      </c>
      <c r="D999" s="125" t="s">
        <v>1110</v>
      </c>
      <c r="E999" s="125" t="s">
        <v>1110</v>
      </c>
      <c r="F999" s="125" t="s">
        <v>1110</v>
      </c>
      <c r="G999" s="125" t="s">
        <v>1110</v>
      </c>
      <c r="H999" s="125" t="s">
        <v>1110</v>
      </c>
      <c r="I999" s="125">
        <v>2.6878563</v>
      </c>
      <c r="J999" s="125">
        <v>0.1381097</v>
      </c>
      <c r="K999" s="125" t="s">
        <v>1110</v>
      </c>
      <c r="L999" s="125">
        <v>3.9112376900000001</v>
      </c>
      <c r="M999" s="125">
        <v>0.29530039000000002</v>
      </c>
      <c r="N999" s="125" t="s">
        <v>1110</v>
      </c>
      <c r="O999" s="125" t="s">
        <v>1110</v>
      </c>
      <c r="P999" s="125" t="s">
        <v>1110</v>
      </c>
      <c r="Q999" s="125" t="s">
        <v>1110</v>
      </c>
      <c r="R999" s="125" t="s">
        <v>1110</v>
      </c>
      <c r="S999" s="125">
        <v>7.0325040800000007</v>
      </c>
    </row>
    <row r="1000" spans="1:19" s="7" customFormat="1" ht="15" customHeight="1">
      <c r="A1000" s="198">
        <v>994</v>
      </c>
      <c r="B1000" s="144" t="s">
        <v>131</v>
      </c>
      <c r="C1000" s="144" t="s">
        <v>1110</v>
      </c>
      <c r="D1000" s="144" t="s">
        <v>1110</v>
      </c>
      <c r="E1000" s="144" t="s">
        <v>1110</v>
      </c>
      <c r="F1000" s="144" t="s">
        <v>1110</v>
      </c>
      <c r="G1000" s="144" t="s">
        <v>1110</v>
      </c>
      <c r="H1000" s="144" t="s">
        <v>1110</v>
      </c>
      <c r="I1000" s="144" t="s">
        <v>1110</v>
      </c>
      <c r="J1000" s="144" t="s">
        <v>1110</v>
      </c>
      <c r="K1000" s="144" t="s">
        <v>1110</v>
      </c>
      <c r="L1000" s="144" t="s">
        <v>1110</v>
      </c>
      <c r="M1000" s="144" t="s">
        <v>1110</v>
      </c>
      <c r="N1000" s="144">
        <v>6.70546553398</v>
      </c>
      <c r="O1000" s="144" t="s">
        <v>1110</v>
      </c>
      <c r="P1000" s="144" t="s">
        <v>1110</v>
      </c>
      <c r="Q1000" s="144">
        <v>0.19664130601999999</v>
      </c>
      <c r="R1000" s="144" t="s">
        <v>1110</v>
      </c>
      <c r="S1000" s="144">
        <v>6.9021068400000001</v>
      </c>
    </row>
    <row r="1001" spans="1:19" s="7" customFormat="1" ht="15" customHeight="1">
      <c r="A1001" s="197">
        <v>995</v>
      </c>
      <c r="B1001" s="125" t="s">
        <v>475</v>
      </c>
      <c r="C1001" s="125" t="s">
        <v>1110</v>
      </c>
      <c r="D1001" s="125" t="s">
        <v>1110</v>
      </c>
      <c r="E1001" s="125" t="s">
        <v>1110</v>
      </c>
      <c r="F1001" s="125" t="s">
        <v>1110</v>
      </c>
      <c r="G1001" s="125" t="s">
        <v>1110</v>
      </c>
      <c r="H1001" s="125" t="s">
        <v>1110</v>
      </c>
      <c r="I1001" s="125" t="s">
        <v>1110</v>
      </c>
      <c r="J1001" s="125" t="s">
        <v>1110</v>
      </c>
      <c r="K1001" s="125" t="s">
        <v>1110</v>
      </c>
      <c r="L1001" s="125" t="s">
        <v>1110</v>
      </c>
      <c r="M1001" s="125" t="s">
        <v>1110</v>
      </c>
      <c r="N1001" s="125">
        <v>6.5507004800000006</v>
      </c>
      <c r="O1001" s="125" t="s">
        <v>1110</v>
      </c>
      <c r="P1001" s="125" t="s">
        <v>1110</v>
      </c>
      <c r="Q1001" s="125" t="s">
        <v>1110</v>
      </c>
      <c r="R1001" s="125" t="s">
        <v>1110</v>
      </c>
      <c r="S1001" s="125">
        <v>6.5507004800000006</v>
      </c>
    </row>
    <row r="1002" spans="1:19" s="7" customFormat="1" ht="15" customHeight="1">
      <c r="A1002" s="198">
        <v>996</v>
      </c>
      <c r="B1002" s="144" t="s">
        <v>776</v>
      </c>
      <c r="C1002" s="144" t="s">
        <v>1110</v>
      </c>
      <c r="D1002" s="144" t="s">
        <v>1110</v>
      </c>
      <c r="E1002" s="144" t="s">
        <v>1110</v>
      </c>
      <c r="F1002" s="144" t="s">
        <v>1110</v>
      </c>
      <c r="G1002" s="144" t="s">
        <v>1110</v>
      </c>
      <c r="H1002" s="144" t="s">
        <v>1110</v>
      </c>
      <c r="I1002" s="144" t="s">
        <v>1110</v>
      </c>
      <c r="J1002" s="144" t="s">
        <v>1110</v>
      </c>
      <c r="K1002" s="144" t="s">
        <v>1110</v>
      </c>
      <c r="L1002" s="144" t="s">
        <v>1110</v>
      </c>
      <c r="M1002" s="144">
        <v>6.1145200099999997</v>
      </c>
      <c r="N1002" s="144" t="s">
        <v>1110</v>
      </c>
      <c r="O1002" s="144" t="s">
        <v>1110</v>
      </c>
      <c r="P1002" s="144" t="s">
        <v>1110</v>
      </c>
      <c r="Q1002" s="144" t="s">
        <v>1110</v>
      </c>
      <c r="R1002" s="144" t="s">
        <v>1110</v>
      </c>
      <c r="S1002" s="144">
        <v>6.1145200099999997</v>
      </c>
    </row>
    <row r="1003" spans="1:19" s="7" customFormat="1" ht="15" customHeight="1">
      <c r="A1003" s="197">
        <v>997</v>
      </c>
      <c r="B1003" s="125" t="s">
        <v>422</v>
      </c>
      <c r="C1003" s="125" t="s">
        <v>1110</v>
      </c>
      <c r="D1003" s="125" t="s">
        <v>1110</v>
      </c>
      <c r="E1003" s="125" t="s">
        <v>1110</v>
      </c>
      <c r="F1003" s="125" t="s">
        <v>1110</v>
      </c>
      <c r="G1003" s="125" t="s">
        <v>1110</v>
      </c>
      <c r="H1003" s="125" t="s">
        <v>1110</v>
      </c>
      <c r="I1003" s="125" t="s">
        <v>1110</v>
      </c>
      <c r="J1003" s="125" t="s">
        <v>1110</v>
      </c>
      <c r="K1003" s="125" t="s">
        <v>1110</v>
      </c>
      <c r="L1003" s="125" t="s">
        <v>1110</v>
      </c>
      <c r="M1003" s="125" t="s">
        <v>1110</v>
      </c>
      <c r="N1003" s="125">
        <v>6.0784638300000005</v>
      </c>
      <c r="O1003" s="125" t="s">
        <v>1110</v>
      </c>
      <c r="P1003" s="125" t="s">
        <v>1110</v>
      </c>
      <c r="Q1003" s="125" t="s">
        <v>1110</v>
      </c>
      <c r="R1003" s="125" t="s">
        <v>1110</v>
      </c>
      <c r="S1003" s="125">
        <v>6.0784638300000005</v>
      </c>
    </row>
    <row r="1004" spans="1:19" s="7" customFormat="1" ht="15" customHeight="1">
      <c r="A1004" s="198">
        <v>998</v>
      </c>
      <c r="B1004" s="144" t="s">
        <v>648</v>
      </c>
      <c r="C1004" s="144" t="s">
        <v>1110</v>
      </c>
      <c r="D1004" s="144" t="s">
        <v>1110</v>
      </c>
      <c r="E1004" s="144" t="s">
        <v>1110</v>
      </c>
      <c r="F1004" s="144" t="s">
        <v>1110</v>
      </c>
      <c r="G1004" s="144" t="s">
        <v>1110</v>
      </c>
      <c r="H1004" s="144" t="s">
        <v>1110</v>
      </c>
      <c r="I1004" s="144">
        <v>6.0587967599999999</v>
      </c>
      <c r="J1004" s="144" t="s">
        <v>1110</v>
      </c>
      <c r="K1004" s="144" t="s">
        <v>1110</v>
      </c>
      <c r="L1004" s="144" t="s">
        <v>1110</v>
      </c>
      <c r="M1004" s="144" t="s">
        <v>1110</v>
      </c>
      <c r="N1004" s="144" t="s">
        <v>1110</v>
      </c>
      <c r="O1004" s="144" t="s">
        <v>1110</v>
      </c>
      <c r="P1004" s="144" t="s">
        <v>1110</v>
      </c>
      <c r="Q1004" s="144" t="s">
        <v>1110</v>
      </c>
      <c r="R1004" s="144" t="s">
        <v>1110</v>
      </c>
      <c r="S1004" s="144">
        <v>6.0587967599999999</v>
      </c>
    </row>
    <row r="1005" spans="1:19" s="7" customFormat="1" ht="15" customHeight="1">
      <c r="A1005" s="197">
        <v>999</v>
      </c>
      <c r="B1005" s="125" t="s">
        <v>611</v>
      </c>
      <c r="C1005" s="125" t="s">
        <v>1110</v>
      </c>
      <c r="D1005" s="125" t="s">
        <v>1110</v>
      </c>
      <c r="E1005" s="125" t="s">
        <v>1110</v>
      </c>
      <c r="F1005" s="125" t="s">
        <v>1110</v>
      </c>
      <c r="G1005" s="125" t="s">
        <v>1110</v>
      </c>
      <c r="H1005" s="125" t="s">
        <v>1110</v>
      </c>
      <c r="I1005" s="125" t="s">
        <v>1110</v>
      </c>
      <c r="J1005" s="125" t="s">
        <v>1110</v>
      </c>
      <c r="K1005" s="125" t="s">
        <v>1110</v>
      </c>
      <c r="L1005" s="125" t="s">
        <v>1110</v>
      </c>
      <c r="M1005" s="125" t="s">
        <v>1110</v>
      </c>
      <c r="N1005" s="125">
        <v>3.9419629999999997E-2</v>
      </c>
      <c r="O1005" s="125" t="s">
        <v>1110</v>
      </c>
      <c r="P1005" s="125" t="s">
        <v>1110</v>
      </c>
      <c r="Q1005" s="125">
        <v>5.86449496</v>
      </c>
      <c r="R1005" s="125" t="s">
        <v>1110</v>
      </c>
      <c r="S1005" s="125">
        <v>5.9039145900000003</v>
      </c>
    </row>
    <row r="1006" spans="1:19" s="7" customFormat="1" ht="15" customHeight="1">
      <c r="A1006" s="198">
        <v>1000</v>
      </c>
      <c r="B1006" s="144" t="s">
        <v>190</v>
      </c>
      <c r="C1006" s="144" t="s">
        <v>1110</v>
      </c>
      <c r="D1006" s="144" t="s">
        <v>1110</v>
      </c>
      <c r="E1006" s="144" t="s">
        <v>1110</v>
      </c>
      <c r="F1006" s="144" t="s">
        <v>1110</v>
      </c>
      <c r="G1006" s="144" t="s">
        <v>1110</v>
      </c>
      <c r="H1006" s="144" t="s">
        <v>1110</v>
      </c>
      <c r="I1006" s="144" t="s">
        <v>1110</v>
      </c>
      <c r="J1006" s="144" t="s">
        <v>1110</v>
      </c>
      <c r="K1006" s="144" t="s">
        <v>1110</v>
      </c>
      <c r="L1006" s="144">
        <v>5.7157781500000002</v>
      </c>
      <c r="M1006" s="144" t="s">
        <v>1110</v>
      </c>
      <c r="N1006" s="144" t="s">
        <v>1110</v>
      </c>
      <c r="O1006" s="144" t="s">
        <v>1110</v>
      </c>
      <c r="P1006" s="144" t="s">
        <v>1110</v>
      </c>
      <c r="Q1006" s="144" t="s">
        <v>1110</v>
      </c>
      <c r="R1006" s="144" t="s">
        <v>1110</v>
      </c>
      <c r="S1006" s="144">
        <v>5.7157781500000002</v>
      </c>
    </row>
    <row r="1007" spans="1:19" s="7" customFormat="1" ht="15" customHeight="1">
      <c r="A1007" s="197">
        <v>1001</v>
      </c>
      <c r="B1007" s="125" t="s">
        <v>570</v>
      </c>
      <c r="C1007" s="125" t="s">
        <v>1110</v>
      </c>
      <c r="D1007" s="125" t="s">
        <v>1110</v>
      </c>
      <c r="E1007" s="125" t="s">
        <v>1110</v>
      </c>
      <c r="F1007" s="125" t="s">
        <v>1110</v>
      </c>
      <c r="G1007" s="125" t="s">
        <v>1110</v>
      </c>
      <c r="H1007" s="125" t="s">
        <v>1110</v>
      </c>
      <c r="I1007" s="125" t="s">
        <v>1110</v>
      </c>
      <c r="J1007" s="125" t="s">
        <v>1110</v>
      </c>
      <c r="K1007" s="125" t="s">
        <v>1110</v>
      </c>
      <c r="L1007" s="125" t="s">
        <v>1110</v>
      </c>
      <c r="M1007" s="125" t="s">
        <v>1110</v>
      </c>
      <c r="N1007" s="125">
        <v>1.0026065</v>
      </c>
      <c r="O1007" s="125" t="s">
        <v>1110</v>
      </c>
      <c r="P1007" s="125" t="s">
        <v>1110</v>
      </c>
      <c r="Q1007" s="125" t="s">
        <v>1110</v>
      </c>
      <c r="R1007" s="125">
        <v>4.5425989600000003</v>
      </c>
      <c r="S1007" s="125">
        <v>5.54520546</v>
      </c>
    </row>
    <row r="1008" spans="1:19" s="7" customFormat="1" ht="15" customHeight="1">
      <c r="A1008" s="198">
        <v>1002</v>
      </c>
      <c r="B1008" s="144" t="s">
        <v>108</v>
      </c>
      <c r="C1008" s="144" t="s">
        <v>1110</v>
      </c>
      <c r="D1008" s="144" t="s">
        <v>1110</v>
      </c>
      <c r="E1008" s="144" t="s">
        <v>1110</v>
      </c>
      <c r="F1008" s="144" t="s">
        <v>1110</v>
      </c>
      <c r="G1008" s="144" t="s">
        <v>1110</v>
      </c>
      <c r="H1008" s="144" t="s">
        <v>1110</v>
      </c>
      <c r="I1008" s="144" t="s">
        <v>1110</v>
      </c>
      <c r="J1008" s="144" t="s">
        <v>1110</v>
      </c>
      <c r="K1008" s="144" t="s">
        <v>1110</v>
      </c>
      <c r="L1008" s="144">
        <v>5.3978762858999998</v>
      </c>
      <c r="M1008" s="144">
        <v>0.1241379141</v>
      </c>
      <c r="N1008" s="144" t="s">
        <v>1110</v>
      </c>
      <c r="O1008" s="144" t="s">
        <v>1110</v>
      </c>
      <c r="P1008" s="144" t="s">
        <v>1110</v>
      </c>
      <c r="Q1008" s="144" t="s">
        <v>1110</v>
      </c>
      <c r="R1008" s="144" t="s">
        <v>1110</v>
      </c>
      <c r="S1008" s="144">
        <v>5.5220142000000001</v>
      </c>
    </row>
    <row r="1009" spans="1:19" s="7" customFormat="1" ht="15" customHeight="1">
      <c r="A1009" s="197">
        <v>1003</v>
      </c>
      <c r="B1009" s="125" t="s">
        <v>728</v>
      </c>
      <c r="C1009" s="125" t="s">
        <v>1110</v>
      </c>
      <c r="D1009" s="125" t="s">
        <v>1110</v>
      </c>
      <c r="E1009" s="125" t="s">
        <v>1110</v>
      </c>
      <c r="F1009" s="125" t="s">
        <v>1110</v>
      </c>
      <c r="G1009" s="125" t="s">
        <v>1110</v>
      </c>
      <c r="H1009" s="125" t="s">
        <v>1110</v>
      </c>
      <c r="I1009" s="125" t="s">
        <v>1110</v>
      </c>
      <c r="J1009" s="125" t="s">
        <v>1110</v>
      </c>
      <c r="K1009" s="125" t="s">
        <v>1110</v>
      </c>
      <c r="L1009" s="125" t="s">
        <v>1110</v>
      </c>
      <c r="M1009" s="125" t="s">
        <v>1110</v>
      </c>
      <c r="N1009" s="125" t="s">
        <v>1110</v>
      </c>
      <c r="O1009" s="125" t="s">
        <v>1110</v>
      </c>
      <c r="P1009" s="125" t="s">
        <v>1110</v>
      </c>
      <c r="Q1009" s="125">
        <v>5.4875462300000004</v>
      </c>
      <c r="R1009" s="125" t="s">
        <v>1110</v>
      </c>
      <c r="S1009" s="125">
        <v>5.4875462300000004</v>
      </c>
    </row>
    <row r="1010" spans="1:19" s="7" customFormat="1" ht="15" customHeight="1">
      <c r="A1010" s="198">
        <v>1004</v>
      </c>
      <c r="B1010" s="144" t="s">
        <v>283</v>
      </c>
      <c r="C1010" s="144" t="s">
        <v>1110</v>
      </c>
      <c r="D1010" s="144" t="s">
        <v>1110</v>
      </c>
      <c r="E1010" s="144" t="s">
        <v>1110</v>
      </c>
      <c r="F1010" s="144" t="s">
        <v>1110</v>
      </c>
      <c r="G1010" s="144" t="s">
        <v>1110</v>
      </c>
      <c r="H1010" s="144" t="s">
        <v>1110</v>
      </c>
      <c r="I1010" s="144" t="s">
        <v>1110</v>
      </c>
      <c r="J1010" s="144" t="s">
        <v>1110</v>
      </c>
      <c r="K1010" s="144" t="s">
        <v>1110</v>
      </c>
      <c r="L1010" s="144">
        <v>3.4617231326</v>
      </c>
      <c r="M1010" s="144">
        <v>1.9634538474000001</v>
      </c>
      <c r="N1010" s="144" t="s">
        <v>1110</v>
      </c>
      <c r="O1010" s="144" t="s">
        <v>1110</v>
      </c>
      <c r="P1010" s="144" t="s">
        <v>1110</v>
      </c>
      <c r="Q1010" s="144" t="s">
        <v>1110</v>
      </c>
      <c r="R1010" s="144" t="s">
        <v>1110</v>
      </c>
      <c r="S1010" s="144">
        <v>5.4251769799999998</v>
      </c>
    </row>
    <row r="1011" spans="1:19" s="7" customFormat="1" ht="15" customHeight="1">
      <c r="A1011" s="197">
        <v>1005</v>
      </c>
      <c r="B1011" s="125" t="s">
        <v>617</v>
      </c>
      <c r="C1011" s="125" t="s">
        <v>1110</v>
      </c>
      <c r="D1011" s="125" t="s">
        <v>1110</v>
      </c>
      <c r="E1011" s="125" t="s">
        <v>1110</v>
      </c>
      <c r="F1011" s="125" t="s">
        <v>1110</v>
      </c>
      <c r="G1011" s="125" t="s">
        <v>1110</v>
      </c>
      <c r="H1011" s="125" t="s">
        <v>1110</v>
      </c>
      <c r="I1011" s="125">
        <v>0.28022059000000005</v>
      </c>
      <c r="J1011" s="125" t="s">
        <v>1110</v>
      </c>
      <c r="K1011" s="125" t="s">
        <v>1110</v>
      </c>
      <c r="L1011" s="125" t="s">
        <v>1110</v>
      </c>
      <c r="M1011" s="125" t="s">
        <v>1110</v>
      </c>
      <c r="N1011" s="125" t="s">
        <v>1110</v>
      </c>
      <c r="O1011" s="125" t="s">
        <v>1110</v>
      </c>
      <c r="P1011" s="125" t="s">
        <v>1110</v>
      </c>
      <c r="Q1011" s="125">
        <v>4.7459709199999995</v>
      </c>
      <c r="R1011" s="125" t="s">
        <v>1110</v>
      </c>
      <c r="S1011" s="125">
        <v>5.0261915099999994</v>
      </c>
    </row>
    <row r="1012" spans="1:19" s="7" customFormat="1" ht="15" customHeight="1">
      <c r="A1012" s="198">
        <v>1006</v>
      </c>
      <c r="B1012" s="144" t="s">
        <v>523</v>
      </c>
      <c r="C1012" s="144" t="s">
        <v>1110</v>
      </c>
      <c r="D1012" s="144" t="s">
        <v>1110</v>
      </c>
      <c r="E1012" s="144" t="s">
        <v>1110</v>
      </c>
      <c r="F1012" s="144" t="s">
        <v>1110</v>
      </c>
      <c r="G1012" s="144" t="s">
        <v>1110</v>
      </c>
      <c r="H1012" s="144" t="s">
        <v>1110</v>
      </c>
      <c r="I1012" s="144" t="s">
        <v>1110</v>
      </c>
      <c r="J1012" s="144" t="s">
        <v>1110</v>
      </c>
      <c r="K1012" s="144" t="s">
        <v>1110</v>
      </c>
      <c r="L1012" s="144" t="s">
        <v>1110</v>
      </c>
      <c r="M1012" s="144" t="s">
        <v>1110</v>
      </c>
      <c r="N1012" s="144" t="s">
        <v>1110</v>
      </c>
      <c r="O1012" s="144" t="s">
        <v>1110</v>
      </c>
      <c r="P1012" s="144" t="s">
        <v>1110</v>
      </c>
      <c r="Q1012" s="144" t="s">
        <v>1110</v>
      </c>
      <c r="R1012" s="144">
        <v>4.9970185499999999</v>
      </c>
      <c r="S1012" s="144">
        <v>4.9970185499999999</v>
      </c>
    </row>
    <row r="1013" spans="1:19" s="7" customFormat="1" ht="15" customHeight="1">
      <c r="A1013" s="197">
        <v>1007</v>
      </c>
      <c r="B1013" s="125" t="s">
        <v>1476</v>
      </c>
      <c r="C1013" s="125" t="s">
        <v>1110</v>
      </c>
      <c r="D1013" s="125" t="s">
        <v>1110</v>
      </c>
      <c r="E1013" s="125" t="s">
        <v>1110</v>
      </c>
      <c r="F1013" s="125" t="s">
        <v>1110</v>
      </c>
      <c r="G1013" s="125" t="s">
        <v>1110</v>
      </c>
      <c r="H1013" s="125" t="s">
        <v>1110</v>
      </c>
      <c r="I1013" s="125">
        <v>0.249316503055</v>
      </c>
      <c r="J1013" s="125" t="s">
        <v>1110</v>
      </c>
      <c r="K1013" s="125">
        <v>1.5232385983379999</v>
      </c>
      <c r="L1013" s="125" t="s">
        <v>1110</v>
      </c>
      <c r="M1013" s="125" t="s">
        <v>1110</v>
      </c>
      <c r="N1013" s="125" t="s">
        <v>1110</v>
      </c>
      <c r="O1013" s="125" t="s">
        <v>1110</v>
      </c>
      <c r="P1013" s="125" t="s">
        <v>1110</v>
      </c>
      <c r="Q1013" s="125">
        <v>0.925529834</v>
      </c>
      <c r="R1013" s="125">
        <v>1.8045711146059999</v>
      </c>
      <c r="S1013" s="125">
        <v>4.5026560499990005</v>
      </c>
    </row>
    <row r="1014" spans="1:19" s="7" customFormat="1" ht="15" customHeight="1">
      <c r="A1014" s="198">
        <v>1008</v>
      </c>
      <c r="B1014" s="144" t="s">
        <v>367</v>
      </c>
      <c r="C1014" s="144" t="s">
        <v>1110</v>
      </c>
      <c r="D1014" s="144" t="s">
        <v>1110</v>
      </c>
      <c r="E1014" s="144" t="s">
        <v>1110</v>
      </c>
      <c r="F1014" s="144" t="s">
        <v>1110</v>
      </c>
      <c r="G1014" s="144" t="s">
        <v>1110</v>
      </c>
      <c r="H1014" s="144" t="s">
        <v>1110</v>
      </c>
      <c r="I1014" s="144" t="s">
        <v>1110</v>
      </c>
      <c r="J1014" s="144" t="s">
        <v>1110</v>
      </c>
      <c r="K1014" s="144">
        <v>0.80380398179700008</v>
      </c>
      <c r="L1014" s="144" t="s">
        <v>1110</v>
      </c>
      <c r="M1014" s="144">
        <v>1.716014903836</v>
      </c>
      <c r="N1014" s="144" t="s">
        <v>1110</v>
      </c>
      <c r="O1014" s="144" t="s">
        <v>1110</v>
      </c>
      <c r="P1014" s="144" t="s">
        <v>1110</v>
      </c>
      <c r="Q1014" s="144">
        <v>1.952976814366</v>
      </c>
      <c r="R1014" s="144" t="s">
        <v>1110</v>
      </c>
      <c r="S1014" s="144">
        <v>4.4727956999990006</v>
      </c>
    </row>
    <row r="1015" spans="1:19" s="7" customFormat="1" ht="15" customHeight="1">
      <c r="A1015" s="197">
        <v>1009</v>
      </c>
      <c r="B1015" s="125" t="s">
        <v>797</v>
      </c>
      <c r="C1015" s="125" t="s">
        <v>1110</v>
      </c>
      <c r="D1015" s="125" t="s">
        <v>1110</v>
      </c>
      <c r="E1015" s="125" t="s">
        <v>1110</v>
      </c>
      <c r="F1015" s="125" t="s">
        <v>1110</v>
      </c>
      <c r="G1015" s="125" t="s">
        <v>1110</v>
      </c>
      <c r="H1015" s="125" t="s">
        <v>1110</v>
      </c>
      <c r="I1015" s="125" t="s">
        <v>1110</v>
      </c>
      <c r="J1015" s="125" t="s">
        <v>1110</v>
      </c>
      <c r="K1015" s="125" t="s">
        <v>1110</v>
      </c>
      <c r="L1015" s="125" t="s">
        <v>1110</v>
      </c>
      <c r="M1015" s="125" t="s">
        <v>1110</v>
      </c>
      <c r="N1015" s="125" t="s">
        <v>1110</v>
      </c>
      <c r="O1015" s="125" t="s">
        <v>1110</v>
      </c>
      <c r="P1015" s="125">
        <v>4.3237776999999999</v>
      </c>
      <c r="Q1015" s="125" t="s">
        <v>1110</v>
      </c>
      <c r="R1015" s="125" t="s">
        <v>1110</v>
      </c>
      <c r="S1015" s="125">
        <v>4.3237776999999999</v>
      </c>
    </row>
    <row r="1016" spans="1:19" s="7" customFormat="1" ht="15" customHeight="1">
      <c r="A1016" s="198">
        <v>1010</v>
      </c>
      <c r="B1016" s="144" t="s">
        <v>93</v>
      </c>
      <c r="C1016" s="144" t="s">
        <v>1110</v>
      </c>
      <c r="D1016" s="144" t="s">
        <v>1110</v>
      </c>
      <c r="E1016" s="144" t="s">
        <v>1110</v>
      </c>
      <c r="F1016" s="144" t="s">
        <v>1110</v>
      </c>
      <c r="G1016" s="144" t="s">
        <v>1110</v>
      </c>
      <c r="H1016" s="144" t="s">
        <v>1110</v>
      </c>
      <c r="I1016" s="144" t="s">
        <v>1110</v>
      </c>
      <c r="J1016" s="144" t="s">
        <v>1110</v>
      </c>
      <c r="K1016" s="144">
        <v>9.5726020222000011E-2</v>
      </c>
      <c r="L1016" s="144">
        <v>3.9456289991540001</v>
      </c>
      <c r="M1016" s="144">
        <v>0.26852325062300003</v>
      </c>
      <c r="N1016" s="144" t="s">
        <v>1110</v>
      </c>
      <c r="O1016" s="144" t="s">
        <v>1110</v>
      </c>
      <c r="P1016" s="144" t="s">
        <v>1110</v>
      </c>
      <c r="Q1016" s="144" t="s">
        <v>1110</v>
      </c>
      <c r="R1016" s="144" t="s">
        <v>1110</v>
      </c>
      <c r="S1016" s="144">
        <v>4.3098782699989995</v>
      </c>
    </row>
    <row r="1017" spans="1:19" s="7" customFormat="1" ht="15" customHeight="1">
      <c r="A1017" s="197">
        <v>1011</v>
      </c>
      <c r="B1017" s="125" t="s">
        <v>392</v>
      </c>
      <c r="C1017" s="125" t="s">
        <v>1110</v>
      </c>
      <c r="D1017" s="125" t="s">
        <v>1110</v>
      </c>
      <c r="E1017" s="125" t="s">
        <v>1110</v>
      </c>
      <c r="F1017" s="125" t="s">
        <v>1110</v>
      </c>
      <c r="G1017" s="125" t="s">
        <v>1110</v>
      </c>
      <c r="H1017" s="125" t="s">
        <v>1110</v>
      </c>
      <c r="I1017" s="125" t="s">
        <v>1110</v>
      </c>
      <c r="J1017" s="125" t="s">
        <v>1110</v>
      </c>
      <c r="K1017" s="125" t="s">
        <v>1110</v>
      </c>
      <c r="L1017" s="125" t="s">
        <v>1110</v>
      </c>
      <c r="M1017" s="125">
        <v>0.50832538000000005</v>
      </c>
      <c r="N1017" s="125" t="s">
        <v>1110</v>
      </c>
      <c r="O1017" s="125" t="s">
        <v>1110</v>
      </c>
      <c r="P1017" s="125" t="s">
        <v>1110</v>
      </c>
      <c r="Q1017" s="125">
        <v>3.6261718599999999</v>
      </c>
      <c r="R1017" s="125" t="s">
        <v>1110</v>
      </c>
      <c r="S1017" s="125">
        <v>4.13449724</v>
      </c>
    </row>
    <row r="1018" spans="1:19" s="7" customFormat="1" ht="15" customHeight="1">
      <c r="A1018" s="198">
        <v>1012</v>
      </c>
      <c r="B1018" s="144" t="s">
        <v>79</v>
      </c>
      <c r="C1018" s="144" t="s">
        <v>1110</v>
      </c>
      <c r="D1018" s="144" t="s">
        <v>1110</v>
      </c>
      <c r="E1018" s="144" t="s">
        <v>1110</v>
      </c>
      <c r="F1018" s="144" t="s">
        <v>1110</v>
      </c>
      <c r="G1018" s="144" t="s">
        <v>1110</v>
      </c>
      <c r="H1018" s="144" t="s">
        <v>1110</v>
      </c>
      <c r="I1018" s="144" t="s">
        <v>1110</v>
      </c>
      <c r="J1018" s="144" t="s">
        <v>1110</v>
      </c>
      <c r="K1018" s="144" t="s">
        <v>1110</v>
      </c>
      <c r="L1018" s="144">
        <v>2.2572115299999997</v>
      </c>
      <c r="M1018" s="144">
        <v>1.2130129299999999</v>
      </c>
      <c r="N1018" s="144">
        <v>0.44600648999999998</v>
      </c>
      <c r="O1018" s="144" t="s">
        <v>1110</v>
      </c>
      <c r="P1018" s="144" t="s">
        <v>1110</v>
      </c>
      <c r="Q1018" s="144" t="s">
        <v>1110</v>
      </c>
      <c r="R1018" s="144" t="s">
        <v>1110</v>
      </c>
      <c r="S1018" s="144">
        <v>3.9162309499999997</v>
      </c>
    </row>
    <row r="1019" spans="1:19" s="7" customFormat="1" ht="15" customHeight="1">
      <c r="A1019" s="197">
        <v>1013</v>
      </c>
      <c r="B1019" s="125" t="s">
        <v>66</v>
      </c>
      <c r="C1019" s="125" t="s">
        <v>1110</v>
      </c>
      <c r="D1019" s="125" t="s">
        <v>1110</v>
      </c>
      <c r="E1019" s="125" t="s">
        <v>1110</v>
      </c>
      <c r="F1019" s="125" t="s">
        <v>1110</v>
      </c>
      <c r="G1019" s="125" t="s">
        <v>1110</v>
      </c>
      <c r="H1019" s="125" t="s">
        <v>1110</v>
      </c>
      <c r="I1019" s="125" t="s">
        <v>1110</v>
      </c>
      <c r="J1019" s="125" t="s">
        <v>1110</v>
      </c>
      <c r="K1019" s="125" t="s">
        <v>1110</v>
      </c>
      <c r="L1019" s="125">
        <v>3.0799188700000002</v>
      </c>
      <c r="M1019" s="125" t="s">
        <v>1110</v>
      </c>
      <c r="N1019" s="125" t="s">
        <v>1110</v>
      </c>
      <c r="O1019" s="125" t="s">
        <v>1110</v>
      </c>
      <c r="P1019" s="125" t="s">
        <v>1110</v>
      </c>
      <c r="Q1019" s="125" t="s">
        <v>1110</v>
      </c>
      <c r="R1019" s="125" t="s">
        <v>1110</v>
      </c>
      <c r="S1019" s="125">
        <v>3.0799188700000002</v>
      </c>
    </row>
    <row r="1020" spans="1:19" s="7" customFormat="1" ht="15" customHeight="1">
      <c r="A1020" s="198">
        <v>1014</v>
      </c>
      <c r="B1020" s="144" t="s">
        <v>150</v>
      </c>
      <c r="C1020" s="144" t="s">
        <v>1110</v>
      </c>
      <c r="D1020" s="144" t="s">
        <v>1110</v>
      </c>
      <c r="E1020" s="144" t="s">
        <v>1110</v>
      </c>
      <c r="F1020" s="144" t="s">
        <v>1110</v>
      </c>
      <c r="G1020" s="144" t="s">
        <v>1110</v>
      </c>
      <c r="H1020" s="144" t="s">
        <v>1110</v>
      </c>
      <c r="I1020" s="144">
        <v>2.0704414500000001</v>
      </c>
      <c r="J1020" s="144" t="s">
        <v>1110</v>
      </c>
      <c r="K1020" s="144" t="s">
        <v>1110</v>
      </c>
      <c r="L1020" s="144" t="s">
        <v>1110</v>
      </c>
      <c r="M1020" s="144" t="s">
        <v>1110</v>
      </c>
      <c r="N1020" s="144" t="s">
        <v>1110</v>
      </c>
      <c r="O1020" s="144" t="s">
        <v>1110</v>
      </c>
      <c r="P1020" s="144" t="s">
        <v>1110</v>
      </c>
      <c r="Q1020" s="144">
        <v>0.87919660157000001</v>
      </c>
      <c r="R1020" s="144" t="s">
        <v>1110</v>
      </c>
      <c r="S1020" s="144">
        <v>2.94963805157</v>
      </c>
    </row>
    <row r="1021" spans="1:19" s="7" customFormat="1" ht="15" customHeight="1">
      <c r="A1021" s="197">
        <v>1015</v>
      </c>
      <c r="B1021" s="125" t="s">
        <v>338</v>
      </c>
      <c r="C1021" s="125" t="s">
        <v>1110</v>
      </c>
      <c r="D1021" s="125" t="s">
        <v>1110</v>
      </c>
      <c r="E1021" s="125" t="s">
        <v>1110</v>
      </c>
      <c r="F1021" s="125" t="s">
        <v>1110</v>
      </c>
      <c r="G1021" s="125" t="s">
        <v>1110</v>
      </c>
      <c r="H1021" s="125" t="s">
        <v>1110</v>
      </c>
      <c r="I1021" s="125" t="s">
        <v>1110</v>
      </c>
      <c r="J1021" s="125" t="s">
        <v>1110</v>
      </c>
      <c r="K1021" s="125" t="s">
        <v>1110</v>
      </c>
      <c r="L1021" s="125" t="s">
        <v>1110</v>
      </c>
      <c r="M1021" s="125" t="s">
        <v>1110</v>
      </c>
      <c r="N1021" s="125" t="s">
        <v>1110</v>
      </c>
      <c r="O1021" s="125" t="s">
        <v>1110</v>
      </c>
      <c r="P1021" s="125" t="s">
        <v>1110</v>
      </c>
      <c r="Q1021" s="125">
        <v>2.53280452</v>
      </c>
      <c r="R1021" s="125" t="s">
        <v>1110</v>
      </c>
      <c r="S1021" s="125">
        <v>2.53280452</v>
      </c>
    </row>
    <row r="1022" spans="1:19" s="7" customFormat="1" ht="15" customHeight="1">
      <c r="A1022" s="198">
        <v>1016</v>
      </c>
      <c r="B1022" s="144" t="s">
        <v>738</v>
      </c>
      <c r="C1022" s="144" t="s">
        <v>1110</v>
      </c>
      <c r="D1022" s="144" t="s">
        <v>1110</v>
      </c>
      <c r="E1022" s="144" t="s">
        <v>1110</v>
      </c>
      <c r="F1022" s="144" t="s">
        <v>1110</v>
      </c>
      <c r="G1022" s="144" t="s">
        <v>1110</v>
      </c>
      <c r="H1022" s="144" t="s">
        <v>1110</v>
      </c>
      <c r="I1022" s="144" t="s">
        <v>1110</v>
      </c>
      <c r="J1022" s="144" t="s">
        <v>1110</v>
      </c>
      <c r="K1022" s="144" t="s">
        <v>1110</v>
      </c>
      <c r="L1022" s="144" t="s">
        <v>1110</v>
      </c>
      <c r="M1022" s="144">
        <v>2.5133879700000001</v>
      </c>
      <c r="N1022" s="144" t="s">
        <v>1110</v>
      </c>
      <c r="O1022" s="144" t="s">
        <v>1110</v>
      </c>
      <c r="P1022" s="144" t="s">
        <v>1110</v>
      </c>
      <c r="Q1022" s="144" t="s">
        <v>1110</v>
      </c>
      <c r="R1022" s="144" t="s">
        <v>1110</v>
      </c>
      <c r="S1022" s="144">
        <v>2.5133879700000001</v>
      </c>
    </row>
    <row r="1023" spans="1:19" s="7" customFormat="1" ht="15" customHeight="1">
      <c r="A1023" s="197">
        <v>1017</v>
      </c>
      <c r="B1023" s="125" t="s">
        <v>360</v>
      </c>
      <c r="C1023" s="125" t="s">
        <v>1110</v>
      </c>
      <c r="D1023" s="125" t="s">
        <v>1110</v>
      </c>
      <c r="E1023" s="125" t="s">
        <v>1110</v>
      </c>
      <c r="F1023" s="125" t="s">
        <v>1110</v>
      </c>
      <c r="G1023" s="125" t="s">
        <v>1110</v>
      </c>
      <c r="H1023" s="125" t="s">
        <v>1110</v>
      </c>
      <c r="I1023" s="125" t="s">
        <v>1110</v>
      </c>
      <c r="J1023" s="125" t="s">
        <v>1110</v>
      </c>
      <c r="K1023" s="125" t="s">
        <v>1110</v>
      </c>
      <c r="L1023" s="125" t="s">
        <v>1110</v>
      </c>
      <c r="M1023" s="125" t="s">
        <v>1110</v>
      </c>
      <c r="N1023" s="125">
        <v>2.4434144600000001</v>
      </c>
      <c r="O1023" s="125" t="s">
        <v>1110</v>
      </c>
      <c r="P1023" s="125" t="s">
        <v>1110</v>
      </c>
      <c r="Q1023" s="125" t="s">
        <v>1110</v>
      </c>
      <c r="R1023" s="125" t="s">
        <v>1110</v>
      </c>
      <c r="S1023" s="125">
        <v>2.4434144600000001</v>
      </c>
    </row>
    <row r="1024" spans="1:19" s="7" customFormat="1" ht="15" customHeight="1">
      <c r="A1024" s="198">
        <v>1018</v>
      </c>
      <c r="B1024" s="144" t="s">
        <v>21</v>
      </c>
      <c r="C1024" s="144" t="s">
        <v>1110</v>
      </c>
      <c r="D1024" s="144" t="s">
        <v>1110</v>
      </c>
      <c r="E1024" s="144" t="s">
        <v>1110</v>
      </c>
      <c r="F1024" s="144" t="s">
        <v>1110</v>
      </c>
      <c r="G1024" s="144" t="s">
        <v>1110</v>
      </c>
      <c r="H1024" s="144" t="s">
        <v>1110</v>
      </c>
      <c r="I1024" s="144" t="s">
        <v>1110</v>
      </c>
      <c r="J1024" s="144" t="s">
        <v>1110</v>
      </c>
      <c r="K1024" s="144">
        <v>0.47512602716000002</v>
      </c>
      <c r="L1024" s="144" t="s">
        <v>1110</v>
      </c>
      <c r="M1024" s="144">
        <v>1.5029472693829999</v>
      </c>
      <c r="N1024" s="144" t="s">
        <v>1110</v>
      </c>
      <c r="O1024" s="144" t="s">
        <v>1110</v>
      </c>
      <c r="P1024" s="144" t="s">
        <v>1110</v>
      </c>
      <c r="Q1024" s="144">
        <v>0.24214684345600002</v>
      </c>
      <c r="R1024" s="144" t="s">
        <v>1110</v>
      </c>
      <c r="S1024" s="144">
        <v>2.2202201399989998</v>
      </c>
    </row>
    <row r="1025" spans="1:19" s="7" customFormat="1" ht="15" customHeight="1">
      <c r="A1025" s="197">
        <v>1019</v>
      </c>
      <c r="B1025" s="125" t="s">
        <v>522</v>
      </c>
      <c r="C1025" s="125" t="s">
        <v>1110</v>
      </c>
      <c r="D1025" s="125" t="s">
        <v>1110</v>
      </c>
      <c r="E1025" s="125" t="s">
        <v>1110</v>
      </c>
      <c r="F1025" s="125" t="s">
        <v>1110</v>
      </c>
      <c r="G1025" s="125" t="s">
        <v>1110</v>
      </c>
      <c r="H1025" s="125" t="s">
        <v>1110</v>
      </c>
      <c r="I1025" s="125">
        <v>2.2074827799999999</v>
      </c>
      <c r="J1025" s="125" t="s">
        <v>1110</v>
      </c>
      <c r="K1025" s="125" t="s">
        <v>1110</v>
      </c>
      <c r="L1025" s="125" t="s">
        <v>1110</v>
      </c>
      <c r="M1025" s="125" t="s">
        <v>1110</v>
      </c>
      <c r="N1025" s="125" t="s">
        <v>1110</v>
      </c>
      <c r="O1025" s="125" t="s">
        <v>1110</v>
      </c>
      <c r="P1025" s="125" t="s">
        <v>1110</v>
      </c>
      <c r="Q1025" s="125" t="s">
        <v>1110</v>
      </c>
      <c r="R1025" s="125" t="s">
        <v>1110</v>
      </c>
      <c r="S1025" s="125">
        <v>2.2074827799999999</v>
      </c>
    </row>
    <row r="1026" spans="1:19" s="7" customFormat="1" ht="15" customHeight="1">
      <c r="A1026" s="198">
        <v>1020</v>
      </c>
      <c r="B1026" s="144" t="s">
        <v>1472</v>
      </c>
      <c r="C1026" s="144" t="s">
        <v>1110</v>
      </c>
      <c r="D1026" s="144" t="s">
        <v>1110</v>
      </c>
      <c r="E1026" s="144" t="s">
        <v>1110</v>
      </c>
      <c r="F1026" s="144" t="s">
        <v>1110</v>
      </c>
      <c r="G1026" s="144" t="s">
        <v>1110</v>
      </c>
      <c r="H1026" s="144" t="s">
        <v>1110</v>
      </c>
      <c r="I1026" s="144" t="s">
        <v>1110</v>
      </c>
      <c r="J1026" s="144" t="s">
        <v>1110</v>
      </c>
      <c r="K1026" s="144" t="s">
        <v>1110</v>
      </c>
      <c r="L1026" s="144">
        <v>1.59594876</v>
      </c>
      <c r="M1026" s="144" t="s">
        <v>1110</v>
      </c>
      <c r="N1026" s="144" t="s">
        <v>1110</v>
      </c>
      <c r="O1026" s="144" t="s">
        <v>1110</v>
      </c>
      <c r="P1026" s="144" t="s">
        <v>1110</v>
      </c>
      <c r="Q1026" s="144">
        <v>0.55283137999999998</v>
      </c>
      <c r="R1026" s="144" t="s">
        <v>1110</v>
      </c>
      <c r="S1026" s="144">
        <v>2.1487801399999999</v>
      </c>
    </row>
    <row r="1027" spans="1:19" s="7" customFormat="1" ht="15" customHeight="1">
      <c r="A1027" s="197">
        <v>1021</v>
      </c>
      <c r="B1027" s="125" t="s">
        <v>754</v>
      </c>
      <c r="C1027" s="125" t="s">
        <v>1110</v>
      </c>
      <c r="D1027" s="125" t="s">
        <v>1110</v>
      </c>
      <c r="E1027" s="125" t="s">
        <v>1110</v>
      </c>
      <c r="F1027" s="125" t="s">
        <v>1110</v>
      </c>
      <c r="G1027" s="125" t="s">
        <v>1110</v>
      </c>
      <c r="H1027" s="125" t="s">
        <v>1110</v>
      </c>
      <c r="I1027" s="125" t="s">
        <v>1110</v>
      </c>
      <c r="J1027" s="125" t="s">
        <v>1110</v>
      </c>
      <c r="K1027" s="125" t="s">
        <v>1110</v>
      </c>
      <c r="L1027" s="125" t="s">
        <v>1110</v>
      </c>
      <c r="M1027" s="125" t="s">
        <v>1110</v>
      </c>
      <c r="N1027" s="125">
        <v>0.64708949000000004</v>
      </c>
      <c r="O1027" s="125" t="s">
        <v>1110</v>
      </c>
      <c r="P1027" s="125" t="s">
        <v>1110</v>
      </c>
      <c r="Q1027" s="125" t="s">
        <v>1110</v>
      </c>
      <c r="R1027" s="125">
        <v>1.2438612900000001</v>
      </c>
      <c r="S1027" s="125">
        <v>1.8909507800000003</v>
      </c>
    </row>
    <row r="1028" spans="1:19" s="7" customFormat="1" ht="15" customHeight="1">
      <c r="A1028" s="198">
        <v>1022</v>
      </c>
      <c r="B1028" s="144" t="s">
        <v>620</v>
      </c>
      <c r="C1028" s="144" t="s">
        <v>1110</v>
      </c>
      <c r="D1028" s="144" t="s">
        <v>1110</v>
      </c>
      <c r="E1028" s="144" t="s">
        <v>1110</v>
      </c>
      <c r="F1028" s="144" t="s">
        <v>1110</v>
      </c>
      <c r="G1028" s="144" t="s">
        <v>1110</v>
      </c>
      <c r="H1028" s="144" t="s">
        <v>1110</v>
      </c>
      <c r="I1028" s="144" t="s">
        <v>1110</v>
      </c>
      <c r="J1028" s="144" t="s">
        <v>1110</v>
      </c>
      <c r="K1028" s="144" t="s">
        <v>1110</v>
      </c>
      <c r="L1028" s="144" t="s">
        <v>1110</v>
      </c>
      <c r="M1028" s="144" t="s">
        <v>1110</v>
      </c>
      <c r="N1028" s="144" t="s">
        <v>1110</v>
      </c>
      <c r="O1028" s="144" t="s">
        <v>1110</v>
      </c>
      <c r="P1028" s="144" t="s">
        <v>1110</v>
      </c>
      <c r="Q1028" s="144">
        <v>1.6162901699999999</v>
      </c>
      <c r="R1028" s="144">
        <v>0.12940042999900001</v>
      </c>
      <c r="S1028" s="144">
        <v>1.7456905999989998</v>
      </c>
    </row>
    <row r="1029" spans="1:19" s="7" customFormat="1" ht="15" customHeight="1">
      <c r="A1029" s="197">
        <v>1023</v>
      </c>
      <c r="B1029" s="125" t="s">
        <v>1467</v>
      </c>
      <c r="C1029" s="125" t="s">
        <v>1110</v>
      </c>
      <c r="D1029" s="125" t="s">
        <v>1110</v>
      </c>
      <c r="E1029" s="125" t="s">
        <v>1110</v>
      </c>
      <c r="F1029" s="125">
        <v>1.6933126999999999</v>
      </c>
      <c r="G1029" s="125" t="s">
        <v>1110</v>
      </c>
      <c r="H1029" s="125" t="s">
        <v>1110</v>
      </c>
      <c r="I1029" s="125" t="s">
        <v>1110</v>
      </c>
      <c r="J1029" s="125" t="s">
        <v>1110</v>
      </c>
      <c r="K1029" s="125" t="s">
        <v>1110</v>
      </c>
      <c r="L1029" s="125" t="s">
        <v>1110</v>
      </c>
      <c r="M1029" s="125" t="s">
        <v>1110</v>
      </c>
      <c r="N1029" s="125" t="s">
        <v>1110</v>
      </c>
      <c r="O1029" s="125" t="s">
        <v>1110</v>
      </c>
      <c r="P1029" s="125" t="s">
        <v>1110</v>
      </c>
      <c r="Q1029" s="125" t="s">
        <v>1110</v>
      </c>
      <c r="R1029" s="125" t="s">
        <v>1110</v>
      </c>
      <c r="S1029" s="125">
        <v>1.6933126999999999</v>
      </c>
    </row>
    <row r="1030" spans="1:19" s="7" customFormat="1" ht="15" customHeight="1">
      <c r="A1030" s="198">
        <v>1024</v>
      </c>
      <c r="B1030" s="144" t="s">
        <v>315</v>
      </c>
      <c r="C1030" s="144" t="s">
        <v>1110</v>
      </c>
      <c r="D1030" s="144" t="s">
        <v>1110</v>
      </c>
      <c r="E1030" s="144" t="s">
        <v>1110</v>
      </c>
      <c r="F1030" s="144" t="s">
        <v>1110</v>
      </c>
      <c r="G1030" s="144" t="s">
        <v>1110</v>
      </c>
      <c r="H1030" s="144" t="s">
        <v>1110</v>
      </c>
      <c r="I1030" s="144" t="s">
        <v>1110</v>
      </c>
      <c r="J1030" s="144" t="s">
        <v>1110</v>
      </c>
      <c r="K1030" s="144">
        <v>1.5175946599999999</v>
      </c>
      <c r="L1030" s="144" t="s">
        <v>1110</v>
      </c>
      <c r="M1030" s="144" t="s">
        <v>1110</v>
      </c>
      <c r="N1030" s="144" t="s">
        <v>1110</v>
      </c>
      <c r="O1030" s="144" t="s">
        <v>1110</v>
      </c>
      <c r="P1030" s="144" t="s">
        <v>1110</v>
      </c>
      <c r="Q1030" s="144" t="s">
        <v>1110</v>
      </c>
      <c r="R1030" s="144" t="s">
        <v>1110</v>
      </c>
      <c r="S1030" s="144">
        <v>1.5175946599999999</v>
      </c>
    </row>
    <row r="1031" spans="1:19" s="7" customFormat="1" ht="15" customHeight="1">
      <c r="A1031" s="197">
        <v>1025</v>
      </c>
      <c r="B1031" s="125" t="s">
        <v>448</v>
      </c>
      <c r="C1031" s="125" t="s">
        <v>1110</v>
      </c>
      <c r="D1031" s="125" t="s">
        <v>1110</v>
      </c>
      <c r="E1031" s="125" t="s">
        <v>1110</v>
      </c>
      <c r="F1031" s="125" t="s">
        <v>1110</v>
      </c>
      <c r="G1031" s="125" t="s">
        <v>1110</v>
      </c>
      <c r="H1031" s="125" t="s">
        <v>1110</v>
      </c>
      <c r="I1031" s="125" t="s">
        <v>1110</v>
      </c>
      <c r="J1031" s="125" t="s">
        <v>1110</v>
      </c>
      <c r="K1031" s="125" t="s">
        <v>1110</v>
      </c>
      <c r="L1031" s="125" t="s">
        <v>1110</v>
      </c>
      <c r="M1031" s="125" t="s">
        <v>1110</v>
      </c>
      <c r="N1031" s="125" t="s">
        <v>1110</v>
      </c>
      <c r="O1031" s="125" t="s">
        <v>1110</v>
      </c>
      <c r="P1031" s="125">
        <v>1.4910352900000001</v>
      </c>
      <c r="Q1031" s="125" t="s">
        <v>1110</v>
      </c>
      <c r="R1031" s="125" t="s">
        <v>1110</v>
      </c>
      <c r="S1031" s="125">
        <v>1.4910352900000001</v>
      </c>
    </row>
    <row r="1032" spans="1:19" s="7" customFormat="1" ht="15" customHeight="1">
      <c r="A1032" s="198">
        <v>1026</v>
      </c>
      <c r="B1032" s="144" t="s">
        <v>668</v>
      </c>
      <c r="C1032" s="144" t="s">
        <v>1110</v>
      </c>
      <c r="D1032" s="144" t="s">
        <v>1110</v>
      </c>
      <c r="E1032" s="144" t="s">
        <v>1110</v>
      </c>
      <c r="F1032" s="144" t="s">
        <v>1110</v>
      </c>
      <c r="G1032" s="144" t="s">
        <v>1110</v>
      </c>
      <c r="H1032" s="144" t="s">
        <v>1110</v>
      </c>
      <c r="I1032" s="144" t="s">
        <v>1110</v>
      </c>
      <c r="J1032" s="144" t="s">
        <v>1110</v>
      </c>
      <c r="K1032" s="144" t="s">
        <v>1110</v>
      </c>
      <c r="L1032" s="144" t="s">
        <v>1110</v>
      </c>
      <c r="M1032" s="144" t="s">
        <v>1110</v>
      </c>
      <c r="N1032" s="144">
        <v>1.27813121</v>
      </c>
      <c r="O1032" s="144" t="s">
        <v>1110</v>
      </c>
      <c r="P1032" s="144" t="s">
        <v>1110</v>
      </c>
      <c r="Q1032" s="144" t="s">
        <v>1110</v>
      </c>
      <c r="R1032" s="144" t="s">
        <v>1110</v>
      </c>
      <c r="S1032" s="144">
        <v>1.27813121</v>
      </c>
    </row>
    <row r="1033" spans="1:19" s="7" customFormat="1" ht="15" customHeight="1">
      <c r="A1033" s="197">
        <v>1027</v>
      </c>
      <c r="B1033" s="125" t="s">
        <v>23</v>
      </c>
      <c r="C1033" s="125" t="s">
        <v>1110</v>
      </c>
      <c r="D1033" s="125" t="s">
        <v>1110</v>
      </c>
      <c r="E1033" s="125" t="s">
        <v>1110</v>
      </c>
      <c r="F1033" s="125" t="s">
        <v>1110</v>
      </c>
      <c r="G1033" s="125" t="s">
        <v>1110</v>
      </c>
      <c r="H1033" s="125" t="s">
        <v>1110</v>
      </c>
      <c r="I1033" s="125" t="s">
        <v>1110</v>
      </c>
      <c r="J1033" s="125" t="s">
        <v>1110</v>
      </c>
      <c r="K1033" s="125">
        <v>1.17661057</v>
      </c>
      <c r="L1033" s="125" t="s">
        <v>1110</v>
      </c>
      <c r="M1033" s="125" t="s">
        <v>1110</v>
      </c>
      <c r="N1033" s="125" t="s">
        <v>1110</v>
      </c>
      <c r="O1033" s="125" t="s">
        <v>1110</v>
      </c>
      <c r="P1033" s="125" t="s">
        <v>1110</v>
      </c>
      <c r="Q1033" s="125" t="s">
        <v>1110</v>
      </c>
      <c r="R1033" s="125" t="s">
        <v>1110</v>
      </c>
      <c r="S1033" s="125">
        <v>1.17661057</v>
      </c>
    </row>
    <row r="1034" spans="1:19" s="7" customFormat="1" ht="15" customHeight="1">
      <c r="A1034" s="198">
        <v>1028</v>
      </c>
      <c r="B1034" s="144" t="s">
        <v>324</v>
      </c>
      <c r="C1034" s="144" t="s">
        <v>1110</v>
      </c>
      <c r="D1034" s="144" t="s">
        <v>1110</v>
      </c>
      <c r="E1034" s="144" t="s">
        <v>1110</v>
      </c>
      <c r="F1034" s="144" t="s">
        <v>1110</v>
      </c>
      <c r="G1034" s="144" t="s">
        <v>1110</v>
      </c>
      <c r="H1034" s="144" t="s">
        <v>1110</v>
      </c>
      <c r="I1034" s="144" t="s">
        <v>1110</v>
      </c>
      <c r="J1034" s="144" t="s">
        <v>1110</v>
      </c>
      <c r="K1034" s="144">
        <v>1.1482716100000001</v>
      </c>
      <c r="L1034" s="144" t="s">
        <v>1110</v>
      </c>
      <c r="M1034" s="144" t="s">
        <v>1110</v>
      </c>
      <c r="N1034" s="144" t="s">
        <v>1110</v>
      </c>
      <c r="O1034" s="144" t="s">
        <v>1110</v>
      </c>
      <c r="P1034" s="144" t="s">
        <v>1110</v>
      </c>
      <c r="Q1034" s="144" t="s">
        <v>1110</v>
      </c>
      <c r="R1034" s="144" t="s">
        <v>1110</v>
      </c>
      <c r="S1034" s="144">
        <v>1.1482716100000001</v>
      </c>
    </row>
    <row r="1035" spans="1:19" s="7" customFormat="1" ht="15" customHeight="1">
      <c r="A1035" s="197">
        <v>1029</v>
      </c>
      <c r="B1035" s="125" t="s">
        <v>962</v>
      </c>
      <c r="C1035" s="125" t="s">
        <v>1110</v>
      </c>
      <c r="D1035" s="125" t="s">
        <v>1110</v>
      </c>
      <c r="E1035" s="125" t="s">
        <v>1110</v>
      </c>
      <c r="F1035" s="125" t="s">
        <v>1110</v>
      </c>
      <c r="G1035" s="125" t="s">
        <v>1110</v>
      </c>
      <c r="H1035" s="125" t="s">
        <v>1110</v>
      </c>
      <c r="I1035" s="125" t="s">
        <v>1110</v>
      </c>
      <c r="J1035" s="125" t="s">
        <v>1110</v>
      </c>
      <c r="K1035" s="125" t="s">
        <v>1110</v>
      </c>
      <c r="L1035" s="125" t="s">
        <v>1110</v>
      </c>
      <c r="M1035" s="125" t="s">
        <v>1110</v>
      </c>
      <c r="N1035" s="125" t="s">
        <v>1110</v>
      </c>
      <c r="O1035" s="125" t="s">
        <v>1110</v>
      </c>
      <c r="P1035" s="125" t="s">
        <v>1110</v>
      </c>
      <c r="Q1035" s="125" t="s">
        <v>1110</v>
      </c>
      <c r="R1035" s="125">
        <v>1.13101132</v>
      </c>
      <c r="S1035" s="125">
        <v>1.13101132</v>
      </c>
    </row>
    <row r="1036" spans="1:19" s="7" customFormat="1" ht="15" customHeight="1">
      <c r="A1036" s="198">
        <v>1030</v>
      </c>
      <c r="B1036" s="144" t="s">
        <v>661</v>
      </c>
      <c r="C1036" s="144" t="s">
        <v>1110</v>
      </c>
      <c r="D1036" s="144" t="s">
        <v>1110</v>
      </c>
      <c r="E1036" s="144" t="s">
        <v>1110</v>
      </c>
      <c r="F1036" s="144" t="s">
        <v>1110</v>
      </c>
      <c r="G1036" s="144" t="s">
        <v>1110</v>
      </c>
      <c r="H1036" s="144" t="s">
        <v>1110</v>
      </c>
      <c r="I1036" s="144" t="s">
        <v>1110</v>
      </c>
      <c r="J1036" s="144" t="s">
        <v>1110</v>
      </c>
      <c r="K1036" s="144" t="s">
        <v>1110</v>
      </c>
      <c r="L1036" s="144" t="s">
        <v>1110</v>
      </c>
      <c r="M1036" s="144" t="s">
        <v>1110</v>
      </c>
      <c r="N1036" s="144" t="s">
        <v>1110</v>
      </c>
      <c r="O1036" s="144" t="s">
        <v>1110</v>
      </c>
      <c r="P1036" s="144" t="s">
        <v>1110</v>
      </c>
      <c r="Q1036" s="144">
        <v>0.98612348999999999</v>
      </c>
      <c r="R1036" s="144" t="s">
        <v>1110</v>
      </c>
      <c r="S1036" s="144">
        <v>0.98612348999999999</v>
      </c>
    </row>
    <row r="1037" spans="1:19" s="7" customFormat="1" ht="15" customHeight="1">
      <c r="A1037" s="197">
        <v>1031</v>
      </c>
      <c r="B1037" s="125" t="s">
        <v>878</v>
      </c>
      <c r="C1037" s="125" t="s">
        <v>1110</v>
      </c>
      <c r="D1037" s="125" t="s">
        <v>1110</v>
      </c>
      <c r="E1037" s="125" t="s">
        <v>1110</v>
      </c>
      <c r="F1037" s="125" t="s">
        <v>1110</v>
      </c>
      <c r="G1037" s="125" t="s">
        <v>1110</v>
      </c>
      <c r="H1037" s="125" t="s">
        <v>1110</v>
      </c>
      <c r="I1037" s="125" t="s">
        <v>1110</v>
      </c>
      <c r="J1037" s="125" t="s">
        <v>1110</v>
      </c>
      <c r="K1037" s="125" t="s">
        <v>1110</v>
      </c>
      <c r="L1037" s="125" t="s">
        <v>1110</v>
      </c>
      <c r="M1037" s="125" t="s">
        <v>1110</v>
      </c>
      <c r="N1037" s="125">
        <v>0.98492763999999999</v>
      </c>
      <c r="O1037" s="125" t="s">
        <v>1110</v>
      </c>
      <c r="P1037" s="125" t="s">
        <v>1110</v>
      </c>
      <c r="Q1037" s="125" t="s">
        <v>1110</v>
      </c>
      <c r="R1037" s="125" t="s">
        <v>1110</v>
      </c>
      <c r="S1037" s="125">
        <v>0.98492763999999999</v>
      </c>
    </row>
    <row r="1038" spans="1:19" s="7" customFormat="1" ht="15" customHeight="1">
      <c r="A1038" s="198">
        <v>1032</v>
      </c>
      <c r="B1038" s="144" t="s">
        <v>1063</v>
      </c>
      <c r="C1038" s="144" t="s">
        <v>1110</v>
      </c>
      <c r="D1038" s="144" t="s">
        <v>1110</v>
      </c>
      <c r="E1038" s="144" t="s">
        <v>1110</v>
      </c>
      <c r="F1038" s="144" t="s">
        <v>1110</v>
      </c>
      <c r="G1038" s="144" t="s">
        <v>1110</v>
      </c>
      <c r="H1038" s="144" t="s">
        <v>1110</v>
      </c>
      <c r="I1038" s="144" t="s">
        <v>1110</v>
      </c>
      <c r="J1038" s="144" t="s">
        <v>1110</v>
      </c>
      <c r="K1038" s="144" t="s">
        <v>1110</v>
      </c>
      <c r="L1038" s="144" t="s">
        <v>1110</v>
      </c>
      <c r="M1038" s="144" t="s">
        <v>1110</v>
      </c>
      <c r="N1038" s="144" t="s">
        <v>1110</v>
      </c>
      <c r="O1038" s="144" t="s">
        <v>1110</v>
      </c>
      <c r="P1038" s="144" t="s">
        <v>1110</v>
      </c>
      <c r="Q1038" s="144">
        <v>0.56069486000000002</v>
      </c>
      <c r="R1038" s="144" t="s">
        <v>1110</v>
      </c>
      <c r="S1038" s="144">
        <v>0.56069486000000002</v>
      </c>
    </row>
    <row r="1039" spans="1:19" s="7" customFormat="1" ht="15" customHeight="1">
      <c r="A1039" s="197">
        <v>1033</v>
      </c>
      <c r="B1039" s="125" t="s">
        <v>24</v>
      </c>
      <c r="C1039" s="125" t="s">
        <v>1110</v>
      </c>
      <c r="D1039" s="125" t="s">
        <v>1110</v>
      </c>
      <c r="E1039" s="125" t="s">
        <v>1110</v>
      </c>
      <c r="F1039" s="125" t="s">
        <v>1110</v>
      </c>
      <c r="G1039" s="125" t="s">
        <v>1110</v>
      </c>
      <c r="H1039" s="125" t="s">
        <v>1110</v>
      </c>
      <c r="I1039" s="125" t="s">
        <v>1110</v>
      </c>
      <c r="J1039" s="125" t="s">
        <v>1110</v>
      </c>
      <c r="K1039" s="125" t="s">
        <v>1110</v>
      </c>
      <c r="L1039" s="125" t="s">
        <v>1110</v>
      </c>
      <c r="M1039" s="125" t="s">
        <v>1110</v>
      </c>
      <c r="N1039" s="125" t="s">
        <v>1110</v>
      </c>
      <c r="O1039" s="125" t="s">
        <v>1110</v>
      </c>
      <c r="P1039" s="125">
        <v>0.55052931999999999</v>
      </c>
      <c r="Q1039" s="125" t="s">
        <v>1110</v>
      </c>
      <c r="R1039" s="125" t="s">
        <v>1110</v>
      </c>
      <c r="S1039" s="125">
        <v>0.55052931999999999</v>
      </c>
    </row>
    <row r="1040" spans="1:19" s="7" customFormat="1" ht="15" customHeight="1">
      <c r="A1040" s="198">
        <v>1034</v>
      </c>
      <c r="B1040" s="144" t="s">
        <v>1067</v>
      </c>
      <c r="C1040" s="144" t="s">
        <v>1110</v>
      </c>
      <c r="D1040" s="144" t="s">
        <v>1110</v>
      </c>
      <c r="E1040" s="144" t="s">
        <v>1110</v>
      </c>
      <c r="F1040" s="144" t="s">
        <v>1110</v>
      </c>
      <c r="G1040" s="144" t="s">
        <v>1110</v>
      </c>
      <c r="H1040" s="144" t="s">
        <v>1110</v>
      </c>
      <c r="I1040" s="144">
        <v>0.40798032000000001</v>
      </c>
      <c r="J1040" s="144" t="s">
        <v>1110</v>
      </c>
      <c r="K1040" s="144" t="s">
        <v>1110</v>
      </c>
      <c r="L1040" s="144" t="s">
        <v>1110</v>
      </c>
      <c r="M1040" s="144" t="s">
        <v>1110</v>
      </c>
      <c r="N1040" s="144" t="s">
        <v>1110</v>
      </c>
      <c r="O1040" s="144" t="s">
        <v>1110</v>
      </c>
      <c r="P1040" s="144" t="s">
        <v>1110</v>
      </c>
      <c r="Q1040" s="144" t="s">
        <v>1110</v>
      </c>
      <c r="R1040" s="144" t="s">
        <v>1110</v>
      </c>
      <c r="S1040" s="144">
        <v>0.40798032000000001</v>
      </c>
    </row>
    <row r="1041" spans="1:19" s="7" customFormat="1" ht="15" customHeight="1">
      <c r="A1041" s="197">
        <v>1035</v>
      </c>
      <c r="B1041" s="125" t="s">
        <v>25</v>
      </c>
      <c r="C1041" s="125" t="s">
        <v>1110</v>
      </c>
      <c r="D1041" s="125" t="s">
        <v>1110</v>
      </c>
      <c r="E1041" s="125" t="s">
        <v>1110</v>
      </c>
      <c r="F1041" s="125" t="s">
        <v>1110</v>
      </c>
      <c r="G1041" s="125" t="s">
        <v>1110</v>
      </c>
      <c r="H1041" s="125" t="s">
        <v>1110</v>
      </c>
      <c r="I1041" s="125" t="s">
        <v>1110</v>
      </c>
      <c r="J1041" s="125">
        <v>0.23381397000000001</v>
      </c>
      <c r="K1041" s="125" t="s">
        <v>1110</v>
      </c>
      <c r="L1041" s="125" t="s">
        <v>1110</v>
      </c>
      <c r="M1041" s="125" t="s">
        <v>1110</v>
      </c>
      <c r="N1041" s="125" t="s">
        <v>1110</v>
      </c>
      <c r="O1041" s="125" t="s">
        <v>1110</v>
      </c>
      <c r="P1041" s="125" t="s">
        <v>1110</v>
      </c>
      <c r="Q1041" s="125" t="s">
        <v>1110</v>
      </c>
      <c r="R1041" s="125" t="s">
        <v>1110</v>
      </c>
      <c r="S1041" s="125">
        <v>0.23381397000000001</v>
      </c>
    </row>
    <row r="1042" spans="1:19" s="7" customFormat="1" ht="15" customHeight="1">
      <c r="A1042" s="198">
        <v>1036</v>
      </c>
      <c r="B1042" s="144" t="s">
        <v>1064</v>
      </c>
      <c r="C1042" s="144" t="s">
        <v>1110</v>
      </c>
      <c r="D1042" s="144" t="s">
        <v>1110</v>
      </c>
      <c r="E1042" s="144" t="s">
        <v>1110</v>
      </c>
      <c r="F1042" s="144" t="s">
        <v>1110</v>
      </c>
      <c r="G1042" s="144" t="s">
        <v>1110</v>
      </c>
      <c r="H1042" s="144" t="s">
        <v>1110</v>
      </c>
      <c r="I1042" s="144" t="s">
        <v>1110</v>
      </c>
      <c r="J1042" s="144" t="s">
        <v>1110</v>
      </c>
      <c r="K1042" s="144" t="s">
        <v>1110</v>
      </c>
      <c r="L1042" s="144" t="s">
        <v>1110</v>
      </c>
      <c r="M1042" s="144">
        <v>5.1910449999999997E-2</v>
      </c>
      <c r="N1042" s="144" t="s">
        <v>1110</v>
      </c>
      <c r="O1042" s="144" t="s">
        <v>1110</v>
      </c>
      <c r="P1042" s="144" t="s">
        <v>1110</v>
      </c>
      <c r="Q1042" s="144" t="s">
        <v>1110</v>
      </c>
      <c r="R1042" s="144" t="s">
        <v>1110</v>
      </c>
      <c r="S1042" s="144">
        <v>5.1910449999999997E-2</v>
      </c>
    </row>
    <row r="1043" spans="1:19" ht="16.5" customHeight="1">
      <c r="A1043" s="32"/>
      <c r="B1043" s="33" t="s">
        <v>1146</v>
      </c>
      <c r="C1043" s="127">
        <v>259240.82766296752</v>
      </c>
      <c r="D1043" s="127">
        <v>421688.84176778351</v>
      </c>
      <c r="E1043" s="127">
        <v>231262.75818041209</v>
      </c>
      <c r="F1043" s="127">
        <v>1473933.1750400446</v>
      </c>
      <c r="G1043" s="127">
        <v>195914.02239602341</v>
      </c>
      <c r="H1043" s="127">
        <v>27077.83653023739</v>
      </c>
      <c r="I1043" s="127">
        <v>1004881.4347005432</v>
      </c>
      <c r="J1043" s="127">
        <v>248091.64994697933</v>
      </c>
      <c r="K1043" s="127">
        <v>1054230.7738839616</v>
      </c>
      <c r="L1043" s="127">
        <v>659967.50884657132</v>
      </c>
      <c r="M1043" s="127">
        <v>315698.29781433899</v>
      </c>
      <c r="N1043" s="127">
        <v>570862.60384627117</v>
      </c>
      <c r="O1043" s="127">
        <v>731881.68253480829</v>
      </c>
      <c r="P1043" s="127">
        <v>690434.1475145641</v>
      </c>
      <c r="Q1043" s="127">
        <v>1143733.5797566138</v>
      </c>
      <c r="R1043" s="127">
        <v>387432.92043382948</v>
      </c>
      <c r="S1043" s="127">
        <v>9416332.0608559325</v>
      </c>
    </row>
    <row r="1044" spans="1:19" customFormat="1" ht="15" customHeight="1"/>
    <row r="1045" spans="1:19" ht="25.5" customHeight="1">
      <c r="A1045" s="51" t="s">
        <v>1161</v>
      </c>
      <c r="B1045" s="13"/>
      <c r="Q1045" s="14"/>
      <c r="R1045" s="14"/>
    </row>
    <row r="1046" spans="1:19" ht="18" customHeight="1">
      <c r="A1046" s="50" t="s">
        <v>1148</v>
      </c>
      <c r="B1046" s="13"/>
      <c r="Q1046" s="14"/>
      <c r="R1046" s="14"/>
    </row>
    <row r="1047" spans="1:19" ht="35.25" customHeight="1">
      <c r="A1047" s="39" t="s">
        <v>1145</v>
      </c>
      <c r="B1047" s="40" t="s">
        <v>1095</v>
      </c>
      <c r="C1047" s="41" t="s">
        <v>1154</v>
      </c>
      <c r="D1047" s="41" t="s">
        <v>1155</v>
      </c>
      <c r="E1047" s="41" t="s">
        <v>1120</v>
      </c>
      <c r="F1047" s="41" t="s">
        <v>1115</v>
      </c>
      <c r="G1047" s="41" t="s">
        <v>1121</v>
      </c>
      <c r="H1047" s="41" t="s">
        <v>1112</v>
      </c>
      <c r="I1047" s="41" t="s">
        <v>1114</v>
      </c>
      <c r="J1047" s="41" t="s">
        <v>1156</v>
      </c>
      <c r="K1047" s="41" t="s">
        <v>1119</v>
      </c>
      <c r="L1047" s="41" t="s">
        <v>1123</v>
      </c>
      <c r="M1047" s="41" t="s">
        <v>1157</v>
      </c>
      <c r="N1047" s="41" t="s">
        <v>1113</v>
      </c>
      <c r="O1047" s="41" t="s">
        <v>1118</v>
      </c>
      <c r="P1047" s="41" t="s">
        <v>1158</v>
      </c>
      <c r="Q1047" s="118" t="s">
        <v>1159</v>
      </c>
      <c r="R1047" s="49" t="s">
        <v>1160</v>
      </c>
      <c r="S1047" s="42" t="s">
        <v>1094</v>
      </c>
    </row>
    <row r="1048" spans="1:19" ht="15" customHeight="1">
      <c r="A1048" s="25">
        <v>1</v>
      </c>
      <c r="B1048" s="155" t="s">
        <v>393</v>
      </c>
      <c r="C1048" s="56">
        <v>95027.1509296</v>
      </c>
      <c r="D1048" s="56" t="s">
        <v>1110</v>
      </c>
      <c r="E1048" s="56" t="s">
        <v>1110</v>
      </c>
      <c r="F1048" s="56">
        <v>41.765211919999999</v>
      </c>
      <c r="G1048" s="56" t="s">
        <v>1110</v>
      </c>
      <c r="H1048" s="56" t="s">
        <v>1110</v>
      </c>
      <c r="I1048" s="56" t="s">
        <v>1110</v>
      </c>
      <c r="J1048" s="56" t="s">
        <v>1110</v>
      </c>
      <c r="K1048" s="56" t="s">
        <v>1110</v>
      </c>
      <c r="L1048" s="56" t="s">
        <v>1110</v>
      </c>
      <c r="M1048" s="56" t="s">
        <v>1110</v>
      </c>
      <c r="N1048" s="56" t="s">
        <v>1110</v>
      </c>
      <c r="O1048" s="56" t="s">
        <v>1110</v>
      </c>
      <c r="P1048" s="56" t="s">
        <v>1110</v>
      </c>
      <c r="Q1048" s="56" t="s">
        <v>1110</v>
      </c>
      <c r="R1048" s="56" t="s">
        <v>1110</v>
      </c>
      <c r="S1048" s="56">
        <v>95068.916141520007</v>
      </c>
    </row>
    <row r="1049" spans="1:19" ht="15" customHeight="1">
      <c r="A1049" s="26">
        <v>2</v>
      </c>
      <c r="B1049" s="156" t="s">
        <v>748</v>
      </c>
      <c r="C1049" s="54">
        <v>45369.686548810001</v>
      </c>
      <c r="D1049" s="54" t="s">
        <v>1110</v>
      </c>
      <c r="E1049" s="54" t="s">
        <v>1110</v>
      </c>
      <c r="F1049" s="54" t="s">
        <v>1110</v>
      </c>
      <c r="G1049" s="54" t="s">
        <v>1110</v>
      </c>
      <c r="H1049" s="54" t="s">
        <v>1110</v>
      </c>
      <c r="I1049" s="54" t="s">
        <v>1110</v>
      </c>
      <c r="J1049" s="54" t="s">
        <v>1110</v>
      </c>
      <c r="K1049" s="54" t="s">
        <v>1110</v>
      </c>
      <c r="L1049" s="54" t="s">
        <v>1110</v>
      </c>
      <c r="M1049" s="54" t="s">
        <v>1110</v>
      </c>
      <c r="N1049" s="54" t="s">
        <v>1110</v>
      </c>
      <c r="O1049" s="54" t="s">
        <v>1110</v>
      </c>
      <c r="P1049" s="54" t="s">
        <v>1110</v>
      </c>
      <c r="Q1049" s="54" t="s">
        <v>1110</v>
      </c>
      <c r="R1049" s="54" t="s">
        <v>1110</v>
      </c>
      <c r="S1049" s="54">
        <v>45369.686548810001</v>
      </c>
    </row>
    <row r="1050" spans="1:19" s="9" customFormat="1" ht="15" customHeight="1">
      <c r="A1050" s="60">
        <v>3</v>
      </c>
      <c r="B1050" s="155" t="s">
        <v>395</v>
      </c>
      <c r="C1050" s="56">
        <v>39479.825200130123</v>
      </c>
      <c r="D1050" s="56">
        <v>823.33077196988108</v>
      </c>
      <c r="E1050" s="56" t="s">
        <v>1110</v>
      </c>
      <c r="F1050" s="56" t="s">
        <v>1110</v>
      </c>
      <c r="G1050" s="56" t="s">
        <v>1110</v>
      </c>
      <c r="H1050" s="56" t="s">
        <v>1110</v>
      </c>
      <c r="I1050" s="56" t="s">
        <v>1110</v>
      </c>
      <c r="J1050" s="56" t="s">
        <v>1110</v>
      </c>
      <c r="K1050" s="56" t="s">
        <v>1110</v>
      </c>
      <c r="L1050" s="56" t="s">
        <v>1110</v>
      </c>
      <c r="M1050" s="56" t="s">
        <v>1110</v>
      </c>
      <c r="N1050" s="56" t="s">
        <v>1110</v>
      </c>
      <c r="O1050" s="56" t="s">
        <v>1110</v>
      </c>
      <c r="P1050" s="56" t="s">
        <v>1110</v>
      </c>
      <c r="Q1050" s="56" t="s">
        <v>1110</v>
      </c>
      <c r="R1050" s="56" t="s">
        <v>1110</v>
      </c>
      <c r="S1050" s="56">
        <v>40303.155972100001</v>
      </c>
    </row>
    <row r="1051" spans="1:19" ht="15" customHeight="1">
      <c r="A1051" s="26">
        <v>4</v>
      </c>
      <c r="B1051" s="156" t="s">
        <v>811</v>
      </c>
      <c r="C1051" s="54">
        <v>22991.502185759997</v>
      </c>
      <c r="D1051" s="54" t="s">
        <v>1110</v>
      </c>
      <c r="E1051" s="54" t="s">
        <v>1110</v>
      </c>
      <c r="F1051" s="54" t="s">
        <v>1110</v>
      </c>
      <c r="G1051" s="54" t="s">
        <v>1110</v>
      </c>
      <c r="H1051" s="54" t="s">
        <v>1110</v>
      </c>
      <c r="I1051" s="54" t="s">
        <v>1110</v>
      </c>
      <c r="J1051" s="54" t="s">
        <v>1110</v>
      </c>
      <c r="K1051" s="54" t="s">
        <v>1110</v>
      </c>
      <c r="L1051" s="54" t="s">
        <v>1110</v>
      </c>
      <c r="M1051" s="54" t="s">
        <v>1110</v>
      </c>
      <c r="N1051" s="54" t="s">
        <v>1110</v>
      </c>
      <c r="O1051" s="54" t="s">
        <v>1110</v>
      </c>
      <c r="P1051" s="54" t="s">
        <v>1110</v>
      </c>
      <c r="Q1051" s="54" t="s">
        <v>1110</v>
      </c>
      <c r="R1051" s="54" t="s">
        <v>1110</v>
      </c>
      <c r="S1051" s="54">
        <v>22991.502185759997</v>
      </c>
    </row>
    <row r="1052" spans="1:19" s="9" customFormat="1" ht="15" customHeight="1">
      <c r="A1052" s="60">
        <v>5</v>
      </c>
      <c r="B1052" s="155" t="s">
        <v>364</v>
      </c>
      <c r="C1052" s="56">
        <v>13591.305963311097</v>
      </c>
      <c r="D1052" s="56">
        <v>15.686259928883999</v>
      </c>
      <c r="E1052" s="56" t="s">
        <v>1110</v>
      </c>
      <c r="F1052" s="56" t="s">
        <v>1110</v>
      </c>
      <c r="G1052" s="56" t="s">
        <v>1110</v>
      </c>
      <c r="H1052" s="56" t="s">
        <v>1110</v>
      </c>
      <c r="I1052" s="56" t="s">
        <v>1110</v>
      </c>
      <c r="J1052" s="56" t="s">
        <v>1110</v>
      </c>
      <c r="K1052" s="56" t="s">
        <v>1110</v>
      </c>
      <c r="L1052" s="56" t="s">
        <v>1110</v>
      </c>
      <c r="M1052" s="56" t="s">
        <v>1110</v>
      </c>
      <c r="N1052" s="56" t="s">
        <v>1110</v>
      </c>
      <c r="O1052" s="56" t="s">
        <v>1110</v>
      </c>
      <c r="P1052" s="56" t="s">
        <v>1110</v>
      </c>
      <c r="Q1052" s="56" t="s">
        <v>1110</v>
      </c>
      <c r="R1052" s="56" t="s">
        <v>1110</v>
      </c>
      <c r="S1052" s="56">
        <v>13606.99222323998</v>
      </c>
    </row>
    <row r="1053" spans="1:19" ht="15" customHeight="1">
      <c r="A1053" s="26">
        <v>6</v>
      </c>
      <c r="B1053" s="156" t="s">
        <v>981</v>
      </c>
      <c r="C1053" s="54" t="s">
        <v>1110</v>
      </c>
      <c r="D1053" s="54">
        <v>10559.693245259999</v>
      </c>
      <c r="E1053" s="54" t="s">
        <v>1110</v>
      </c>
      <c r="F1053" s="54" t="s">
        <v>1110</v>
      </c>
      <c r="G1053" s="54" t="s">
        <v>1110</v>
      </c>
      <c r="H1053" s="54" t="s">
        <v>1110</v>
      </c>
      <c r="I1053" s="54" t="s">
        <v>1110</v>
      </c>
      <c r="J1053" s="54" t="s">
        <v>1110</v>
      </c>
      <c r="K1053" s="54" t="s">
        <v>1110</v>
      </c>
      <c r="L1053" s="54" t="s">
        <v>1110</v>
      </c>
      <c r="M1053" s="54" t="s">
        <v>1110</v>
      </c>
      <c r="N1053" s="54" t="s">
        <v>1110</v>
      </c>
      <c r="O1053" s="54" t="s">
        <v>1110</v>
      </c>
      <c r="P1053" s="54" t="s">
        <v>1110</v>
      </c>
      <c r="Q1053" s="54" t="s">
        <v>1110</v>
      </c>
      <c r="R1053" s="54" t="s">
        <v>1110</v>
      </c>
      <c r="S1053" s="54">
        <v>10559.693245259999</v>
      </c>
    </row>
    <row r="1054" spans="1:19" s="9" customFormat="1" ht="15" customHeight="1">
      <c r="A1054" s="60">
        <v>7</v>
      </c>
      <c r="B1054" s="155" t="s">
        <v>205</v>
      </c>
      <c r="C1054" s="56" t="s">
        <v>1110</v>
      </c>
      <c r="D1054" s="56" t="s">
        <v>1110</v>
      </c>
      <c r="E1054" s="56" t="s">
        <v>1110</v>
      </c>
      <c r="F1054" s="56">
        <v>8945.1163597900013</v>
      </c>
      <c r="G1054" s="56" t="s">
        <v>1110</v>
      </c>
      <c r="H1054" s="56" t="s">
        <v>1110</v>
      </c>
      <c r="I1054" s="56" t="s">
        <v>1110</v>
      </c>
      <c r="J1054" s="56" t="s">
        <v>1110</v>
      </c>
      <c r="K1054" s="56" t="s">
        <v>1110</v>
      </c>
      <c r="L1054" s="56" t="s">
        <v>1110</v>
      </c>
      <c r="M1054" s="56" t="s">
        <v>1110</v>
      </c>
      <c r="N1054" s="56" t="s">
        <v>1110</v>
      </c>
      <c r="O1054" s="56" t="s">
        <v>1110</v>
      </c>
      <c r="P1054" s="56" t="s">
        <v>1110</v>
      </c>
      <c r="Q1054" s="56" t="s">
        <v>1110</v>
      </c>
      <c r="R1054" s="56" t="s">
        <v>1110</v>
      </c>
      <c r="S1054" s="56">
        <v>8945.1163597900013</v>
      </c>
    </row>
    <row r="1055" spans="1:19" ht="15" customHeight="1">
      <c r="A1055" s="26">
        <v>8</v>
      </c>
      <c r="B1055" s="156" t="s">
        <v>853</v>
      </c>
      <c r="C1055" s="54">
        <v>7309.2966048400003</v>
      </c>
      <c r="D1055" s="54">
        <v>29.94383985</v>
      </c>
      <c r="E1055" s="54" t="s">
        <v>1110</v>
      </c>
      <c r="F1055" s="54" t="s">
        <v>1110</v>
      </c>
      <c r="G1055" s="54" t="s">
        <v>1110</v>
      </c>
      <c r="H1055" s="54" t="s">
        <v>1110</v>
      </c>
      <c r="I1055" s="54" t="s">
        <v>1110</v>
      </c>
      <c r="J1055" s="54" t="s">
        <v>1110</v>
      </c>
      <c r="K1055" s="54" t="s">
        <v>1110</v>
      </c>
      <c r="L1055" s="54" t="s">
        <v>1110</v>
      </c>
      <c r="M1055" s="54" t="s">
        <v>1110</v>
      </c>
      <c r="N1055" s="54" t="s">
        <v>1110</v>
      </c>
      <c r="O1055" s="54" t="s">
        <v>1110</v>
      </c>
      <c r="P1055" s="54" t="s">
        <v>1110</v>
      </c>
      <c r="Q1055" s="54" t="s">
        <v>1110</v>
      </c>
      <c r="R1055" s="54" t="s">
        <v>1110</v>
      </c>
      <c r="S1055" s="54">
        <v>7339.24044469</v>
      </c>
    </row>
    <row r="1056" spans="1:19" s="9" customFormat="1" ht="15" customHeight="1">
      <c r="A1056" s="60">
        <v>9</v>
      </c>
      <c r="B1056" s="155" t="s">
        <v>928</v>
      </c>
      <c r="C1056" s="56" t="s">
        <v>1110</v>
      </c>
      <c r="D1056" s="56">
        <v>7246.8966760496905</v>
      </c>
      <c r="E1056" s="56" t="s">
        <v>1110</v>
      </c>
      <c r="F1056" s="56" t="s">
        <v>1110</v>
      </c>
      <c r="G1056" s="56" t="s">
        <v>1110</v>
      </c>
      <c r="H1056" s="56" t="s">
        <v>1110</v>
      </c>
      <c r="I1056" s="56" t="s">
        <v>1110</v>
      </c>
      <c r="J1056" s="56" t="s">
        <v>1110</v>
      </c>
      <c r="K1056" s="56" t="s">
        <v>1110</v>
      </c>
      <c r="L1056" s="56" t="s">
        <v>1110</v>
      </c>
      <c r="M1056" s="56" t="s">
        <v>1110</v>
      </c>
      <c r="N1056" s="56" t="s">
        <v>1110</v>
      </c>
      <c r="O1056" s="56" t="s">
        <v>1110</v>
      </c>
      <c r="P1056" s="56" t="s">
        <v>1110</v>
      </c>
      <c r="Q1056" s="56" t="s">
        <v>1110</v>
      </c>
      <c r="R1056" s="56" t="s">
        <v>1110</v>
      </c>
      <c r="S1056" s="56">
        <v>7246.8966760496905</v>
      </c>
    </row>
    <row r="1057" spans="1:19" ht="15" customHeight="1">
      <c r="A1057" s="26">
        <v>10</v>
      </c>
      <c r="B1057" s="156" t="s">
        <v>746</v>
      </c>
      <c r="C1057" s="54" t="s">
        <v>1110</v>
      </c>
      <c r="D1057" s="54" t="s">
        <v>1110</v>
      </c>
      <c r="E1057" s="54" t="s">
        <v>1110</v>
      </c>
      <c r="F1057" s="54" t="s">
        <v>1110</v>
      </c>
      <c r="G1057" s="54" t="s">
        <v>1110</v>
      </c>
      <c r="H1057" s="54" t="s">
        <v>1110</v>
      </c>
      <c r="I1057" s="54">
        <v>86.721974345378996</v>
      </c>
      <c r="J1057" s="54">
        <v>6.8667549000000001</v>
      </c>
      <c r="K1057" s="54">
        <v>6598.8813295045002</v>
      </c>
      <c r="L1057" s="54">
        <v>1.3497108899999999</v>
      </c>
      <c r="M1057" s="54">
        <v>60.013092089619001</v>
      </c>
      <c r="N1057" s="54">
        <v>256.64738040000003</v>
      </c>
      <c r="O1057" s="54" t="s">
        <v>1110</v>
      </c>
      <c r="P1057" s="54">
        <v>25.428397491000002</v>
      </c>
      <c r="Q1057" s="54">
        <v>1.083399727</v>
      </c>
      <c r="R1057" s="54">
        <v>8.6785523800000011</v>
      </c>
      <c r="S1057" s="54">
        <v>7045.6705917274985</v>
      </c>
    </row>
    <row r="1058" spans="1:19" s="9" customFormat="1" ht="15" customHeight="1">
      <c r="A1058" s="60">
        <v>11</v>
      </c>
      <c r="B1058" s="155" t="s">
        <v>234</v>
      </c>
      <c r="C1058" s="56">
        <v>6602.5304511899994</v>
      </c>
      <c r="D1058" s="56" t="s">
        <v>1110</v>
      </c>
      <c r="E1058" s="56" t="s">
        <v>1110</v>
      </c>
      <c r="F1058" s="56" t="s">
        <v>1110</v>
      </c>
      <c r="G1058" s="56" t="s">
        <v>1110</v>
      </c>
      <c r="H1058" s="56" t="s">
        <v>1110</v>
      </c>
      <c r="I1058" s="56" t="s">
        <v>1110</v>
      </c>
      <c r="J1058" s="56" t="s">
        <v>1110</v>
      </c>
      <c r="K1058" s="56" t="s">
        <v>1110</v>
      </c>
      <c r="L1058" s="56" t="s">
        <v>1110</v>
      </c>
      <c r="M1058" s="56" t="s">
        <v>1110</v>
      </c>
      <c r="N1058" s="56" t="s">
        <v>1110</v>
      </c>
      <c r="O1058" s="56" t="s">
        <v>1110</v>
      </c>
      <c r="P1058" s="56" t="s">
        <v>1110</v>
      </c>
      <c r="Q1058" s="56" t="s">
        <v>1110</v>
      </c>
      <c r="R1058" s="56" t="s">
        <v>1110</v>
      </c>
      <c r="S1058" s="56">
        <v>6602.5304511899994</v>
      </c>
    </row>
    <row r="1059" spans="1:19" ht="15" customHeight="1">
      <c r="A1059" s="26">
        <v>12</v>
      </c>
      <c r="B1059" s="156" t="s">
        <v>256</v>
      </c>
      <c r="C1059" s="54" t="s">
        <v>1110</v>
      </c>
      <c r="D1059" s="54">
        <v>5598.4641033500002</v>
      </c>
      <c r="E1059" s="54" t="s">
        <v>1110</v>
      </c>
      <c r="F1059" s="54" t="s">
        <v>1110</v>
      </c>
      <c r="G1059" s="54" t="s">
        <v>1110</v>
      </c>
      <c r="H1059" s="54" t="s">
        <v>1110</v>
      </c>
      <c r="I1059" s="54" t="s">
        <v>1110</v>
      </c>
      <c r="J1059" s="54" t="s">
        <v>1110</v>
      </c>
      <c r="K1059" s="54" t="s">
        <v>1110</v>
      </c>
      <c r="L1059" s="54" t="s">
        <v>1110</v>
      </c>
      <c r="M1059" s="54" t="s">
        <v>1110</v>
      </c>
      <c r="N1059" s="54" t="s">
        <v>1110</v>
      </c>
      <c r="O1059" s="54" t="s">
        <v>1110</v>
      </c>
      <c r="P1059" s="54" t="s">
        <v>1110</v>
      </c>
      <c r="Q1059" s="54" t="s">
        <v>1110</v>
      </c>
      <c r="R1059" s="54" t="s">
        <v>1110</v>
      </c>
      <c r="S1059" s="54">
        <v>5598.4641033500002</v>
      </c>
    </row>
    <row r="1060" spans="1:19" ht="15" customHeight="1">
      <c r="A1060" s="60">
        <v>13</v>
      </c>
      <c r="B1060" s="155" t="s">
        <v>361</v>
      </c>
      <c r="C1060" s="56">
        <v>4319.2784316899997</v>
      </c>
      <c r="D1060" s="56" t="s">
        <v>1110</v>
      </c>
      <c r="E1060" s="56" t="s">
        <v>1110</v>
      </c>
      <c r="F1060" s="56" t="s">
        <v>1110</v>
      </c>
      <c r="G1060" s="56" t="s">
        <v>1110</v>
      </c>
      <c r="H1060" s="56" t="s">
        <v>1110</v>
      </c>
      <c r="I1060" s="56" t="s">
        <v>1110</v>
      </c>
      <c r="J1060" s="56" t="s">
        <v>1110</v>
      </c>
      <c r="K1060" s="56" t="s">
        <v>1110</v>
      </c>
      <c r="L1060" s="56" t="s">
        <v>1110</v>
      </c>
      <c r="M1060" s="56" t="s">
        <v>1110</v>
      </c>
      <c r="N1060" s="56" t="s">
        <v>1110</v>
      </c>
      <c r="O1060" s="56" t="s">
        <v>1110</v>
      </c>
      <c r="P1060" s="56" t="s">
        <v>1110</v>
      </c>
      <c r="Q1060" s="56" t="s">
        <v>1110</v>
      </c>
      <c r="R1060" s="56" t="s">
        <v>1110</v>
      </c>
      <c r="S1060" s="56">
        <v>4319.2784316899997</v>
      </c>
    </row>
    <row r="1061" spans="1:19" s="9" customFormat="1" ht="15" customHeight="1">
      <c r="A1061" s="26">
        <v>14</v>
      </c>
      <c r="B1061" s="156" t="s">
        <v>394</v>
      </c>
      <c r="C1061" s="54" t="s">
        <v>1110</v>
      </c>
      <c r="D1061" s="54">
        <v>3519.78717714</v>
      </c>
      <c r="E1061" s="54" t="s">
        <v>1110</v>
      </c>
      <c r="F1061" s="54" t="s">
        <v>1110</v>
      </c>
      <c r="G1061" s="54" t="s">
        <v>1110</v>
      </c>
      <c r="H1061" s="54" t="s">
        <v>1110</v>
      </c>
      <c r="I1061" s="54" t="s">
        <v>1110</v>
      </c>
      <c r="J1061" s="54" t="s">
        <v>1110</v>
      </c>
      <c r="K1061" s="54" t="s">
        <v>1110</v>
      </c>
      <c r="L1061" s="54" t="s">
        <v>1110</v>
      </c>
      <c r="M1061" s="54" t="s">
        <v>1110</v>
      </c>
      <c r="N1061" s="54" t="s">
        <v>1110</v>
      </c>
      <c r="O1061" s="54" t="s">
        <v>1110</v>
      </c>
      <c r="P1061" s="54" t="s">
        <v>1110</v>
      </c>
      <c r="Q1061" s="54" t="s">
        <v>1110</v>
      </c>
      <c r="R1061" s="54" t="s">
        <v>1110</v>
      </c>
      <c r="S1061" s="54">
        <v>3519.78717714</v>
      </c>
    </row>
    <row r="1062" spans="1:19" ht="15" customHeight="1">
      <c r="A1062" s="60">
        <v>15</v>
      </c>
      <c r="B1062" s="155" t="s">
        <v>402</v>
      </c>
      <c r="C1062" s="56">
        <v>2045.7636988491001</v>
      </c>
      <c r="D1062" s="56" t="s">
        <v>1110</v>
      </c>
      <c r="E1062" s="56" t="s">
        <v>1110</v>
      </c>
      <c r="F1062" s="56" t="s">
        <v>1110</v>
      </c>
      <c r="G1062" s="56" t="s">
        <v>1110</v>
      </c>
      <c r="H1062" s="56" t="s">
        <v>1110</v>
      </c>
      <c r="I1062" s="56" t="s">
        <v>1110</v>
      </c>
      <c r="J1062" s="56" t="s">
        <v>1110</v>
      </c>
      <c r="K1062" s="56" t="s">
        <v>1110</v>
      </c>
      <c r="L1062" s="56" t="s">
        <v>1110</v>
      </c>
      <c r="M1062" s="56" t="s">
        <v>1110</v>
      </c>
      <c r="N1062" s="56" t="s">
        <v>1110</v>
      </c>
      <c r="O1062" s="56" t="s">
        <v>1110</v>
      </c>
      <c r="P1062" s="56" t="s">
        <v>1110</v>
      </c>
      <c r="Q1062" s="56" t="s">
        <v>1110</v>
      </c>
      <c r="R1062" s="56" t="s">
        <v>1110</v>
      </c>
      <c r="S1062" s="56">
        <v>2045.7636988491001</v>
      </c>
    </row>
    <row r="1063" spans="1:19" s="9" customFormat="1" ht="15" customHeight="1">
      <c r="A1063" s="26">
        <v>16</v>
      </c>
      <c r="B1063" s="156" t="s">
        <v>396</v>
      </c>
      <c r="C1063" s="54">
        <v>1599.3977899699501</v>
      </c>
      <c r="D1063" s="54" t="s">
        <v>1110</v>
      </c>
      <c r="E1063" s="54" t="s">
        <v>1110</v>
      </c>
      <c r="F1063" s="54" t="s">
        <v>1110</v>
      </c>
      <c r="G1063" s="54" t="s">
        <v>1110</v>
      </c>
      <c r="H1063" s="54" t="s">
        <v>1110</v>
      </c>
      <c r="I1063" s="54" t="s">
        <v>1110</v>
      </c>
      <c r="J1063" s="54" t="s">
        <v>1110</v>
      </c>
      <c r="K1063" s="54" t="s">
        <v>1110</v>
      </c>
      <c r="L1063" s="54" t="s">
        <v>1110</v>
      </c>
      <c r="M1063" s="54" t="s">
        <v>1110</v>
      </c>
      <c r="N1063" s="54" t="s">
        <v>1110</v>
      </c>
      <c r="O1063" s="54" t="s">
        <v>1110</v>
      </c>
      <c r="P1063" s="54" t="s">
        <v>1110</v>
      </c>
      <c r="Q1063" s="54" t="s">
        <v>1110</v>
      </c>
      <c r="R1063" s="54" t="s">
        <v>1110</v>
      </c>
      <c r="S1063" s="54">
        <v>1599.3977899699501</v>
      </c>
    </row>
    <row r="1064" spans="1:19" ht="15" customHeight="1">
      <c r="A1064" s="60">
        <v>17</v>
      </c>
      <c r="B1064" s="155" t="s">
        <v>261</v>
      </c>
      <c r="C1064" s="56">
        <v>1546.6129648800002</v>
      </c>
      <c r="D1064" s="56" t="s">
        <v>1110</v>
      </c>
      <c r="E1064" s="56" t="s">
        <v>1110</v>
      </c>
      <c r="F1064" s="56" t="s">
        <v>1110</v>
      </c>
      <c r="G1064" s="56" t="s">
        <v>1110</v>
      </c>
      <c r="H1064" s="56" t="s">
        <v>1110</v>
      </c>
      <c r="I1064" s="56" t="s">
        <v>1110</v>
      </c>
      <c r="J1064" s="56" t="s">
        <v>1110</v>
      </c>
      <c r="K1064" s="56" t="s">
        <v>1110</v>
      </c>
      <c r="L1064" s="56" t="s">
        <v>1110</v>
      </c>
      <c r="M1064" s="56" t="s">
        <v>1110</v>
      </c>
      <c r="N1064" s="56" t="s">
        <v>1110</v>
      </c>
      <c r="O1064" s="56" t="s">
        <v>1110</v>
      </c>
      <c r="P1064" s="56" t="s">
        <v>1110</v>
      </c>
      <c r="Q1064" s="56" t="s">
        <v>1110</v>
      </c>
      <c r="R1064" s="56" t="s">
        <v>1110</v>
      </c>
      <c r="S1064" s="56">
        <v>1546.6129648800002</v>
      </c>
    </row>
    <row r="1065" spans="1:19" s="9" customFormat="1" ht="15" customHeight="1">
      <c r="A1065" s="26">
        <v>18</v>
      </c>
      <c r="B1065" s="156" t="s">
        <v>500</v>
      </c>
      <c r="C1065" s="54">
        <v>1499.6449334599999</v>
      </c>
      <c r="D1065" s="54" t="s">
        <v>1110</v>
      </c>
      <c r="E1065" s="54" t="s">
        <v>1110</v>
      </c>
      <c r="F1065" s="54" t="s">
        <v>1110</v>
      </c>
      <c r="G1065" s="54" t="s">
        <v>1110</v>
      </c>
      <c r="H1065" s="54" t="s">
        <v>1110</v>
      </c>
      <c r="I1065" s="54" t="s">
        <v>1110</v>
      </c>
      <c r="J1065" s="54" t="s">
        <v>1110</v>
      </c>
      <c r="K1065" s="54" t="s">
        <v>1110</v>
      </c>
      <c r="L1065" s="54" t="s">
        <v>1110</v>
      </c>
      <c r="M1065" s="54" t="s">
        <v>1110</v>
      </c>
      <c r="N1065" s="54" t="s">
        <v>1110</v>
      </c>
      <c r="O1065" s="54" t="s">
        <v>1110</v>
      </c>
      <c r="P1065" s="54" t="s">
        <v>1110</v>
      </c>
      <c r="Q1065" s="54" t="s">
        <v>1110</v>
      </c>
      <c r="R1065" s="54" t="s">
        <v>1110</v>
      </c>
      <c r="S1065" s="54">
        <v>1499.6449334599999</v>
      </c>
    </row>
    <row r="1066" spans="1:19" ht="15" customHeight="1">
      <c r="A1066" s="60">
        <v>19</v>
      </c>
      <c r="B1066" s="155" t="s">
        <v>401</v>
      </c>
      <c r="C1066" s="56" t="s">
        <v>1110</v>
      </c>
      <c r="D1066" s="56" t="s">
        <v>1110</v>
      </c>
      <c r="E1066" s="56" t="s">
        <v>1110</v>
      </c>
      <c r="F1066" s="56" t="s">
        <v>1110</v>
      </c>
      <c r="G1066" s="56" t="s">
        <v>1110</v>
      </c>
      <c r="H1066" s="56" t="s">
        <v>1110</v>
      </c>
      <c r="I1066" s="56" t="s">
        <v>1110</v>
      </c>
      <c r="J1066" s="56" t="s">
        <v>1110</v>
      </c>
      <c r="K1066" s="56" t="s">
        <v>1110</v>
      </c>
      <c r="L1066" s="56" t="s">
        <v>1110</v>
      </c>
      <c r="M1066" s="56" t="s">
        <v>1110</v>
      </c>
      <c r="N1066" s="56" t="s">
        <v>1110</v>
      </c>
      <c r="O1066" s="56" t="s">
        <v>1110</v>
      </c>
      <c r="P1066" s="56" t="s">
        <v>1110</v>
      </c>
      <c r="Q1066" s="56" t="s">
        <v>1110</v>
      </c>
      <c r="R1066" s="56">
        <v>981.14146724</v>
      </c>
      <c r="S1066" s="56">
        <v>981.14146724</v>
      </c>
    </row>
    <row r="1067" spans="1:19" s="9" customFormat="1" ht="15" customHeight="1">
      <c r="A1067" s="26">
        <v>20</v>
      </c>
      <c r="B1067" s="156" t="s">
        <v>397</v>
      </c>
      <c r="C1067" s="108">
        <v>118.67269595</v>
      </c>
      <c r="D1067" s="108" t="s">
        <v>1110</v>
      </c>
      <c r="E1067" s="108" t="s">
        <v>1110</v>
      </c>
      <c r="F1067" s="108" t="s">
        <v>1110</v>
      </c>
      <c r="G1067" s="108" t="s">
        <v>1110</v>
      </c>
      <c r="H1067" s="108" t="s">
        <v>1110</v>
      </c>
      <c r="I1067" s="108" t="s">
        <v>1110</v>
      </c>
      <c r="J1067" s="108" t="s">
        <v>1110</v>
      </c>
      <c r="K1067" s="108" t="s">
        <v>1110</v>
      </c>
      <c r="L1067" s="108" t="s">
        <v>1110</v>
      </c>
      <c r="M1067" s="108" t="s">
        <v>1110</v>
      </c>
      <c r="N1067" s="108" t="s">
        <v>1110</v>
      </c>
      <c r="O1067" s="108" t="s">
        <v>1110</v>
      </c>
      <c r="P1067" s="108" t="s">
        <v>1110</v>
      </c>
      <c r="Q1067" s="108" t="s">
        <v>1110</v>
      </c>
      <c r="R1067" s="108" t="s">
        <v>1110</v>
      </c>
      <c r="S1067" s="108">
        <v>118.67269595</v>
      </c>
    </row>
    <row r="1068" spans="1:19" s="9" customFormat="1" ht="15" customHeight="1">
      <c r="A1068" s="60">
        <v>21</v>
      </c>
      <c r="B1068" s="155" t="s">
        <v>235</v>
      </c>
      <c r="C1068" s="56" t="s">
        <v>1110</v>
      </c>
      <c r="D1068" s="56" t="s">
        <v>1110</v>
      </c>
      <c r="E1068" s="56" t="s">
        <v>1110</v>
      </c>
      <c r="F1068" s="56">
        <v>93.578678949999997</v>
      </c>
      <c r="G1068" s="56" t="s">
        <v>1110</v>
      </c>
      <c r="H1068" s="56" t="s">
        <v>1110</v>
      </c>
      <c r="I1068" s="56" t="s">
        <v>1110</v>
      </c>
      <c r="J1068" s="56" t="s">
        <v>1110</v>
      </c>
      <c r="K1068" s="56" t="s">
        <v>1110</v>
      </c>
      <c r="L1068" s="56" t="s">
        <v>1110</v>
      </c>
      <c r="M1068" s="56" t="s">
        <v>1110</v>
      </c>
      <c r="N1068" s="56" t="s">
        <v>1110</v>
      </c>
      <c r="O1068" s="56" t="s">
        <v>1110</v>
      </c>
      <c r="P1068" s="56" t="s">
        <v>1110</v>
      </c>
      <c r="Q1068" s="56" t="s">
        <v>1110</v>
      </c>
      <c r="R1068" s="56" t="s">
        <v>1110</v>
      </c>
      <c r="S1068" s="56">
        <v>93.578678949999997</v>
      </c>
    </row>
    <row r="1069" spans="1:19" s="9" customFormat="1" ht="15" customHeight="1">
      <c r="A1069" s="26">
        <v>22</v>
      </c>
      <c r="B1069" s="156" t="s">
        <v>65</v>
      </c>
      <c r="C1069" s="108" t="s">
        <v>1110</v>
      </c>
      <c r="D1069" s="108" t="s">
        <v>1110</v>
      </c>
      <c r="E1069" s="108" t="s">
        <v>1110</v>
      </c>
      <c r="F1069" s="108" t="s">
        <v>1110</v>
      </c>
      <c r="G1069" s="108">
        <v>92.760119019999991</v>
      </c>
      <c r="H1069" s="108" t="s">
        <v>1110</v>
      </c>
      <c r="I1069" s="108" t="s">
        <v>1110</v>
      </c>
      <c r="J1069" s="108" t="s">
        <v>1110</v>
      </c>
      <c r="K1069" s="108" t="s">
        <v>1110</v>
      </c>
      <c r="L1069" s="108" t="s">
        <v>1110</v>
      </c>
      <c r="M1069" s="108" t="s">
        <v>1110</v>
      </c>
      <c r="N1069" s="108" t="s">
        <v>1110</v>
      </c>
      <c r="O1069" s="108" t="s">
        <v>1110</v>
      </c>
      <c r="P1069" s="108" t="s">
        <v>1110</v>
      </c>
      <c r="Q1069" s="108" t="s">
        <v>1110</v>
      </c>
      <c r="R1069" s="108" t="s">
        <v>1110</v>
      </c>
      <c r="S1069" s="108">
        <v>92.760119019999991</v>
      </c>
    </row>
    <row r="1070" spans="1:19" s="9" customFormat="1" ht="15" customHeight="1">
      <c r="A1070" s="60">
        <v>23</v>
      </c>
      <c r="B1070" s="155" t="s">
        <v>770</v>
      </c>
      <c r="C1070" s="56" t="s">
        <v>1110</v>
      </c>
      <c r="D1070" s="56">
        <v>13.03053517</v>
      </c>
      <c r="E1070" s="56" t="s">
        <v>1110</v>
      </c>
      <c r="F1070" s="56" t="s">
        <v>1110</v>
      </c>
      <c r="G1070" s="56" t="s">
        <v>1110</v>
      </c>
      <c r="H1070" s="56" t="s">
        <v>1110</v>
      </c>
      <c r="I1070" s="56" t="s">
        <v>1110</v>
      </c>
      <c r="J1070" s="56" t="s">
        <v>1110</v>
      </c>
      <c r="K1070" s="56" t="s">
        <v>1110</v>
      </c>
      <c r="L1070" s="56" t="s">
        <v>1110</v>
      </c>
      <c r="M1070" s="56" t="s">
        <v>1110</v>
      </c>
      <c r="N1070" s="56" t="s">
        <v>1110</v>
      </c>
      <c r="O1070" s="56" t="s">
        <v>1110</v>
      </c>
      <c r="P1070" s="56" t="s">
        <v>1110</v>
      </c>
      <c r="Q1070" s="56" t="s">
        <v>1110</v>
      </c>
      <c r="R1070" s="56" t="s">
        <v>1110</v>
      </c>
      <c r="S1070" s="56">
        <v>13.03053517</v>
      </c>
    </row>
    <row r="1071" spans="1:19" s="9" customFormat="1" ht="17.25" customHeight="1">
      <c r="A1071" s="55"/>
      <c r="B1071" s="33" t="s">
        <v>1146</v>
      </c>
      <c r="C1071" s="37">
        <v>241500.66839844026</v>
      </c>
      <c r="D1071" s="37">
        <v>27806.832608718458</v>
      </c>
      <c r="E1071" s="37">
        <v>0</v>
      </c>
      <c r="F1071" s="37">
        <v>9080.4602506600004</v>
      </c>
      <c r="G1071" s="37">
        <v>92.760119019999991</v>
      </c>
      <c r="H1071" s="37">
        <v>0</v>
      </c>
      <c r="I1071" s="37">
        <v>86.721974345378996</v>
      </c>
      <c r="J1071" s="37">
        <v>6.8667549000000001</v>
      </c>
      <c r="K1071" s="37">
        <v>6598.8813295045002</v>
      </c>
      <c r="L1071" s="37">
        <v>1.3497108899999999</v>
      </c>
      <c r="M1071" s="37">
        <v>60.013092089619001</v>
      </c>
      <c r="N1071" s="37">
        <v>256.64738040000003</v>
      </c>
      <c r="O1071" s="37">
        <v>0</v>
      </c>
      <c r="P1071" s="37">
        <v>25.428397491000002</v>
      </c>
      <c r="Q1071" s="37">
        <v>1.083399727</v>
      </c>
      <c r="R1071" s="37">
        <v>989.82001962000004</v>
      </c>
      <c r="S1071" s="127">
        <v>286507.53343580622</v>
      </c>
    </row>
    <row r="1072" spans="1:19" s="16" customFormat="1" ht="15" customHeight="1">
      <c r="A1072"/>
      <c r="B1072"/>
      <c r="C1072" s="38"/>
      <c r="D1072" s="38"/>
      <c r="E1072" s="38"/>
      <c r="F1072" s="38"/>
      <c r="G1072" s="38"/>
      <c r="H1072" s="38"/>
      <c r="I1072" s="38"/>
      <c r="J1072" s="38"/>
      <c r="K1072" s="38"/>
      <c r="L1072" s="38"/>
      <c r="M1072" s="38"/>
      <c r="N1072" s="38"/>
      <c r="O1072" s="38"/>
      <c r="P1072" s="38"/>
      <c r="Q1072" s="38"/>
      <c r="R1072" s="38"/>
      <c r="S1072" s="38"/>
    </row>
    <row r="1073" spans="1:19" s="9" customFormat="1" ht="17.25" customHeight="1">
      <c r="A1073" s="34"/>
      <c r="B1073" s="35" t="s">
        <v>1149</v>
      </c>
      <c r="C1073" s="36">
        <v>500741.49606140779</v>
      </c>
      <c r="D1073" s="36">
        <v>449495.67437650199</v>
      </c>
      <c r="E1073" s="36">
        <v>231262.75818041209</v>
      </c>
      <c r="F1073" s="36">
        <v>1483013.6352907047</v>
      </c>
      <c r="G1073" s="36">
        <v>196006.78251504342</v>
      </c>
      <c r="H1073" s="36">
        <v>27077.83653023739</v>
      </c>
      <c r="I1073" s="36">
        <v>1004968.1566748886</v>
      </c>
      <c r="J1073" s="36">
        <v>248098.51670187933</v>
      </c>
      <c r="K1073" s="36">
        <v>1060829.6552134661</v>
      </c>
      <c r="L1073" s="36">
        <v>659968.8585574613</v>
      </c>
      <c r="M1073" s="36">
        <v>315758.31090642861</v>
      </c>
      <c r="N1073" s="36">
        <v>571119.25122667116</v>
      </c>
      <c r="O1073" s="36">
        <v>731881.68253480829</v>
      </c>
      <c r="P1073" s="36">
        <v>690459.57591205509</v>
      </c>
      <c r="Q1073" s="36">
        <v>1143734.6631563408</v>
      </c>
      <c r="R1073" s="36">
        <v>388422.74045344949</v>
      </c>
      <c r="S1073" s="36">
        <v>9702839.5942917392</v>
      </c>
    </row>
    <row r="1074" spans="1:19" s="16" customFormat="1">
      <c r="A1074" s="12"/>
      <c r="B1074" s="3"/>
      <c r="C1074" s="17"/>
      <c r="D1074" s="17"/>
      <c r="E1074" s="17"/>
      <c r="F1074" s="17"/>
      <c r="G1074" s="17"/>
      <c r="H1074" s="17"/>
      <c r="I1074" s="17"/>
      <c r="J1074" s="17"/>
      <c r="K1074" s="17"/>
      <c r="L1074" s="17"/>
      <c r="M1074" s="17"/>
      <c r="N1074" s="17"/>
      <c r="O1074" s="17"/>
      <c r="P1074" s="17"/>
      <c r="Q1074" s="18"/>
      <c r="R1074" s="18"/>
      <c r="S1074" s="17"/>
    </row>
    <row r="1075" spans="1:19" s="121" customFormat="1" ht="14.25" customHeight="1">
      <c r="A1075" s="128" t="s">
        <v>1162</v>
      </c>
      <c r="C1075" s="122"/>
      <c r="D1075" s="122"/>
      <c r="E1075" s="122"/>
      <c r="F1075" s="122"/>
      <c r="G1075" s="122"/>
      <c r="H1075" s="122"/>
      <c r="I1075" s="122"/>
      <c r="J1075" s="122"/>
      <c r="K1075" s="122"/>
      <c r="L1075" s="122"/>
      <c r="M1075" s="122"/>
      <c r="N1075" s="122"/>
      <c r="O1075" s="122"/>
      <c r="P1075" s="123"/>
      <c r="Q1075" s="123"/>
      <c r="R1075" s="123"/>
      <c r="S1075" s="124"/>
    </row>
    <row r="1076" spans="1:19" s="121" customFormat="1" ht="14.25" customHeight="1">
      <c r="A1076" s="128" t="s">
        <v>1163</v>
      </c>
      <c r="C1076" s="122"/>
      <c r="D1076" s="122"/>
      <c r="E1076" s="122"/>
      <c r="F1076" s="122"/>
      <c r="G1076" s="122"/>
      <c r="H1076" s="122"/>
      <c r="I1076" s="122"/>
      <c r="J1076" s="122"/>
      <c r="K1076" s="122"/>
      <c r="L1076" s="122"/>
      <c r="M1076" s="122"/>
      <c r="N1076" s="122"/>
      <c r="O1076" s="122"/>
      <c r="P1076" s="123"/>
      <c r="Q1076" s="123"/>
      <c r="R1076" s="123"/>
      <c r="S1076" s="124"/>
    </row>
    <row r="1077" spans="1:19" s="1" customFormat="1" ht="12" customHeight="1">
      <c r="A1077" s="128" t="s">
        <v>1164</v>
      </c>
      <c r="S1077" s="65"/>
    </row>
    <row r="1078" spans="1:19" s="1" customFormat="1" ht="12" customHeight="1">
      <c r="A1078" s="128" t="s">
        <v>1150</v>
      </c>
      <c r="S1078" s="65"/>
    </row>
    <row r="1079" spans="1:19" s="121" customFormat="1">
      <c r="A1079" s="128" t="s">
        <v>1151</v>
      </c>
      <c r="C1079" s="122"/>
      <c r="D1079" s="122"/>
      <c r="E1079" s="122"/>
      <c r="F1079" s="122"/>
      <c r="G1079" s="122"/>
      <c r="H1079" s="122"/>
      <c r="I1079" s="122"/>
      <c r="J1079" s="122"/>
      <c r="K1079" s="122"/>
      <c r="L1079" s="122"/>
      <c r="M1079" s="122"/>
      <c r="N1079" s="122"/>
      <c r="O1079" s="122"/>
      <c r="P1079" s="122"/>
      <c r="Q1079"/>
      <c r="R1079"/>
      <c r="S1079" s="122"/>
    </row>
    <row r="1080" spans="1:19" s="121" customFormat="1">
      <c r="A1080" s="128"/>
      <c r="C1080" s="122"/>
      <c r="D1080" s="122"/>
      <c r="E1080" s="122"/>
      <c r="F1080" s="122"/>
      <c r="G1080" s="122"/>
      <c r="H1080" s="122"/>
      <c r="I1080" s="122"/>
      <c r="J1080" s="122"/>
      <c r="K1080" s="122"/>
      <c r="L1080" s="122"/>
      <c r="M1080" s="122"/>
      <c r="N1080" s="122"/>
      <c r="O1080" s="122"/>
      <c r="P1080" s="122"/>
      <c r="Q1080"/>
      <c r="R1080"/>
      <c r="S1080" s="122"/>
    </row>
    <row r="1081" spans="1:19" ht="14.25" customHeight="1">
      <c r="A1081" s="128" t="s">
        <v>1152</v>
      </c>
    </row>
  </sheetData>
  <mergeCells count="2">
    <mergeCell ref="N3:O3"/>
    <mergeCell ref="A1:S1"/>
  </mergeCells>
  <printOptions horizontalCentered="1"/>
  <pageMargins left="0.31496062992125984" right="0.31496062992125984" top="0.27559055118110237" bottom="0.27559055118110237" header="0.19685039370078741" footer="0.15748031496062992"/>
  <pageSetup paperSize="9" scale="39" fitToHeight="8" orientation="landscape"/>
  <headerFooter alignWithMargins="0">
    <oddFooter>&amp;RPágina &amp;P de &amp;N</oddFooter>
  </headerFooter>
  <rowBreaks count="5" manualBreakCount="5">
    <brk id="99" max="16383" man="1"/>
    <brk id="238" max="16383" man="1"/>
    <brk id="299" max="16383" man="1"/>
    <brk id="373" max="16383" man="1"/>
    <brk id="4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A228F-D0EA-4A6B-8A1E-0B5F74CEE581}">
  <sheetPr>
    <pageSetUpPr fitToPage="1"/>
  </sheetPr>
  <dimension ref="A1:AF1117"/>
  <sheetViews>
    <sheetView showGridLines="0" zoomScaleNormal="100" zoomScaleSheetLayoutView="40" workbookViewId="0">
      <selection sqref="A1:AF1"/>
    </sheetView>
  </sheetViews>
  <sheetFormatPr defaultColWidth="11.453125" defaultRowHeight="12.5" outlineLevelCol="1"/>
  <cols>
    <col min="1" max="1" width="10.453125" style="79" customWidth="1"/>
    <col min="2" max="2" width="51.26953125" style="79" bestFit="1" customWidth="1"/>
    <col min="3" max="12" width="18.453125" style="79" customWidth="1"/>
    <col min="13" max="21" width="18.453125" style="79" hidden="1" customWidth="1" outlineLevel="1"/>
    <col min="22" max="22" width="18.453125" style="79" customWidth="1" collapsed="1"/>
    <col min="23" max="31" width="18.453125" style="79" hidden="1" customWidth="1" outlineLevel="1"/>
    <col min="32" max="32" width="18.453125" style="79" customWidth="1" collapsed="1"/>
    <col min="33" max="16384" width="11.453125" style="79"/>
  </cols>
  <sheetData>
    <row r="1" spans="1:32" s="19" customFormat="1" ht="20.25" customHeight="1">
      <c r="A1" s="205" t="s">
        <v>1142</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row>
    <row r="2" spans="1:32" s="19" customFormat="1" ht="30" customHeight="1">
      <c r="A2" s="21" t="s">
        <v>1129</v>
      </c>
      <c r="C2" s="77"/>
      <c r="D2" s="77"/>
      <c r="E2" s="77"/>
      <c r="F2" s="77"/>
      <c r="G2" s="77"/>
      <c r="H2" s="77"/>
      <c r="I2" s="77"/>
      <c r="J2" s="77"/>
      <c r="K2" s="77"/>
      <c r="L2" s="77"/>
      <c r="M2" s="77"/>
      <c r="N2" s="77"/>
      <c r="O2" s="77"/>
      <c r="P2" s="77"/>
      <c r="Q2" s="77"/>
      <c r="R2" s="78"/>
      <c r="S2" s="77"/>
    </row>
    <row r="3" spans="1:32" s="19" customFormat="1" ht="15" customHeight="1">
      <c r="A3" s="80"/>
      <c r="C3" s="77"/>
      <c r="D3" s="77"/>
      <c r="E3" s="77"/>
      <c r="F3" s="77"/>
      <c r="G3" s="77"/>
      <c r="H3" s="77"/>
      <c r="I3" s="77"/>
      <c r="J3" s="77"/>
      <c r="K3" s="77"/>
      <c r="L3" s="77"/>
      <c r="M3" s="77"/>
      <c r="N3" s="77"/>
      <c r="O3" s="206"/>
      <c r="P3" s="206"/>
      <c r="Q3" s="77"/>
      <c r="R3" s="78"/>
      <c r="S3" s="77"/>
    </row>
    <row r="4" spans="1:32" s="19" customFormat="1" ht="25.5" customHeight="1">
      <c r="A4" s="22" t="s">
        <v>1165</v>
      </c>
      <c r="B4" s="81"/>
      <c r="C4" s="81"/>
      <c r="D4" s="81"/>
      <c r="E4" s="81"/>
      <c r="F4" s="81"/>
      <c r="G4" s="81"/>
      <c r="H4" s="81"/>
      <c r="I4" s="81"/>
      <c r="J4" s="81"/>
      <c r="K4" s="81"/>
      <c r="L4" s="81"/>
      <c r="M4" s="81"/>
      <c r="N4" s="81"/>
      <c r="O4" s="81"/>
      <c r="P4" s="81"/>
      <c r="Q4" s="81"/>
      <c r="R4" s="81"/>
    </row>
    <row r="5" spans="1:32" s="19" customFormat="1" ht="18" customHeight="1">
      <c r="A5" s="50" t="s">
        <v>1144</v>
      </c>
      <c r="B5" s="81"/>
      <c r="C5" s="81"/>
      <c r="D5" s="81"/>
      <c r="E5" s="81"/>
      <c r="F5" s="81"/>
      <c r="G5" s="81"/>
      <c r="H5" s="81"/>
      <c r="I5" s="81"/>
      <c r="J5" s="81"/>
      <c r="K5" s="81"/>
      <c r="L5" s="81"/>
      <c r="M5" s="81"/>
      <c r="N5" s="81"/>
      <c r="O5" s="81"/>
      <c r="P5" s="81"/>
      <c r="Q5" s="81"/>
      <c r="R5" s="81"/>
      <c r="AF5" s="27" t="s">
        <v>1480</v>
      </c>
    </row>
    <row r="6" spans="1:32" s="82" customFormat="1" ht="25.5" customHeight="1">
      <c r="A6" s="211" t="s">
        <v>1145</v>
      </c>
      <c r="B6" s="211" t="s">
        <v>1095</v>
      </c>
      <c r="C6" s="208" t="s">
        <v>1166</v>
      </c>
      <c r="D6" s="209"/>
      <c r="E6" s="209"/>
      <c r="F6" s="209"/>
      <c r="G6" s="209"/>
      <c r="H6" s="209"/>
      <c r="I6" s="209"/>
      <c r="J6" s="209"/>
      <c r="K6" s="210"/>
      <c r="L6" s="207" t="s">
        <v>1107</v>
      </c>
      <c r="M6" s="208" t="s">
        <v>1108</v>
      </c>
      <c r="N6" s="209"/>
      <c r="O6" s="209"/>
      <c r="P6" s="209"/>
      <c r="Q6" s="209"/>
      <c r="R6" s="209"/>
      <c r="S6" s="209"/>
      <c r="T6" s="209"/>
      <c r="U6" s="210"/>
      <c r="V6" s="207" t="s">
        <v>1108</v>
      </c>
      <c r="W6" s="208" t="s">
        <v>1109</v>
      </c>
      <c r="X6" s="209"/>
      <c r="Y6" s="209"/>
      <c r="Z6" s="209"/>
      <c r="AA6" s="209"/>
      <c r="AB6" s="209"/>
      <c r="AC6" s="209"/>
      <c r="AD6" s="209"/>
      <c r="AE6" s="210"/>
      <c r="AF6" s="207" t="s">
        <v>1167</v>
      </c>
    </row>
    <row r="7" spans="1:32" s="83" customFormat="1" ht="25.5" customHeight="1">
      <c r="A7" s="211"/>
      <c r="B7" s="211"/>
      <c r="C7" s="90" t="s">
        <v>1096</v>
      </c>
      <c r="D7" s="90" t="s">
        <v>1097</v>
      </c>
      <c r="E7" s="90" t="s">
        <v>1098</v>
      </c>
      <c r="F7" s="90" t="s">
        <v>1099</v>
      </c>
      <c r="G7" s="90" t="s">
        <v>1100</v>
      </c>
      <c r="H7" s="90" t="s">
        <v>1101</v>
      </c>
      <c r="I7" s="90" t="s">
        <v>1102</v>
      </c>
      <c r="J7" s="90" t="s">
        <v>1103</v>
      </c>
      <c r="K7" s="90" t="s">
        <v>1093</v>
      </c>
      <c r="L7" s="206"/>
      <c r="M7" s="90" t="s">
        <v>1096</v>
      </c>
      <c r="N7" s="90" t="s">
        <v>1097</v>
      </c>
      <c r="O7" s="90" t="s">
        <v>1098</v>
      </c>
      <c r="P7" s="90" t="s">
        <v>1099</v>
      </c>
      <c r="Q7" s="90" t="s">
        <v>1100</v>
      </c>
      <c r="R7" s="90" t="s">
        <v>1101</v>
      </c>
      <c r="S7" s="90" t="s">
        <v>1102</v>
      </c>
      <c r="T7" s="90" t="s">
        <v>1103</v>
      </c>
      <c r="U7" s="90" t="s">
        <v>1093</v>
      </c>
      <c r="V7" s="206"/>
      <c r="W7" s="90" t="s">
        <v>1096</v>
      </c>
      <c r="X7" s="90" t="s">
        <v>1097</v>
      </c>
      <c r="Y7" s="90" t="s">
        <v>1098</v>
      </c>
      <c r="Z7" s="90" t="s">
        <v>1099</v>
      </c>
      <c r="AA7" s="90" t="s">
        <v>1100</v>
      </c>
      <c r="AB7" s="90" t="s">
        <v>1101</v>
      </c>
      <c r="AC7" s="90" t="s">
        <v>1102</v>
      </c>
      <c r="AD7" s="90" t="s">
        <v>1103</v>
      </c>
      <c r="AE7" s="90" t="s">
        <v>1093</v>
      </c>
      <c r="AF7" s="206"/>
    </row>
    <row r="8" spans="1:32" ht="15" customHeight="1">
      <c r="A8" s="163">
        <v>1</v>
      </c>
      <c r="B8" s="125" t="s">
        <v>177</v>
      </c>
      <c r="C8" s="164">
        <v>-3065.8264056399998</v>
      </c>
      <c r="D8" s="164">
        <v>-676.05221588999996</v>
      </c>
      <c r="E8" s="164">
        <v>-1091.4717618</v>
      </c>
      <c r="F8" s="164">
        <v>33.518844600000001</v>
      </c>
      <c r="G8" s="164">
        <v>439.16092489695001</v>
      </c>
      <c r="H8" s="164">
        <v>-23.304197329999997</v>
      </c>
      <c r="I8" s="164">
        <v>179.03917197999999</v>
      </c>
      <c r="J8" s="164" t="s">
        <v>1110</v>
      </c>
      <c r="K8" s="164" t="s">
        <v>1110</v>
      </c>
      <c r="L8" s="166">
        <v>-4204.9356391830497</v>
      </c>
      <c r="M8" s="164">
        <v>32342.555287806481</v>
      </c>
      <c r="N8" s="164">
        <v>-3123.4369054200001</v>
      </c>
      <c r="O8" s="164">
        <v>-6354.9882061421404</v>
      </c>
      <c r="P8" s="164">
        <v>105.09465691</v>
      </c>
      <c r="Q8" s="164">
        <v>-2856.2302570930501</v>
      </c>
      <c r="R8" s="164">
        <v>-244.60087662999999</v>
      </c>
      <c r="S8" s="164">
        <v>-20950.39992919</v>
      </c>
      <c r="T8" s="164" t="s">
        <v>1110</v>
      </c>
      <c r="U8" s="164" t="s">
        <v>1110</v>
      </c>
      <c r="V8" s="167">
        <v>-1082.0062297587051</v>
      </c>
      <c r="W8" s="168">
        <v>-61070.889825235558</v>
      </c>
      <c r="X8" s="164">
        <v>-364.93396567450998</v>
      </c>
      <c r="Y8" s="164">
        <v>-11721.679059868409</v>
      </c>
      <c r="Z8" s="164">
        <v>-82.30250083</v>
      </c>
      <c r="AA8" s="164">
        <v>-1713.7789917565101</v>
      </c>
      <c r="AB8" s="164">
        <v>75.146361089999999</v>
      </c>
      <c r="AC8" s="164">
        <v>16959.786299089999</v>
      </c>
      <c r="AD8" s="164" t="s">
        <v>1110</v>
      </c>
      <c r="AE8" s="164" t="s">
        <v>1110</v>
      </c>
      <c r="AF8" s="169">
        <v>-57918.651683184988</v>
      </c>
    </row>
    <row r="9" spans="1:32" s="84" customFormat="1" ht="15" customHeight="1">
      <c r="A9" s="171">
        <v>2</v>
      </c>
      <c r="B9" s="144" t="s">
        <v>520</v>
      </c>
      <c r="C9" s="172">
        <v>-10353.914762714248</v>
      </c>
      <c r="D9" s="172">
        <v>1124.5999862809501</v>
      </c>
      <c r="E9" s="172">
        <v>-2107.3729625415099</v>
      </c>
      <c r="F9" s="172">
        <v>152.41130272999999</v>
      </c>
      <c r="G9" s="172">
        <v>1144.59084461</v>
      </c>
      <c r="H9" s="172">
        <v>788.69822476000002</v>
      </c>
      <c r="I9" s="172">
        <v>225.48256676</v>
      </c>
      <c r="J9" s="172" t="s">
        <v>1110</v>
      </c>
      <c r="K9" s="172" t="s">
        <v>1110</v>
      </c>
      <c r="L9" s="174">
        <v>-9025.5048001148098</v>
      </c>
      <c r="M9" s="172">
        <v>-10547.55811104181</v>
      </c>
      <c r="N9" s="172">
        <v>-2866.0453800084701</v>
      </c>
      <c r="O9" s="172">
        <v>-2699.219298587831</v>
      </c>
      <c r="P9" s="172">
        <v>-302.95162124000001</v>
      </c>
      <c r="Q9" s="172">
        <v>6060.5838085100004</v>
      </c>
      <c r="R9" s="172">
        <v>2072.8229635992002</v>
      </c>
      <c r="S9" s="172">
        <v>1898.0966443499999</v>
      </c>
      <c r="T9" s="172">
        <v>253.57676832583996</v>
      </c>
      <c r="U9" s="172" t="s">
        <v>1110</v>
      </c>
      <c r="V9" s="175">
        <v>-6130.69422609307</v>
      </c>
      <c r="W9" s="176">
        <v>20321.421099409927</v>
      </c>
      <c r="X9" s="172">
        <v>-4120.3803398387599</v>
      </c>
      <c r="Y9" s="172">
        <v>-16622.804234658146</v>
      </c>
      <c r="Z9" s="172">
        <v>4.81013746</v>
      </c>
      <c r="AA9" s="172">
        <v>11448.392733812339</v>
      </c>
      <c r="AB9" s="172">
        <v>4500.8622419198</v>
      </c>
      <c r="AC9" s="172">
        <v>2932.4111584885</v>
      </c>
      <c r="AD9" s="172">
        <v>311.08184018584001</v>
      </c>
      <c r="AE9" s="172" t="s">
        <v>1110</v>
      </c>
      <c r="AF9" s="177">
        <v>18775.794636779501</v>
      </c>
    </row>
    <row r="10" spans="1:32" ht="15" customHeight="1">
      <c r="A10" s="163">
        <v>3</v>
      </c>
      <c r="B10" s="125" t="s">
        <v>154</v>
      </c>
      <c r="C10" s="164">
        <v>433.59006083999998</v>
      </c>
      <c r="D10" s="164">
        <v>3.8629231483999997</v>
      </c>
      <c r="E10" s="164">
        <v>-474.11859648000001</v>
      </c>
      <c r="F10" s="164">
        <v>90.787290769999998</v>
      </c>
      <c r="G10" s="164">
        <v>-1034.15859456</v>
      </c>
      <c r="H10" s="164" t="s">
        <v>1110</v>
      </c>
      <c r="I10" s="164">
        <v>-542.06387939000001</v>
      </c>
      <c r="J10" s="164">
        <v>4.7249244000000008</v>
      </c>
      <c r="K10" s="164" t="s">
        <v>1110</v>
      </c>
      <c r="L10" s="166">
        <v>-1517.3758712716001</v>
      </c>
      <c r="M10" s="164">
        <v>4309.0339920028091</v>
      </c>
      <c r="N10" s="164">
        <v>-397.14160049967001</v>
      </c>
      <c r="O10" s="164">
        <v>-2018.63045605602</v>
      </c>
      <c r="P10" s="164">
        <v>209.79243355</v>
      </c>
      <c r="Q10" s="164">
        <v>-3414.6784429317099</v>
      </c>
      <c r="R10" s="164" t="s">
        <v>1110</v>
      </c>
      <c r="S10" s="164">
        <v>-406.81689589000001</v>
      </c>
      <c r="T10" s="164">
        <v>9.0485466400000014</v>
      </c>
      <c r="U10" s="164" t="s">
        <v>1110</v>
      </c>
      <c r="V10" s="167">
        <v>-1709.3924231845904</v>
      </c>
      <c r="W10" s="168">
        <v>36554.70205795081</v>
      </c>
      <c r="X10" s="164">
        <v>-1747.9802291649</v>
      </c>
      <c r="Y10" s="164">
        <v>-3641.57950675958</v>
      </c>
      <c r="Z10" s="164">
        <v>279.20216395262997</v>
      </c>
      <c r="AA10" s="164">
        <v>-1201.9888114585199</v>
      </c>
      <c r="AB10" s="164" t="s">
        <v>1110</v>
      </c>
      <c r="AC10" s="164">
        <v>613.30209159000003</v>
      </c>
      <c r="AD10" s="164">
        <v>51.500001140000002</v>
      </c>
      <c r="AE10" s="164" t="s">
        <v>1110</v>
      </c>
      <c r="AF10" s="169">
        <v>30907.157767250439</v>
      </c>
    </row>
    <row r="11" spans="1:32" s="84" customFormat="1" ht="15" customHeight="1">
      <c r="A11" s="171">
        <v>4</v>
      </c>
      <c r="B11" s="144" t="s">
        <v>229</v>
      </c>
      <c r="C11" s="172">
        <v>-557.99916067999993</v>
      </c>
      <c r="D11" s="172">
        <v>-195.16589544999999</v>
      </c>
      <c r="E11" s="172">
        <v>-581.42531236000002</v>
      </c>
      <c r="F11" s="172">
        <v>-2.07010987</v>
      </c>
      <c r="G11" s="172">
        <v>-22.37083947</v>
      </c>
      <c r="H11" s="172" t="s">
        <v>1110</v>
      </c>
      <c r="I11" s="172" t="s">
        <v>1110</v>
      </c>
      <c r="J11" s="172" t="s">
        <v>1110</v>
      </c>
      <c r="K11" s="172" t="s">
        <v>1110</v>
      </c>
      <c r="L11" s="174">
        <v>-1359.0313178299996</v>
      </c>
      <c r="M11" s="172">
        <v>4357.3080967899996</v>
      </c>
      <c r="N11" s="172">
        <v>-1357.09222507</v>
      </c>
      <c r="O11" s="172">
        <v>-791.67976716999999</v>
      </c>
      <c r="P11" s="172">
        <v>2.3803528700000003</v>
      </c>
      <c r="Q11" s="172">
        <v>498.70083636000004</v>
      </c>
      <c r="R11" s="172">
        <v>-24.898879010000002</v>
      </c>
      <c r="S11" s="172">
        <v>-5.02703889</v>
      </c>
      <c r="T11" s="172" t="s">
        <v>1110</v>
      </c>
      <c r="U11" s="172" t="s">
        <v>1110</v>
      </c>
      <c r="V11" s="175">
        <v>2679.6913758799997</v>
      </c>
      <c r="W11" s="176">
        <v>-26555.9990249</v>
      </c>
      <c r="X11" s="172">
        <v>-2446.27026604</v>
      </c>
      <c r="Y11" s="172">
        <v>-4133.7515636076105</v>
      </c>
      <c r="Z11" s="172">
        <v>-2.4444005899999999</v>
      </c>
      <c r="AA11" s="172">
        <v>263.86769939999999</v>
      </c>
      <c r="AB11" s="172">
        <v>-24.898879010000002</v>
      </c>
      <c r="AC11" s="172">
        <v>-5.02703889</v>
      </c>
      <c r="AD11" s="172" t="s">
        <v>1110</v>
      </c>
      <c r="AE11" s="172" t="s">
        <v>1110</v>
      </c>
      <c r="AF11" s="177">
        <v>-32904.523473637608</v>
      </c>
    </row>
    <row r="12" spans="1:32" ht="15" customHeight="1">
      <c r="A12" s="163">
        <v>5</v>
      </c>
      <c r="B12" s="125" t="s">
        <v>222</v>
      </c>
      <c r="C12" s="164">
        <v>113.87948917021001</v>
      </c>
      <c r="D12" s="164">
        <v>54.326247165280002</v>
      </c>
      <c r="E12" s="164">
        <v>2933.5884472000498</v>
      </c>
      <c r="F12" s="164">
        <v>33.907522619999995</v>
      </c>
      <c r="G12" s="164">
        <v>1556.58705981709</v>
      </c>
      <c r="H12" s="164">
        <v>210.77340462000001</v>
      </c>
      <c r="I12" s="164">
        <v>476.14758997000001</v>
      </c>
      <c r="J12" s="164">
        <v>36.79159104</v>
      </c>
      <c r="K12" s="164" t="s">
        <v>1110</v>
      </c>
      <c r="L12" s="166">
        <v>5416.0013516026293</v>
      </c>
      <c r="M12" s="164">
        <v>6661.9848483150899</v>
      </c>
      <c r="N12" s="164">
        <v>-1377.48510464114</v>
      </c>
      <c r="O12" s="164">
        <v>3800.8944158952199</v>
      </c>
      <c r="P12" s="164">
        <v>94.416078999999996</v>
      </c>
      <c r="Q12" s="164">
        <v>3722.44866584793</v>
      </c>
      <c r="R12" s="164">
        <v>411.02133599000001</v>
      </c>
      <c r="S12" s="164">
        <v>2279.2923039000002</v>
      </c>
      <c r="T12" s="164">
        <v>2350.6363469000003</v>
      </c>
      <c r="U12" s="164" t="s">
        <v>1110</v>
      </c>
      <c r="V12" s="167">
        <v>17943.208891207101</v>
      </c>
      <c r="W12" s="168">
        <v>31604.912163886933</v>
      </c>
      <c r="X12" s="164">
        <v>-4370.1720294091201</v>
      </c>
      <c r="Y12" s="164">
        <v>996.28087854181001</v>
      </c>
      <c r="Z12" s="164">
        <v>87.442494980000006</v>
      </c>
      <c r="AA12" s="164">
        <v>9219.9963058498997</v>
      </c>
      <c r="AB12" s="164">
        <v>965.33002865000003</v>
      </c>
      <c r="AC12" s="164">
        <v>6371.5212377132393</v>
      </c>
      <c r="AD12" s="164">
        <v>9855.7372132330202</v>
      </c>
      <c r="AE12" s="164" t="s">
        <v>1110</v>
      </c>
      <c r="AF12" s="169">
        <v>54731.048293445776</v>
      </c>
    </row>
    <row r="13" spans="1:32" s="84" customFormat="1" ht="15" customHeight="1">
      <c r="A13" s="171">
        <v>6</v>
      </c>
      <c r="B13" s="144" t="s">
        <v>167</v>
      </c>
      <c r="C13" s="172">
        <v>1919.8976044000001</v>
      </c>
      <c r="D13" s="172">
        <v>-20.632634280000001</v>
      </c>
      <c r="E13" s="172">
        <v>-1561.60725708</v>
      </c>
      <c r="F13" s="172">
        <v>-57.249958140000004</v>
      </c>
      <c r="G13" s="172">
        <v>228.85434202000002</v>
      </c>
      <c r="H13" s="172" t="s">
        <v>1110</v>
      </c>
      <c r="I13" s="172" t="s">
        <v>1110</v>
      </c>
      <c r="J13" s="172" t="s">
        <v>1110</v>
      </c>
      <c r="K13" s="172" t="s">
        <v>1110</v>
      </c>
      <c r="L13" s="174">
        <v>509.26209692000009</v>
      </c>
      <c r="M13" s="172">
        <v>9141.2466612744811</v>
      </c>
      <c r="N13" s="172">
        <v>-222.66246458057</v>
      </c>
      <c r="O13" s="172">
        <v>-7523.7164121419501</v>
      </c>
      <c r="P13" s="172">
        <v>-152.76817261000002</v>
      </c>
      <c r="Q13" s="172">
        <v>1629.4184687603299</v>
      </c>
      <c r="R13" s="172" t="s">
        <v>1110</v>
      </c>
      <c r="S13" s="172" t="s">
        <v>1110</v>
      </c>
      <c r="T13" s="172" t="s">
        <v>1110</v>
      </c>
      <c r="U13" s="172" t="s">
        <v>1110</v>
      </c>
      <c r="V13" s="175">
        <v>2871.5180807022912</v>
      </c>
      <c r="W13" s="176">
        <v>14943.99743873445</v>
      </c>
      <c r="X13" s="172">
        <v>-283.23542125469999</v>
      </c>
      <c r="Y13" s="172">
        <v>-11931.20802613882</v>
      </c>
      <c r="Z13" s="172">
        <v>-126.00906168</v>
      </c>
      <c r="AA13" s="172">
        <v>6072.02794237532</v>
      </c>
      <c r="AB13" s="172" t="s">
        <v>1110</v>
      </c>
      <c r="AC13" s="172" t="s">
        <v>1110</v>
      </c>
      <c r="AD13" s="172" t="s">
        <v>1110</v>
      </c>
      <c r="AE13" s="172" t="s">
        <v>1110</v>
      </c>
      <c r="AF13" s="177">
        <v>8675.5728720362495</v>
      </c>
    </row>
    <row r="14" spans="1:32" ht="15" customHeight="1">
      <c r="A14" s="163">
        <v>7</v>
      </c>
      <c r="B14" s="125" t="s">
        <v>218</v>
      </c>
      <c r="C14" s="164">
        <v>2525.4380532600003</v>
      </c>
      <c r="D14" s="164" t="s">
        <v>1110</v>
      </c>
      <c r="E14" s="164">
        <v>-1.9273905</v>
      </c>
      <c r="F14" s="164" t="s">
        <v>1110</v>
      </c>
      <c r="G14" s="164" t="s">
        <v>1110</v>
      </c>
      <c r="H14" s="164" t="s">
        <v>1110</v>
      </c>
      <c r="I14" s="164">
        <v>-1.91211346</v>
      </c>
      <c r="J14" s="164">
        <v>-1313.91787531</v>
      </c>
      <c r="K14" s="164" t="s">
        <v>1110</v>
      </c>
      <c r="L14" s="166">
        <v>1207.6806739900003</v>
      </c>
      <c r="M14" s="164">
        <v>2421.1499705599999</v>
      </c>
      <c r="N14" s="164" t="s">
        <v>1110</v>
      </c>
      <c r="O14" s="164">
        <v>-195.40603662039001</v>
      </c>
      <c r="P14" s="164" t="s">
        <v>1110</v>
      </c>
      <c r="Q14" s="164" t="s">
        <v>1110</v>
      </c>
      <c r="R14" s="164" t="s">
        <v>1110</v>
      </c>
      <c r="S14" s="164">
        <v>8.9378865399999992</v>
      </c>
      <c r="T14" s="164">
        <v>-3190.1938678000001</v>
      </c>
      <c r="U14" s="164" t="s">
        <v>1110</v>
      </c>
      <c r="V14" s="167">
        <v>-955.51204732039025</v>
      </c>
      <c r="W14" s="168">
        <v>1847.50884139</v>
      </c>
      <c r="X14" s="164">
        <v>-48.915866869999995</v>
      </c>
      <c r="Y14" s="164">
        <v>-1405.2563072226301</v>
      </c>
      <c r="Z14" s="164" t="s">
        <v>1110</v>
      </c>
      <c r="AA14" s="164" t="s">
        <v>1110</v>
      </c>
      <c r="AB14" s="164" t="s">
        <v>1110</v>
      </c>
      <c r="AC14" s="164">
        <v>25.0017204</v>
      </c>
      <c r="AD14" s="164">
        <v>-1970.3534419</v>
      </c>
      <c r="AE14" s="164" t="s">
        <v>1110</v>
      </c>
      <c r="AF14" s="169">
        <v>-1552.0150542026302</v>
      </c>
    </row>
    <row r="15" spans="1:32" s="84" customFormat="1" ht="15" customHeight="1">
      <c r="A15" s="171">
        <v>8</v>
      </c>
      <c r="B15" s="144" t="s">
        <v>809</v>
      </c>
      <c r="C15" s="172">
        <v>-217.93583439</v>
      </c>
      <c r="D15" s="172">
        <v>-4.9400000000000004</v>
      </c>
      <c r="E15" s="172">
        <v>369.00981591999999</v>
      </c>
      <c r="F15" s="172" t="s">
        <v>1110</v>
      </c>
      <c r="G15" s="172">
        <v>-0.40941715000000001</v>
      </c>
      <c r="H15" s="172" t="s">
        <v>1110</v>
      </c>
      <c r="I15" s="172">
        <v>89.482738749999996</v>
      </c>
      <c r="J15" s="172">
        <v>62.959834239999999</v>
      </c>
      <c r="K15" s="172" t="s">
        <v>1110</v>
      </c>
      <c r="L15" s="174">
        <v>298.16713737000009</v>
      </c>
      <c r="M15" s="172">
        <v>324.04043455963</v>
      </c>
      <c r="N15" s="172">
        <v>-40.517391159999995</v>
      </c>
      <c r="O15" s="172">
        <v>1421.70609307</v>
      </c>
      <c r="P15" s="172" t="s">
        <v>1110</v>
      </c>
      <c r="Q15" s="172">
        <v>-5.3366255599999999</v>
      </c>
      <c r="R15" s="172" t="s">
        <v>1110</v>
      </c>
      <c r="S15" s="172">
        <v>-1986.6406462096299</v>
      </c>
      <c r="T15" s="172">
        <v>-588.08541185000001</v>
      </c>
      <c r="U15" s="172" t="s">
        <v>1110</v>
      </c>
      <c r="V15" s="175">
        <v>-874.83354715000019</v>
      </c>
      <c r="W15" s="176">
        <v>130.41961077963001</v>
      </c>
      <c r="X15" s="172">
        <v>-58.09806081</v>
      </c>
      <c r="Y15" s="172">
        <v>20329.632451181489</v>
      </c>
      <c r="Z15" s="172" t="s">
        <v>1110</v>
      </c>
      <c r="AA15" s="172">
        <v>-6.1998880997999999</v>
      </c>
      <c r="AB15" s="172" t="s">
        <v>1110</v>
      </c>
      <c r="AC15" s="172">
        <v>5585.2787988526097</v>
      </c>
      <c r="AD15" s="172">
        <v>1706.8665049200001</v>
      </c>
      <c r="AE15" s="172" t="s">
        <v>1110</v>
      </c>
      <c r="AF15" s="177">
        <v>27687.89941682393</v>
      </c>
    </row>
    <row r="16" spans="1:32" ht="15" customHeight="1">
      <c r="A16" s="163">
        <v>9</v>
      </c>
      <c r="B16" s="125" t="s">
        <v>1034</v>
      </c>
      <c r="C16" s="164">
        <v>766.92862413</v>
      </c>
      <c r="D16" s="164">
        <v>-34.656395969999998</v>
      </c>
      <c r="E16" s="164">
        <v>-327.26974846542993</v>
      </c>
      <c r="F16" s="164">
        <v>0.64363718000000003</v>
      </c>
      <c r="G16" s="164">
        <v>-7.3614914599999999</v>
      </c>
      <c r="H16" s="164">
        <v>47.609051890000003</v>
      </c>
      <c r="I16" s="164">
        <v>46.27301645</v>
      </c>
      <c r="J16" s="164">
        <v>101.93613771</v>
      </c>
      <c r="K16" s="164" t="s">
        <v>1110</v>
      </c>
      <c r="L16" s="166">
        <v>594.10283146456993</v>
      </c>
      <c r="M16" s="164">
        <v>3302.7234542738597</v>
      </c>
      <c r="N16" s="164">
        <v>-1156.8316592670701</v>
      </c>
      <c r="O16" s="164">
        <v>-3980.5314835498602</v>
      </c>
      <c r="P16" s="164">
        <v>14.499127710000002</v>
      </c>
      <c r="Q16" s="164">
        <v>372.27409943993001</v>
      </c>
      <c r="R16" s="164">
        <v>722.61044072000004</v>
      </c>
      <c r="S16" s="164">
        <v>532.17497458000003</v>
      </c>
      <c r="T16" s="164">
        <v>710.64350854999998</v>
      </c>
      <c r="U16" s="164" t="s">
        <v>1110</v>
      </c>
      <c r="V16" s="167">
        <v>517.56246245685952</v>
      </c>
      <c r="W16" s="168">
        <v>10885.199578313552</v>
      </c>
      <c r="X16" s="164">
        <v>-1630.1786791187999</v>
      </c>
      <c r="Y16" s="164">
        <v>-2790.2186459388899</v>
      </c>
      <c r="Z16" s="164">
        <v>9.7706658100000006</v>
      </c>
      <c r="AA16" s="164">
        <v>-290.63485658838999</v>
      </c>
      <c r="AB16" s="164">
        <v>1075.4182088299999</v>
      </c>
      <c r="AC16" s="164">
        <v>190.01848359000002</v>
      </c>
      <c r="AD16" s="164">
        <v>1486.9082101500001</v>
      </c>
      <c r="AE16" s="164" t="s">
        <v>1110</v>
      </c>
      <c r="AF16" s="169">
        <v>8936.2829650474705</v>
      </c>
    </row>
    <row r="17" spans="1:32" s="84" customFormat="1" ht="15" customHeight="1">
      <c r="A17" s="171">
        <v>10</v>
      </c>
      <c r="B17" s="144" t="s">
        <v>717</v>
      </c>
      <c r="C17" s="172">
        <v>344.60102179</v>
      </c>
      <c r="D17" s="172">
        <v>-18.312568469999999</v>
      </c>
      <c r="E17" s="172">
        <v>21.188561840000002</v>
      </c>
      <c r="F17" s="172" t="s">
        <v>1110</v>
      </c>
      <c r="G17" s="172">
        <v>-6.2323721500000007</v>
      </c>
      <c r="H17" s="172" t="s">
        <v>1110</v>
      </c>
      <c r="I17" s="172" t="s">
        <v>1110</v>
      </c>
      <c r="J17" s="172" t="s">
        <v>1110</v>
      </c>
      <c r="K17" s="172" t="s">
        <v>1110</v>
      </c>
      <c r="L17" s="174">
        <v>341.24464301000006</v>
      </c>
      <c r="M17" s="172">
        <v>1281.95891798</v>
      </c>
      <c r="N17" s="172">
        <v>677.79620434999993</v>
      </c>
      <c r="O17" s="172">
        <v>31.107918130169992</v>
      </c>
      <c r="P17" s="172" t="s">
        <v>1110</v>
      </c>
      <c r="Q17" s="172">
        <v>-43.426837909999996</v>
      </c>
      <c r="R17" s="172" t="s">
        <v>1110</v>
      </c>
      <c r="S17" s="172" t="s">
        <v>1110</v>
      </c>
      <c r="T17" s="172">
        <v>92.184905680000014</v>
      </c>
      <c r="U17" s="172" t="s">
        <v>1110</v>
      </c>
      <c r="V17" s="175">
        <v>2039.6211082301697</v>
      </c>
      <c r="W17" s="176">
        <v>834.1008812</v>
      </c>
      <c r="X17" s="172">
        <v>444.32364213852998</v>
      </c>
      <c r="Y17" s="172">
        <v>-792.56522647012991</v>
      </c>
      <c r="Z17" s="172" t="s">
        <v>1110</v>
      </c>
      <c r="AA17" s="172">
        <v>-104.14318894</v>
      </c>
      <c r="AB17" s="172" t="s">
        <v>1110</v>
      </c>
      <c r="AC17" s="172" t="s">
        <v>1110</v>
      </c>
      <c r="AD17" s="172">
        <v>92.184905680000014</v>
      </c>
      <c r="AE17" s="172" t="s">
        <v>1110</v>
      </c>
      <c r="AF17" s="177">
        <v>473.90101360840004</v>
      </c>
    </row>
    <row r="18" spans="1:32" ht="15" customHeight="1">
      <c r="A18" s="163">
        <v>11</v>
      </c>
      <c r="B18" s="125" t="s">
        <v>555</v>
      </c>
      <c r="C18" s="164">
        <v>732.41010757000004</v>
      </c>
      <c r="D18" s="164">
        <v>-3.5618317799999999</v>
      </c>
      <c r="E18" s="164">
        <v>-79.990497209999987</v>
      </c>
      <c r="F18" s="164" t="s">
        <v>1110</v>
      </c>
      <c r="G18" s="164">
        <v>-9.6614428699999984</v>
      </c>
      <c r="H18" s="164" t="s">
        <v>1110</v>
      </c>
      <c r="I18" s="164">
        <v>199.99999800000001</v>
      </c>
      <c r="J18" s="164">
        <v>0.14830695000000002</v>
      </c>
      <c r="K18" s="164" t="s">
        <v>1110</v>
      </c>
      <c r="L18" s="166">
        <v>839.3446406600001</v>
      </c>
      <c r="M18" s="164">
        <v>-5072.7821439999998</v>
      </c>
      <c r="N18" s="164">
        <v>-31.833381299999999</v>
      </c>
      <c r="O18" s="164">
        <v>-1264.4933330699998</v>
      </c>
      <c r="P18" s="164" t="s">
        <v>1110</v>
      </c>
      <c r="Q18" s="164">
        <v>-5418.7494964699999</v>
      </c>
      <c r="R18" s="164" t="s">
        <v>1110</v>
      </c>
      <c r="S18" s="164">
        <v>545.99996732</v>
      </c>
      <c r="T18" s="164">
        <v>-7.8915797400000001</v>
      </c>
      <c r="U18" s="164" t="s">
        <v>1110</v>
      </c>
      <c r="V18" s="167">
        <v>-11249.749967259999</v>
      </c>
      <c r="W18" s="168">
        <v>-16926.859160784999</v>
      </c>
      <c r="X18" s="164">
        <v>-238.07974480999999</v>
      </c>
      <c r="Y18" s="164">
        <v>-3545.92372252</v>
      </c>
      <c r="Z18" s="164" t="s">
        <v>1110</v>
      </c>
      <c r="AA18" s="164">
        <v>-7492.1010263900007</v>
      </c>
      <c r="AB18" s="164" t="s">
        <v>1110</v>
      </c>
      <c r="AC18" s="164">
        <v>207.99996632</v>
      </c>
      <c r="AD18" s="164">
        <v>1039.8811907018001</v>
      </c>
      <c r="AE18" s="164" t="s">
        <v>1110</v>
      </c>
      <c r="AF18" s="169">
        <v>-26955.082497483199</v>
      </c>
    </row>
    <row r="19" spans="1:32" s="84" customFormat="1" ht="15" customHeight="1">
      <c r="A19" s="171">
        <v>12</v>
      </c>
      <c r="B19" s="144" t="s">
        <v>157</v>
      </c>
      <c r="C19" s="172">
        <v>3148.9193156000001</v>
      </c>
      <c r="D19" s="172">
        <v>-2.9470206000000001</v>
      </c>
      <c r="E19" s="172">
        <v>53.071178000000003</v>
      </c>
      <c r="F19" s="172">
        <v>-1.5965</v>
      </c>
      <c r="G19" s="172">
        <v>110.2725981</v>
      </c>
      <c r="H19" s="172" t="s">
        <v>1110</v>
      </c>
      <c r="I19" s="172" t="s">
        <v>1110</v>
      </c>
      <c r="J19" s="172" t="s">
        <v>1110</v>
      </c>
      <c r="K19" s="172" t="s">
        <v>1110</v>
      </c>
      <c r="L19" s="174">
        <v>3307.7195710999999</v>
      </c>
      <c r="M19" s="172">
        <v>2196.6527371300003</v>
      </c>
      <c r="N19" s="172">
        <v>-12.780249749999999</v>
      </c>
      <c r="O19" s="172">
        <v>-55.799876640000001</v>
      </c>
      <c r="P19" s="172">
        <v>-6.4954999999999998</v>
      </c>
      <c r="Q19" s="172">
        <v>530.80088391000004</v>
      </c>
      <c r="R19" s="172" t="s">
        <v>1110</v>
      </c>
      <c r="S19" s="172" t="s">
        <v>1110</v>
      </c>
      <c r="T19" s="172" t="s">
        <v>1110</v>
      </c>
      <c r="U19" s="172" t="s">
        <v>1110</v>
      </c>
      <c r="V19" s="175">
        <v>2652.3779946499999</v>
      </c>
      <c r="W19" s="176">
        <v>37675.020404403534</v>
      </c>
      <c r="X19" s="172">
        <v>-46.417409520000007</v>
      </c>
      <c r="Y19" s="172">
        <v>-43194.014246033541</v>
      </c>
      <c r="Z19" s="172">
        <v>24.878</v>
      </c>
      <c r="AA19" s="172">
        <v>1225.0572681400001</v>
      </c>
      <c r="AB19" s="172" t="s">
        <v>1110</v>
      </c>
      <c r="AC19" s="172" t="s">
        <v>1110</v>
      </c>
      <c r="AD19" s="172" t="s">
        <v>1110</v>
      </c>
      <c r="AE19" s="172" t="s">
        <v>1110</v>
      </c>
      <c r="AF19" s="177">
        <v>-4315.475983010002</v>
      </c>
    </row>
    <row r="20" spans="1:32" ht="15" customHeight="1">
      <c r="A20" s="163">
        <v>13</v>
      </c>
      <c r="B20" s="125" t="s">
        <v>166</v>
      </c>
      <c r="C20" s="164">
        <v>-470.84876931555004</v>
      </c>
      <c r="D20" s="164">
        <v>-454.34325618305996</v>
      </c>
      <c r="E20" s="164">
        <v>-6574.0042710561702</v>
      </c>
      <c r="F20" s="164">
        <v>0.18834263000000001</v>
      </c>
      <c r="G20" s="164">
        <v>-220.73158588999999</v>
      </c>
      <c r="H20" s="164" t="s">
        <v>1110</v>
      </c>
      <c r="I20" s="164" t="s">
        <v>1110</v>
      </c>
      <c r="J20" s="164" t="s">
        <v>1110</v>
      </c>
      <c r="K20" s="164" t="s">
        <v>1110</v>
      </c>
      <c r="L20" s="166">
        <v>-7719.739539814781</v>
      </c>
      <c r="M20" s="164">
        <v>-17755.548619070869</v>
      </c>
      <c r="N20" s="164">
        <v>-1586.82472303486</v>
      </c>
      <c r="O20" s="164">
        <v>1502.75530099399</v>
      </c>
      <c r="P20" s="164">
        <v>0.28939068000000001</v>
      </c>
      <c r="Q20" s="164">
        <v>-2778.9981140226</v>
      </c>
      <c r="R20" s="164">
        <v>-75.535325870759991</v>
      </c>
      <c r="S20" s="164">
        <v>66.262604909999993</v>
      </c>
      <c r="T20" s="164" t="s">
        <v>1110</v>
      </c>
      <c r="U20" s="164" t="s">
        <v>1110</v>
      </c>
      <c r="V20" s="167">
        <v>-20627.599485415099</v>
      </c>
      <c r="W20" s="168">
        <v>-6710.1537041089096</v>
      </c>
      <c r="X20" s="164">
        <v>-1384.1922247570001</v>
      </c>
      <c r="Y20" s="164">
        <v>-13197.76389389109</v>
      </c>
      <c r="Z20" s="164">
        <v>4.8674727500000001</v>
      </c>
      <c r="AA20" s="164">
        <v>-3227.7299313351596</v>
      </c>
      <c r="AB20" s="164">
        <v>-45.552166670759995</v>
      </c>
      <c r="AC20" s="164">
        <v>65.712604909999996</v>
      </c>
      <c r="AD20" s="164">
        <v>250</v>
      </c>
      <c r="AE20" s="164" t="s">
        <v>1110</v>
      </c>
      <c r="AF20" s="169">
        <v>-24244.811843102922</v>
      </c>
    </row>
    <row r="21" spans="1:32" s="84" customFormat="1" ht="15" customHeight="1">
      <c r="A21" s="171">
        <v>14</v>
      </c>
      <c r="B21" s="144" t="s">
        <v>710</v>
      </c>
      <c r="C21" s="172">
        <v>1370.0840404100002</v>
      </c>
      <c r="D21" s="172" t="s">
        <v>1110</v>
      </c>
      <c r="E21" s="172">
        <v>-25.8</v>
      </c>
      <c r="F21" s="172" t="s">
        <v>1110</v>
      </c>
      <c r="G21" s="172" t="s">
        <v>1110</v>
      </c>
      <c r="H21" s="172" t="s">
        <v>1110</v>
      </c>
      <c r="I21" s="172">
        <v>-3458.4762817300002</v>
      </c>
      <c r="J21" s="172">
        <v>-1.39637499</v>
      </c>
      <c r="K21" s="172" t="s">
        <v>1110</v>
      </c>
      <c r="L21" s="174">
        <v>-2115.5886163099999</v>
      </c>
      <c r="M21" s="172">
        <v>614.59524617</v>
      </c>
      <c r="N21" s="172" t="s">
        <v>1110</v>
      </c>
      <c r="O21" s="172">
        <v>-129.12</v>
      </c>
      <c r="P21" s="172" t="s">
        <v>1110</v>
      </c>
      <c r="Q21" s="172" t="s">
        <v>1110</v>
      </c>
      <c r="R21" s="172" t="s">
        <v>1110</v>
      </c>
      <c r="S21" s="172">
        <v>-2712.0008400900001</v>
      </c>
      <c r="T21" s="172">
        <v>3.3536250099999996</v>
      </c>
      <c r="U21" s="172" t="s">
        <v>1110</v>
      </c>
      <c r="V21" s="175">
        <v>-2223.17196891</v>
      </c>
      <c r="W21" s="176">
        <v>1472.9684820299999</v>
      </c>
      <c r="X21" s="172" t="s">
        <v>1110</v>
      </c>
      <c r="Y21" s="172">
        <v>-429.45280821</v>
      </c>
      <c r="Z21" s="172" t="s">
        <v>1110</v>
      </c>
      <c r="AA21" s="172" t="s">
        <v>1110</v>
      </c>
      <c r="AB21" s="172" t="s">
        <v>1110</v>
      </c>
      <c r="AC21" s="172">
        <v>-5134.8484963702804</v>
      </c>
      <c r="AD21" s="172">
        <v>2.6286250099999999</v>
      </c>
      <c r="AE21" s="172" t="s">
        <v>1110</v>
      </c>
      <c r="AF21" s="177">
        <v>-4088.7041975402803</v>
      </c>
    </row>
    <row r="22" spans="1:32" ht="15" customHeight="1">
      <c r="A22" s="163">
        <v>15</v>
      </c>
      <c r="B22" s="125" t="s">
        <v>758</v>
      </c>
      <c r="C22" s="164">
        <v>434.47483341000003</v>
      </c>
      <c r="D22" s="164">
        <v>-39.94363062</v>
      </c>
      <c r="E22" s="164">
        <v>-1.7114642799999999</v>
      </c>
      <c r="F22" s="164" t="s">
        <v>1110</v>
      </c>
      <c r="G22" s="164">
        <v>-25.889326370000003</v>
      </c>
      <c r="H22" s="164" t="s">
        <v>1110</v>
      </c>
      <c r="I22" s="164">
        <v>45.853898180000002</v>
      </c>
      <c r="J22" s="164">
        <v>77.231156370000008</v>
      </c>
      <c r="K22" s="164" t="s">
        <v>1110</v>
      </c>
      <c r="L22" s="166">
        <v>490.01546669000004</v>
      </c>
      <c r="M22" s="164">
        <v>-1510.4648227938599</v>
      </c>
      <c r="N22" s="164">
        <v>380.51279752999994</v>
      </c>
      <c r="O22" s="164">
        <v>-160.89043070583</v>
      </c>
      <c r="P22" s="164" t="s">
        <v>1110</v>
      </c>
      <c r="Q22" s="164">
        <v>-52.990831499999999</v>
      </c>
      <c r="R22" s="164" t="s">
        <v>1110</v>
      </c>
      <c r="S22" s="164">
        <v>111.4023775</v>
      </c>
      <c r="T22" s="164">
        <v>84.131232560000001</v>
      </c>
      <c r="U22" s="164" t="s">
        <v>1110</v>
      </c>
      <c r="V22" s="167">
        <v>-1148.29967740969</v>
      </c>
      <c r="W22" s="168">
        <v>-1286.00468968312</v>
      </c>
      <c r="X22" s="164">
        <v>194.82957428003002</v>
      </c>
      <c r="Y22" s="164">
        <v>-247.33992330573</v>
      </c>
      <c r="Z22" s="164" t="s">
        <v>1110</v>
      </c>
      <c r="AA22" s="164">
        <v>35.73693694</v>
      </c>
      <c r="AB22" s="164" t="s">
        <v>1110</v>
      </c>
      <c r="AC22" s="164">
        <v>6.5265380899799998</v>
      </c>
      <c r="AD22" s="164">
        <v>140.30247122999998</v>
      </c>
      <c r="AE22" s="164" t="s">
        <v>1110</v>
      </c>
      <c r="AF22" s="169">
        <v>-1155.9490924488402</v>
      </c>
    </row>
    <row r="23" spans="1:32" s="84" customFormat="1" ht="15" customHeight="1">
      <c r="A23" s="171">
        <v>16</v>
      </c>
      <c r="B23" s="144" t="s">
        <v>152</v>
      </c>
      <c r="C23" s="172">
        <v>-1052.4083003999999</v>
      </c>
      <c r="D23" s="172">
        <v>-24.077742789999999</v>
      </c>
      <c r="E23" s="172">
        <v>725.43764765000003</v>
      </c>
      <c r="F23" s="172">
        <v>56.88872731</v>
      </c>
      <c r="G23" s="172">
        <v>-772.75391456709008</v>
      </c>
      <c r="H23" s="172" t="s">
        <v>1110</v>
      </c>
      <c r="I23" s="172" t="s">
        <v>1110</v>
      </c>
      <c r="J23" s="172" t="s">
        <v>1110</v>
      </c>
      <c r="K23" s="172" t="s">
        <v>1110</v>
      </c>
      <c r="L23" s="174">
        <v>-1066.9135827970902</v>
      </c>
      <c r="M23" s="172">
        <v>-8397.5965480165905</v>
      </c>
      <c r="N23" s="172">
        <v>-300.38222056000001</v>
      </c>
      <c r="O23" s="172">
        <v>969.97902430065005</v>
      </c>
      <c r="P23" s="172">
        <v>-74.563305069999998</v>
      </c>
      <c r="Q23" s="172">
        <v>-792.26465958709002</v>
      </c>
      <c r="R23" s="172" t="s">
        <v>1110</v>
      </c>
      <c r="S23" s="172" t="s">
        <v>1110</v>
      </c>
      <c r="T23" s="172" t="s">
        <v>1110</v>
      </c>
      <c r="U23" s="172" t="s">
        <v>1110</v>
      </c>
      <c r="V23" s="175">
        <v>-8594.8277089330313</v>
      </c>
      <c r="W23" s="176">
        <v>-16800.716899034171</v>
      </c>
      <c r="X23" s="172">
        <v>-685.56357924112001</v>
      </c>
      <c r="Y23" s="172">
        <v>-905.31356254955995</v>
      </c>
      <c r="Z23" s="172">
        <v>-1.5265389599999999</v>
      </c>
      <c r="AA23" s="172">
        <v>-563.73559708709001</v>
      </c>
      <c r="AB23" s="172" t="s">
        <v>1110</v>
      </c>
      <c r="AC23" s="172">
        <v>-3.4729162799999997</v>
      </c>
      <c r="AD23" s="172" t="s">
        <v>1110</v>
      </c>
      <c r="AE23" s="172" t="s">
        <v>1110</v>
      </c>
      <c r="AF23" s="177">
        <v>-18960.32909315194</v>
      </c>
    </row>
    <row r="24" spans="1:32" ht="15" customHeight="1">
      <c r="A24" s="163">
        <v>17</v>
      </c>
      <c r="B24" s="125" t="s">
        <v>912</v>
      </c>
      <c r="C24" s="164">
        <v>879.00335622</v>
      </c>
      <c r="D24" s="164">
        <v>-1.4560853600000001</v>
      </c>
      <c r="E24" s="164">
        <v>-256.92025272000001</v>
      </c>
      <c r="F24" s="164" t="s">
        <v>1110</v>
      </c>
      <c r="G24" s="164">
        <v>123.31458567362</v>
      </c>
      <c r="H24" s="164" t="s">
        <v>1110</v>
      </c>
      <c r="I24" s="164" t="s">
        <v>1110</v>
      </c>
      <c r="J24" s="164" t="s">
        <v>1110</v>
      </c>
      <c r="K24" s="164" t="s">
        <v>1110</v>
      </c>
      <c r="L24" s="166">
        <v>743.94160381361996</v>
      </c>
      <c r="M24" s="164">
        <v>-172.92830621648</v>
      </c>
      <c r="N24" s="164">
        <v>-27.654765620000003</v>
      </c>
      <c r="O24" s="164">
        <v>-890.69725751999999</v>
      </c>
      <c r="P24" s="164" t="s">
        <v>1110</v>
      </c>
      <c r="Q24" s="164">
        <v>1102.5076105036198</v>
      </c>
      <c r="R24" s="164" t="s">
        <v>1110</v>
      </c>
      <c r="S24" s="164" t="s">
        <v>1110</v>
      </c>
      <c r="T24" s="164" t="s">
        <v>1110</v>
      </c>
      <c r="U24" s="164" t="s">
        <v>1110</v>
      </c>
      <c r="V24" s="167">
        <v>11.227281147139907</v>
      </c>
      <c r="W24" s="168">
        <v>343.79666852538003</v>
      </c>
      <c r="X24" s="164">
        <v>-205.40015722000001</v>
      </c>
      <c r="Y24" s="164">
        <v>-3006.5965684600001</v>
      </c>
      <c r="Z24" s="164" t="s">
        <v>1110</v>
      </c>
      <c r="AA24" s="164">
        <v>5441.8406671836201</v>
      </c>
      <c r="AB24" s="164" t="s">
        <v>1110</v>
      </c>
      <c r="AC24" s="164" t="s">
        <v>1110</v>
      </c>
      <c r="AD24" s="164" t="s">
        <v>1110</v>
      </c>
      <c r="AE24" s="164" t="s">
        <v>1110</v>
      </c>
      <c r="AF24" s="169">
        <v>2573.640610029001</v>
      </c>
    </row>
    <row r="25" spans="1:32" s="84" customFormat="1" ht="15" customHeight="1">
      <c r="A25" s="171">
        <v>18</v>
      </c>
      <c r="B25" s="144" t="s">
        <v>736</v>
      </c>
      <c r="C25" s="172">
        <v>-0.33457500000000001</v>
      </c>
      <c r="D25" s="172" t="s">
        <v>1110</v>
      </c>
      <c r="E25" s="172">
        <v>-3.8566135499999996</v>
      </c>
      <c r="F25" s="172" t="s">
        <v>1110</v>
      </c>
      <c r="G25" s="172">
        <v>1.8492416299999999</v>
      </c>
      <c r="H25" s="172" t="s">
        <v>1110</v>
      </c>
      <c r="I25" s="172">
        <v>-15.5177356</v>
      </c>
      <c r="J25" s="172">
        <v>31.837611590000002</v>
      </c>
      <c r="K25" s="172" t="s">
        <v>1110</v>
      </c>
      <c r="L25" s="174">
        <v>13.97792907</v>
      </c>
      <c r="M25" s="172">
        <v>32.3289714</v>
      </c>
      <c r="N25" s="172">
        <v>-4.5808809999999998E-2</v>
      </c>
      <c r="O25" s="172">
        <v>96.108085590000002</v>
      </c>
      <c r="P25" s="172" t="s">
        <v>1110</v>
      </c>
      <c r="Q25" s="172">
        <v>7.5234930100000001</v>
      </c>
      <c r="R25" s="172" t="s">
        <v>1110</v>
      </c>
      <c r="S25" s="172">
        <v>-161.17429455999999</v>
      </c>
      <c r="T25" s="172">
        <v>1138.7500468800001</v>
      </c>
      <c r="U25" s="172" t="s">
        <v>1110</v>
      </c>
      <c r="V25" s="175">
        <v>1113.4904935100003</v>
      </c>
      <c r="W25" s="176">
        <v>32.3289714</v>
      </c>
      <c r="X25" s="172">
        <v>-10.632308810000001</v>
      </c>
      <c r="Y25" s="172">
        <v>443.07899383424996</v>
      </c>
      <c r="Z25" s="172" t="s">
        <v>1110</v>
      </c>
      <c r="AA25" s="172">
        <v>-17.7839563</v>
      </c>
      <c r="AB25" s="172" t="s">
        <v>1110</v>
      </c>
      <c r="AC25" s="172">
        <v>-132.61529705999999</v>
      </c>
      <c r="AD25" s="172">
        <v>4894.1633562500001</v>
      </c>
      <c r="AE25" s="172" t="s">
        <v>1110</v>
      </c>
      <c r="AF25" s="177">
        <v>5208.5397593142488</v>
      </c>
    </row>
    <row r="26" spans="1:32" ht="15" customHeight="1">
      <c r="A26" s="163">
        <v>19</v>
      </c>
      <c r="B26" s="125" t="s">
        <v>488</v>
      </c>
      <c r="C26" s="164">
        <v>31.24664469</v>
      </c>
      <c r="D26" s="164">
        <v>-120.56647627</v>
      </c>
      <c r="E26" s="164">
        <v>84.713695779999995</v>
      </c>
      <c r="F26" s="164" t="s">
        <v>1110</v>
      </c>
      <c r="G26" s="164">
        <v>-1.9783052400000001</v>
      </c>
      <c r="H26" s="164" t="s">
        <v>1110</v>
      </c>
      <c r="I26" s="164" t="s">
        <v>1110</v>
      </c>
      <c r="J26" s="164" t="s">
        <v>1110</v>
      </c>
      <c r="K26" s="164" t="s">
        <v>1110</v>
      </c>
      <c r="L26" s="166">
        <v>-6.5844410399999882</v>
      </c>
      <c r="M26" s="164">
        <v>733.90654235908994</v>
      </c>
      <c r="N26" s="164">
        <v>-845.43460301000005</v>
      </c>
      <c r="O26" s="164">
        <v>311.36493206091001</v>
      </c>
      <c r="P26" s="164" t="s">
        <v>1110</v>
      </c>
      <c r="Q26" s="164">
        <v>-456.06615527385003</v>
      </c>
      <c r="R26" s="164" t="s">
        <v>1110</v>
      </c>
      <c r="S26" s="164" t="s">
        <v>1110</v>
      </c>
      <c r="T26" s="164" t="s">
        <v>1110</v>
      </c>
      <c r="U26" s="164" t="s">
        <v>1110</v>
      </c>
      <c r="V26" s="167">
        <v>-256.22928386385007</v>
      </c>
      <c r="W26" s="168">
        <v>2189.02935757049</v>
      </c>
      <c r="X26" s="164">
        <v>-901.91602312999999</v>
      </c>
      <c r="Y26" s="164">
        <v>1101.92862056439</v>
      </c>
      <c r="Z26" s="164">
        <v>-0.55679738000000001</v>
      </c>
      <c r="AA26" s="164">
        <v>290.69257646073999</v>
      </c>
      <c r="AB26" s="164" t="s">
        <v>1110</v>
      </c>
      <c r="AC26" s="164" t="s">
        <v>1110</v>
      </c>
      <c r="AD26" s="164" t="s">
        <v>1110</v>
      </c>
      <c r="AE26" s="164" t="s">
        <v>1110</v>
      </c>
      <c r="AF26" s="169">
        <v>2679.1777340856197</v>
      </c>
    </row>
    <row r="27" spans="1:32" s="84" customFormat="1" ht="15" customHeight="1">
      <c r="A27" s="171">
        <v>20</v>
      </c>
      <c r="B27" s="144" t="s">
        <v>1007</v>
      </c>
      <c r="C27" s="172">
        <v>9.220389560000001</v>
      </c>
      <c r="D27" s="172">
        <v>-98.651504959999997</v>
      </c>
      <c r="E27" s="172">
        <v>-167.13494081223999</v>
      </c>
      <c r="F27" s="172" t="s">
        <v>1110</v>
      </c>
      <c r="G27" s="172">
        <v>-50.31627701</v>
      </c>
      <c r="H27" s="172" t="s">
        <v>1110</v>
      </c>
      <c r="I27" s="172">
        <v>68.639870450000004</v>
      </c>
      <c r="J27" s="172">
        <v>51.299385600000001</v>
      </c>
      <c r="K27" s="172" t="s">
        <v>1110</v>
      </c>
      <c r="L27" s="174">
        <v>-186.94307717223995</v>
      </c>
      <c r="M27" s="172">
        <v>19.041833420000003</v>
      </c>
      <c r="N27" s="172">
        <v>-479.07114541000004</v>
      </c>
      <c r="O27" s="172">
        <v>-690.11731488316002</v>
      </c>
      <c r="P27" s="172" t="s">
        <v>1110</v>
      </c>
      <c r="Q27" s="172">
        <v>-384.26149664999997</v>
      </c>
      <c r="R27" s="172" t="s">
        <v>1110</v>
      </c>
      <c r="S27" s="172">
        <v>250.22837612000001</v>
      </c>
      <c r="T27" s="172">
        <v>221.31090438000001</v>
      </c>
      <c r="U27" s="172" t="s">
        <v>1110</v>
      </c>
      <c r="V27" s="175">
        <v>-1062.86884302316</v>
      </c>
      <c r="W27" s="176">
        <v>133.1552797949</v>
      </c>
      <c r="X27" s="172">
        <v>-1640.0375471727</v>
      </c>
      <c r="Y27" s="172">
        <v>-2110.7200317751999</v>
      </c>
      <c r="Z27" s="172" t="s">
        <v>1110</v>
      </c>
      <c r="AA27" s="172">
        <v>-491.12768887823</v>
      </c>
      <c r="AB27" s="172" t="s">
        <v>1110</v>
      </c>
      <c r="AC27" s="172">
        <v>400.88342979000004</v>
      </c>
      <c r="AD27" s="172">
        <v>783.37307147999991</v>
      </c>
      <c r="AE27" s="172" t="s">
        <v>1110</v>
      </c>
      <c r="AF27" s="177">
        <v>-2924.4734867612297</v>
      </c>
    </row>
    <row r="28" spans="1:32" ht="15" customHeight="1">
      <c r="A28" s="163">
        <v>21</v>
      </c>
      <c r="B28" s="125" t="s">
        <v>159</v>
      </c>
      <c r="C28" s="164">
        <v>-1959.6224949351001</v>
      </c>
      <c r="D28" s="164">
        <v>-161.3534288484</v>
      </c>
      <c r="E28" s="164">
        <v>-307.37385824</v>
      </c>
      <c r="F28" s="164">
        <v>3.44249641</v>
      </c>
      <c r="G28" s="164">
        <v>-13.46850313</v>
      </c>
      <c r="H28" s="164" t="s">
        <v>1110</v>
      </c>
      <c r="I28" s="164" t="s">
        <v>1110</v>
      </c>
      <c r="J28" s="164" t="s">
        <v>1110</v>
      </c>
      <c r="K28" s="164" t="s">
        <v>1110</v>
      </c>
      <c r="L28" s="166">
        <v>-2438.3757887435004</v>
      </c>
      <c r="M28" s="164">
        <v>-8776.0638552466899</v>
      </c>
      <c r="N28" s="164">
        <v>-4107.6196508550202</v>
      </c>
      <c r="O28" s="164">
        <v>-2648.9635023132096</v>
      </c>
      <c r="P28" s="164">
        <v>27.617231059999998</v>
      </c>
      <c r="Q28" s="164">
        <v>239.88682891348</v>
      </c>
      <c r="R28" s="164" t="s">
        <v>1110</v>
      </c>
      <c r="S28" s="164" t="s">
        <v>1110</v>
      </c>
      <c r="T28" s="164" t="s">
        <v>1110</v>
      </c>
      <c r="U28" s="164" t="s">
        <v>1110</v>
      </c>
      <c r="V28" s="167">
        <v>-15265.142948441442</v>
      </c>
      <c r="W28" s="168">
        <v>1366.3423109694399</v>
      </c>
      <c r="X28" s="164">
        <v>-4391.67655823113</v>
      </c>
      <c r="Y28" s="164">
        <v>-11283.890711031499</v>
      </c>
      <c r="Z28" s="164">
        <v>25.694168739999999</v>
      </c>
      <c r="AA28" s="164">
        <v>92.877863277860001</v>
      </c>
      <c r="AB28" s="164" t="s">
        <v>1110</v>
      </c>
      <c r="AC28" s="164" t="s">
        <v>1110</v>
      </c>
      <c r="AD28" s="164" t="s">
        <v>1110</v>
      </c>
      <c r="AE28" s="164" t="s">
        <v>1110</v>
      </c>
      <c r="AF28" s="169">
        <v>-14190.65292627533</v>
      </c>
    </row>
    <row r="29" spans="1:32" s="84" customFormat="1" ht="15" customHeight="1">
      <c r="A29" s="171">
        <v>22</v>
      </c>
      <c r="B29" s="144" t="s">
        <v>911</v>
      </c>
      <c r="C29" s="172" t="s">
        <v>1110</v>
      </c>
      <c r="D29" s="172">
        <v>-4.3683348499999992</v>
      </c>
      <c r="E29" s="172">
        <v>-15.32304534</v>
      </c>
      <c r="F29" s="172" t="s">
        <v>1110</v>
      </c>
      <c r="G29" s="172" t="s">
        <v>1110</v>
      </c>
      <c r="H29" s="172" t="s">
        <v>1110</v>
      </c>
      <c r="I29" s="172">
        <v>-148.66799999</v>
      </c>
      <c r="J29" s="172">
        <v>-117.64535008</v>
      </c>
      <c r="K29" s="172" t="s">
        <v>1110</v>
      </c>
      <c r="L29" s="174">
        <v>-286.00473025999997</v>
      </c>
      <c r="M29" s="172" t="s">
        <v>1110</v>
      </c>
      <c r="N29" s="172">
        <v>-11.878387210000001</v>
      </c>
      <c r="O29" s="172">
        <v>-33.858314125</v>
      </c>
      <c r="P29" s="172" t="s">
        <v>1110</v>
      </c>
      <c r="Q29" s="172" t="s">
        <v>1110</v>
      </c>
      <c r="R29" s="172" t="s">
        <v>1110</v>
      </c>
      <c r="S29" s="172">
        <v>-321.57481210500003</v>
      </c>
      <c r="T29" s="172">
        <v>-470.88356032000002</v>
      </c>
      <c r="U29" s="172" t="s">
        <v>1110</v>
      </c>
      <c r="V29" s="175">
        <v>-838.19507376000001</v>
      </c>
      <c r="W29" s="176" t="s">
        <v>1110</v>
      </c>
      <c r="X29" s="172">
        <v>627.00885817999995</v>
      </c>
      <c r="Y29" s="172">
        <v>64.511960579030003</v>
      </c>
      <c r="Z29" s="172" t="s">
        <v>1110</v>
      </c>
      <c r="AA29" s="172" t="s">
        <v>1110</v>
      </c>
      <c r="AB29" s="172" t="s">
        <v>1110</v>
      </c>
      <c r="AC29" s="172">
        <v>-819.32581013499998</v>
      </c>
      <c r="AD29" s="172">
        <v>-390.98356031999998</v>
      </c>
      <c r="AE29" s="172" t="s">
        <v>1110</v>
      </c>
      <c r="AF29" s="177">
        <v>-518.78855169597</v>
      </c>
    </row>
    <row r="30" spans="1:32" ht="15" customHeight="1">
      <c r="A30" s="163">
        <v>23</v>
      </c>
      <c r="B30" s="125" t="s">
        <v>1026</v>
      </c>
      <c r="C30" s="164">
        <v>201.82007050999999</v>
      </c>
      <c r="D30" s="164">
        <v>-19.26626654</v>
      </c>
      <c r="E30" s="164">
        <v>-11.99175282</v>
      </c>
      <c r="F30" s="164">
        <v>8.9260188100000004</v>
      </c>
      <c r="G30" s="164">
        <v>-2.6376662000000004</v>
      </c>
      <c r="H30" s="164" t="s">
        <v>1110</v>
      </c>
      <c r="I30" s="164" t="s">
        <v>1110</v>
      </c>
      <c r="J30" s="164" t="s">
        <v>1110</v>
      </c>
      <c r="K30" s="164" t="s">
        <v>1110</v>
      </c>
      <c r="L30" s="166">
        <v>176.85040375999998</v>
      </c>
      <c r="M30" s="164">
        <v>-794.57235920867004</v>
      </c>
      <c r="N30" s="164">
        <v>-385.11783226</v>
      </c>
      <c r="O30" s="164">
        <v>-604.62144215901003</v>
      </c>
      <c r="P30" s="164">
        <v>-48.295382520000004</v>
      </c>
      <c r="Q30" s="164">
        <v>1.1340877700000001</v>
      </c>
      <c r="R30" s="164" t="s">
        <v>1110</v>
      </c>
      <c r="S30" s="164" t="s">
        <v>1110</v>
      </c>
      <c r="T30" s="164" t="s">
        <v>1110</v>
      </c>
      <c r="U30" s="164" t="s">
        <v>1110</v>
      </c>
      <c r="V30" s="167">
        <v>-1831.4729283776801</v>
      </c>
      <c r="W30" s="168">
        <v>-598.04050217077008</v>
      </c>
      <c r="X30" s="164">
        <v>-561.66405924000003</v>
      </c>
      <c r="Y30" s="164">
        <v>-1788.79330434444</v>
      </c>
      <c r="Z30" s="164">
        <v>42.831086759999998</v>
      </c>
      <c r="AA30" s="164">
        <v>166.86843485</v>
      </c>
      <c r="AB30" s="164" t="s">
        <v>1110</v>
      </c>
      <c r="AC30" s="164" t="s">
        <v>1110</v>
      </c>
      <c r="AD30" s="164" t="s">
        <v>1110</v>
      </c>
      <c r="AE30" s="164" t="s">
        <v>1110</v>
      </c>
      <c r="AF30" s="169">
        <v>-2738.7983441452102</v>
      </c>
    </row>
    <row r="31" spans="1:32" s="84" customFormat="1" ht="15" customHeight="1">
      <c r="A31" s="171">
        <v>24</v>
      </c>
      <c r="B31" s="144" t="s">
        <v>113</v>
      </c>
      <c r="C31" s="172">
        <v>593.74717211000007</v>
      </c>
      <c r="D31" s="172">
        <v>3.835</v>
      </c>
      <c r="E31" s="172">
        <v>-29.277000000000001</v>
      </c>
      <c r="F31" s="172" t="s">
        <v>1110</v>
      </c>
      <c r="G31" s="172">
        <v>203.00894715000001</v>
      </c>
      <c r="H31" s="172" t="s">
        <v>1110</v>
      </c>
      <c r="I31" s="172" t="s">
        <v>1110</v>
      </c>
      <c r="J31" s="172" t="s">
        <v>1110</v>
      </c>
      <c r="K31" s="172" t="s">
        <v>1110</v>
      </c>
      <c r="L31" s="174">
        <v>771.31411925999998</v>
      </c>
      <c r="M31" s="172">
        <v>-3167.1092100400001</v>
      </c>
      <c r="N31" s="172">
        <v>-41.179000000000002</v>
      </c>
      <c r="O31" s="172">
        <v>-36.167884219999998</v>
      </c>
      <c r="P31" s="172" t="s">
        <v>1110</v>
      </c>
      <c r="Q31" s="172">
        <v>861.21150770000008</v>
      </c>
      <c r="R31" s="172" t="s">
        <v>1110</v>
      </c>
      <c r="S31" s="172" t="s">
        <v>1110</v>
      </c>
      <c r="T31" s="172" t="s">
        <v>1110</v>
      </c>
      <c r="U31" s="172" t="s">
        <v>1110</v>
      </c>
      <c r="V31" s="175">
        <v>-2383.2445865599998</v>
      </c>
      <c r="W31" s="176">
        <v>1128.8981757316401</v>
      </c>
      <c r="X31" s="172">
        <v>-128.87122204221001</v>
      </c>
      <c r="Y31" s="172">
        <v>-104.59361457999999</v>
      </c>
      <c r="Z31" s="172" t="s">
        <v>1110</v>
      </c>
      <c r="AA31" s="172">
        <v>2418.3345411599998</v>
      </c>
      <c r="AB31" s="172" t="s">
        <v>1110</v>
      </c>
      <c r="AC31" s="172" t="s">
        <v>1110</v>
      </c>
      <c r="AD31" s="172" t="s">
        <v>1110</v>
      </c>
      <c r="AE31" s="172" t="s">
        <v>1110</v>
      </c>
      <c r="AF31" s="177">
        <v>3313.7678802694295</v>
      </c>
    </row>
    <row r="32" spans="1:32" ht="15" customHeight="1">
      <c r="A32" s="163">
        <v>25</v>
      </c>
      <c r="B32" s="125" t="s">
        <v>894</v>
      </c>
      <c r="C32" s="164">
        <v>121.61985053000001</v>
      </c>
      <c r="D32" s="164">
        <v>-61.558090990000004</v>
      </c>
      <c r="E32" s="164">
        <v>55.306165390000004</v>
      </c>
      <c r="F32" s="164" t="s">
        <v>1110</v>
      </c>
      <c r="G32" s="164">
        <v>-206.73574355000002</v>
      </c>
      <c r="H32" s="164" t="s">
        <v>1110</v>
      </c>
      <c r="I32" s="164" t="s">
        <v>1110</v>
      </c>
      <c r="J32" s="164" t="s">
        <v>1110</v>
      </c>
      <c r="K32" s="164" t="s">
        <v>1110</v>
      </c>
      <c r="L32" s="166">
        <v>-91.367818620000008</v>
      </c>
      <c r="M32" s="164">
        <v>570.20218845539</v>
      </c>
      <c r="N32" s="164">
        <v>-816.70116025000004</v>
      </c>
      <c r="O32" s="164">
        <v>-881.33614159000001</v>
      </c>
      <c r="P32" s="164" t="s">
        <v>1110</v>
      </c>
      <c r="Q32" s="164">
        <v>-564.16779058000009</v>
      </c>
      <c r="R32" s="164" t="s">
        <v>1110</v>
      </c>
      <c r="S32" s="164" t="s">
        <v>1110</v>
      </c>
      <c r="T32" s="164" t="s">
        <v>1110</v>
      </c>
      <c r="U32" s="164" t="s">
        <v>1110</v>
      </c>
      <c r="V32" s="167">
        <v>-1692.0029039646101</v>
      </c>
      <c r="W32" s="168">
        <v>1820.5524553872899</v>
      </c>
      <c r="X32" s="164">
        <v>-1115.9539752999999</v>
      </c>
      <c r="Y32" s="164">
        <v>-7590.7227034278003</v>
      </c>
      <c r="Z32" s="164" t="s">
        <v>1110</v>
      </c>
      <c r="AA32" s="164">
        <v>-1045.7146314700001</v>
      </c>
      <c r="AB32" s="164" t="s">
        <v>1110</v>
      </c>
      <c r="AC32" s="164" t="s">
        <v>1110</v>
      </c>
      <c r="AD32" s="164" t="s">
        <v>1110</v>
      </c>
      <c r="AE32" s="164" t="s">
        <v>1110</v>
      </c>
      <c r="AF32" s="169">
        <v>-7931.8388548105104</v>
      </c>
    </row>
    <row r="33" spans="1:32" s="84" customFormat="1" ht="15" customHeight="1">
      <c r="A33" s="171">
        <v>26</v>
      </c>
      <c r="B33" s="144" t="s">
        <v>226</v>
      </c>
      <c r="C33" s="172" t="s">
        <v>1110</v>
      </c>
      <c r="D33" s="172">
        <v>2</v>
      </c>
      <c r="E33" s="172">
        <v>-42.600038920000003</v>
      </c>
      <c r="F33" s="172" t="s">
        <v>1110</v>
      </c>
      <c r="G33" s="172" t="s">
        <v>1110</v>
      </c>
      <c r="H33" s="172" t="s">
        <v>1110</v>
      </c>
      <c r="I33" s="172" t="s">
        <v>1110</v>
      </c>
      <c r="J33" s="172" t="s">
        <v>1110</v>
      </c>
      <c r="K33" s="172" t="s">
        <v>1110</v>
      </c>
      <c r="L33" s="174">
        <v>-40.600038920000003</v>
      </c>
      <c r="M33" s="172" t="s">
        <v>1110</v>
      </c>
      <c r="N33" s="172">
        <v>1360.537791</v>
      </c>
      <c r="O33" s="172">
        <v>758.53699787000005</v>
      </c>
      <c r="P33" s="172" t="s">
        <v>1110</v>
      </c>
      <c r="Q33" s="172" t="s">
        <v>1110</v>
      </c>
      <c r="R33" s="172" t="s">
        <v>1110</v>
      </c>
      <c r="S33" s="172" t="s">
        <v>1110</v>
      </c>
      <c r="T33" s="172" t="s">
        <v>1110</v>
      </c>
      <c r="U33" s="172" t="s">
        <v>1110</v>
      </c>
      <c r="V33" s="175">
        <v>2119.0747888699998</v>
      </c>
      <c r="W33" s="176" t="s">
        <v>1110</v>
      </c>
      <c r="X33" s="172">
        <v>15545.713613207581</v>
      </c>
      <c r="Y33" s="172">
        <v>-115508.17687999106</v>
      </c>
      <c r="Z33" s="172" t="s">
        <v>1110</v>
      </c>
      <c r="AA33" s="172" t="s">
        <v>1110</v>
      </c>
      <c r="AB33" s="172" t="s">
        <v>1110</v>
      </c>
      <c r="AC33" s="172" t="s">
        <v>1110</v>
      </c>
      <c r="AD33" s="172" t="s">
        <v>1110</v>
      </c>
      <c r="AE33" s="172" t="s">
        <v>1110</v>
      </c>
      <c r="AF33" s="177">
        <v>-99962.463266783481</v>
      </c>
    </row>
    <row r="34" spans="1:32" ht="15" customHeight="1">
      <c r="A34" s="163">
        <v>27</v>
      </c>
      <c r="B34" s="125" t="s">
        <v>143</v>
      </c>
      <c r="C34" s="164">
        <v>-271.80433991000001</v>
      </c>
      <c r="D34" s="164">
        <v>-39.140295700000003</v>
      </c>
      <c r="E34" s="164">
        <v>1.7774850900000001</v>
      </c>
      <c r="F34" s="164" t="s">
        <v>1110</v>
      </c>
      <c r="G34" s="164">
        <v>-100.60469797</v>
      </c>
      <c r="H34" s="164" t="s">
        <v>1110</v>
      </c>
      <c r="I34" s="164">
        <v>1.8</v>
      </c>
      <c r="J34" s="164">
        <v>18.348853309999999</v>
      </c>
      <c r="K34" s="164" t="s">
        <v>1110</v>
      </c>
      <c r="L34" s="166">
        <v>-389.62299518000003</v>
      </c>
      <c r="M34" s="164">
        <v>-1184.6035959799999</v>
      </c>
      <c r="N34" s="164">
        <v>-109.20364587</v>
      </c>
      <c r="O34" s="164">
        <v>268.86828320999996</v>
      </c>
      <c r="P34" s="164" t="s">
        <v>1110</v>
      </c>
      <c r="Q34" s="164">
        <v>-117.48357026000001</v>
      </c>
      <c r="R34" s="164" t="s">
        <v>1110</v>
      </c>
      <c r="S34" s="164">
        <v>53.161812939999997</v>
      </c>
      <c r="T34" s="164">
        <v>83.88864092</v>
      </c>
      <c r="U34" s="164" t="s">
        <v>1110</v>
      </c>
      <c r="V34" s="167">
        <v>-1005.3720750399999</v>
      </c>
      <c r="W34" s="168">
        <v>734.86795052000002</v>
      </c>
      <c r="X34" s="164">
        <v>-319.79124602999997</v>
      </c>
      <c r="Y34" s="164">
        <v>925.38825465999992</v>
      </c>
      <c r="Z34" s="164" t="s">
        <v>1110</v>
      </c>
      <c r="AA34" s="164">
        <v>4267.7300850599995</v>
      </c>
      <c r="AB34" s="164" t="s">
        <v>1110</v>
      </c>
      <c r="AC34" s="164">
        <v>58.161812939999997</v>
      </c>
      <c r="AD34" s="164">
        <v>480.45426841000005</v>
      </c>
      <c r="AE34" s="164" t="s">
        <v>1110</v>
      </c>
      <c r="AF34" s="169">
        <v>6146.8111255599997</v>
      </c>
    </row>
    <row r="35" spans="1:32" s="84" customFormat="1" ht="15" customHeight="1">
      <c r="A35" s="171">
        <v>28</v>
      </c>
      <c r="B35" s="144" t="s">
        <v>764</v>
      </c>
      <c r="C35" s="172">
        <v>-126.81608917</v>
      </c>
      <c r="D35" s="172">
        <v>-0.20845986999999999</v>
      </c>
      <c r="E35" s="172">
        <v>95.728290770000001</v>
      </c>
      <c r="F35" s="172" t="s">
        <v>1110</v>
      </c>
      <c r="G35" s="172">
        <v>118.70567334</v>
      </c>
      <c r="H35" s="172" t="s">
        <v>1110</v>
      </c>
      <c r="I35" s="172" t="s">
        <v>1110</v>
      </c>
      <c r="J35" s="172" t="s">
        <v>1110</v>
      </c>
      <c r="K35" s="172" t="s">
        <v>1110</v>
      </c>
      <c r="L35" s="174">
        <v>87.409415070000009</v>
      </c>
      <c r="M35" s="172">
        <v>-891.14176529999997</v>
      </c>
      <c r="N35" s="172">
        <v>-16.01519004</v>
      </c>
      <c r="O35" s="172">
        <v>-76.611942620000008</v>
      </c>
      <c r="P35" s="172" t="s">
        <v>1110</v>
      </c>
      <c r="Q35" s="172">
        <v>-55.015372090000007</v>
      </c>
      <c r="R35" s="172" t="s">
        <v>1110</v>
      </c>
      <c r="S35" s="172" t="s">
        <v>1110</v>
      </c>
      <c r="T35" s="172" t="s">
        <v>1110</v>
      </c>
      <c r="U35" s="172" t="s">
        <v>1110</v>
      </c>
      <c r="V35" s="175">
        <v>-1038.78427005</v>
      </c>
      <c r="W35" s="176">
        <v>960.28204516199992</v>
      </c>
      <c r="X35" s="172">
        <v>-21.493179789999999</v>
      </c>
      <c r="Y35" s="172">
        <v>168.41889329</v>
      </c>
      <c r="Z35" s="172" t="s">
        <v>1110</v>
      </c>
      <c r="AA35" s="172">
        <v>-51.831330439999995</v>
      </c>
      <c r="AB35" s="172" t="s">
        <v>1110</v>
      </c>
      <c r="AC35" s="172" t="s">
        <v>1110</v>
      </c>
      <c r="AD35" s="172" t="s">
        <v>1110</v>
      </c>
      <c r="AE35" s="172" t="s">
        <v>1110</v>
      </c>
      <c r="AF35" s="177">
        <v>1055.376428222</v>
      </c>
    </row>
    <row r="36" spans="1:32" ht="15" customHeight="1">
      <c r="A36" s="163">
        <v>29</v>
      </c>
      <c r="B36" s="125" t="s">
        <v>49</v>
      </c>
      <c r="C36" s="164">
        <v>-7.71305</v>
      </c>
      <c r="D36" s="164">
        <v>-31.733501520000001</v>
      </c>
      <c r="E36" s="164">
        <v>-471.25192473999999</v>
      </c>
      <c r="F36" s="164" t="s">
        <v>1110</v>
      </c>
      <c r="G36" s="164">
        <v>-286.27932541000001</v>
      </c>
      <c r="H36" s="164" t="s">
        <v>1110</v>
      </c>
      <c r="I36" s="164" t="s">
        <v>1110</v>
      </c>
      <c r="J36" s="164" t="s">
        <v>1110</v>
      </c>
      <c r="K36" s="164" t="s">
        <v>1110</v>
      </c>
      <c r="L36" s="166">
        <v>-796.97780167000008</v>
      </c>
      <c r="M36" s="164">
        <v>-128.72887918999999</v>
      </c>
      <c r="N36" s="164">
        <v>-527.30403907999994</v>
      </c>
      <c r="O36" s="164">
        <v>-3942.1511475300003</v>
      </c>
      <c r="P36" s="164" t="s">
        <v>1110</v>
      </c>
      <c r="Q36" s="164">
        <v>-2820.32739494</v>
      </c>
      <c r="R36" s="164" t="s">
        <v>1110</v>
      </c>
      <c r="S36" s="164" t="s">
        <v>1110</v>
      </c>
      <c r="T36" s="164" t="s">
        <v>1110</v>
      </c>
      <c r="U36" s="164" t="s">
        <v>1110</v>
      </c>
      <c r="V36" s="167">
        <v>-7418.5114607400001</v>
      </c>
      <c r="W36" s="168">
        <v>-214.78513153999998</v>
      </c>
      <c r="X36" s="164">
        <v>-268.98961158135</v>
      </c>
      <c r="Y36" s="164">
        <v>-5431.4805478786493</v>
      </c>
      <c r="Z36" s="164" t="s">
        <v>1110</v>
      </c>
      <c r="AA36" s="164">
        <v>-2660.2388679599999</v>
      </c>
      <c r="AB36" s="164" t="s">
        <v>1110</v>
      </c>
      <c r="AC36" s="164" t="s">
        <v>1110</v>
      </c>
      <c r="AD36" s="164" t="s">
        <v>1110</v>
      </c>
      <c r="AE36" s="164" t="s">
        <v>1110</v>
      </c>
      <c r="AF36" s="169">
        <v>-8575.4941589600003</v>
      </c>
    </row>
    <row r="37" spans="1:32" s="84" customFormat="1" ht="15" customHeight="1">
      <c r="A37" s="171">
        <v>30</v>
      </c>
      <c r="B37" s="144" t="s">
        <v>530</v>
      </c>
      <c r="C37" s="172">
        <v>54.408972380000002</v>
      </c>
      <c r="D37" s="172">
        <v>-12.390385330000001</v>
      </c>
      <c r="E37" s="172">
        <v>-199.34204983824998</v>
      </c>
      <c r="F37" s="172" t="s">
        <v>1110</v>
      </c>
      <c r="G37" s="172">
        <v>94.894507190000013</v>
      </c>
      <c r="H37" s="172" t="s">
        <v>1110</v>
      </c>
      <c r="I37" s="172">
        <v>-26.399999989999998</v>
      </c>
      <c r="J37" s="172" t="s">
        <v>1110</v>
      </c>
      <c r="K37" s="172" t="s">
        <v>1110</v>
      </c>
      <c r="L37" s="174">
        <v>-88.828955588249997</v>
      </c>
      <c r="M37" s="172">
        <v>901.52504167000006</v>
      </c>
      <c r="N37" s="172">
        <v>-264.86689910519999</v>
      </c>
      <c r="O37" s="172">
        <v>1401.6652275680999</v>
      </c>
      <c r="P37" s="172" t="s">
        <v>1110</v>
      </c>
      <c r="Q37" s="172">
        <v>837.71030794000012</v>
      </c>
      <c r="R37" s="172" t="s">
        <v>1110</v>
      </c>
      <c r="S37" s="172">
        <v>-29.214236260000003</v>
      </c>
      <c r="T37" s="172" t="s">
        <v>1110</v>
      </c>
      <c r="U37" s="172" t="s">
        <v>1110</v>
      </c>
      <c r="V37" s="175">
        <v>2846.8194418129005</v>
      </c>
      <c r="W37" s="176">
        <v>506.67033265590999</v>
      </c>
      <c r="X37" s="172">
        <v>-491.14042219031001</v>
      </c>
      <c r="Y37" s="172">
        <v>1142.4222406465296</v>
      </c>
      <c r="Z37" s="172" t="s">
        <v>1110</v>
      </c>
      <c r="AA37" s="172">
        <v>503.57776456000011</v>
      </c>
      <c r="AB37" s="172" t="s">
        <v>1110</v>
      </c>
      <c r="AC37" s="172">
        <v>199.93033491507001</v>
      </c>
      <c r="AD37" s="172" t="s">
        <v>1110</v>
      </c>
      <c r="AE37" s="172" t="s">
        <v>1110</v>
      </c>
      <c r="AF37" s="177">
        <v>1861.4602505872003</v>
      </c>
    </row>
    <row r="38" spans="1:32" ht="15" customHeight="1">
      <c r="A38" s="163">
        <v>31</v>
      </c>
      <c r="B38" s="125" t="s">
        <v>230</v>
      </c>
      <c r="C38" s="164">
        <v>-14.33880836</v>
      </c>
      <c r="D38" s="164" t="s">
        <v>1110</v>
      </c>
      <c r="E38" s="164">
        <v>139.417</v>
      </c>
      <c r="F38" s="164" t="s">
        <v>1110</v>
      </c>
      <c r="G38" s="164" t="s">
        <v>1110</v>
      </c>
      <c r="H38" s="164" t="s">
        <v>1110</v>
      </c>
      <c r="I38" s="164" t="s">
        <v>1110</v>
      </c>
      <c r="J38" s="164" t="s">
        <v>1110</v>
      </c>
      <c r="K38" s="164" t="s">
        <v>1110</v>
      </c>
      <c r="L38" s="166">
        <v>125.07819164</v>
      </c>
      <c r="M38" s="164">
        <v>-40.794365560000003</v>
      </c>
      <c r="N38" s="164" t="s">
        <v>1110</v>
      </c>
      <c r="O38" s="164">
        <v>1118.8686234900001</v>
      </c>
      <c r="P38" s="164" t="s">
        <v>1110</v>
      </c>
      <c r="Q38" s="164" t="s">
        <v>1110</v>
      </c>
      <c r="R38" s="164" t="s">
        <v>1110</v>
      </c>
      <c r="S38" s="164" t="s">
        <v>1110</v>
      </c>
      <c r="T38" s="164" t="s">
        <v>1110</v>
      </c>
      <c r="U38" s="164" t="s">
        <v>1110</v>
      </c>
      <c r="V38" s="167">
        <v>1078.0742579300002</v>
      </c>
      <c r="W38" s="168">
        <v>-226.82918924000001</v>
      </c>
      <c r="X38" s="164" t="s">
        <v>1110</v>
      </c>
      <c r="Y38" s="164">
        <v>-4369.08035363</v>
      </c>
      <c r="Z38" s="164" t="s">
        <v>1110</v>
      </c>
      <c r="AA38" s="164" t="s">
        <v>1110</v>
      </c>
      <c r="AB38" s="164" t="s">
        <v>1110</v>
      </c>
      <c r="AC38" s="164" t="s">
        <v>1110</v>
      </c>
      <c r="AD38" s="164">
        <v>22.764335338909998</v>
      </c>
      <c r="AE38" s="164" t="s">
        <v>1110</v>
      </c>
      <c r="AF38" s="169">
        <v>-4573.1452075310899</v>
      </c>
    </row>
    <row r="39" spans="1:32" s="84" customFormat="1" ht="15" customHeight="1">
      <c r="A39" s="171">
        <v>32</v>
      </c>
      <c r="B39" s="144" t="s">
        <v>614</v>
      </c>
      <c r="C39" s="172">
        <v>-61.014993409999995</v>
      </c>
      <c r="D39" s="172" t="s">
        <v>1110</v>
      </c>
      <c r="E39" s="172">
        <v>-70.185923099999997</v>
      </c>
      <c r="F39" s="172" t="s">
        <v>1110</v>
      </c>
      <c r="G39" s="172" t="s">
        <v>1110</v>
      </c>
      <c r="H39" s="172" t="s">
        <v>1110</v>
      </c>
      <c r="I39" s="172">
        <v>0.3145</v>
      </c>
      <c r="J39" s="172">
        <v>-49.532333270000002</v>
      </c>
      <c r="K39" s="172" t="s">
        <v>1110</v>
      </c>
      <c r="L39" s="174">
        <v>-180.41874978000001</v>
      </c>
      <c r="M39" s="172">
        <v>-185.7681398</v>
      </c>
      <c r="N39" s="172" t="s">
        <v>1110</v>
      </c>
      <c r="O39" s="172">
        <v>-73.619957760000005</v>
      </c>
      <c r="P39" s="172" t="s">
        <v>1110</v>
      </c>
      <c r="Q39" s="172" t="s">
        <v>1110</v>
      </c>
      <c r="R39" s="172" t="s">
        <v>1110</v>
      </c>
      <c r="S39" s="172">
        <v>16.867897299999999</v>
      </c>
      <c r="T39" s="172">
        <v>-240.99243872999998</v>
      </c>
      <c r="U39" s="172" t="s">
        <v>1110</v>
      </c>
      <c r="V39" s="175">
        <v>-483.51263898999997</v>
      </c>
      <c r="W39" s="176">
        <v>-521.24889103999999</v>
      </c>
      <c r="X39" s="172">
        <v>-3.7858824199899996</v>
      </c>
      <c r="Y39" s="172">
        <v>877.66039175000003</v>
      </c>
      <c r="Z39" s="172" t="s">
        <v>1110</v>
      </c>
      <c r="AA39" s="172" t="s">
        <v>1110</v>
      </c>
      <c r="AB39" s="172" t="s">
        <v>1110</v>
      </c>
      <c r="AC39" s="172">
        <v>7.0751726500000007</v>
      </c>
      <c r="AD39" s="172">
        <v>-636.20995400000004</v>
      </c>
      <c r="AE39" s="172" t="s">
        <v>1110</v>
      </c>
      <c r="AF39" s="177">
        <v>-276.50916305998999</v>
      </c>
    </row>
    <row r="40" spans="1:32" ht="15" customHeight="1">
      <c r="A40" s="163">
        <v>33</v>
      </c>
      <c r="B40" s="125" t="s">
        <v>544</v>
      </c>
      <c r="C40" s="164">
        <v>-325.76913129065002</v>
      </c>
      <c r="D40" s="164">
        <v>-76.072718940000001</v>
      </c>
      <c r="E40" s="164">
        <v>-570.65482275053</v>
      </c>
      <c r="F40" s="164" t="s">
        <v>1110</v>
      </c>
      <c r="G40" s="164">
        <v>-41.301464029999998</v>
      </c>
      <c r="H40" s="164" t="s">
        <v>1110</v>
      </c>
      <c r="I40" s="164" t="s">
        <v>1110</v>
      </c>
      <c r="J40" s="164" t="s">
        <v>1110</v>
      </c>
      <c r="K40" s="164" t="s">
        <v>1110</v>
      </c>
      <c r="L40" s="166">
        <v>-1013.79813701118</v>
      </c>
      <c r="M40" s="164">
        <v>-1029.64117839146</v>
      </c>
      <c r="N40" s="164">
        <v>297.02688993144</v>
      </c>
      <c r="O40" s="164">
        <v>-4060.7995836851701</v>
      </c>
      <c r="P40" s="164" t="s">
        <v>1110</v>
      </c>
      <c r="Q40" s="164">
        <v>29.325178586300002</v>
      </c>
      <c r="R40" s="164" t="s">
        <v>1110</v>
      </c>
      <c r="S40" s="164" t="s">
        <v>1110</v>
      </c>
      <c r="T40" s="164">
        <v>61.652508670000003</v>
      </c>
      <c r="U40" s="164" t="s">
        <v>1110</v>
      </c>
      <c r="V40" s="167">
        <v>-4702.4361848888902</v>
      </c>
      <c r="W40" s="168">
        <v>-113.75618445421999</v>
      </c>
      <c r="X40" s="164">
        <v>479.43014540421996</v>
      </c>
      <c r="Y40" s="164">
        <v>-8943.2133355883198</v>
      </c>
      <c r="Z40" s="164" t="s">
        <v>1110</v>
      </c>
      <c r="AA40" s="164">
        <v>-167.26274886425</v>
      </c>
      <c r="AB40" s="164" t="s">
        <v>1110</v>
      </c>
      <c r="AC40" s="164" t="s">
        <v>1110</v>
      </c>
      <c r="AD40" s="164">
        <v>24.040453920000001</v>
      </c>
      <c r="AE40" s="164" t="s">
        <v>1110</v>
      </c>
      <c r="AF40" s="169">
        <v>-8720.7616695825691</v>
      </c>
    </row>
    <row r="41" spans="1:32" s="84" customFormat="1" ht="15" customHeight="1">
      <c r="A41" s="171">
        <v>34</v>
      </c>
      <c r="B41" s="144" t="s">
        <v>458</v>
      </c>
      <c r="C41" s="172">
        <v>638.50751989172011</v>
      </c>
      <c r="D41" s="172">
        <v>401.64285151305995</v>
      </c>
      <c r="E41" s="172">
        <v>-105.38143549</v>
      </c>
      <c r="F41" s="172" t="s">
        <v>1110</v>
      </c>
      <c r="G41" s="172">
        <v>-48.461411079999998</v>
      </c>
      <c r="H41" s="172" t="s">
        <v>1110</v>
      </c>
      <c r="I41" s="172" t="s">
        <v>1110</v>
      </c>
      <c r="J41" s="172" t="s">
        <v>1110</v>
      </c>
      <c r="K41" s="172" t="s">
        <v>1110</v>
      </c>
      <c r="L41" s="174">
        <v>886.30752483478</v>
      </c>
      <c r="M41" s="172">
        <v>13160.8197510025</v>
      </c>
      <c r="N41" s="172">
        <v>1033.52610282356</v>
      </c>
      <c r="O41" s="172">
        <v>1941.81585613984</v>
      </c>
      <c r="P41" s="172" t="s">
        <v>1110</v>
      </c>
      <c r="Q41" s="172">
        <v>2178.9031152365901</v>
      </c>
      <c r="R41" s="172">
        <v>75.535324870759993</v>
      </c>
      <c r="S41" s="172" t="s">
        <v>1110</v>
      </c>
      <c r="T41" s="172" t="s">
        <v>1110</v>
      </c>
      <c r="U41" s="172" t="s">
        <v>1110</v>
      </c>
      <c r="V41" s="175">
        <v>18390.600150073249</v>
      </c>
      <c r="W41" s="176">
        <v>13160.8197510025</v>
      </c>
      <c r="X41" s="172">
        <v>1033.52610282356</v>
      </c>
      <c r="Y41" s="172">
        <v>1941.81585613984</v>
      </c>
      <c r="Z41" s="172" t="s">
        <v>1110</v>
      </c>
      <c r="AA41" s="172">
        <v>2178.9031152365901</v>
      </c>
      <c r="AB41" s="172">
        <v>75.535324870759993</v>
      </c>
      <c r="AC41" s="172" t="s">
        <v>1110</v>
      </c>
      <c r="AD41" s="172" t="s">
        <v>1110</v>
      </c>
      <c r="AE41" s="172" t="s">
        <v>1110</v>
      </c>
      <c r="AF41" s="177">
        <v>18390.600150073249</v>
      </c>
    </row>
    <row r="42" spans="1:32" ht="15" customHeight="1">
      <c r="A42" s="163">
        <v>35</v>
      </c>
      <c r="B42" s="125" t="s">
        <v>864</v>
      </c>
      <c r="C42" s="164">
        <v>580.23532837999994</v>
      </c>
      <c r="D42" s="164">
        <v>5.1028345799999997</v>
      </c>
      <c r="E42" s="164" t="s">
        <v>1110</v>
      </c>
      <c r="F42" s="164" t="s">
        <v>1110</v>
      </c>
      <c r="G42" s="164">
        <v>43.106860729999994</v>
      </c>
      <c r="H42" s="164" t="s">
        <v>1110</v>
      </c>
      <c r="I42" s="164" t="s">
        <v>1110</v>
      </c>
      <c r="J42" s="164" t="s">
        <v>1110</v>
      </c>
      <c r="K42" s="164" t="s">
        <v>1110</v>
      </c>
      <c r="L42" s="166">
        <v>628.44502369000008</v>
      </c>
      <c r="M42" s="164">
        <v>1155.62373256</v>
      </c>
      <c r="N42" s="164">
        <v>5.3863572900000003</v>
      </c>
      <c r="O42" s="164" t="s">
        <v>1110</v>
      </c>
      <c r="P42" s="164" t="s">
        <v>1110</v>
      </c>
      <c r="Q42" s="164">
        <v>130.92459912999999</v>
      </c>
      <c r="R42" s="164" t="s">
        <v>1110</v>
      </c>
      <c r="S42" s="164">
        <v>0.15</v>
      </c>
      <c r="T42" s="164" t="s">
        <v>1110</v>
      </c>
      <c r="U42" s="164" t="s">
        <v>1110</v>
      </c>
      <c r="V42" s="167">
        <v>1292.08468898</v>
      </c>
      <c r="W42" s="168">
        <v>4523.2411942299996</v>
      </c>
      <c r="X42" s="164">
        <v>12.021490160000001</v>
      </c>
      <c r="Y42" s="164" t="s">
        <v>1110</v>
      </c>
      <c r="Z42" s="164" t="s">
        <v>1110</v>
      </c>
      <c r="AA42" s="164">
        <v>294.84179336</v>
      </c>
      <c r="AB42" s="164" t="s">
        <v>1110</v>
      </c>
      <c r="AC42" s="164">
        <v>0.15</v>
      </c>
      <c r="AD42" s="164" t="s">
        <v>1110</v>
      </c>
      <c r="AE42" s="164" t="s">
        <v>1110</v>
      </c>
      <c r="AF42" s="169">
        <v>4830.2544777499998</v>
      </c>
    </row>
    <row r="43" spans="1:32" s="84" customFormat="1" ht="15" customHeight="1">
      <c r="A43" s="171">
        <v>36</v>
      </c>
      <c r="B43" s="144" t="s">
        <v>942</v>
      </c>
      <c r="C43" s="172" t="s">
        <v>1110</v>
      </c>
      <c r="D43" s="172" t="s">
        <v>1110</v>
      </c>
      <c r="E43" s="172">
        <v>3.7970199999999996E-2</v>
      </c>
      <c r="F43" s="172" t="s">
        <v>1110</v>
      </c>
      <c r="G43" s="172" t="s">
        <v>1110</v>
      </c>
      <c r="H43" s="172" t="s">
        <v>1110</v>
      </c>
      <c r="I43" s="172" t="s">
        <v>1110</v>
      </c>
      <c r="J43" s="172">
        <v>26.600056370000001</v>
      </c>
      <c r="K43" s="172" t="s">
        <v>1110</v>
      </c>
      <c r="L43" s="174">
        <v>26.638026570000001</v>
      </c>
      <c r="M43" s="172" t="s">
        <v>1110</v>
      </c>
      <c r="N43" s="172" t="s">
        <v>1110</v>
      </c>
      <c r="O43" s="172">
        <v>3.7970199999999996E-2</v>
      </c>
      <c r="P43" s="172" t="s">
        <v>1110</v>
      </c>
      <c r="Q43" s="172" t="s">
        <v>1110</v>
      </c>
      <c r="R43" s="172" t="s">
        <v>1110</v>
      </c>
      <c r="S43" s="172" t="s">
        <v>1110</v>
      </c>
      <c r="T43" s="172">
        <v>769.88693479990991</v>
      </c>
      <c r="U43" s="172" t="s">
        <v>1110</v>
      </c>
      <c r="V43" s="175">
        <v>769.92490499991004</v>
      </c>
      <c r="W43" s="176" t="s">
        <v>1110</v>
      </c>
      <c r="X43" s="172" t="s">
        <v>1110</v>
      </c>
      <c r="Y43" s="172">
        <v>1.8870042499999999</v>
      </c>
      <c r="Z43" s="172" t="s">
        <v>1110</v>
      </c>
      <c r="AA43" s="172" t="s">
        <v>1110</v>
      </c>
      <c r="AB43" s="172" t="s">
        <v>1110</v>
      </c>
      <c r="AC43" s="172" t="s">
        <v>1110</v>
      </c>
      <c r="AD43" s="172">
        <v>-35.14041700568</v>
      </c>
      <c r="AE43" s="172" t="s">
        <v>1110</v>
      </c>
      <c r="AF43" s="177">
        <v>-33.253412755680003</v>
      </c>
    </row>
    <row r="44" spans="1:32" ht="15" customHeight="1">
      <c r="A44" s="163">
        <v>37</v>
      </c>
      <c r="B44" s="125" t="s">
        <v>599</v>
      </c>
      <c r="C44" s="164" t="s">
        <v>1110</v>
      </c>
      <c r="D44" s="164">
        <v>-34</v>
      </c>
      <c r="E44" s="164">
        <v>10</v>
      </c>
      <c r="F44" s="164" t="s">
        <v>1110</v>
      </c>
      <c r="G44" s="164" t="s">
        <v>1110</v>
      </c>
      <c r="H44" s="164" t="s">
        <v>1110</v>
      </c>
      <c r="I44" s="164" t="s">
        <v>1110</v>
      </c>
      <c r="J44" s="164" t="s">
        <v>1110</v>
      </c>
      <c r="K44" s="164" t="s">
        <v>1110</v>
      </c>
      <c r="L44" s="166">
        <v>-24</v>
      </c>
      <c r="M44" s="164" t="s">
        <v>1110</v>
      </c>
      <c r="N44" s="164">
        <v>-43.824319659999993</v>
      </c>
      <c r="O44" s="164">
        <v>10</v>
      </c>
      <c r="P44" s="164" t="s">
        <v>1110</v>
      </c>
      <c r="Q44" s="164" t="s">
        <v>1110</v>
      </c>
      <c r="R44" s="164" t="s">
        <v>1110</v>
      </c>
      <c r="S44" s="164">
        <v>55</v>
      </c>
      <c r="T44" s="164" t="s">
        <v>1110</v>
      </c>
      <c r="U44" s="164" t="s">
        <v>1110</v>
      </c>
      <c r="V44" s="167">
        <v>21.175680340000003</v>
      </c>
      <c r="W44" s="168" t="s">
        <v>1110</v>
      </c>
      <c r="X44" s="164">
        <v>-607.86108969000009</v>
      </c>
      <c r="Y44" s="164">
        <v>411.77072691499001</v>
      </c>
      <c r="Z44" s="164" t="s">
        <v>1110</v>
      </c>
      <c r="AA44" s="164" t="s">
        <v>1110</v>
      </c>
      <c r="AB44" s="164" t="s">
        <v>1110</v>
      </c>
      <c r="AC44" s="164">
        <v>44</v>
      </c>
      <c r="AD44" s="164">
        <v>80</v>
      </c>
      <c r="AE44" s="164" t="s">
        <v>1110</v>
      </c>
      <c r="AF44" s="169">
        <v>-72.09036277501005</v>
      </c>
    </row>
    <row r="45" spans="1:32" s="84" customFormat="1" ht="15" customHeight="1">
      <c r="A45" s="171">
        <v>38</v>
      </c>
      <c r="B45" s="144" t="s">
        <v>593</v>
      </c>
      <c r="C45" s="172" t="s">
        <v>1110</v>
      </c>
      <c r="D45" s="172" t="s">
        <v>1110</v>
      </c>
      <c r="E45" s="172" t="s">
        <v>1110</v>
      </c>
      <c r="F45" s="172" t="s">
        <v>1110</v>
      </c>
      <c r="G45" s="172" t="s">
        <v>1110</v>
      </c>
      <c r="H45" s="172" t="s">
        <v>1110</v>
      </c>
      <c r="I45" s="172" t="s">
        <v>1110</v>
      </c>
      <c r="J45" s="172">
        <v>254.68344743</v>
      </c>
      <c r="K45" s="172" t="s">
        <v>1110</v>
      </c>
      <c r="L45" s="174">
        <v>254.68344743</v>
      </c>
      <c r="M45" s="172" t="s">
        <v>1110</v>
      </c>
      <c r="N45" s="172" t="s">
        <v>1110</v>
      </c>
      <c r="O45" s="172" t="s">
        <v>1110</v>
      </c>
      <c r="P45" s="172" t="s">
        <v>1110</v>
      </c>
      <c r="Q45" s="172" t="s">
        <v>1110</v>
      </c>
      <c r="R45" s="172" t="s">
        <v>1110</v>
      </c>
      <c r="S45" s="172" t="s">
        <v>1110</v>
      </c>
      <c r="T45" s="172">
        <v>-85.068782589999998</v>
      </c>
      <c r="U45" s="172" t="s">
        <v>1110</v>
      </c>
      <c r="V45" s="175">
        <v>-85.068782589999998</v>
      </c>
      <c r="W45" s="176" t="s">
        <v>1110</v>
      </c>
      <c r="X45" s="172" t="s">
        <v>1110</v>
      </c>
      <c r="Y45" s="172" t="s">
        <v>1110</v>
      </c>
      <c r="Z45" s="172" t="s">
        <v>1110</v>
      </c>
      <c r="AA45" s="172" t="s">
        <v>1110</v>
      </c>
      <c r="AB45" s="172" t="s">
        <v>1110</v>
      </c>
      <c r="AC45" s="172" t="s">
        <v>1110</v>
      </c>
      <c r="AD45" s="172">
        <v>339.81886205000001</v>
      </c>
      <c r="AE45" s="172" t="s">
        <v>1110</v>
      </c>
      <c r="AF45" s="177">
        <v>339.81886205000001</v>
      </c>
    </row>
    <row r="46" spans="1:32" ht="15" customHeight="1">
      <c r="A46" s="163">
        <v>39</v>
      </c>
      <c r="B46" s="125" t="s">
        <v>551</v>
      </c>
      <c r="C46" s="164" t="s">
        <v>1110</v>
      </c>
      <c r="D46" s="164">
        <v>-7.9494655599999993</v>
      </c>
      <c r="E46" s="164">
        <v>-745.18498611999996</v>
      </c>
      <c r="F46" s="164" t="s">
        <v>1110</v>
      </c>
      <c r="G46" s="164">
        <v>20.256479149999997</v>
      </c>
      <c r="H46" s="164" t="s">
        <v>1110</v>
      </c>
      <c r="I46" s="164" t="s">
        <v>1110</v>
      </c>
      <c r="J46" s="164" t="s">
        <v>1110</v>
      </c>
      <c r="K46" s="164" t="s">
        <v>1110</v>
      </c>
      <c r="L46" s="166">
        <v>-732.87797252999997</v>
      </c>
      <c r="M46" s="164" t="s">
        <v>1110</v>
      </c>
      <c r="N46" s="164">
        <v>-50.918308229999994</v>
      </c>
      <c r="O46" s="164">
        <v>-2393.3965556599996</v>
      </c>
      <c r="P46" s="164" t="s">
        <v>1110</v>
      </c>
      <c r="Q46" s="164">
        <v>-615.65788076000001</v>
      </c>
      <c r="R46" s="164" t="s">
        <v>1110</v>
      </c>
      <c r="S46" s="164" t="s">
        <v>1110</v>
      </c>
      <c r="T46" s="164" t="s">
        <v>1110</v>
      </c>
      <c r="U46" s="164" t="s">
        <v>1110</v>
      </c>
      <c r="V46" s="167">
        <v>-3059.9727446499996</v>
      </c>
      <c r="W46" s="168" t="s">
        <v>1110</v>
      </c>
      <c r="X46" s="164">
        <v>-3280.7562823224803</v>
      </c>
      <c r="Y46" s="164">
        <v>-3669.5252105675199</v>
      </c>
      <c r="Z46" s="164" t="s">
        <v>1110</v>
      </c>
      <c r="AA46" s="164">
        <v>-1603.6476735799999</v>
      </c>
      <c r="AB46" s="164" t="s">
        <v>1110</v>
      </c>
      <c r="AC46" s="164" t="s">
        <v>1110</v>
      </c>
      <c r="AD46" s="164">
        <v>-49.618074660049999</v>
      </c>
      <c r="AE46" s="164" t="s">
        <v>1110</v>
      </c>
      <c r="AF46" s="169">
        <v>-8603.5472411300507</v>
      </c>
    </row>
    <row r="47" spans="1:32" s="84" customFormat="1" ht="15" customHeight="1">
      <c r="A47" s="171">
        <v>40</v>
      </c>
      <c r="B47" s="144" t="s">
        <v>941</v>
      </c>
      <c r="C47" s="172">
        <v>72.327927349999996</v>
      </c>
      <c r="D47" s="172">
        <v>-4.8</v>
      </c>
      <c r="E47" s="172">
        <v>-345.80788061999999</v>
      </c>
      <c r="F47" s="172">
        <v>-2.2734286299999997</v>
      </c>
      <c r="G47" s="172">
        <v>-14.324760939999999</v>
      </c>
      <c r="H47" s="172" t="s">
        <v>1110</v>
      </c>
      <c r="I47" s="172">
        <v>105.421333</v>
      </c>
      <c r="J47" s="172">
        <v>-39.141099529999998</v>
      </c>
      <c r="K47" s="172" t="s">
        <v>1110</v>
      </c>
      <c r="L47" s="174">
        <v>-228.59790937</v>
      </c>
      <c r="M47" s="172">
        <v>-385.1575916781</v>
      </c>
      <c r="N47" s="172">
        <v>-44.916170319999999</v>
      </c>
      <c r="O47" s="172">
        <v>-476.36004380999998</v>
      </c>
      <c r="P47" s="172">
        <v>-2.4181158799999998</v>
      </c>
      <c r="Q47" s="172">
        <v>-39.903309369999995</v>
      </c>
      <c r="R47" s="172" t="s">
        <v>1110</v>
      </c>
      <c r="S47" s="172">
        <v>-165.60187779</v>
      </c>
      <c r="T47" s="172">
        <v>-140.99571963999998</v>
      </c>
      <c r="U47" s="172" t="s">
        <v>1110</v>
      </c>
      <c r="V47" s="175">
        <v>-1255.3528284881002</v>
      </c>
      <c r="W47" s="176">
        <v>-1595.1987641580999</v>
      </c>
      <c r="X47" s="172">
        <v>150.72551724905</v>
      </c>
      <c r="Y47" s="172">
        <v>-1694.2150912100001</v>
      </c>
      <c r="Z47" s="172">
        <v>-20.687927049999999</v>
      </c>
      <c r="AA47" s="172">
        <v>-295.01787675459997</v>
      </c>
      <c r="AB47" s="172" t="s">
        <v>1110</v>
      </c>
      <c r="AC47" s="172">
        <v>-186.48077379</v>
      </c>
      <c r="AD47" s="172">
        <v>-3207.1019872930196</v>
      </c>
      <c r="AE47" s="172" t="s">
        <v>1110</v>
      </c>
      <c r="AF47" s="177">
        <v>-6847.9769030066691</v>
      </c>
    </row>
    <row r="48" spans="1:32" ht="15" customHeight="1">
      <c r="A48" s="163">
        <v>41</v>
      </c>
      <c r="B48" s="125" t="s">
        <v>846</v>
      </c>
      <c r="C48" s="164">
        <v>-33.523069</v>
      </c>
      <c r="D48" s="164">
        <v>-0.42284206000000002</v>
      </c>
      <c r="E48" s="164">
        <v>-60.998738459999998</v>
      </c>
      <c r="F48" s="164" t="s">
        <v>1110</v>
      </c>
      <c r="G48" s="164">
        <v>14.807959039999998</v>
      </c>
      <c r="H48" s="164" t="s">
        <v>1110</v>
      </c>
      <c r="I48" s="164" t="s">
        <v>1110</v>
      </c>
      <c r="J48" s="164" t="s">
        <v>1110</v>
      </c>
      <c r="K48" s="164" t="s">
        <v>1110</v>
      </c>
      <c r="L48" s="166">
        <v>-80.136690479999999</v>
      </c>
      <c r="M48" s="164">
        <v>-255.66025433000001</v>
      </c>
      <c r="N48" s="164">
        <v>-56.968026689999995</v>
      </c>
      <c r="O48" s="164">
        <v>-125.74547256999999</v>
      </c>
      <c r="P48" s="164" t="s">
        <v>1110</v>
      </c>
      <c r="Q48" s="164">
        <v>48.507136380000006</v>
      </c>
      <c r="R48" s="164" t="s">
        <v>1110</v>
      </c>
      <c r="S48" s="164" t="s">
        <v>1110</v>
      </c>
      <c r="T48" s="164" t="s">
        <v>1110</v>
      </c>
      <c r="U48" s="164" t="s">
        <v>1110</v>
      </c>
      <c r="V48" s="167">
        <v>-389.86661721000002</v>
      </c>
      <c r="W48" s="168">
        <v>-72.880344309999998</v>
      </c>
      <c r="X48" s="164">
        <v>-144.88360653205999</v>
      </c>
      <c r="Y48" s="164">
        <v>-228.38351661794002</v>
      </c>
      <c r="Z48" s="164" t="s">
        <v>1110</v>
      </c>
      <c r="AA48" s="164">
        <v>-197.70325932535999</v>
      </c>
      <c r="AB48" s="164" t="s">
        <v>1110</v>
      </c>
      <c r="AC48" s="164" t="s">
        <v>1110</v>
      </c>
      <c r="AD48" s="164" t="s">
        <v>1110</v>
      </c>
      <c r="AE48" s="164" t="s">
        <v>1110</v>
      </c>
      <c r="AF48" s="169">
        <v>-643.85072678536005</v>
      </c>
    </row>
    <row r="49" spans="1:32" s="84" customFormat="1" ht="15" customHeight="1">
      <c r="A49" s="171">
        <v>42</v>
      </c>
      <c r="B49" s="144" t="s">
        <v>406</v>
      </c>
      <c r="C49" s="172">
        <v>-53.260909229999996</v>
      </c>
      <c r="D49" s="172">
        <v>-1.5231445800000001</v>
      </c>
      <c r="E49" s="172">
        <v>62.883464709999998</v>
      </c>
      <c r="F49" s="172" t="s">
        <v>1110</v>
      </c>
      <c r="G49" s="172">
        <v>-39.525135720000002</v>
      </c>
      <c r="H49" s="172" t="s">
        <v>1110</v>
      </c>
      <c r="I49" s="172">
        <v>68.91189584</v>
      </c>
      <c r="J49" s="172">
        <v>6.5</v>
      </c>
      <c r="K49" s="172" t="s">
        <v>1110</v>
      </c>
      <c r="L49" s="174">
        <v>43.986171020000008</v>
      </c>
      <c r="M49" s="172">
        <v>-91.166505120000011</v>
      </c>
      <c r="N49" s="172">
        <v>1.06026590433</v>
      </c>
      <c r="O49" s="172">
        <v>119.70097528575</v>
      </c>
      <c r="P49" s="172" t="s">
        <v>1110</v>
      </c>
      <c r="Q49" s="172">
        <v>-68.161241200000006</v>
      </c>
      <c r="R49" s="172" t="s">
        <v>1110</v>
      </c>
      <c r="S49" s="172">
        <v>670.53316510771003</v>
      </c>
      <c r="T49" s="172">
        <v>-108.42333795</v>
      </c>
      <c r="U49" s="172" t="s">
        <v>1110</v>
      </c>
      <c r="V49" s="175">
        <v>523.54332202779005</v>
      </c>
      <c r="W49" s="176">
        <v>893.40226874578002</v>
      </c>
      <c r="X49" s="172">
        <v>23.499876814330001</v>
      </c>
      <c r="Y49" s="172">
        <v>-1026.04689001626</v>
      </c>
      <c r="Z49" s="172" t="s">
        <v>1110</v>
      </c>
      <c r="AA49" s="172">
        <v>-71.995397099999991</v>
      </c>
      <c r="AB49" s="172" t="s">
        <v>1110</v>
      </c>
      <c r="AC49" s="172">
        <v>803.87761331953004</v>
      </c>
      <c r="AD49" s="172">
        <v>-53.162367770000003</v>
      </c>
      <c r="AE49" s="172" t="s">
        <v>1110</v>
      </c>
      <c r="AF49" s="177">
        <v>569.5751039933798</v>
      </c>
    </row>
    <row r="50" spans="1:32" ht="15" customHeight="1">
      <c r="A50" s="163">
        <v>43</v>
      </c>
      <c r="B50" s="125" t="s">
        <v>959</v>
      </c>
      <c r="C50" s="164">
        <v>-31.251053640000002</v>
      </c>
      <c r="D50" s="164">
        <v>-4.8015473096300001</v>
      </c>
      <c r="E50" s="164">
        <v>-24.881499250000001</v>
      </c>
      <c r="F50" s="164" t="s">
        <v>1110</v>
      </c>
      <c r="G50" s="164" t="s">
        <v>1110</v>
      </c>
      <c r="H50" s="164" t="s">
        <v>1110</v>
      </c>
      <c r="I50" s="164">
        <v>-3.33289027</v>
      </c>
      <c r="J50" s="164">
        <v>1.73984242</v>
      </c>
      <c r="K50" s="164" t="s">
        <v>1110</v>
      </c>
      <c r="L50" s="166">
        <v>-62.52714804963</v>
      </c>
      <c r="M50" s="164">
        <v>18.896105980000002</v>
      </c>
      <c r="N50" s="164">
        <v>-788.91233032416994</v>
      </c>
      <c r="O50" s="164">
        <v>-19.137739440000001</v>
      </c>
      <c r="P50" s="164" t="s">
        <v>1110</v>
      </c>
      <c r="Q50" s="164" t="s">
        <v>1110</v>
      </c>
      <c r="R50" s="164" t="s">
        <v>1110</v>
      </c>
      <c r="S50" s="164">
        <v>24.934155879999999</v>
      </c>
      <c r="T50" s="164">
        <v>472.90740381000001</v>
      </c>
      <c r="U50" s="164" t="s">
        <v>1110</v>
      </c>
      <c r="V50" s="167">
        <v>-291.31240409416995</v>
      </c>
      <c r="W50" s="168">
        <v>-86.696927400000007</v>
      </c>
      <c r="X50" s="164">
        <v>1011.44638757592</v>
      </c>
      <c r="Y50" s="164">
        <v>693.75659235087005</v>
      </c>
      <c r="Z50" s="164" t="s">
        <v>1110</v>
      </c>
      <c r="AA50" s="164" t="s">
        <v>1110</v>
      </c>
      <c r="AB50" s="164" t="s">
        <v>1110</v>
      </c>
      <c r="AC50" s="164">
        <v>175.70246637</v>
      </c>
      <c r="AD50" s="164">
        <v>5760.3785744999996</v>
      </c>
      <c r="AE50" s="164" t="s">
        <v>1110</v>
      </c>
      <c r="AF50" s="169">
        <v>7554.5870933967908</v>
      </c>
    </row>
    <row r="51" spans="1:32" s="84" customFormat="1" ht="15" customHeight="1">
      <c r="A51" s="171">
        <v>44</v>
      </c>
      <c r="B51" s="144" t="s">
        <v>934</v>
      </c>
      <c r="C51" s="172" t="s">
        <v>1110</v>
      </c>
      <c r="D51" s="172" t="s">
        <v>1110</v>
      </c>
      <c r="E51" s="172">
        <v>-1.3352552499999999</v>
      </c>
      <c r="F51" s="172" t="s">
        <v>1110</v>
      </c>
      <c r="G51" s="172" t="s">
        <v>1110</v>
      </c>
      <c r="H51" s="172" t="s">
        <v>1110</v>
      </c>
      <c r="I51" s="172">
        <v>-37.45100174137</v>
      </c>
      <c r="J51" s="172" t="s">
        <v>1110</v>
      </c>
      <c r="K51" s="172" t="s">
        <v>1110</v>
      </c>
      <c r="L51" s="174">
        <v>-38.786256991370003</v>
      </c>
      <c r="M51" s="172" t="s">
        <v>1110</v>
      </c>
      <c r="N51" s="172" t="s">
        <v>1110</v>
      </c>
      <c r="O51" s="172">
        <v>-20.868395596620001</v>
      </c>
      <c r="P51" s="172" t="s">
        <v>1110</v>
      </c>
      <c r="Q51" s="172" t="s">
        <v>1110</v>
      </c>
      <c r="R51" s="172" t="s">
        <v>1110</v>
      </c>
      <c r="S51" s="172">
        <v>540.37935537750991</v>
      </c>
      <c r="T51" s="172" t="s">
        <v>1110</v>
      </c>
      <c r="U51" s="172" t="s">
        <v>1110</v>
      </c>
      <c r="V51" s="175">
        <v>519.51095978088995</v>
      </c>
      <c r="W51" s="176" t="s">
        <v>1110</v>
      </c>
      <c r="X51" s="172" t="s">
        <v>1110</v>
      </c>
      <c r="Y51" s="172">
        <v>-35.333714969580001</v>
      </c>
      <c r="Z51" s="172" t="s">
        <v>1110</v>
      </c>
      <c r="AA51" s="172" t="s">
        <v>1110</v>
      </c>
      <c r="AB51" s="172" t="s">
        <v>1110</v>
      </c>
      <c r="AC51" s="172">
        <v>2803.0959090751899</v>
      </c>
      <c r="AD51" s="172" t="s">
        <v>1110</v>
      </c>
      <c r="AE51" s="172" t="s">
        <v>1110</v>
      </c>
      <c r="AF51" s="177">
        <v>2767.76219410561</v>
      </c>
    </row>
    <row r="52" spans="1:32" ht="15" customHeight="1">
      <c r="A52" s="163">
        <v>45</v>
      </c>
      <c r="B52" s="125" t="s">
        <v>158</v>
      </c>
      <c r="C52" s="164">
        <v>221.41468688999998</v>
      </c>
      <c r="D52" s="164">
        <v>8.8990490000000005E-2</v>
      </c>
      <c r="E52" s="164">
        <v>-91.220047780000002</v>
      </c>
      <c r="F52" s="164" t="s">
        <v>1110</v>
      </c>
      <c r="G52" s="164">
        <v>-24.952379309999998</v>
      </c>
      <c r="H52" s="164" t="s">
        <v>1110</v>
      </c>
      <c r="I52" s="164">
        <v>-79.465474520000001</v>
      </c>
      <c r="J52" s="164">
        <v>-2.3799988299999999</v>
      </c>
      <c r="K52" s="164" t="s">
        <v>1110</v>
      </c>
      <c r="L52" s="166">
        <v>23.485776939999969</v>
      </c>
      <c r="M52" s="164">
        <v>213.26588500999998</v>
      </c>
      <c r="N52" s="164">
        <v>-24.262542420000003</v>
      </c>
      <c r="O52" s="164">
        <v>-105.85264085999999</v>
      </c>
      <c r="P52" s="164" t="s">
        <v>1110</v>
      </c>
      <c r="Q52" s="164">
        <v>-23.09089707</v>
      </c>
      <c r="R52" s="164" t="s">
        <v>1110</v>
      </c>
      <c r="S52" s="164">
        <v>-189.15211869999999</v>
      </c>
      <c r="T52" s="164">
        <v>-2.6553016600000001</v>
      </c>
      <c r="U52" s="164" t="s">
        <v>1110</v>
      </c>
      <c r="V52" s="167">
        <v>-131.74761569999998</v>
      </c>
      <c r="W52" s="168">
        <v>1959.9043222344001</v>
      </c>
      <c r="X52" s="164">
        <v>-28.637022460000001</v>
      </c>
      <c r="Y52" s="164">
        <v>-577.59227442100996</v>
      </c>
      <c r="Z52" s="164" t="s">
        <v>1110</v>
      </c>
      <c r="AA52" s="164">
        <v>-41.78789458</v>
      </c>
      <c r="AB52" s="164" t="s">
        <v>1110</v>
      </c>
      <c r="AC52" s="164">
        <v>109.5406792383</v>
      </c>
      <c r="AD52" s="164">
        <v>40.489716189999996</v>
      </c>
      <c r="AE52" s="164" t="s">
        <v>1110</v>
      </c>
      <c r="AF52" s="169">
        <v>1461.91752620169</v>
      </c>
    </row>
    <row r="53" spans="1:32" s="84" customFormat="1" ht="15" customHeight="1">
      <c r="A53" s="171">
        <v>46</v>
      </c>
      <c r="B53" s="144" t="s">
        <v>983</v>
      </c>
      <c r="C53" s="172">
        <v>38.815445060000002</v>
      </c>
      <c r="D53" s="172" t="s">
        <v>1110</v>
      </c>
      <c r="E53" s="172">
        <v>28.525140309999998</v>
      </c>
      <c r="F53" s="172" t="s">
        <v>1110</v>
      </c>
      <c r="G53" s="172">
        <v>-21.431006320000002</v>
      </c>
      <c r="H53" s="172" t="s">
        <v>1110</v>
      </c>
      <c r="I53" s="172">
        <v>96.585625829999998</v>
      </c>
      <c r="J53" s="172">
        <v>-6.9466468499999996</v>
      </c>
      <c r="K53" s="172" t="s">
        <v>1110</v>
      </c>
      <c r="L53" s="174">
        <v>135.54855803000001</v>
      </c>
      <c r="M53" s="172">
        <v>233.45821037000002</v>
      </c>
      <c r="N53" s="172" t="s">
        <v>1110</v>
      </c>
      <c r="O53" s="172">
        <v>25.639638976179999</v>
      </c>
      <c r="P53" s="172" t="s">
        <v>1110</v>
      </c>
      <c r="Q53" s="172">
        <v>-46.103024229999995</v>
      </c>
      <c r="R53" s="172" t="s">
        <v>1110</v>
      </c>
      <c r="S53" s="172">
        <v>1637.2425901449201</v>
      </c>
      <c r="T53" s="172">
        <v>-30.45837465</v>
      </c>
      <c r="U53" s="172" t="s">
        <v>1110</v>
      </c>
      <c r="V53" s="175">
        <v>1819.7790406111003</v>
      </c>
      <c r="W53" s="176">
        <v>440.06567589999997</v>
      </c>
      <c r="X53" s="172" t="s">
        <v>1110</v>
      </c>
      <c r="Y53" s="172">
        <v>299.14976605618</v>
      </c>
      <c r="Z53" s="172" t="s">
        <v>1110</v>
      </c>
      <c r="AA53" s="172">
        <v>226.03044511000002</v>
      </c>
      <c r="AB53" s="172" t="s">
        <v>1110</v>
      </c>
      <c r="AC53" s="172">
        <v>5401.3181384791806</v>
      </c>
      <c r="AD53" s="172">
        <v>-58.566284518909995</v>
      </c>
      <c r="AE53" s="172" t="s">
        <v>1110</v>
      </c>
      <c r="AF53" s="177">
        <v>6307.9977410264491</v>
      </c>
    </row>
    <row r="54" spans="1:32" ht="15" customHeight="1">
      <c r="A54" s="163">
        <v>47</v>
      </c>
      <c r="B54" s="125" t="s">
        <v>172</v>
      </c>
      <c r="C54" s="164">
        <v>358.63831161000002</v>
      </c>
      <c r="D54" s="164">
        <v>-3.3499243599999997</v>
      </c>
      <c r="E54" s="164">
        <v>5.8389010399999997</v>
      </c>
      <c r="F54" s="164" t="s">
        <v>1110</v>
      </c>
      <c r="G54" s="164">
        <v>-0.25469176999999998</v>
      </c>
      <c r="H54" s="164" t="s">
        <v>1110</v>
      </c>
      <c r="I54" s="164" t="s">
        <v>1110</v>
      </c>
      <c r="J54" s="164" t="s">
        <v>1110</v>
      </c>
      <c r="K54" s="164" t="s">
        <v>1110</v>
      </c>
      <c r="L54" s="166">
        <v>360.87259652000006</v>
      </c>
      <c r="M54" s="164">
        <v>1131.1949270699999</v>
      </c>
      <c r="N54" s="164">
        <v>-11.076332970000001</v>
      </c>
      <c r="O54" s="164">
        <v>14.887419660000001</v>
      </c>
      <c r="P54" s="164" t="s">
        <v>1110</v>
      </c>
      <c r="Q54" s="164">
        <v>-0.50862302000000004</v>
      </c>
      <c r="R54" s="164" t="s">
        <v>1110</v>
      </c>
      <c r="S54" s="164" t="s">
        <v>1110</v>
      </c>
      <c r="T54" s="164" t="s">
        <v>1110</v>
      </c>
      <c r="U54" s="164" t="s">
        <v>1110</v>
      </c>
      <c r="V54" s="167">
        <v>1134.4973907399999</v>
      </c>
      <c r="W54" s="168">
        <v>1114.90452433</v>
      </c>
      <c r="X54" s="164">
        <v>-33.208292469999996</v>
      </c>
      <c r="Y54" s="164">
        <v>7.38596713</v>
      </c>
      <c r="Z54" s="164" t="s">
        <v>1110</v>
      </c>
      <c r="AA54" s="164">
        <v>-1.10870592</v>
      </c>
      <c r="AB54" s="164" t="s">
        <v>1110</v>
      </c>
      <c r="AC54" s="164" t="s">
        <v>1110</v>
      </c>
      <c r="AD54" s="164" t="s">
        <v>1110</v>
      </c>
      <c r="AE54" s="164" t="s">
        <v>1110</v>
      </c>
      <c r="AF54" s="169">
        <v>1087.9734930699999</v>
      </c>
    </row>
    <row r="55" spans="1:32" s="84" customFormat="1" ht="15" customHeight="1">
      <c r="A55" s="171">
        <v>48</v>
      </c>
      <c r="B55" s="144" t="s">
        <v>1025</v>
      </c>
      <c r="C55" s="172" t="s">
        <v>1110</v>
      </c>
      <c r="D55" s="172">
        <v>60.604127610969996</v>
      </c>
      <c r="E55" s="172">
        <v>-86.530042430969999</v>
      </c>
      <c r="F55" s="172" t="s">
        <v>1110</v>
      </c>
      <c r="G55" s="172">
        <v>1.30967667</v>
      </c>
      <c r="H55" s="172" t="s">
        <v>1110</v>
      </c>
      <c r="I55" s="172" t="s">
        <v>1110</v>
      </c>
      <c r="J55" s="172" t="s">
        <v>1110</v>
      </c>
      <c r="K55" s="172" t="s">
        <v>1110</v>
      </c>
      <c r="L55" s="174">
        <v>-24.616238149999997</v>
      </c>
      <c r="M55" s="172" t="s">
        <v>1110</v>
      </c>
      <c r="N55" s="172">
        <v>5.2000456144599996</v>
      </c>
      <c r="O55" s="172">
        <v>-993.15484785544004</v>
      </c>
      <c r="P55" s="172" t="s">
        <v>1110</v>
      </c>
      <c r="Q55" s="172">
        <v>12.04661717197</v>
      </c>
      <c r="R55" s="172" t="s">
        <v>1110</v>
      </c>
      <c r="S55" s="172" t="s">
        <v>1110</v>
      </c>
      <c r="T55" s="172" t="s">
        <v>1110</v>
      </c>
      <c r="U55" s="172" t="s">
        <v>1110</v>
      </c>
      <c r="V55" s="175">
        <v>-975.90818506901007</v>
      </c>
      <c r="W55" s="176">
        <v>33.71591847453</v>
      </c>
      <c r="X55" s="172">
        <v>291.26577842052001</v>
      </c>
      <c r="Y55" s="172">
        <v>-3048.7610145191002</v>
      </c>
      <c r="Z55" s="172" t="s">
        <v>1110</v>
      </c>
      <c r="AA55" s="172">
        <v>145.54011861252002</v>
      </c>
      <c r="AB55" s="172" t="s">
        <v>1110</v>
      </c>
      <c r="AC55" s="172" t="s">
        <v>1110</v>
      </c>
      <c r="AD55" s="172">
        <v>26.623960230000002</v>
      </c>
      <c r="AE55" s="172" t="s">
        <v>1110</v>
      </c>
      <c r="AF55" s="177">
        <v>-2551.61523878153</v>
      </c>
    </row>
    <row r="56" spans="1:32" ht="15" customHeight="1">
      <c r="A56" s="163">
        <v>49</v>
      </c>
      <c r="B56" s="125" t="s">
        <v>1474</v>
      </c>
      <c r="C56" s="164" t="s">
        <v>1110</v>
      </c>
      <c r="D56" s="164" t="s">
        <v>1110</v>
      </c>
      <c r="E56" s="164" t="s">
        <v>1110</v>
      </c>
      <c r="F56" s="164" t="s">
        <v>1110</v>
      </c>
      <c r="G56" s="164" t="s">
        <v>1110</v>
      </c>
      <c r="H56" s="164" t="s">
        <v>1110</v>
      </c>
      <c r="I56" s="164" t="s">
        <v>1110</v>
      </c>
      <c r="J56" s="164" t="s">
        <v>1110</v>
      </c>
      <c r="K56" s="164" t="s">
        <v>1110</v>
      </c>
      <c r="L56" s="166" t="s">
        <v>1110</v>
      </c>
      <c r="M56" s="164" t="s">
        <v>1110</v>
      </c>
      <c r="N56" s="164" t="s">
        <v>1110</v>
      </c>
      <c r="O56" s="164" t="s">
        <v>1110</v>
      </c>
      <c r="P56" s="164" t="s">
        <v>1110</v>
      </c>
      <c r="Q56" s="164" t="s">
        <v>1110</v>
      </c>
      <c r="R56" s="164" t="s">
        <v>1110</v>
      </c>
      <c r="S56" s="164" t="s">
        <v>1110</v>
      </c>
      <c r="T56" s="164" t="s">
        <v>1110</v>
      </c>
      <c r="U56" s="164" t="s">
        <v>1110</v>
      </c>
      <c r="V56" s="167" t="s">
        <v>1110</v>
      </c>
      <c r="W56" s="168" t="s">
        <v>1110</v>
      </c>
      <c r="X56" s="164" t="s">
        <v>1110</v>
      </c>
      <c r="Y56" s="164" t="s">
        <v>1110</v>
      </c>
      <c r="Z56" s="164" t="s">
        <v>1110</v>
      </c>
      <c r="AA56" s="164" t="s">
        <v>1110</v>
      </c>
      <c r="AB56" s="164" t="s">
        <v>1110</v>
      </c>
      <c r="AC56" s="164" t="s">
        <v>1110</v>
      </c>
      <c r="AD56" s="164">
        <v>0.19</v>
      </c>
      <c r="AE56" s="164" t="s">
        <v>1110</v>
      </c>
      <c r="AF56" s="169">
        <v>0.19</v>
      </c>
    </row>
    <row r="57" spans="1:32" s="84" customFormat="1" ht="15" customHeight="1">
      <c r="A57" s="171">
        <v>50</v>
      </c>
      <c r="B57" s="144" t="s">
        <v>768</v>
      </c>
      <c r="C57" s="172" t="s">
        <v>1110</v>
      </c>
      <c r="D57" s="172">
        <v>3.0369419999999998E-2</v>
      </c>
      <c r="E57" s="172">
        <v>-393.55488283</v>
      </c>
      <c r="F57" s="172" t="s">
        <v>1110</v>
      </c>
      <c r="G57" s="172" t="s">
        <v>1110</v>
      </c>
      <c r="H57" s="172" t="s">
        <v>1110</v>
      </c>
      <c r="I57" s="172" t="s">
        <v>1110</v>
      </c>
      <c r="J57" s="172" t="s">
        <v>1110</v>
      </c>
      <c r="K57" s="172" t="s">
        <v>1110</v>
      </c>
      <c r="L57" s="174">
        <v>-393.52451340999994</v>
      </c>
      <c r="M57" s="172" t="s">
        <v>1110</v>
      </c>
      <c r="N57" s="172">
        <v>-571.76141827999993</v>
      </c>
      <c r="O57" s="172">
        <v>-561.94457879999993</v>
      </c>
      <c r="P57" s="172" t="s">
        <v>1110</v>
      </c>
      <c r="Q57" s="172" t="s">
        <v>1110</v>
      </c>
      <c r="R57" s="172" t="s">
        <v>1110</v>
      </c>
      <c r="S57" s="172" t="s">
        <v>1110</v>
      </c>
      <c r="T57" s="172" t="s">
        <v>1110</v>
      </c>
      <c r="U57" s="172" t="s">
        <v>1110</v>
      </c>
      <c r="V57" s="175">
        <v>-1133.7059970799999</v>
      </c>
      <c r="W57" s="176" t="s">
        <v>1110</v>
      </c>
      <c r="X57" s="172">
        <v>-355.67043222500001</v>
      </c>
      <c r="Y57" s="172">
        <v>-3065.2546426076497</v>
      </c>
      <c r="Z57" s="172" t="s">
        <v>1110</v>
      </c>
      <c r="AA57" s="172" t="s">
        <v>1110</v>
      </c>
      <c r="AB57" s="172" t="s">
        <v>1110</v>
      </c>
      <c r="AC57" s="172" t="s">
        <v>1110</v>
      </c>
      <c r="AD57" s="172" t="s">
        <v>1110</v>
      </c>
      <c r="AE57" s="172" t="s">
        <v>1110</v>
      </c>
      <c r="AF57" s="177">
        <v>-3420.9250748326499</v>
      </c>
    </row>
    <row r="58" spans="1:32" ht="15" customHeight="1">
      <c r="A58" s="163">
        <v>51</v>
      </c>
      <c r="B58" s="125" t="s">
        <v>48</v>
      </c>
      <c r="C58" s="164">
        <v>759.88795138</v>
      </c>
      <c r="D58" s="164" t="s">
        <v>1110</v>
      </c>
      <c r="E58" s="164">
        <v>-8.07600345</v>
      </c>
      <c r="F58" s="164" t="s">
        <v>1110</v>
      </c>
      <c r="G58" s="164">
        <v>568.84153914000001</v>
      </c>
      <c r="H58" s="164" t="s">
        <v>1110</v>
      </c>
      <c r="I58" s="164" t="s">
        <v>1110</v>
      </c>
      <c r="J58" s="164" t="s">
        <v>1110</v>
      </c>
      <c r="K58" s="164" t="s">
        <v>1110</v>
      </c>
      <c r="L58" s="166">
        <v>1320.65348707</v>
      </c>
      <c r="M58" s="164">
        <v>-648.99156824504996</v>
      </c>
      <c r="N58" s="164" t="s">
        <v>1110</v>
      </c>
      <c r="O58" s="164">
        <v>0.96176335999999996</v>
      </c>
      <c r="P58" s="164" t="s">
        <v>1110</v>
      </c>
      <c r="Q58" s="164">
        <v>2807.16996432</v>
      </c>
      <c r="R58" s="164" t="s">
        <v>1110</v>
      </c>
      <c r="S58" s="164" t="s">
        <v>1110</v>
      </c>
      <c r="T58" s="164" t="s">
        <v>1110</v>
      </c>
      <c r="U58" s="164" t="s">
        <v>1110</v>
      </c>
      <c r="V58" s="167">
        <v>2159.1401594349504</v>
      </c>
      <c r="W58" s="168">
        <v>7423.6475914449502</v>
      </c>
      <c r="X58" s="164" t="s">
        <v>1110</v>
      </c>
      <c r="Y58" s="164">
        <v>8.4458462399999998</v>
      </c>
      <c r="Z58" s="164" t="s">
        <v>1110</v>
      </c>
      <c r="AA58" s="164">
        <v>5712.4346016099998</v>
      </c>
      <c r="AB58" s="164" t="s">
        <v>1110</v>
      </c>
      <c r="AC58" s="164" t="s">
        <v>1110</v>
      </c>
      <c r="AD58" s="164" t="s">
        <v>1110</v>
      </c>
      <c r="AE58" s="164" t="s">
        <v>1110</v>
      </c>
      <c r="AF58" s="169">
        <v>13144.52803929495</v>
      </c>
    </row>
    <row r="59" spans="1:32" s="84" customFormat="1" ht="15" customHeight="1">
      <c r="A59" s="171">
        <v>52</v>
      </c>
      <c r="B59" s="144" t="s">
        <v>618</v>
      </c>
      <c r="C59" s="172">
        <v>1065.46436982</v>
      </c>
      <c r="D59" s="172">
        <v>-1.1821244499999999</v>
      </c>
      <c r="E59" s="172">
        <v>-3.71097667</v>
      </c>
      <c r="F59" s="172">
        <v>-9.8919489999999999E-2</v>
      </c>
      <c r="G59" s="172">
        <v>-17.72377376</v>
      </c>
      <c r="H59" s="172" t="s">
        <v>1110</v>
      </c>
      <c r="I59" s="172" t="s">
        <v>1110</v>
      </c>
      <c r="J59" s="172" t="s">
        <v>1110</v>
      </c>
      <c r="K59" s="172" t="s">
        <v>1110</v>
      </c>
      <c r="L59" s="174">
        <v>1042.7485754500001</v>
      </c>
      <c r="M59" s="172">
        <v>3708.4957689799999</v>
      </c>
      <c r="N59" s="172">
        <v>-8.8000718000000013</v>
      </c>
      <c r="O59" s="172">
        <v>53.232617556380006</v>
      </c>
      <c r="P59" s="172">
        <v>-1.58981895</v>
      </c>
      <c r="Q59" s="172">
        <v>-137.82484468638</v>
      </c>
      <c r="R59" s="172" t="s">
        <v>1110</v>
      </c>
      <c r="S59" s="172" t="s">
        <v>1110</v>
      </c>
      <c r="T59" s="172" t="s">
        <v>1110</v>
      </c>
      <c r="U59" s="172" t="s">
        <v>1110</v>
      </c>
      <c r="V59" s="175">
        <v>3613.5136511000001</v>
      </c>
      <c r="W59" s="176">
        <v>5370.12434201</v>
      </c>
      <c r="X59" s="172">
        <v>-21.794068760000002</v>
      </c>
      <c r="Y59" s="172">
        <v>10.074935226379999</v>
      </c>
      <c r="Z59" s="172">
        <v>3.0847113900000003</v>
      </c>
      <c r="AA59" s="172">
        <v>-214.60454442638002</v>
      </c>
      <c r="AB59" s="172" t="s">
        <v>1110</v>
      </c>
      <c r="AC59" s="172" t="s">
        <v>1110</v>
      </c>
      <c r="AD59" s="172" t="s">
        <v>1110</v>
      </c>
      <c r="AE59" s="172" t="s">
        <v>1110</v>
      </c>
      <c r="AF59" s="177">
        <v>5146.8853754400006</v>
      </c>
    </row>
    <row r="60" spans="1:32" ht="15" customHeight="1">
      <c r="A60" s="163">
        <v>53</v>
      </c>
      <c r="B60" s="125" t="s">
        <v>236</v>
      </c>
      <c r="C60" s="164">
        <v>-209.99403823</v>
      </c>
      <c r="D60" s="164" t="s">
        <v>1110</v>
      </c>
      <c r="E60" s="164">
        <v>-8.4444809200000002</v>
      </c>
      <c r="F60" s="164" t="s">
        <v>1110</v>
      </c>
      <c r="G60" s="164">
        <v>-187.71348838999998</v>
      </c>
      <c r="H60" s="164" t="s">
        <v>1110</v>
      </c>
      <c r="I60" s="164" t="s">
        <v>1110</v>
      </c>
      <c r="J60" s="164" t="s">
        <v>1110</v>
      </c>
      <c r="K60" s="164" t="s">
        <v>1110</v>
      </c>
      <c r="L60" s="166">
        <v>-406.15200753999994</v>
      </c>
      <c r="M60" s="164">
        <v>-1316.52520654</v>
      </c>
      <c r="N60" s="164" t="s">
        <v>1110</v>
      </c>
      <c r="O60" s="164">
        <v>-1555.2579051426201</v>
      </c>
      <c r="P60" s="164" t="s">
        <v>1110</v>
      </c>
      <c r="Q60" s="164">
        <v>-1259.5281428399999</v>
      </c>
      <c r="R60" s="164" t="s">
        <v>1110</v>
      </c>
      <c r="S60" s="164" t="s">
        <v>1110</v>
      </c>
      <c r="T60" s="164" t="s">
        <v>1110</v>
      </c>
      <c r="U60" s="164" t="s">
        <v>1110</v>
      </c>
      <c r="V60" s="167">
        <v>-4131.3112545226204</v>
      </c>
      <c r="W60" s="168">
        <v>-3509.6433367131299</v>
      </c>
      <c r="X60" s="164" t="s">
        <v>1110</v>
      </c>
      <c r="Y60" s="164">
        <v>-2468.5468882917098</v>
      </c>
      <c r="Z60" s="164" t="s">
        <v>1110</v>
      </c>
      <c r="AA60" s="164">
        <v>-3999.8978315900004</v>
      </c>
      <c r="AB60" s="164" t="s">
        <v>1110</v>
      </c>
      <c r="AC60" s="164">
        <v>-118.15270134895999</v>
      </c>
      <c r="AD60" s="164" t="s">
        <v>1110</v>
      </c>
      <c r="AE60" s="164" t="s">
        <v>1110</v>
      </c>
      <c r="AF60" s="169">
        <v>-10096.2407579438</v>
      </c>
    </row>
    <row r="61" spans="1:32" s="84" customFormat="1" ht="15" customHeight="1">
      <c r="A61" s="171">
        <v>54</v>
      </c>
      <c r="B61" s="144" t="s">
        <v>160</v>
      </c>
      <c r="C61" s="172">
        <v>350.61412601999996</v>
      </c>
      <c r="D61" s="172">
        <v>-0.41330199000000001</v>
      </c>
      <c r="E61" s="172">
        <v>-0.1180195</v>
      </c>
      <c r="F61" s="172" t="s">
        <v>1110</v>
      </c>
      <c r="G61" s="172">
        <v>3.1242233500000003</v>
      </c>
      <c r="H61" s="172" t="s">
        <v>1110</v>
      </c>
      <c r="I61" s="172" t="s">
        <v>1110</v>
      </c>
      <c r="J61" s="172" t="s">
        <v>1110</v>
      </c>
      <c r="K61" s="172" t="s">
        <v>1110</v>
      </c>
      <c r="L61" s="174">
        <v>353.20702788</v>
      </c>
      <c r="M61" s="172">
        <v>506.21549277999998</v>
      </c>
      <c r="N61" s="172">
        <v>-7.6082056799999993</v>
      </c>
      <c r="O61" s="172">
        <v>-0.57128054000000006</v>
      </c>
      <c r="P61" s="172" t="s">
        <v>1110</v>
      </c>
      <c r="Q61" s="172">
        <v>3.1242233500000003</v>
      </c>
      <c r="R61" s="172" t="s">
        <v>1110</v>
      </c>
      <c r="S61" s="172" t="s">
        <v>1110</v>
      </c>
      <c r="T61" s="172" t="s">
        <v>1110</v>
      </c>
      <c r="U61" s="172" t="s">
        <v>1110</v>
      </c>
      <c r="V61" s="175">
        <v>501.16022990999994</v>
      </c>
      <c r="W61" s="176">
        <v>2293.6112777899998</v>
      </c>
      <c r="X61" s="172">
        <v>-11.091174039999999</v>
      </c>
      <c r="Y61" s="172">
        <v>-0.79686352999999999</v>
      </c>
      <c r="Z61" s="172" t="s">
        <v>1110</v>
      </c>
      <c r="AA61" s="172">
        <v>3.1242233500000003</v>
      </c>
      <c r="AB61" s="172" t="s">
        <v>1110</v>
      </c>
      <c r="AC61" s="172" t="s">
        <v>1110</v>
      </c>
      <c r="AD61" s="172" t="s">
        <v>1110</v>
      </c>
      <c r="AE61" s="172" t="s">
        <v>1110</v>
      </c>
      <c r="AF61" s="177">
        <v>2284.8474635699995</v>
      </c>
    </row>
    <row r="62" spans="1:32" ht="15" customHeight="1">
      <c r="A62" s="163">
        <v>55</v>
      </c>
      <c r="B62" s="125" t="s">
        <v>427</v>
      </c>
      <c r="C62" s="164" t="s">
        <v>1110</v>
      </c>
      <c r="D62" s="164">
        <v>-3.77108986</v>
      </c>
      <c r="E62" s="164">
        <v>-264.38604595999999</v>
      </c>
      <c r="F62" s="164" t="s">
        <v>1110</v>
      </c>
      <c r="G62" s="164">
        <v>35.894514450000003</v>
      </c>
      <c r="H62" s="164" t="s">
        <v>1110</v>
      </c>
      <c r="I62" s="164" t="s">
        <v>1110</v>
      </c>
      <c r="J62" s="164" t="s">
        <v>1110</v>
      </c>
      <c r="K62" s="164" t="s">
        <v>1110</v>
      </c>
      <c r="L62" s="166">
        <v>-232.26262137000001</v>
      </c>
      <c r="M62" s="164" t="s">
        <v>1110</v>
      </c>
      <c r="N62" s="164">
        <v>-28.966986670000001</v>
      </c>
      <c r="O62" s="164">
        <v>-1401.3448052200001</v>
      </c>
      <c r="P62" s="164" t="s">
        <v>1110</v>
      </c>
      <c r="Q62" s="164">
        <v>61.82738887</v>
      </c>
      <c r="R62" s="164" t="s">
        <v>1110</v>
      </c>
      <c r="S62" s="164" t="s">
        <v>1110</v>
      </c>
      <c r="T62" s="164" t="s">
        <v>1110</v>
      </c>
      <c r="U62" s="164" t="s">
        <v>1110</v>
      </c>
      <c r="V62" s="167">
        <v>-1368.4844030199999</v>
      </c>
      <c r="W62" s="168" t="s">
        <v>1110</v>
      </c>
      <c r="X62" s="164">
        <v>31.192104190000002</v>
      </c>
      <c r="Y62" s="164">
        <v>-3139.19464724</v>
      </c>
      <c r="Z62" s="164" t="s">
        <v>1110</v>
      </c>
      <c r="AA62" s="164">
        <v>-673.48329045000003</v>
      </c>
      <c r="AB62" s="164" t="s">
        <v>1110</v>
      </c>
      <c r="AC62" s="164" t="s">
        <v>1110</v>
      </c>
      <c r="AD62" s="164" t="s">
        <v>1110</v>
      </c>
      <c r="AE62" s="164" t="s">
        <v>1110</v>
      </c>
      <c r="AF62" s="169">
        <v>-3781.4858334999994</v>
      </c>
    </row>
    <row r="63" spans="1:32" s="84" customFormat="1" ht="15" customHeight="1">
      <c r="A63" s="171">
        <v>56</v>
      </c>
      <c r="B63" s="144" t="s">
        <v>538</v>
      </c>
      <c r="C63" s="172" t="s">
        <v>1110</v>
      </c>
      <c r="D63" s="172" t="s">
        <v>1110</v>
      </c>
      <c r="E63" s="172" t="s">
        <v>1110</v>
      </c>
      <c r="F63" s="172" t="s">
        <v>1110</v>
      </c>
      <c r="G63" s="172" t="s">
        <v>1110</v>
      </c>
      <c r="H63" s="172" t="s">
        <v>1110</v>
      </c>
      <c r="I63" s="172" t="s">
        <v>1110</v>
      </c>
      <c r="J63" s="172" t="s">
        <v>1110</v>
      </c>
      <c r="K63" s="172" t="s">
        <v>1110</v>
      </c>
      <c r="L63" s="174" t="s">
        <v>1110</v>
      </c>
      <c r="M63" s="172" t="s">
        <v>1110</v>
      </c>
      <c r="N63" s="172" t="s">
        <v>1110</v>
      </c>
      <c r="O63" s="172" t="s">
        <v>1110</v>
      </c>
      <c r="P63" s="172" t="s">
        <v>1110</v>
      </c>
      <c r="Q63" s="172" t="s">
        <v>1110</v>
      </c>
      <c r="R63" s="172" t="s">
        <v>1110</v>
      </c>
      <c r="S63" s="172" t="s">
        <v>1110</v>
      </c>
      <c r="T63" s="172" t="s">
        <v>1110</v>
      </c>
      <c r="U63" s="172" t="s">
        <v>1110</v>
      </c>
      <c r="V63" s="175" t="s">
        <v>1110</v>
      </c>
      <c r="W63" s="176" t="s">
        <v>1110</v>
      </c>
      <c r="X63" s="172" t="s">
        <v>1110</v>
      </c>
      <c r="Y63" s="172" t="s">
        <v>1110</v>
      </c>
      <c r="Z63" s="172" t="s">
        <v>1110</v>
      </c>
      <c r="AA63" s="172" t="s">
        <v>1110</v>
      </c>
      <c r="AB63" s="172" t="s">
        <v>1110</v>
      </c>
      <c r="AC63" s="172" t="s">
        <v>1110</v>
      </c>
      <c r="AD63" s="172" t="s">
        <v>1110</v>
      </c>
      <c r="AE63" s="172" t="s">
        <v>1110</v>
      </c>
      <c r="AF63" s="177" t="s">
        <v>1110</v>
      </c>
    </row>
    <row r="64" spans="1:32" ht="15" customHeight="1">
      <c r="A64" s="163">
        <v>57</v>
      </c>
      <c r="B64" s="125" t="s">
        <v>534</v>
      </c>
      <c r="C64" s="164" t="s">
        <v>1110</v>
      </c>
      <c r="D64" s="164" t="s">
        <v>1110</v>
      </c>
      <c r="E64" s="164">
        <v>41.13845139</v>
      </c>
      <c r="F64" s="164" t="s">
        <v>1110</v>
      </c>
      <c r="G64" s="164" t="s">
        <v>1110</v>
      </c>
      <c r="H64" s="164" t="s">
        <v>1110</v>
      </c>
      <c r="I64" s="164">
        <v>59.984199650000001</v>
      </c>
      <c r="J64" s="164">
        <v>-2.5</v>
      </c>
      <c r="K64" s="164" t="s">
        <v>1110</v>
      </c>
      <c r="L64" s="166">
        <v>98.622651039999994</v>
      </c>
      <c r="M64" s="164" t="s">
        <v>1110</v>
      </c>
      <c r="N64" s="164" t="s">
        <v>1110</v>
      </c>
      <c r="O64" s="164">
        <v>-379.19547225999997</v>
      </c>
      <c r="P64" s="164" t="s">
        <v>1110</v>
      </c>
      <c r="Q64" s="164" t="s">
        <v>1110</v>
      </c>
      <c r="R64" s="164" t="s">
        <v>1110</v>
      </c>
      <c r="S64" s="164">
        <v>-55.659595719999999</v>
      </c>
      <c r="T64" s="164">
        <v>17.10135026</v>
      </c>
      <c r="U64" s="164" t="s">
        <v>1110</v>
      </c>
      <c r="V64" s="167">
        <v>-417.75371772000005</v>
      </c>
      <c r="W64" s="168" t="s">
        <v>1110</v>
      </c>
      <c r="X64" s="164" t="s">
        <v>1110</v>
      </c>
      <c r="Y64" s="164">
        <v>179.21222297999998</v>
      </c>
      <c r="Z64" s="164" t="s">
        <v>1110</v>
      </c>
      <c r="AA64" s="164" t="s">
        <v>1110</v>
      </c>
      <c r="AB64" s="164" t="s">
        <v>1110</v>
      </c>
      <c r="AC64" s="164">
        <v>758.91408414</v>
      </c>
      <c r="AD64" s="164">
        <v>725.11196839000002</v>
      </c>
      <c r="AE64" s="164" t="s">
        <v>1110</v>
      </c>
      <c r="AF64" s="169">
        <v>1663.23827551</v>
      </c>
    </row>
    <row r="65" spans="1:32" s="84" customFormat="1" ht="15" customHeight="1">
      <c r="A65" s="171">
        <v>58</v>
      </c>
      <c r="B65" s="144" t="s">
        <v>891</v>
      </c>
      <c r="C65" s="172">
        <v>-76.476719219999993</v>
      </c>
      <c r="D65" s="172" t="s">
        <v>1110</v>
      </c>
      <c r="E65" s="172">
        <v>2.8307790000000002</v>
      </c>
      <c r="F65" s="172" t="s">
        <v>1110</v>
      </c>
      <c r="G65" s="172">
        <v>-81.8724129</v>
      </c>
      <c r="H65" s="172" t="s">
        <v>1110</v>
      </c>
      <c r="I65" s="172" t="s">
        <v>1110</v>
      </c>
      <c r="J65" s="172" t="s">
        <v>1110</v>
      </c>
      <c r="K65" s="172" t="s">
        <v>1110</v>
      </c>
      <c r="L65" s="174">
        <v>-155.51835312</v>
      </c>
      <c r="M65" s="172">
        <v>-347.56903973147001</v>
      </c>
      <c r="N65" s="172" t="s">
        <v>1110</v>
      </c>
      <c r="O65" s="172">
        <v>-5.6051310000000001</v>
      </c>
      <c r="P65" s="172" t="s">
        <v>1110</v>
      </c>
      <c r="Q65" s="172">
        <v>-144.88346831852999</v>
      </c>
      <c r="R65" s="172" t="s">
        <v>1110</v>
      </c>
      <c r="S65" s="172" t="s">
        <v>1110</v>
      </c>
      <c r="T65" s="172" t="s">
        <v>1110</v>
      </c>
      <c r="U65" s="172" t="s">
        <v>1110</v>
      </c>
      <c r="V65" s="175">
        <v>-498.05763904999998</v>
      </c>
      <c r="W65" s="176">
        <v>626.99136918852992</v>
      </c>
      <c r="X65" s="172" t="s">
        <v>1110</v>
      </c>
      <c r="Y65" s="172">
        <v>-114.73618721259</v>
      </c>
      <c r="Z65" s="172" t="s">
        <v>1110</v>
      </c>
      <c r="AA65" s="172">
        <v>1173.0316908914699</v>
      </c>
      <c r="AB65" s="172" t="s">
        <v>1110</v>
      </c>
      <c r="AC65" s="172" t="s">
        <v>1110</v>
      </c>
      <c r="AD65" s="172" t="s">
        <v>1110</v>
      </c>
      <c r="AE65" s="172" t="s">
        <v>1110</v>
      </c>
      <c r="AF65" s="177">
        <v>1685.28687286741</v>
      </c>
    </row>
    <row r="66" spans="1:32" ht="15" customHeight="1">
      <c r="A66" s="163">
        <v>59</v>
      </c>
      <c r="B66" s="125" t="s">
        <v>650</v>
      </c>
      <c r="C66" s="164">
        <v>23.396257440000003</v>
      </c>
      <c r="D66" s="164">
        <v>-3.4090674600000002</v>
      </c>
      <c r="E66" s="164">
        <v>55.130500570000002</v>
      </c>
      <c r="F66" s="164" t="s">
        <v>1110</v>
      </c>
      <c r="G66" s="164">
        <v>1.09745896</v>
      </c>
      <c r="H66" s="164" t="s">
        <v>1110</v>
      </c>
      <c r="I66" s="164" t="s">
        <v>1110</v>
      </c>
      <c r="J66" s="164" t="s">
        <v>1110</v>
      </c>
      <c r="K66" s="164" t="s">
        <v>1110</v>
      </c>
      <c r="L66" s="166">
        <v>76.215149510000003</v>
      </c>
      <c r="M66" s="164">
        <v>80.960838010000003</v>
      </c>
      <c r="N66" s="164">
        <v>-35.538968170000004</v>
      </c>
      <c r="O66" s="164">
        <v>-140.00997871000999</v>
      </c>
      <c r="P66" s="164" t="s">
        <v>1110</v>
      </c>
      <c r="Q66" s="164">
        <v>-34.991837539999999</v>
      </c>
      <c r="R66" s="164" t="s">
        <v>1110</v>
      </c>
      <c r="S66" s="164" t="s">
        <v>1110</v>
      </c>
      <c r="T66" s="164" t="s">
        <v>1110</v>
      </c>
      <c r="U66" s="164" t="s">
        <v>1110</v>
      </c>
      <c r="V66" s="167">
        <v>-129.57994641000997</v>
      </c>
      <c r="W66" s="168">
        <v>1143.9912014093002</v>
      </c>
      <c r="X66" s="164">
        <v>-55.877817499999999</v>
      </c>
      <c r="Y66" s="164">
        <v>-2224.3646406500102</v>
      </c>
      <c r="Z66" s="164" t="s">
        <v>1110</v>
      </c>
      <c r="AA66" s="164">
        <v>-123.34796547000001</v>
      </c>
      <c r="AB66" s="164" t="s">
        <v>1110</v>
      </c>
      <c r="AC66" s="164" t="s">
        <v>1110</v>
      </c>
      <c r="AD66" s="164" t="s">
        <v>1110</v>
      </c>
      <c r="AE66" s="164" t="s">
        <v>1110</v>
      </c>
      <c r="AF66" s="169">
        <v>-1259.59922221071</v>
      </c>
    </row>
    <row r="67" spans="1:32" s="84" customFormat="1" ht="15" customHeight="1">
      <c r="A67" s="171">
        <v>60</v>
      </c>
      <c r="B67" s="144" t="s">
        <v>609</v>
      </c>
      <c r="C67" s="172">
        <v>26.727091359999999</v>
      </c>
      <c r="D67" s="172" t="s">
        <v>1110</v>
      </c>
      <c r="E67" s="172">
        <v>-0.65325440000000001</v>
      </c>
      <c r="F67" s="172" t="s">
        <v>1110</v>
      </c>
      <c r="G67" s="172" t="s">
        <v>1110</v>
      </c>
      <c r="H67" s="172" t="s">
        <v>1110</v>
      </c>
      <c r="I67" s="172">
        <v>-20.247400590000002</v>
      </c>
      <c r="J67" s="172">
        <v>-5.46</v>
      </c>
      <c r="K67" s="172" t="s">
        <v>1110</v>
      </c>
      <c r="L67" s="174">
        <v>0.36643637000000107</v>
      </c>
      <c r="M67" s="172">
        <v>80.846421800000002</v>
      </c>
      <c r="N67" s="172" t="s">
        <v>1110</v>
      </c>
      <c r="O67" s="172">
        <v>-2.23507217</v>
      </c>
      <c r="P67" s="172" t="s">
        <v>1110</v>
      </c>
      <c r="Q67" s="172" t="s">
        <v>1110</v>
      </c>
      <c r="R67" s="172" t="s">
        <v>1110</v>
      </c>
      <c r="S67" s="172">
        <v>-81.455734890000002</v>
      </c>
      <c r="T67" s="172">
        <v>-5.2311480000000001</v>
      </c>
      <c r="U67" s="172" t="s">
        <v>1110</v>
      </c>
      <c r="V67" s="175">
        <v>-8.0755332600000056</v>
      </c>
      <c r="W67" s="176">
        <v>-66.038696430000002</v>
      </c>
      <c r="X67" s="172" t="s">
        <v>1110</v>
      </c>
      <c r="Y67" s="172">
        <v>-20.277107300000001</v>
      </c>
      <c r="Z67" s="172" t="s">
        <v>1110</v>
      </c>
      <c r="AA67" s="172" t="s">
        <v>1110</v>
      </c>
      <c r="AB67" s="172" t="s">
        <v>1110</v>
      </c>
      <c r="AC67" s="172">
        <v>-194.67374074</v>
      </c>
      <c r="AD67" s="172">
        <v>-6.7735628200000004</v>
      </c>
      <c r="AE67" s="172" t="s">
        <v>1110</v>
      </c>
      <c r="AF67" s="177">
        <v>-287.76310728999999</v>
      </c>
    </row>
    <row r="68" spans="1:32" ht="15" customHeight="1">
      <c r="A68" s="163">
        <v>61</v>
      </c>
      <c r="B68" s="125" t="s">
        <v>582</v>
      </c>
      <c r="C68" s="164">
        <v>108.62185690000001</v>
      </c>
      <c r="D68" s="164">
        <v>-15.11</v>
      </c>
      <c r="E68" s="164">
        <v>-481.61129522000004</v>
      </c>
      <c r="F68" s="164" t="s">
        <v>1110</v>
      </c>
      <c r="G68" s="164">
        <v>-81.499589709999995</v>
      </c>
      <c r="H68" s="164" t="s">
        <v>1110</v>
      </c>
      <c r="I68" s="164" t="s">
        <v>1110</v>
      </c>
      <c r="J68" s="164" t="s">
        <v>1110</v>
      </c>
      <c r="K68" s="164" t="s">
        <v>1110</v>
      </c>
      <c r="L68" s="166">
        <v>-469.59902803000006</v>
      </c>
      <c r="M68" s="164">
        <v>-81.502240939999993</v>
      </c>
      <c r="N68" s="164">
        <v>-220.84</v>
      </c>
      <c r="O68" s="164">
        <v>-3319.0592070100001</v>
      </c>
      <c r="P68" s="164" t="s">
        <v>1110</v>
      </c>
      <c r="Q68" s="164">
        <v>-859.31706373999998</v>
      </c>
      <c r="R68" s="164" t="s">
        <v>1110</v>
      </c>
      <c r="S68" s="164" t="s">
        <v>1110</v>
      </c>
      <c r="T68" s="164" t="s">
        <v>1110</v>
      </c>
      <c r="U68" s="164" t="s">
        <v>1110</v>
      </c>
      <c r="V68" s="167">
        <v>-4480.71851169</v>
      </c>
      <c r="W68" s="168">
        <v>-928.86872344392998</v>
      </c>
      <c r="X68" s="164">
        <v>-267.44</v>
      </c>
      <c r="Y68" s="164">
        <v>-8222.9571961225993</v>
      </c>
      <c r="Z68" s="164" t="s">
        <v>1110</v>
      </c>
      <c r="AA68" s="164">
        <v>-2327.4297660700004</v>
      </c>
      <c r="AB68" s="164" t="s">
        <v>1110</v>
      </c>
      <c r="AC68" s="164" t="s">
        <v>1110</v>
      </c>
      <c r="AD68" s="164" t="s">
        <v>1110</v>
      </c>
      <c r="AE68" s="164" t="s">
        <v>1110</v>
      </c>
      <c r="AF68" s="169">
        <v>-11746.69568563653</v>
      </c>
    </row>
    <row r="69" spans="1:32" s="84" customFormat="1" ht="15" customHeight="1">
      <c r="A69" s="171">
        <v>62</v>
      </c>
      <c r="B69" s="144" t="s">
        <v>1030</v>
      </c>
      <c r="C69" s="172">
        <v>-52.74519334</v>
      </c>
      <c r="D69" s="172">
        <v>8.7210113400000004</v>
      </c>
      <c r="E69" s="172">
        <v>-33.487932659999998</v>
      </c>
      <c r="F69" s="172" t="s">
        <v>1110</v>
      </c>
      <c r="G69" s="172" t="s">
        <v>1110</v>
      </c>
      <c r="H69" s="172" t="s">
        <v>1110</v>
      </c>
      <c r="I69" s="172">
        <v>-0.98471768999999998</v>
      </c>
      <c r="J69" s="172">
        <v>-0.39829999999999999</v>
      </c>
      <c r="K69" s="172" t="s">
        <v>1110</v>
      </c>
      <c r="L69" s="174">
        <v>-78.895132350000011</v>
      </c>
      <c r="M69" s="172">
        <v>-27.360249070000002</v>
      </c>
      <c r="N69" s="172">
        <v>158.11112083056</v>
      </c>
      <c r="O69" s="172">
        <v>-113.79454540857</v>
      </c>
      <c r="P69" s="172" t="s">
        <v>1110</v>
      </c>
      <c r="Q69" s="172" t="s">
        <v>1110</v>
      </c>
      <c r="R69" s="172" t="s">
        <v>1110</v>
      </c>
      <c r="S69" s="172">
        <v>78.90206345</v>
      </c>
      <c r="T69" s="172">
        <v>-1.4061999999999999</v>
      </c>
      <c r="U69" s="172" t="s">
        <v>1110</v>
      </c>
      <c r="V69" s="175">
        <v>94.452189801990002</v>
      </c>
      <c r="W69" s="176">
        <v>-36.925929459999999</v>
      </c>
      <c r="X69" s="172">
        <v>1343.2732248930899</v>
      </c>
      <c r="Y69" s="172">
        <v>-9520.5612162383186</v>
      </c>
      <c r="Z69" s="172" t="s">
        <v>1110</v>
      </c>
      <c r="AA69" s="172" t="s">
        <v>1110</v>
      </c>
      <c r="AB69" s="172" t="s">
        <v>1110</v>
      </c>
      <c r="AC69" s="172">
        <v>-610.91222905261009</v>
      </c>
      <c r="AD69" s="172">
        <v>85.570073709999988</v>
      </c>
      <c r="AE69" s="172" t="s">
        <v>1110</v>
      </c>
      <c r="AF69" s="177">
        <v>-8739.5560761478409</v>
      </c>
    </row>
    <row r="70" spans="1:32" ht="15" customHeight="1">
      <c r="A70" s="163">
        <v>63</v>
      </c>
      <c r="B70" s="125" t="s">
        <v>997</v>
      </c>
      <c r="C70" s="164">
        <v>7.9534635499999995</v>
      </c>
      <c r="D70" s="164">
        <v>-17.48167707</v>
      </c>
      <c r="E70" s="164">
        <v>-270.23080182999996</v>
      </c>
      <c r="F70" s="164" t="s">
        <v>1110</v>
      </c>
      <c r="G70" s="164">
        <v>-93.108640780000002</v>
      </c>
      <c r="H70" s="164" t="s">
        <v>1110</v>
      </c>
      <c r="I70" s="164">
        <v>-22.12097692</v>
      </c>
      <c r="J70" s="164" t="s">
        <v>1110</v>
      </c>
      <c r="K70" s="164" t="s">
        <v>1110</v>
      </c>
      <c r="L70" s="166">
        <v>-394.98863305000003</v>
      </c>
      <c r="M70" s="164">
        <v>-56.686850360000001</v>
      </c>
      <c r="N70" s="164">
        <v>-123.10911294</v>
      </c>
      <c r="O70" s="164">
        <v>-1482.7086981391799</v>
      </c>
      <c r="P70" s="164" t="s">
        <v>1110</v>
      </c>
      <c r="Q70" s="164">
        <v>-780.25221986534996</v>
      </c>
      <c r="R70" s="164" t="s">
        <v>1110</v>
      </c>
      <c r="S70" s="164">
        <v>-24.639099980000001</v>
      </c>
      <c r="T70" s="164" t="s">
        <v>1110</v>
      </c>
      <c r="U70" s="164" t="s">
        <v>1110</v>
      </c>
      <c r="V70" s="167">
        <v>-2467.3959812845296</v>
      </c>
      <c r="W70" s="168">
        <v>-83.668185870000002</v>
      </c>
      <c r="X70" s="164">
        <v>-206.91669338</v>
      </c>
      <c r="Y70" s="164">
        <v>-5989.0832152091798</v>
      </c>
      <c r="Z70" s="164" t="s">
        <v>1110</v>
      </c>
      <c r="AA70" s="164">
        <v>-2834.7541367753502</v>
      </c>
      <c r="AB70" s="164" t="s">
        <v>1110</v>
      </c>
      <c r="AC70" s="164">
        <v>200.94812274</v>
      </c>
      <c r="AD70" s="164" t="s">
        <v>1110</v>
      </c>
      <c r="AE70" s="164" t="s">
        <v>1110</v>
      </c>
      <c r="AF70" s="169">
        <v>-8913.4741084945272</v>
      </c>
    </row>
    <row r="71" spans="1:32" s="84" customFormat="1" ht="15" customHeight="1">
      <c r="A71" s="171">
        <v>64</v>
      </c>
      <c r="B71" s="144" t="s">
        <v>1008</v>
      </c>
      <c r="C71" s="172">
        <v>1045.8350218400001</v>
      </c>
      <c r="D71" s="172" t="s">
        <v>1110</v>
      </c>
      <c r="E71" s="172">
        <v>20.433504620000001</v>
      </c>
      <c r="F71" s="172" t="s">
        <v>1110</v>
      </c>
      <c r="G71" s="172">
        <v>-18.387203030000002</v>
      </c>
      <c r="H71" s="172" t="s">
        <v>1110</v>
      </c>
      <c r="I71" s="172" t="s">
        <v>1110</v>
      </c>
      <c r="J71" s="172" t="s">
        <v>1110</v>
      </c>
      <c r="K71" s="172" t="s">
        <v>1110</v>
      </c>
      <c r="L71" s="174">
        <v>1047.8813234300001</v>
      </c>
      <c r="M71" s="172">
        <v>2273.1711402288297</v>
      </c>
      <c r="N71" s="172" t="s">
        <v>1110</v>
      </c>
      <c r="O71" s="172">
        <v>-188.89377200999999</v>
      </c>
      <c r="P71" s="172" t="s">
        <v>1110</v>
      </c>
      <c r="Q71" s="172">
        <v>-46.014822109999997</v>
      </c>
      <c r="R71" s="172" t="s">
        <v>1110</v>
      </c>
      <c r="S71" s="172">
        <v>15</v>
      </c>
      <c r="T71" s="172" t="s">
        <v>1110</v>
      </c>
      <c r="U71" s="172" t="s">
        <v>1110</v>
      </c>
      <c r="V71" s="175">
        <v>2053.2625461088301</v>
      </c>
      <c r="W71" s="176">
        <v>7363.4285811196096</v>
      </c>
      <c r="X71" s="172" t="s">
        <v>1110</v>
      </c>
      <c r="Y71" s="172">
        <v>1615.5164601382899</v>
      </c>
      <c r="Z71" s="172" t="s">
        <v>1110</v>
      </c>
      <c r="AA71" s="172">
        <v>2475.0459372700002</v>
      </c>
      <c r="AB71" s="172" t="s">
        <v>1110</v>
      </c>
      <c r="AC71" s="172">
        <v>58.1</v>
      </c>
      <c r="AD71" s="172" t="s">
        <v>1110</v>
      </c>
      <c r="AE71" s="172" t="s">
        <v>1110</v>
      </c>
      <c r="AF71" s="177">
        <v>11512.0909785279</v>
      </c>
    </row>
    <row r="72" spans="1:32" ht="15" customHeight="1">
      <c r="A72" s="163">
        <v>65</v>
      </c>
      <c r="B72" s="125" t="s">
        <v>658</v>
      </c>
      <c r="C72" s="164" t="s">
        <v>1110</v>
      </c>
      <c r="D72" s="164" t="s">
        <v>1110</v>
      </c>
      <c r="E72" s="164" t="s">
        <v>1110</v>
      </c>
      <c r="F72" s="164" t="s">
        <v>1110</v>
      </c>
      <c r="G72" s="164" t="s">
        <v>1110</v>
      </c>
      <c r="H72" s="164" t="s">
        <v>1110</v>
      </c>
      <c r="I72" s="164" t="s">
        <v>1110</v>
      </c>
      <c r="J72" s="164" t="s">
        <v>1110</v>
      </c>
      <c r="K72" s="164" t="s">
        <v>1110</v>
      </c>
      <c r="L72" s="166" t="s">
        <v>1110</v>
      </c>
      <c r="M72" s="164" t="s">
        <v>1110</v>
      </c>
      <c r="N72" s="164" t="s">
        <v>1110</v>
      </c>
      <c r="O72" s="164">
        <v>1000</v>
      </c>
      <c r="P72" s="164" t="s">
        <v>1110</v>
      </c>
      <c r="Q72" s="164" t="s">
        <v>1110</v>
      </c>
      <c r="R72" s="164" t="s">
        <v>1110</v>
      </c>
      <c r="S72" s="164" t="s">
        <v>1110</v>
      </c>
      <c r="T72" s="164" t="s">
        <v>1110</v>
      </c>
      <c r="U72" s="164" t="s">
        <v>1110</v>
      </c>
      <c r="V72" s="167">
        <v>1000</v>
      </c>
      <c r="W72" s="168" t="s">
        <v>1110</v>
      </c>
      <c r="X72" s="164" t="s">
        <v>1110</v>
      </c>
      <c r="Y72" s="164">
        <v>-4083.9229319899996</v>
      </c>
      <c r="Z72" s="164" t="s">
        <v>1110</v>
      </c>
      <c r="AA72" s="164" t="s">
        <v>1110</v>
      </c>
      <c r="AB72" s="164" t="s">
        <v>1110</v>
      </c>
      <c r="AC72" s="164" t="s">
        <v>1110</v>
      </c>
      <c r="AD72" s="164" t="s">
        <v>1110</v>
      </c>
      <c r="AE72" s="164" t="s">
        <v>1110</v>
      </c>
      <c r="AF72" s="169">
        <v>-4083.9229319899996</v>
      </c>
    </row>
    <row r="73" spans="1:32" s="84" customFormat="1" ht="15" customHeight="1">
      <c r="A73" s="171">
        <v>66</v>
      </c>
      <c r="B73" s="144" t="s">
        <v>828</v>
      </c>
      <c r="C73" s="172">
        <v>-214.09462720998999</v>
      </c>
      <c r="D73" s="172" t="s">
        <v>1110</v>
      </c>
      <c r="E73" s="172">
        <v>-22.625438769999999</v>
      </c>
      <c r="F73" s="172" t="s">
        <v>1110</v>
      </c>
      <c r="G73" s="172">
        <v>28.064690890000001</v>
      </c>
      <c r="H73" s="172" t="s">
        <v>1110</v>
      </c>
      <c r="I73" s="172">
        <v>-10.50075</v>
      </c>
      <c r="J73" s="172">
        <v>-12.614157179999999</v>
      </c>
      <c r="K73" s="172" t="s">
        <v>1110</v>
      </c>
      <c r="L73" s="174">
        <v>-231.77028226998999</v>
      </c>
      <c r="M73" s="172">
        <v>207.23943829001001</v>
      </c>
      <c r="N73" s="172">
        <v>-2.75230935</v>
      </c>
      <c r="O73" s="172">
        <v>-155.14252929</v>
      </c>
      <c r="P73" s="172" t="s">
        <v>1110</v>
      </c>
      <c r="Q73" s="172">
        <v>143.32265131</v>
      </c>
      <c r="R73" s="172" t="s">
        <v>1110</v>
      </c>
      <c r="S73" s="172">
        <v>-85.353434840000006</v>
      </c>
      <c r="T73" s="172">
        <v>-13.91415718</v>
      </c>
      <c r="U73" s="172" t="s">
        <v>1110</v>
      </c>
      <c r="V73" s="175">
        <v>93.399658940010013</v>
      </c>
      <c r="W73" s="176">
        <v>1263.2980356000298</v>
      </c>
      <c r="X73" s="172">
        <v>0.22638990000000001</v>
      </c>
      <c r="Y73" s="172">
        <v>-562.03160569000011</v>
      </c>
      <c r="Z73" s="172" t="s">
        <v>1110</v>
      </c>
      <c r="AA73" s="172">
        <v>814.88561850999997</v>
      </c>
      <c r="AB73" s="172" t="s">
        <v>1110</v>
      </c>
      <c r="AC73" s="172">
        <v>-459.36887997000002</v>
      </c>
      <c r="AD73" s="172">
        <v>54.13584281</v>
      </c>
      <c r="AE73" s="172" t="s">
        <v>1110</v>
      </c>
      <c r="AF73" s="177">
        <v>1111.1454011600299</v>
      </c>
    </row>
    <row r="74" spans="1:32" ht="15" customHeight="1">
      <c r="A74" s="163">
        <v>67</v>
      </c>
      <c r="B74" s="125" t="s">
        <v>965</v>
      </c>
      <c r="C74" s="164">
        <v>7.4263250300000001</v>
      </c>
      <c r="D74" s="164">
        <v>88.902228650000012</v>
      </c>
      <c r="E74" s="164">
        <v>-60.374803135279997</v>
      </c>
      <c r="F74" s="164" t="s">
        <v>1110</v>
      </c>
      <c r="G74" s="164">
        <v>-5.36417213</v>
      </c>
      <c r="H74" s="164" t="s">
        <v>1110</v>
      </c>
      <c r="I74" s="164" t="s">
        <v>1110</v>
      </c>
      <c r="J74" s="164">
        <v>11.2081388</v>
      </c>
      <c r="K74" s="164" t="s">
        <v>1110</v>
      </c>
      <c r="L74" s="166">
        <v>41.797717214720002</v>
      </c>
      <c r="M74" s="164">
        <v>45.87461948</v>
      </c>
      <c r="N74" s="164">
        <v>167.99995218999999</v>
      </c>
      <c r="O74" s="164">
        <v>-272.25301959299998</v>
      </c>
      <c r="P74" s="164" t="s">
        <v>1110</v>
      </c>
      <c r="Q74" s="164">
        <v>131.61773302774</v>
      </c>
      <c r="R74" s="164" t="s">
        <v>1110</v>
      </c>
      <c r="S74" s="164" t="s">
        <v>1110</v>
      </c>
      <c r="T74" s="164">
        <v>11.75089958</v>
      </c>
      <c r="U74" s="164" t="s">
        <v>1110</v>
      </c>
      <c r="V74" s="167">
        <v>84.990184684739958</v>
      </c>
      <c r="W74" s="168">
        <v>150.27357934</v>
      </c>
      <c r="X74" s="164">
        <v>117.83491316211</v>
      </c>
      <c r="Y74" s="164">
        <v>-1497.8311736923201</v>
      </c>
      <c r="Z74" s="164" t="s">
        <v>1110</v>
      </c>
      <c r="AA74" s="164">
        <v>146.23002131773998</v>
      </c>
      <c r="AB74" s="164" t="s">
        <v>1110</v>
      </c>
      <c r="AC74" s="164" t="s">
        <v>1110</v>
      </c>
      <c r="AD74" s="164">
        <v>2816.1101323100002</v>
      </c>
      <c r="AE74" s="164" t="s">
        <v>1110</v>
      </c>
      <c r="AF74" s="169">
        <v>1732.6174724375296</v>
      </c>
    </row>
    <row r="75" spans="1:32" s="84" customFormat="1" ht="15" customHeight="1">
      <c r="A75" s="171">
        <v>68</v>
      </c>
      <c r="B75" s="144" t="s">
        <v>885</v>
      </c>
      <c r="C75" s="172">
        <v>-2.3555687799999996</v>
      </c>
      <c r="D75" s="172">
        <v>0.22964004999999998</v>
      </c>
      <c r="E75" s="172">
        <v>-22.63314072</v>
      </c>
      <c r="F75" s="172" t="s">
        <v>1110</v>
      </c>
      <c r="G75" s="172" t="s">
        <v>1110</v>
      </c>
      <c r="H75" s="172" t="s">
        <v>1110</v>
      </c>
      <c r="I75" s="172">
        <v>3.8042914799999998</v>
      </c>
      <c r="J75" s="172" t="s">
        <v>1110</v>
      </c>
      <c r="K75" s="172" t="s">
        <v>1110</v>
      </c>
      <c r="L75" s="174">
        <v>-20.954777969999999</v>
      </c>
      <c r="M75" s="172">
        <v>-117.02107720000001</v>
      </c>
      <c r="N75" s="172">
        <v>-24.935400820000002</v>
      </c>
      <c r="O75" s="172">
        <v>406.92607650999997</v>
      </c>
      <c r="P75" s="172" t="s">
        <v>1110</v>
      </c>
      <c r="Q75" s="172" t="s">
        <v>1110</v>
      </c>
      <c r="R75" s="172" t="s">
        <v>1110</v>
      </c>
      <c r="S75" s="172">
        <v>60.607428210000002</v>
      </c>
      <c r="T75" s="172" t="s">
        <v>1110</v>
      </c>
      <c r="U75" s="172" t="s">
        <v>1110</v>
      </c>
      <c r="V75" s="175">
        <v>325.57702669999998</v>
      </c>
      <c r="W75" s="176">
        <v>-404.87673513999999</v>
      </c>
      <c r="X75" s="172">
        <v>-27.199911749999998</v>
      </c>
      <c r="Y75" s="172">
        <v>585.96686172</v>
      </c>
      <c r="Z75" s="172" t="s">
        <v>1110</v>
      </c>
      <c r="AA75" s="172" t="s">
        <v>1110</v>
      </c>
      <c r="AB75" s="172" t="s">
        <v>1110</v>
      </c>
      <c r="AC75" s="172">
        <v>194.81079832980001</v>
      </c>
      <c r="AD75" s="172" t="s">
        <v>1110</v>
      </c>
      <c r="AE75" s="172" t="s">
        <v>1110</v>
      </c>
      <c r="AF75" s="177">
        <v>348.70101315980003</v>
      </c>
    </row>
    <row r="76" spans="1:32" ht="15" customHeight="1">
      <c r="A76" s="163">
        <v>69</v>
      </c>
      <c r="B76" s="125" t="s">
        <v>1023</v>
      </c>
      <c r="C76" s="164" t="s">
        <v>1110</v>
      </c>
      <c r="D76" s="164">
        <v>-151.01929497999998</v>
      </c>
      <c r="E76" s="164">
        <v>-82.609522120000008</v>
      </c>
      <c r="F76" s="164" t="s">
        <v>1110</v>
      </c>
      <c r="G76" s="164">
        <v>-4.4954374499999998</v>
      </c>
      <c r="H76" s="164" t="s">
        <v>1110</v>
      </c>
      <c r="I76" s="164" t="s">
        <v>1110</v>
      </c>
      <c r="J76" s="164" t="s">
        <v>1110</v>
      </c>
      <c r="K76" s="164" t="s">
        <v>1110</v>
      </c>
      <c r="L76" s="166">
        <v>-238.12425454999999</v>
      </c>
      <c r="M76" s="164" t="s">
        <v>1110</v>
      </c>
      <c r="N76" s="164">
        <v>1287.8451980854002</v>
      </c>
      <c r="O76" s="164">
        <v>1086.6715718800001</v>
      </c>
      <c r="P76" s="164" t="s">
        <v>1110</v>
      </c>
      <c r="Q76" s="164">
        <v>-4.4954374499999998</v>
      </c>
      <c r="R76" s="164" t="s">
        <v>1110</v>
      </c>
      <c r="S76" s="164" t="s">
        <v>1110</v>
      </c>
      <c r="T76" s="164" t="s">
        <v>1110</v>
      </c>
      <c r="U76" s="164" t="s">
        <v>1110</v>
      </c>
      <c r="V76" s="167">
        <v>2370.0213325154004</v>
      </c>
      <c r="W76" s="168" t="s">
        <v>1110</v>
      </c>
      <c r="X76" s="164">
        <v>1120.6476835365199</v>
      </c>
      <c r="Y76" s="164">
        <v>-424.45184440167998</v>
      </c>
      <c r="Z76" s="164" t="s">
        <v>1110</v>
      </c>
      <c r="AA76" s="164">
        <v>100.84035397052</v>
      </c>
      <c r="AB76" s="164" t="s">
        <v>1110</v>
      </c>
      <c r="AC76" s="164" t="s">
        <v>1110</v>
      </c>
      <c r="AD76" s="164" t="s">
        <v>1110</v>
      </c>
      <c r="AE76" s="164" t="s">
        <v>1110</v>
      </c>
      <c r="AF76" s="169">
        <v>797.03619310535998</v>
      </c>
    </row>
    <row r="77" spans="1:32" s="84" customFormat="1" ht="15" customHeight="1">
      <c r="A77" s="171">
        <v>70</v>
      </c>
      <c r="B77" s="144" t="s">
        <v>187</v>
      </c>
      <c r="C77" s="172" t="s">
        <v>1110</v>
      </c>
      <c r="D77" s="172">
        <v>-2.8426575399999998</v>
      </c>
      <c r="E77" s="172">
        <v>-1.40458097</v>
      </c>
      <c r="F77" s="172" t="s">
        <v>1110</v>
      </c>
      <c r="G77" s="172">
        <v>3.1121899999999999E-3</v>
      </c>
      <c r="H77" s="172">
        <v>930.11271720000002</v>
      </c>
      <c r="I77" s="172" t="s">
        <v>1110</v>
      </c>
      <c r="J77" s="172" t="s">
        <v>1110</v>
      </c>
      <c r="K77" s="172" t="s">
        <v>1110</v>
      </c>
      <c r="L77" s="174">
        <v>925.86859088000017</v>
      </c>
      <c r="M77" s="172" t="s">
        <v>1110</v>
      </c>
      <c r="N77" s="172">
        <v>-8.3193189800000003</v>
      </c>
      <c r="O77" s="172">
        <v>-53.146041439999998</v>
      </c>
      <c r="P77" s="172" t="s">
        <v>1110</v>
      </c>
      <c r="Q77" s="172">
        <v>-1.3668753</v>
      </c>
      <c r="R77" s="172">
        <v>-1172.8466322500001</v>
      </c>
      <c r="S77" s="172" t="s">
        <v>1110</v>
      </c>
      <c r="T77" s="172" t="s">
        <v>1110</v>
      </c>
      <c r="U77" s="172" t="s">
        <v>1110</v>
      </c>
      <c r="V77" s="175">
        <v>-1235.6788679700001</v>
      </c>
      <c r="W77" s="176" t="s">
        <v>1110</v>
      </c>
      <c r="X77" s="172">
        <v>58.212972110000003</v>
      </c>
      <c r="Y77" s="172">
        <v>-129.85324281999999</v>
      </c>
      <c r="Z77" s="172" t="s">
        <v>1110</v>
      </c>
      <c r="AA77" s="172">
        <v>-1.1988301000000001</v>
      </c>
      <c r="AB77" s="172">
        <v>-3311.8352201999996</v>
      </c>
      <c r="AC77" s="172" t="s">
        <v>1110</v>
      </c>
      <c r="AD77" s="172" t="s">
        <v>1110</v>
      </c>
      <c r="AE77" s="172" t="s">
        <v>1110</v>
      </c>
      <c r="AF77" s="177">
        <v>-3384.6743210099999</v>
      </c>
    </row>
    <row r="78" spans="1:32" ht="15" customHeight="1">
      <c r="A78" s="163">
        <v>71</v>
      </c>
      <c r="B78" s="125" t="s">
        <v>747</v>
      </c>
      <c r="C78" s="164">
        <v>-124.96766181999999</v>
      </c>
      <c r="D78" s="164" t="s">
        <v>1110</v>
      </c>
      <c r="E78" s="164">
        <v>-5.8087411600000003</v>
      </c>
      <c r="F78" s="164" t="s">
        <v>1110</v>
      </c>
      <c r="G78" s="164" t="s">
        <v>1110</v>
      </c>
      <c r="H78" s="164" t="s">
        <v>1110</v>
      </c>
      <c r="I78" s="164">
        <v>-274.76593054</v>
      </c>
      <c r="J78" s="164">
        <v>0.01</v>
      </c>
      <c r="K78" s="164" t="s">
        <v>1110</v>
      </c>
      <c r="L78" s="166">
        <v>-405.53233352000001</v>
      </c>
      <c r="M78" s="164">
        <v>-191.58126599000002</v>
      </c>
      <c r="N78" s="164" t="s">
        <v>1110</v>
      </c>
      <c r="O78" s="164">
        <v>-13.30463282</v>
      </c>
      <c r="P78" s="164" t="s">
        <v>1110</v>
      </c>
      <c r="Q78" s="164" t="s">
        <v>1110</v>
      </c>
      <c r="R78" s="164" t="s">
        <v>1110</v>
      </c>
      <c r="S78" s="164">
        <v>-483.23214066000003</v>
      </c>
      <c r="T78" s="164">
        <v>0.05</v>
      </c>
      <c r="U78" s="164" t="s">
        <v>1110</v>
      </c>
      <c r="V78" s="167">
        <v>-688.06803947000003</v>
      </c>
      <c r="W78" s="168">
        <v>-118.46958770000001</v>
      </c>
      <c r="X78" s="164" t="s">
        <v>1110</v>
      </c>
      <c r="Y78" s="164">
        <v>135.24513628040998</v>
      </c>
      <c r="Z78" s="164" t="s">
        <v>1110</v>
      </c>
      <c r="AA78" s="164" t="s">
        <v>1110</v>
      </c>
      <c r="AB78" s="164" t="s">
        <v>1110</v>
      </c>
      <c r="AC78" s="164">
        <v>-98.557308046430009</v>
      </c>
      <c r="AD78" s="164">
        <v>0.15</v>
      </c>
      <c r="AE78" s="164" t="s">
        <v>1110</v>
      </c>
      <c r="AF78" s="169">
        <v>-81.631759466020014</v>
      </c>
    </row>
    <row r="79" spans="1:32" s="84" customFormat="1" ht="15" customHeight="1">
      <c r="A79" s="171">
        <v>72</v>
      </c>
      <c r="B79" s="144" t="s">
        <v>129</v>
      </c>
      <c r="C79" s="172" t="s">
        <v>1110</v>
      </c>
      <c r="D79" s="172">
        <v>-202.02131807000001</v>
      </c>
      <c r="E79" s="172" t="s">
        <v>1110</v>
      </c>
      <c r="F79" s="172" t="s">
        <v>1110</v>
      </c>
      <c r="G79" s="172">
        <v>-9.1194357899999989</v>
      </c>
      <c r="H79" s="172" t="s">
        <v>1110</v>
      </c>
      <c r="I79" s="172" t="s">
        <v>1110</v>
      </c>
      <c r="J79" s="172" t="s">
        <v>1110</v>
      </c>
      <c r="K79" s="172" t="s">
        <v>1110</v>
      </c>
      <c r="L79" s="174">
        <v>-211.14075385999999</v>
      </c>
      <c r="M79" s="172" t="s">
        <v>1110</v>
      </c>
      <c r="N79" s="172">
        <v>-1326.72441744702</v>
      </c>
      <c r="O79" s="172">
        <v>12.455419560000001</v>
      </c>
      <c r="P79" s="172" t="s">
        <v>1110</v>
      </c>
      <c r="Q79" s="172">
        <v>-47.751493340000003</v>
      </c>
      <c r="R79" s="172" t="s">
        <v>1110</v>
      </c>
      <c r="S79" s="172" t="s">
        <v>1110</v>
      </c>
      <c r="T79" s="172">
        <v>-45.761896920000005</v>
      </c>
      <c r="U79" s="172" t="s">
        <v>1110</v>
      </c>
      <c r="V79" s="175">
        <v>-1407.7823881470199</v>
      </c>
      <c r="W79" s="176" t="s">
        <v>1110</v>
      </c>
      <c r="X79" s="172">
        <v>-2547.0243274570198</v>
      </c>
      <c r="Y79" s="172">
        <v>9.9576941600000008</v>
      </c>
      <c r="Z79" s="172" t="s">
        <v>1110</v>
      </c>
      <c r="AA79" s="172">
        <v>23.812632300000001</v>
      </c>
      <c r="AB79" s="172" t="s">
        <v>1110</v>
      </c>
      <c r="AC79" s="172" t="s">
        <v>1110</v>
      </c>
      <c r="AD79" s="172">
        <v>-45.761896920000005</v>
      </c>
      <c r="AE79" s="172" t="s">
        <v>1110</v>
      </c>
      <c r="AF79" s="177">
        <v>-2559.0158979170196</v>
      </c>
    </row>
    <row r="80" spans="1:32" ht="15" customHeight="1">
      <c r="A80" s="163">
        <v>73</v>
      </c>
      <c r="B80" s="125" t="s">
        <v>750</v>
      </c>
      <c r="C80" s="164" t="s">
        <v>1110</v>
      </c>
      <c r="D80" s="164">
        <v>47</v>
      </c>
      <c r="E80" s="164">
        <v>-31.173613230000001</v>
      </c>
      <c r="F80" s="164" t="s">
        <v>1110</v>
      </c>
      <c r="G80" s="164" t="s">
        <v>1110</v>
      </c>
      <c r="H80" s="164" t="s">
        <v>1110</v>
      </c>
      <c r="I80" s="164">
        <v>-35</v>
      </c>
      <c r="J80" s="164" t="s">
        <v>1110</v>
      </c>
      <c r="K80" s="164" t="s">
        <v>1110</v>
      </c>
      <c r="L80" s="166">
        <v>-19.173613230000001</v>
      </c>
      <c r="M80" s="164" t="s">
        <v>1110</v>
      </c>
      <c r="N80" s="164">
        <v>170</v>
      </c>
      <c r="O80" s="164">
        <v>-642.18861322999999</v>
      </c>
      <c r="P80" s="164" t="s">
        <v>1110</v>
      </c>
      <c r="Q80" s="164" t="s">
        <v>1110</v>
      </c>
      <c r="R80" s="164">
        <v>307.94024826999998</v>
      </c>
      <c r="S80" s="164">
        <v>-961.00864278999995</v>
      </c>
      <c r="T80" s="164" t="s">
        <v>1110</v>
      </c>
      <c r="U80" s="164" t="s">
        <v>1110</v>
      </c>
      <c r="V80" s="167">
        <v>-1125.25700775</v>
      </c>
      <c r="W80" s="168" t="s">
        <v>1110</v>
      </c>
      <c r="X80" s="164">
        <v>286.03026438000001</v>
      </c>
      <c r="Y80" s="164">
        <v>-717.70075350000002</v>
      </c>
      <c r="Z80" s="164" t="s">
        <v>1110</v>
      </c>
      <c r="AA80" s="164" t="s">
        <v>1110</v>
      </c>
      <c r="AB80" s="164">
        <v>332.94024826999998</v>
      </c>
      <c r="AC80" s="164">
        <v>-783.94600847000004</v>
      </c>
      <c r="AD80" s="164" t="s">
        <v>1110</v>
      </c>
      <c r="AE80" s="164" t="s">
        <v>1110</v>
      </c>
      <c r="AF80" s="169">
        <v>-882.67624932000012</v>
      </c>
    </row>
    <row r="81" spans="1:32" s="84" customFormat="1" ht="15" customHeight="1">
      <c r="A81" s="171">
        <v>74</v>
      </c>
      <c r="B81" s="144" t="s">
        <v>486</v>
      </c>
      <c r="C81" s="172">
        <v>-616.50315978999993</v>
      </c>
      <c r="D81" s="172">
        <v>-13.61978738</v>
      </c>
      <c r="E81" s="172">
        <v>-155.74964312</v>
      </c>
      <c r="F81" s="172" t="s">
        <v>1110</v>
      </c>
      <c r="G81" s="172">
        <v>-215.27413329221002</v>
      </c>
      <c r="H81" s="172" t="s">
        <v>1110</v>
      </c>
      <c r="I81" s="172" t="s">
        <v>1110</v>
      </c>
      <c r="J81" s="172" t="s">
        <v>1110</v>
      </c>
      <c r="K81" s="172" t="s">
        <v>1110</v>
      </c>
      <c r="L81" s="174">
        <v>-1001.1467235822099</v>
      </c>
      <c r="M81" s="172">
        <v>-626.63122772999998</v>
      </c>
      <c r="N81" s="172">
        <v>-44.673657169999998</v>
      </c>
      <c r="O81" s="172">
        <v>-2932.8858154899999</v>
      </c>
      <c r="P81" s="172" t="s">
        <v>1110</v>
      </c>
      <c r="Q81" s="172">
        <v>-1099.8990991422099</v>
      </c>
      <c r="R81" s="172" t="s">
        <v>1110</v>
      </c>
      <c r="S81" s="172" t="s">
        <v>1110</v>
      </c>
      <c r="T81" s="172" t="s">
        <v>1110</v>
      </c>
      <c r="U81" s="172" t="s">
        <v>1110</v>
      </c>
      <c r="V81" s="175">
        <v>-4704.0897995322093</v>
      </c>
      <c r="W81" s="176">
        <v>-82.256021469999993</v>
      </c>
      <c r="X81" s="172">
        <v>294.36721649999998</v>
      </c>
      <c r="Y81" s="172">
        <v>-10666.291108540001</v>
      </c>
      <c r="Z81" s="172" t="s">
        <v>1110</v>
      </c>
      <c r="AA81" s="172">
        <v>-3431.7667040122101</v>
      </c>
      <c r="AB81" s="172" t="s">
        <v>1110</v>
      </c>
      <c r="AC81" s="172" t="s">
        <v>1110</v>
      </c>
      <c r="AD81" s="172" t="s">
        <v>1110</v>
      </c>
      <c r="AE81" s="172" t="s">
        <v>1110</v>
      </c>
      <c r="AF81" s="177">
        <v>-13885.946617522211</v>
      </c>
    </row>
    <row r="82" spans="1:32" ht="15" customHeight="1">
      <c r="A82" s="163">
        <v>75</v>
      </c>
      <c r="B82" s="125" t="s">
        <v>89</v>
      </c>
      <c r="C82" s="164">
        <v>14.645551710000001</v>
      </c>
      <c r="D82" s="164" t="s">
        <v>1110</v>
      </c>
      <c r="E82" s="164">
        <v>47.068033399999997</v>
      </c>
      <c r="F82" s="164" t="s">
        <v>1110</v>
      </c>
      <c r="G82" s="164">
        <v>-39.757675219999996</v>
      </c>
      <c r="H82" s="164" t="s">
        <v>1110</v>
      </c>
      <c r="I82" s="164">
        <v>-5.1982156900000005</v>
      </c>
      <c r="J82" s="164" t="s">
        <v>1110</v>
      </c>
      <c r="K82" s="164" t="s">
        <v>1110</v>
      </c>
      <c r="L82" s="166">
        <v>16.757694200000003</v>
      </c>
      <c r="M82" s="164">
        <v>9.8164291500000012</v>
      </c>
      <c r="N82" s="164" t="s">
        <v>1110</v>
      </c>
      <c r="O82" s="164">
        <v>199.94865380000002</v>
      </c>
      <c r="P82" s="164" t="s">
        <v>1110</v>
      </c>
      <c r="Q82" s="164">
        <v>-5.8987960199999998</v>
      </c>
      <c r="R82" s="164" t="s">
        <v>1110</v>
      </c>
      <c r="S82" s="164">
        <v>185.62463780000002</v>
      </c>
      <c r="T82" s="164" t="s">
        <v>1110</v>
      </c>
      <c r="U82" s="164" t="s">
        <v>1110</v>
      </c>
      <c r="V82" s="167">
        <v>389.49092473000002</v>
      </c>
      <c r="W82" s="168">
        <v>-21.91284229</v>
      </c>
      <c r="X82" s="164" t="s">
        <v>1110</v>
      </c>
      <c r="Y82" s="164">
        <v>156.75099198562</v>
      </c>
      <c r="Z82" s="164" t="s">
        <v>1110</v>
      </c>
      <c r="AA82" s="164">
        <v>22.343875530000002</v>
      </c>
      <c r="AB82" s="164" t="s">
        <v>1110</v>
      </c>
      <c r="AC82" s="164">
        <v>3961.5394456199997</v>
      </c>
      <c r="AD82" s="164" t="s">
        <v>1110</v>
      </c>
      <c r="AE82" s="164" t="s">
        <v>1110</v>
      </c>
      <c r="AF82" s="169">
        <v>4118.7214708456195</v>
      </c>
    </row>
    <row r="83" spans="1:32" s="84" customFormat="1" ht="15" customHeight="1">
      <c r="A83" s="171">
        <v>76</v>
      </c>
      <c r="B83" s="144" t="s">
        <v>1059</v>
      </c>
      <c r="C83" s="172" t="s">
        <v>1110</v>
      </c>
      <c r="D83" s="172" t="s">
        <v>1110</v>
      </c>
      <c r="E83" s="172" t="s">
        <v>1110</v>
      </c>
      <c r="F83" s="172" t="s">
        <v>1110</v>
      </c>
      <c r="G83" s="172" t="s">
        <v>1110</v>
      </c>
      <c r="H83" s="172" t="s">
        <v>1110</v>
      </c>
      <c r="I83" s="172" t="s">
        <v>1110</v>
      </c>
      <c r="J83" s="172" t="s">
        <v>1110</v>
      </c>
      <c r="K83" s="172" t="s">
        <v>1110</v>
      </c>
      <c r="L83" s="174" t="s">
        <v>1110</v>
      </c>
      <c r="M83" s="172" t="s">
        <v>1110</v>
      </c>
      <c r="N83" s="172" t="s">
        <v>1110</v>
      </c>
      <c r="O83" s="172">
        <v>-25.69455</v>
      </c>
      <c r="P83" s="172" t="s">
        <v>1110</v>
      </c>
      <c r="Q83" s="172" t="s">
        <v>1110</v>
      </c>
      <c r="R83" s="172" t="s">
        <v>1110</v>
      </c>
      <c r="S83" s="172" t="s">
        <v>1110</v>
      </c>
      <c r="T83" s="172" t="s">
        <v>1110</v>
      </c>
      <c r="U83" s="172" t="s">
        <v>1110</v>
      </c>
      <c r="V83" s="175">
        <v>-25.69455</v>
      </c>
      <c r="W83" s="176" t="s">
        <v>1110</v>
      </c>
      <c r="X83" s="172" t="s">
        <v>1110</v>
      </c>
      <c r="Y83" s="172">
        <v>-25.69455</v>
      </c>
      <c r="Z83" s="172" t="s">
        <v>1110</v>
      </c>
      <c r="AA83" s="172" t="s">
        <v>1110</v>
      </c>
      <c r="AB83" s="172" t="s">
        <v>1110</v>
      </c>
      <c r="AC83" s="172" t="s">
        <v>1110</v>
      </c>
      <c r="AD83" s="172" t="s">
        <v>1110</v>
      </c>
      <c r="AE83" s="172" t="s">
        <v>1110</v>
      </c>
      <c r="AF83" s="177">
        <v>-25.69455</v>
      </c>
    </row>
    <row r="84" spans="1:32" ht="15" customHeight="1">
      <c r="A84" s="163">
        <v>77</v>
      </c>
      <c r="B84" s="125" t="s">
        <v>545</v>
      </c>
      <c r="C84" s="164" t="s">
        <v>1110</v>
      </c>
      <c r="D84" s="164" t="s">
        <v>1110</v>
      </c>
      <c r="E84" s="164" t="s">
        <v>1110</v>
      </c>
      <c r="F84" s="164" t="s">
        <v>1110</v>
      </c>
      <c r="G84" s="164" t="s">
        <v>1110</v>
      </c>
      <c r="H84" s="164" t="s">
        <v>1110</v>
      </c>
      <c r="I84" s="164">
        <v>-83.522786980000006</v>
      </c>
      <c r="J84" s="164" t="s">
        <v>1110</v>
      </c>
      <c r="K84" s="164" t="s">
        <v>1110</v>
      </c>
      <c r="L84" s="166">
        <v>-83.522786980000006</v>
      </c>
      <c r="M84" s="164" t="s">
        <v>1110</v>
      </c>
      <c r="N84" s="164" t="s">
        <v>1110</v>
      </c>
      <c r="O84" s="164">
        <v>-1E-8</v>
      </c>
      <c r="P84" s="164" t="s">
        <v>1110</v>
      </c>
      <c r="Q84" s="164" t="s">
        <v>1110</v>
      </c>
      <c r="R84" s="164" t="s">
        <v>1110</v>
      </c>
      <c r="S84" s="164">
        <v>-169.60547807</v>
      </c>
      <c r="T84" s="164" t="s">
        <v>1110</v>
      </c>
      <c r="U84" s="164" t="s">
        <v>1110</v>
      </c>
      <c r="V84" s="167">
        <v>-169.60547807999998</v>
      </c>
      <c r="W84" s="168" t="s">
        <v>1110</v>
      </c>
      <c r="X84" s="164" t="s">
        <v>1110</v>
      </c>
      <c r="Y84" s="164">
        <v>-395.18167503217001</v>
      </c>
      <c r="Z84" s="164" t="s">
        <v>1110</v>
      </c>
      <c r="AA84" s="164" t="s">
        <v>1110</v>
      </c>
      <c r="AB84" s="164" t="s">
        <v>1110</v>
      </c>
      <c r="AC84" s="164">
        <v>275.72551058477001</v>
      </c>
      <c r="AD84" s="164" t="s">
        <v>1110</v>
      </c>
      <c r="AE84" s="164" t="s">
        <v>1110</v>
      </c>
      <c r="AF84" s="169">
        <v>-119.45616444739997</v>
      </c>
    </row>
    <row r="85" spans="1:32" s="84" customFormat="1" ht="15" customHeight="1">
      <c r="A85" s="171">
        <v>78</v>
      </c>
      <c r="B85" s="144" t="s">
        <v>501</v>
      </c>
      <c r="C85" s="172">
        <v>-3.3340769100000003</v>
      </c>
      <c r="D85" s="172" t="s">
        <v>1110</v>
      </c>
      <c r="E85" s="172">
        <v>-6.0536038599999999</v>
      </c>
      <c r="F85" s="172" t="s">
        <v>1110</v>
      </c>
      <c r="G85" s="172">
        <v>0.23761025</v>
      </c>
      <c r="H85" s="172" t="s">
        <v>1110</v>
      </c>
      <c r="I85" s="172">
        <v>-107.33268440000001</v>
      </c>
      <c r="J85" s="172" t="s">
        <v>1110</v>
      </c>
      <c r="K85" s="172" t="s">
        <v>1110</v>
      </c>
      <c r="L85" s="174">
        <v>-116.48275492</v>
      </c>
      <c r="M85" s="172">
        <v>-42.752881030000005</v>
      </c>
      <c r="N85" s="172" t="s">
        <v>1110</v>
      </c>
      <c r="O85" s="172">
        <v>-61.85541929</v>
      </c>
      <c r="P85" s="172" t="s">
        <v>1110</v>
      </c>
      <c r="Q85" s="172">
        <v>-0.26714345</v>
      </c>
      <c r="R85" s="172" t="s">
        <v>1110</v>
      </c>
      <c r="S85" s="172">
        <v>-2594.99135209</v>
      </c>
      <c r="T85" s="172" t="s">
        <v>1110</v>
      </c>
      <c r="U85" s="172" t="s">
        <v>1110</v>
      </c>
      <c r="V85" s="175">
        <v>-2699.8667958599999</v>
      </c>
      <c r="W85" s="176">
        <v>-21.512501280000002</v>
      </c>
      <c r="X85" s="172" t="s">
        <v>1110</v>
      </c>
      <c r="Y85" s="172">
        <v>-86.028219759999999</v>
      </c>
      <c r="Z85" s="172" t="s">
        <v>1110</v>
      </c>
      <c r="AA85" s="172">
        <v>6.4284221500000003</v>
      </c>
      <c r="AB85" s="172" t="s">
        <v>1110</v>
      </c>
      <c r="AC85" s="172">
        <v>407.69274187000002</v>
      </c>
      <c r="AD85" s="172" t="s">
        <v>1110</v>
      </c>
      <c r="AE85" s="172" t="s">
        <v>1110</v>
      </c>
      <c r="AF85" s="177">
        <v>306.58044298000004</v>
      </c>
    </row>
    <row r="86" spans="1:32" ht="15" customHeight="1">
      <c r="A86" s="163">
        <v>79</v>
      </c>
      <c r="B86" s="125" t="s">
        <v>239</v>
      </c>
      <c r="C86" s="164" t="s">
        <v>1110</v>
      </c>
      <c r="D86" s="164" t="s">
        <v>1110</v>
      </c>
      <c r="E86" s="164">
        <v>20.16311868</v>
      </c>
      <c r="F86" s="164" t="s">
        <v>1110</v>
      </c>
      <c r="G86" s="164" t="s">
        <v>1110</v>
      </c>
      <c r="H86" s="164" t="s">
        <v>1110</v>
      </c>
      <c r="I86" s="164" t="s">
        <v>1110</v>
      </c>
      <c r="J86" s="164" t="s">
        <v>1110</v>
      </c>
      <c r="K86" s="164" t="s">
        <v>1110</v>
      </c>
      <c r="L86" s="166">
        <v>20.16311868</v>
      </c>
      <c r="M86" s="164" t="s">
        <v>1110</v>
      </c>
      <c r="N86" s="164" t="s">
        <v>1110</v>
      </c>
      <c r="O86" s="164">
        <v>-26.331022600000001</v>
      </c>
      <c r="P86" s="164" t="s">
        <v>1110</v>
      </c>
      <c r="Q86" s="164" t="s">
        <v>1110</v>
      </c>
      <c r="R86" s="164" t="s">
        <v>1110</v>
      </c>
      <c r="S86" s="164" t="s">
        <v>1110</v>
      </c>
      <c r="T86" s="164" t="s">
        <v>1110</v>
      </c>
      <c r="U86" s="164" t="s">
        <v>1110</v>
      </c>
      <c r="V86" s="167">
        <v>-26.331022600000001</v>
      </c>
      <c r="W86" s="168" t="s">
        <v>1110</v>
      </c>
      <c r="X86" s="164" t="s">
        <v>1110</v>
      </c>
      <c r="Y86" s="164">
        <v>-61.087052280000002</v>
      </c>
      <c r="Z86" s="164" t="s">
        <v>1110</v>
      </c>
      <c r="AA86" s="164" t="s">
        <v>1110</v>
      </c>
      <c r="AB86" s="164" t="s">
        <v>1110</v>
      </c>
      <c r="AC86" s="164" t="s">
        <v>1110</v>
      </c>
      <c r="AD86" s="164" t="s">
        <v>1110</v>
      </c>
      <c r="AE86" s="164" t="s">
        <v>1110</v>
      </c>
      <c r="AF86" s="169">
        <v>-61.087052280000002</v>
      </c>
    </row>
    <row r="87" spans="1:32" s="84" customFormat="1" ht="15" customHeight="1">
      <c r="A87" s="171">
        <v>80</v>
      </c>
      <c r="B87" s="144" t="s">
        <v>322</v>
      </c>
      <c r="C87" s="172" t="s">
        <v>1110</v>
      </c>
      <c r="D87" s="172">
        <v>-34.950000000000003</v>
      </c>
      <c r="E87" s="172">
        <v>-6.5173588000000002</v>
      </c>
      <c r="F87" s="172" t="s">
        <v>1110</v>
      </c>
      <c r="G87" s="172" t="s">
        <v>1110</v>
      </c>
      <c r="H87" s="172" t="s">
        <v>1110</v>
      </c>
      <c r="I87" s="172" t="s">
        <v>1110</v>
      </c>
      <c r="J87" s="172" t="s">
        <v>1110</v>
      </c>
      <c r="K87" s="172" t="s">
        <v>1110</v>
      </c>
      <c r="L87" s="174">
        <v>-41.4673588</v>
      </c>
      <c r="M87" s="172" t="s">
        <v>1110</v>
      </c>
      <c r="N87" s="172">
        <v>-296.71844382999996</v>
      </c>
      <c r="O87" s="172">
        <v>-4.8686660199999992</v>
      </c>
      <c r="P87" s="172" t="s">
        <v>1110</v>
      </c>
      <c r="Q87" s="172" t="s">
        <v>1110</v>
      </c>
      <c r="R87" s="172" t="s">
        <v>1110</v>
      </c>
      <c r="S87" s="172" t="s">
        <v>1110</v>
      </c>
      <c r="T87" s="172" t="s">
        <v>1110</v>
      </c>
      <c r="U87" s="172" t="s">
        <v>1110</v>
      </c>
      <c r="V87" s="175">
        <v>-301.58710984999999</v>
      </c>
      <c r="W87" s="176" t="s">
        <v>1110</v>
      </c>
      <c r="X87" s="172">
        <v>-973.26844383000002</v>
      </c>
      <c r="Y87" s="172">
        <v>-1.5079965399999999</v>
      </c>
      <c r="Z87" s="172" t="s">
        <v>1110</v>
      </c>
      <c r="AA87" s="172" t="s">
        <v>1110</v>
      </c>
      <c r="AB87" s="172" t="s">
        <v>1110</v>
      </c>
      <c r="AC87" s="172" t="s">
        <v>1110</v>
      </c>
      <c r="AD87" s="172" t="s">
        <v>1110</v>
      </c>
      <c r="AE87" s="172" t="s">
        <v>1110</v>
      </c>
      <c r="AF87" s="177">
        <v>-974.77644037000005</v>
      </c>
    </row>
    <row r="88" spans="1:32" ht="15" customHeight="1">
      <c r="A88" s="163">
        <v>81</v>
      </c>
      <c r="B88" s="125" t="s">
        <v>986</v>
      </c>
      <c r="C88" s="164" t="s">
        <v>1110</v>
      </c>
      <c r="D88" s="164" t="s">
        <v>1110</v>
      </c>
      <c r="E88" s="164">
        <v>-16</v>
      </c>
      <c r="F88" s="164" t="s">
        <v>1110</v>
      </c>
      <c r="G88" s="164" t="s">
        <v>1110</v>
      </c>
      <c r="H88" s="164" t="s">
        <v>1110</v>
      </c>
      <c r="I88" s="164" t="s">
        <v>1110</v>
      </c>
      <c r="J88" s="164" t="s">
        <v>1110</v>
      </c>
      <c r="K88" s="164" t="s">
        <v>1110</v>
      </c>
      <c r="L88" s="166">
        <v>-16</v>
      </c>
      <c r="M88" s="164" t="s">
        <v>1110</v>
      </c>
      <c r="N88" s="164" t="s">
        <v>1110</v>
      </c>
      <c r="O88" s="164">
        <v>-202.99621034034999</v>
      </c>
      <c r="P88" s="164" t="s">
        <v>1110</v>
      </c>
      <c r="Q88" s="164" t="s">
        <v>1110</v>
      </c>
      <c r="R88" s="164" t="s">
        <v>1110</v>
      </c>
      <c r="S88" s="164" t="s">
        <v>1110</v>
      </c>
      <c r="T88" s="164">
        <v>-3.8000000800000002</v>
      </c>
      <c r="U88" s="164" t="s">
        <v>1110</v>
      </c>
      <c r="V88" s="167">
        <v>-206.79621042035001</v>
      </c>
      <c r="W88" s="168" t="s">
        <v>1110</v>
      </c>
      <c r="X88" s="164" t="s">
        <v>1110</v>
      </c>
      <c r="Y88" s="164">
        <v>-61.053536880350002</v>
      </c>
      <c r="Z88" s="164" t="s">
        <v>1110</v>
      </c>
      <c r="AA88" s="164" t="s">
        <v>1110</v>
      </c>
      <c r="AB88" s="164" t="s">
        <v>1110</v>
      </c>
      <c r="AC88" s="164">
        <v>-0.2</v>
      </c>
      <c r="AD88" s="164">
        <v>-25.300000170000001</v>
      </c>
      <c r="AE88" s="164" t="s">
        <v>1110</v>
      </c>
      <c r="AF88" s="169">
        <v>-86.553537050350016</v>
      </c>
    </row>
    <row r="89" spans="1:32" s="84" customFormat="1" ht="15" customHeight="1">
      <c r="A89" s="171">
        <v>82</v>
      </c>
      <c r="B89" s="144" t="s">
        <v>968</v>
      </c>
      <c r="C89" s="172">
        <v>14.239638640000001</v>
      </c>
      <c r="D89" s="172">
        <v>-0.57999999999999996</v>
      </c>
      <c r="E89" s="172">
        <v>-195.81868843220002</v>
      </c>
      <c r="F89" s="172" t="s">
        <v>1110</v>
      </c>
      <c r="G89" s="172">
        <v>6.2857857300000006</v>
      </c>
      <c r="H89" s="172" t="s">
        <v>1110</v>
      </c>
      <c r="I89" s="172" t="s">
        <v>1110</v>
      </c>
      <c r="J89" s="172" t="s">
        <v>1110</v>
      </c>
      <c r="K89" s="172" t="s">
        <v>1110</v>
      </c>
      <c r="L89" s="174">
        <v>-175.87326406220001</v>
      </c>
      <c r="M89" s="172">
        <v>92.262908209999992</v>
      </c>
      <c r="N89" s="172">
        <v>-283.77774019607</v>
      </c>
      <c r="O89" s="172">
        <v>-1121.1889613752301</v>
      </c>
      <c r="P89" s="172" t="s">
        <v>1110</v>
      </c>
      <c r="Q89" s="172">
        <v>606.49344194000003</v>
      </c>
      <c r="R89" s="172" t="s">
        <v>1110</v>
      </c>
      <c r="S89" s="172" t="s">
        <v>1110</v>
      </c>
      <c r="T89" s="172" t="s">
        <v>1110</v>
      </c>
      <c r="U89" s="172" t="s">
        <v>1110</v>
      </c>
      <c r="V89" s="175">
        <v>-706.21035142129995</v>
      </c>
      <c r="W89" s="176">
        <v>-1.87528709</v>
      </c>
      <c r="X89" s="172">
        <v>-430.94524190502</v>
      </c>
      <c r="Y89" s="172">
        <v>-2396.2045383965501</v>
      </c>
      <c r="Z89" s="172" t="s">
        <v>1110</v>
      </c>
      <c r="AA89" s="172">
        <v>608.72056249501998</v>
      </c>
      <c r="AB89" s="172" t="s">
        <v>1110</v>
      </c>
      <c r="AC89" s="172" t="s">
        <v>1110</v>
      </c>
      <c r="AD89" s="172" t="s">
        <v>1110</v>
      </c>
      <c r="AE89" s="172" t="s">
        <v>1110</v>
      </c>
      <c r="AF89" s="177">
        <v>-2220.30450489655</v>
      </c>
    </row>
    <row r="90" spans="1:32" ht="15" customHeight="1">
      <c r="A90" s="163">
        <v>83</v>
      </c>
      <c r="B90" s="125" t="s">
        <v>502</v>
      </c>
      <c r="C90" s="164">
        <v>-104.07866837</v>
      </c>
      <c r="D90" s="164">
        <v>-0.77725968000000001</v>
      </c>
      <c r="E90" s="164">
        <v>-89.248197767809998</v>
      </c>
      <c r="F90" s="164" t="s">
        <v>1110</v>
      </c>
      <c r="G90" s="164">
        <v>-2.8982682799999999</v>
      </c>
      <c r="H90" s="164" t="s">
        <v>1110</v>
      </c>
      <c r="I90" s="164">
        <v>-6.3858597399999999</v>
      </c>
      <c r="J90" s="164" t="s">
        <v>1110</v>
      </c>
      <c r="K90" s="164" t="s">
        <v>1110</v>
      </c>
      <c r="L90" s="166">
        <v>-203.38825383781</v>
      </c>
      <c r="M90" s="164">
        <v>-424.59238912826004</v>
      </c>
      <c r="N90" s="164">
        <v>-47.299626379999999</v>
      </c>
      <c r="O90" s="164">
        <v>-130.33297812954999</v>
      </c>
      <c r="P90" s="164" t="s">
        <v>1110</v>
      </c>
      <c r="Q90" s="164">
        <v>-22.797035960000002</v>
      </c>
      <c r="R90" s="164" t="s">
        <v>1110</v>
      </c>
      <c r="S90" s="164">
        <v>-6.3858597399999999</v>
      </c>
      <c r="T90" s="164" t="s">
        <v>1110</v>
      </c>
      <c r="U90" s="164" t="s">
        <v>1110</v>
      </c>
      <c r="V90" s="167">
        <v>-631.40788933781005</v>
      </c>
      <c r="W90" s="168">
        <v>173.47110783314</v>
      </c>
      <c r="X90" s="164">
        <v>4.5310134401299997</v>
      </c>
      <c r="Y90" s="164">
        <v>-48.395879567039998</v>
      </c>
      <c r="Z90" s="164" t="s">
        <v>1110</v>
      </c>
      <c r="AA90" s="164">
        <v>42.865327539999996</v>
      </c>
      <c r="AB90" s="164">
        <v>-4.0624832499999997</v>
      </c>
      <c r="AC90" s="164">
        <v>150.4880234</v>
      </c>
      <c r="AD90" s="164" t="s">
        <v>1110</v>
      </c>
      <c r="AE90" s="164" t="s">
        <v>1110</v>
      </c>
      <c r="AF90" s="169">
        <v>318.89710939623001</v>
      </c>
    </row>
    <row r="91" spans="1:32" s="84" customFormat="1" ht="15" customHeight="1">
      <c r="A91" s="171">
        <v>84</v>
      </c>
      <c r="B91" s="144" t="s">
        <v>818</v>
      </c>
      <c r="C91" s="172">
        <v>-225.91289506999999</v>
      </c>
      <c r="D91" s="172">
        <v>-6.8865369999999995E-2</v>
      </c>
      <c r="E91" s="172">
        <v>-0.12786179</v>
      </c>
      <c r="F91" s="172" t="s">
        <v>1110</v>
      </c>
      <c r="G91" s="172">
        <v>-11.662432170000001</v>
      </c>
      <c r="H91" s="172" t="s">
        <v>1110</v>
      </c>
      <c r="I91" s="172">
        <v>60.939259590000006</v>
      </c>
      <c r="J91" s="172" t="s">
        <v>1110</v>
      </c>
      <c r="K91" s="172" t="s">
        <v>1110</v>
      </c>
      <c r="L91" s="174">
        <v>-176.83279480999997</v>
      </c>
      <c r="M91" s="172">
        <v>3399.97837884</v>
      </c>
      <c r="N91" s="172">
        <v>18.228794644170002</v>
      </c>
      <c r="O91" s="172">
        <v>-1.4965342699999999</v>
      </c>
      <c r="P91" s="172" t="s">
        <v>1110</v>
      </c>
      <c r="Q91" s="172">
        <v>1991.5443484800001</v>
      </c>
      <c r="R91" s="172" t="s">
        <v>1110</v>
      </c>
      <c r="S91" s="172">
        <v>372.41695562000001</v>
      </c>
      <c r="T91" s="172" t="s">
        <v>1110</v>
      </c>
      <c r="U91" s="172" t="s">
        <v>1110</v>
      </c>
      <c r="V91" s="175">
        <v>5780.6719433141689</v>
      </c>
      <c r="W91" s="176">
        <v>6719.7972402170799</v>
      </c>
      <c r="X91" s="172">
        <v>18.228794644170002</v>
      </c>
      <c r="Y91" s="172">
        <v>214.73364571062999</v>
      </c>
      <c r="Z91" s="172" t="s">
        <v>1110</v>
      </c>
      <c r="AA91" s="172">
        <v>2493.3968874400002</v>
      </c>
      <c r="AB91" s="172" t="s">
        <v>1110</v>
      </c>
      <c r="AC91" s="172">
        <v>422.41695562000001</v>
      </c>
      <c r="AD91" s="172" t="s">
        <v>1110</v>
      </c>
      <c r="AE91" s="172" t="s">
        <v>1110</v>
      </c>
      <c r="AF91" s="177">
        <v>9868.5735236318797</v>
      </c>
    </row>
    <row r="92" spans="1:32" ht="15" customHeight="1">
      <c r="A92" s="163">
        <v>85</v>
      </c>
      <c r="B92" s="125" t="s">
        <v>882</v>
      </c>
      <c r="C92" s="164">
        <v>27.823264529999999</v>
      </c>
      <c r="D92" s="164">
        <v>-0.01</v>
      </c>
      <c r="E92" s="164">
        <v>80.696908129999997</v>
      </c>
      <c r="F92" s="164" t="s">
        <v>1110</v>
      </c>
      <c r="G92" s="164">
        <v>8.1467870599999994</v>
      </c>
      <c r="H92" s="164" t="s">
        <v>1110</v>
      </c>
      <c r="I92" s="164">
        <v>-220.31260377999999</v>
      </c>
      <c r="J92" s="164" t="s">
        <v>1110</v>
      </c>
      <c r="K92" s="164" t="s">
        <v>1110</v>
      </c>
      <c r="L92" s="166">
        <v>-103.65564406</v>
      </c>
      <c r="M92" s="164">
        <v>417.74612545999997</v>
      </c>
      <c r="N92" s="164">
        <v>-0.52700000000000002</v>
      </c>
      <c r="O92" s="164">
        <v>122.38613651999999</v>
      </c>
      <c r="P92" s="164" t="s">
        <v>1110</v>
      </c>
      <c r="Q92" s="164">
        <v>-3.8430388799999999</v>
      </c>
      <c r="R92" s="164" t="s">
        <v>1110</v>
      </c>
      <c r="S92" s="164">
        <v>-473.89442983999999</v>
      </c>
      <c r="T92" s="164" t="s">
        <v>1110</v>
      </c>
      <c r="U92" s="164" t="s">
        <v>1110</v>
      </c>
      <c r="V92" s="167">
        <v>61.867793260000042</v>
      </c>
      <c r="W92" s="168">
        <v>420.08503702999997</v>
      </c>
      <c r="X92" s="164">
        <v>-1.5985</v>
      </c>
      <c r="Y92" s="164">
        <v>127.38613651999999</v>
      </c>
      <c r="Z92" s="164" t="s">
        <v>1110</v>
      </c>
      <c r="AA92" s="164">
        <v>-18.867379010000001</v>
      </c>
      <c r="AB92" s="164" t="s">
        <v>1110</v>
      </c>
      <c r="AC92" s="164">
        <v>1315.8300461199999</v>
      </c>
      <c r="AD92" s="164" t="s">
        <v>1110</v>
      </c>
      <c r="AE92" s="164" t="s">
        <v>1110</v>
      </c>
      <c r="AF92" s="169">
        <v>1842.8353406599999</v>
      </c>
    </row>
    <row r="93" spans="1:32" s="84" customFormat="1" ht="15" customHeight="1">
      <c r="A93" s="171">
        <v>86</v>
      </c>
      <c r="B93" s="144" t="s">
        <v>705</v>
      </c>
      <c r="C93" s="172">
        <v>609.58945286000005</v>
      </c>
      <c r="D93" s="172">
        <v>-0.54500000000000004</v>
      </c>
      <c r="E93" s="172">
        <v>-133.24229618999999</v>
      </c>
      <c r="F93" s="172">
        <v>-0.80971102000000006</v>
      </c>
      <c r="G93" s="172">
        <v>23.620504370000003</v>
      </c>
      <c r="H93" s="172" t="s">
        <v>1110</v>
      </c>
      <c r="I93" s="172">
        <v>-33.5</v>
      </c>
      <c r="J93" s="172" t="s">
        <v>1110</v>
      </c>
      <c r="K93" s="172" t="s">
        <v>1110</v>
      </c>
      <c r="L93" s="174">
        <v>465.11295002000003</v>
      </c>
      <c r="M93" s="172">
        <v>887.86726272999999</v>
      </c>
      <c r="N93" s="172">
        <v>-88.268840959999991</v>
      </c>
      <c r="O93" s="172">
        <v>-351.40529186000003</v>
      </c>
      <c r="P93" s="172">
        <v>-3.22554198</v>
      </c>
      <c r="Q93" s="172">
        <v>4.5571945899999999</v>
      </c>
      <c r="R93" s="172" t="s">
        <v>1110</v>
      </c>
      <c r="S93" s="172">
        <v>-45.320753979999999</v>
      </c>
      <c r="T93" s="172" t="s">
        <v>1110</v>
      </c>
      <c r="U93" s="172" t="s">
        <v>1110</v>
      </c>
      <c r="V93" s="175">
        <v>404.20402853999997</v>
      </c>
      <c r="W93" s="176">
        <v>1139.8149136700001</v>
      </c>
      <c r="X93" s="172">
        <v>-506.53151018</v>
      </c>
      <c r="Y93" s="172">
        <v>-1110.2977174800001</v>
      </c>
      <c r="Z93" s="172">
        <v>-38.327867450000006</v>
      </c>
      <c r="AA93" s="172">
        <v>398.23988257000002</v>
      </c>
      <c r="AB93" s="172" t="s">
        <v>1110</v>
      </c>
      <c r="AC93" s="172">
        <v>458.48188668921</v>
      </c>
      <c r="AD93" s="172" t="s">
        <v>1110</v>
      </c>
      <c r="AE93" s="172" t="s">
        <v>1110</v>
      </c>
      <c r="AF93" s="177">
        <v>341.37958781920986</v>
      </c>
    </row>
    <row r="94" spans="1:32" ht="15" customHeight="1">
      <c r="A94" s="163">
        <v>87</v>
      </c>
      <c r="B94" s="125" t="s">
        <v>823</v>
      </c>
      <c r="C94" s="164">
        <v>29.195814250000002</v>
      </c>
      <c r="D94" s="164">
        <v>-0.57517702999999998</v>
      </c>
      <c r="E94" s="164">
        <v>8.6988860000000001E-2</v>
      </c>
      <c r="F94" s="164" t="s">
        <v>1110</v>
      </c>
      <c r="G94" s="164">
        <v>-0.11739805</v>
      </c>
      <c r="H94" s="164" t="s">
        <v>1110</v>
      </c>
      <c r="I94" s="164" t="s">
        <v>1110</v>
      </c>
      <c r="J94" s="164" t="s">
        <v>1110</v>
      </c>
      <c r="K94" s="164" t="s">
        <v>1110</v>
      </c>
      <c r="L94" s="166">
        <v>28.590228030000002</v>
      </c>
      <c r="M94" s="164">
        <v>-118.31525676000001</v>
      </c>
      <c r="N94" s="164">
        <v>3.3123985400000002</v>
      </c>
      <c r="O94" s="164">
        <v>-4.2712622500000004</v>
      </c>
      <c r="P94" s="164" t="s">
        <v>1110</v>
      </c>
      <c r="Q94" s="164">
        <v>-0.12787846999999999</v>
      </c>
      <c r="R94" s="164" t="s">
        <v>1110</v>
      </c>
      <c r="S94" s="164" t="s">
        <v>1110</v>
      </c>
      <c r="T94" s="164" t="s">
        <v>1110</v>
      </c>
      <c r="U94" s="164" t="s">
        <v>1110</v>
      </c>
      <c r="V94" s="167">
        <v>-119.40199894000001</v>
      </c>
      <c r="W94" s="168">
        <v>-134.89308778</v>
      </c>
      <c r="X94" s="164">
        <v>-0.53038853000000008</v>
      </c>
      <c r="Y94" s="164">
        <v>0.45054373999999997</v>
      </c>
      <c r="Z94" s="164" t="s">
        <v>1110</v>
      </c>
      <c r="AA94" s="164">
        <v>1.124735E-2</v>
      </c>
      <c r="AB94" s="164" t="s">
        <v>1110</v>
      </c>
      <c r="AC94" s="164">
        <v>52.765981590000003</v>
      </c>
      <c r="AD94" s="164">
        <v>48.924546960000001</v>
      </c>
      <c r="AE94" s="164" t="s">
        <v>1110</v>
      </c>
      <c r="AF94" s="169">
        <v>-33.271156669999996</v>
      </c>
    </row>
    <row r="95" spans="1:32" s="84" customFormat="1" ht="15" customHeight="1">
      <c r="A95" s="171">
        <v>88</v>
      </c>
      <c r="B95" s="144" t="s">
        <v>110</v>
      </c>
      <c r="C95" s="172">
        <v>-81.140879839999997</v>
      </c>
      <c r="D95" s="172" t="s">
        <v>1110</v>
      </c>
      <c r="E95" s="172">
        <v>12.153088600009999</v>
      </c>
      <c r="F95" s="172" t="s">
        <v>1110</v>
      </c>
      <c r="G95" s="172">
        <v>13.981651660000001</v>
      </c>
      <c r="H95" s="172" t="s">
        <v>1110</v>
      </c>
      <c r="I95" s="172">
        <v>-756.94630027999995</v>
      </c>
      <c r="J95" s="172" t="s">
        <v>1110</v>
      </c>
      <c r="K95" s="172" t="s">
        <v>1110</v>
      </c>
      <c r="L95" s="174">
        <v>-811.95243985999002</v>
      </c>
      <c r="M95" s="172">
        <v>18.115596289999999</v>
      </c>
      <c r="N95" s="172" t="s">
        <v>1110</v>
      </c>
      <c r="O95" s="172">
        <v>-4.1864485658100001</v>
      </c>
      <c r="P95" s="172" t="s">
        <v>1110</v>
      </c>
      <c r="Q95" s="172">
        <v>62.055768549999996</v>
      </c>
      <c r="R95" s="172" t="s">
        <v>1110</v>
      </c>
      <c r="S95" s="172">
        <v>-1074.8001796512101</v>
      </c>
      <c r="T95" s="172" t="s">
        <v>1110</v>
      </c>
      <c r="U95" s="172" t="s">
        <v>1110</v>
      </c>
      <c r="V95" s="175">
        <v>-998.81526337702007</v>
      </c>
      <c r="W95" s="176">
        <v>-63.602121450000006</v>
      </c>
      <c r="X95" s="172" t="s">
        <v>1110</v>
      </c>
      <c r="Y95" s="172">
        <v>157.34870130254998</v>
      </c>
      <c r="Z95" s="172" t="s">
        <v>1110</v>
      </c>
      <c r="AA95" s="172">
        <v>196.61912766999998</v>
      </c>
      <c r="AB95" s="172" t="s">
        <v>1110</v>
      </c>
      <c r="AC95" s="172">
        <v>1051.2349680458999</v>
      </c>
      <c r="AD95" s="172" t="s">
        <v>1110</v>
      </c>
      <c r="AE95" s="172" t="s">
        <v>1110</v>
      </c>
      <c r="AF95" s="177">
        <v>1341.60067556845</v>
      </c>
    </row>
    <row r="96" spans="1:32" ht="15" customHeight="1">
      <c r="A96" s="163">
        <v>89</v>
      </c>
      <c r="B96" s="125" t="s">
        <v>409</v>
      </c>
      <c r="C96" s="164">
        <v>22.168009210000001</v>
      </c>
      <c r="D96" s="164">
        <v>-0.38486878999999996</v>
      </c>
      <c r="E96" s="164">
        <v>819.31669619999991</v>
      </c>
      <c r="F96" s="164" t="s">
        <v>1110</v>
      </c>
      <c r="G96" s="164">
        <v>-12.936546910000001</v>
      </c>
      <c r="H96" s="164" t="s">
        <v>1110</v>
      </c>
      <c r="I96" s="164">
        <v>9.7922248199999995</v>
      </c>
      <c r="J96" s="164">
        <v>23.46966669</v>
      </c>
      <c r="K96" s="164" t="s">
        <v>1110</v>
      </c>
      <c r="L96" s="166">
        <v>861.42518122000001</v>
      </c>
      <c r="M96" s="164">
        <v>169.27004359003999</v>
      </c>
      <c r="N96" s="164">
        <v>-4.8339547036199999</v>
      </c>
      <c r="O96" s="164">
        <v>1386.83935621001</v>
      </c>
      <c r="P96" s="164" t="s">
        <v>1110</v>
      </c>
      <c r="Q96" s="164">
        <v>-26.271810589999998</v>
      </c>
      <c r="R96" s="164" t="s">
        <v>1110</v>
      </c>
      <c r="S96" s="164">
        <v>548.60174419072996</v>
      </c>
      <c r="T96" s="164">
        <v>39.09820703914</v>
      </c>
      <c r="U96" s="164" t="s">
        <v>1110</v>
      </c>
      <c r="V96" s="167">
        <v>2112.7035857362998</v>
      </c>
      <c r="W96" s="168">
        <v>1064.7061955213901</v>
      </c>
      <c r="X96" s="164">
        <v>-34.159991099790005</v>
      </c>
      <c r="Y96" s="164">
        <v>1517.0163652427202</v>
      </c>
      <c r="Z96" s="164" t="s">
        <v>1110</v>
      </c>
      <c r="AA96" s="164">
        <v>7.531262341919998</v>
      </c>
      <c r="AB96" s="164" t="s">
        <v>1110</v>
      </c>
      <c r="AC96" s="164">
        <v>657.41745779984001</v>
      </c>
      <c r="AD96" s="164">
        <v>43.58920703914</v>
      </c>
      <c r="AE96" s="164" t="s">
        <v>1110</v>
      </c>
      <c r="AF96" s="169">
        <v>3256.1004968452203</v>
      </c>
    </row>
    <row r="97" spans="1:32" s="84" customFormat="1" ht="15" customHeight="1">
      <c r="A97" s="171">
        <v>90</v>
      </c>
      <c r="B97" s="144" t="s">
        <v>765</v>
      </c>
      <c r="C97" s="172">
        <v>19.58743145</v>
      </c>
      <c r="D97" s="172">
        <v>-5.0608501299999995</v>
      </c>
      <c r="E97" s="172">
        <v>-46.86023007</v>
      </c>
      <c r="F97" s="172" t="s">
        <v>1110</v>
      </c>
      <c r="G97" s="172">
        <v>0.99808543999999999</v>
      </c>
      <c r="H97" s="172" t="s">
        <v>1110</v>
      </c>
      <c r="I97" s="172">
        <v>18.577751360000001</v>
      </c>
      <c r="J97" s="172" t="s">
        <v>1110</v>
      </c>
      <c r="K97" s="172" t="s">
        <v>1110</v>
      </c>
      <c r="L97" s="174">
        <v>-12.757811949999995</v>
      </c>
      <c r="M97" s="172">
        <v>-196.80601253999998</v>
      </c>
      <c r="N97" s="172">
        <v>-58.798332039999998</v>
      </c>
      <c r="O97" s="172">
        <v>-484.35070028604002</v>
      </c>
      <c r="P97" s="172" t="s">
        <v>1110</v>
      </c>
      <c r="Q97" s="172">
        <v>64.533676189999994</v>
      </c>
      <c r="R97" s="172" t="s">
        <v>1110</v>
      </c>
      <c r="S97" s="172">
        <v>-73.446289700000008</v>
      </c>
      <c r="T97" s="172" t="s">
        <v>1110</v>
      </c>
      <c r="U97" s="172" t="s">
        <v>1110</v>
      </c>
      <c r="V97" s="175">
        <v>-748.86765837604014</v>
      </c>
      <c r="W97" s="176">
        <v>393.41202449000002</v>
      </c>
      <c r="X97" s="172">
        <v>-74.737558530000001</v>
      </c>
      <c r="Y97" s="172">
        <v>-465.02122804756999</v>
      </c>
      <c r="Z97" s="172" t="s">
        <v>1110</v>
      </c>
      <c r="AA97" s="172">
        <v>270.35138705000003</v>
      </c>
      <c r="AB97" s="172" t="s">
        <v>1110</v>
      </c>
      <c r="AC97" s="172">
        <v>-88.24852623000001</v>
      </c>
      <c r="AD97" s="172" t="s">
        <v>1110</v>
      </c>
      <c r="AE97" s="172" t="s">
        <v>1110</v>
      </c>
      <c r="AF97" s="177">
        <v>35.75609873243004</v>
      </c>
    </row>
    <row r="98" spans="1:32" ht="15" customHeight="1">
      <c r="A98" s="163">
        <v>91</v>
      </c>
      <c r="B98" s="125" t="s">
        <v>606</v>
      </c>
      <c r="C98" s="164">
        <v>-2.3224186800000002</v>
      </c>
      <c r="D98" s="164" t="s">
        <v>1110</v>
      </c>
      <c r="E98" s="164">
        <v>-5.3228410099999994</v>
      </c>
      <c r="F98" s="164" t="s">
        <v>1110</v>
      </c>
      <c r="G98" s="164">
        <v>6.4596473300000001</v>
      </c>
      <c r="H98" s="164" t="s">
        <v>1110</v>
      </c>
      <c r="I98" s="164">
        <v>86.93586286</v>
      </c>
      <c r="J98" s="164" t="s">
        <v>1110</v>
      </c>
      <c r="K98" s="164" t="s">
        <v>1110</v>
      </c>
      <c r="L98" s="166">
        <v>85.750250499999979</v>
      </c>
      <c r="M98" s="164">
        <v>338.66846588999999</v>
      </c>
      <c r="N98" s="164">
        <v>-16.8</v>
      </c>
      <c r="O98" s="164">
        <v>2.89188467</v>
      </c>
      <c r="P98" s="164" t="s">
        <v>1110</v>
      </c>
      <c r="Q98" s="164">
        <v>63.127747280000001</v>
      </c>
      <c r="R98" s="164" t="s">
        <v>1110</v>
      </c>
      <c r="S98" s="164">
        <v>113.52446923000001</v>
      </c>
      <c r="T98" s="164">
        <v>30.77019954</v>
      </c>
      <c r="U98" s="164" t="s">
        <v>1110</v>
      </c>
      <c r="V98" s="167">
        <v>532.18276661000004</v>
      </c>
      <c r="W98" s="168">
        <v>491.10193251999999</v>
      </c>
      <c r="X98" s="164">
        <v>-34.4</v>
      </c>
      <c r="Y98" s="164">
        <v>-31.223082849899999</v>
      </c>
      <c r="Z98" s="164" t="s">
        <v>1110</v>
      </c>
      <c r="AA98" s="164">
        <v>186.60757771438</v>
      </c>
      <c r="AB98" s="164" t="s">
        <v>1110</v>
      </c>
      <c r="AC98" s="164">
        <v>946.84289897831002</v>
      </c>
      <c r="AD98" s="164">
        <v>63.498146290000001</v>
      </c>
      <c r="AE98" s="164" t="s">
        <v>1110</v>
      </c>
      <c r="AF98" s="169">
        <v>1622.4274726527901</v>
      </c>
    </row>
    <row r="99" spans="1:32" s="84" customFormat="1" ht="15" customHeight="1">
      <c r="A99" s="171">
        <v>92</v>
      </c>
      <c r="B99" s="144" t="s">
        <v>420</v>
      </c>
      <c r="C99" s="172" t="s">
        <v>1110</v>
      </c>
      <c r="D99" s="172" t="s">
        <v>1110</v>
      </c>
      <c r="E99" s="172">
        <v>-485.04167433999999</v>
      </c>
      <c r="F99" s="172" t="s">
        <v>1110</v>
      </c>
      <c r="G99" s="172">
        <v>-109.41763874</v>
      </c>
      <c r="H99" s="172" t="s">
        <v>1110</v>
      </c>
      <c r="I99" s="172" t="s">
        <v>1110</v>
      </c>
      <c r="J99" s="172" t="s">
        <v>1110</v>
      </c>
      <c r="K99" s="172" t="s">
        <v>1110</v>
      </c>
      <c r="L99" s="174">
        <v>-594.4593130799999</v>
      </c>
      <c r="M99" s="172" t="s">
        <v>1110</v>
      </c>
      <c r="N99" s="172">
        <v>58</v>
      </c>
      <c r="O99" s="172">
        <v>-1860.28850201</v>
      </c>
      <c r="P99" s="172" t="s">
        <v>1110</v>
      </c>
      <c r="Q99" s="172">
        <v>-314.24233476000001</v>
      </c>
      <c r="R99" s="172" t="s">
        <v>1110</v>
      </c>
      <c r="S99" s="172" t="s">
        <v>1110</v>
      </c>
      <c r="T99" s="172" t="s">
        <v>1110</v>
      </c>
      <c r="U99" s="172" t="s">
        <v>1110</v>
      </c>
      <c r="V99" s="175">
        <v>-2116.53083677</v>
      </c>
      <c r="W99" s="176" t="s">
        <v>1110</v>
      </c>
      <c r="X99" s="172">
        <v>58</v>
      </c>
      <c r="Y99" s="172">
        <v>-4748.0069865600008</v>
      </c>
      <c r="Z99" s="172" t="s">
        <v>1110</v>
      </c>
      <c r="AA99" s="172">
        <v>-937.42799398</v>
      </c>
      <c r="AB99" s="172" t="s">
        <v>1110</v>
      </c>
      <c r="AC99" s="172" t="s">
        <v>1110</v>
      </c>
      <c r="AD99" s="172">
        <v>-17.233584609999998</v>
      </c>
      <c r="AE99" s="172" t="s">
        <v>1110</v>
      </c>
      <c r="AF99" s="177">
        <v>-5644.6685651499993</v>
      </c>
    </row>
    <row r="100" spans="1:32" ht="15" customHeight="1">
      <c r="A100" s="163">
        <v>93</v>
      </c>
      <c r="B100" s="125" t="s">
        <v>467</v>
      </c>
      <c r="C100" s="164" t="s">
        <v>1110</v>
      </c>
      <c r="D100" s="164" t="s">
        <v>1110</v>
      </c>
      <c r="E100" s="164">
        <v>6.5039628799999996</v>
      </c>
      <c r="F100" s="164" t="s">
        <v>1110</v>
      </c>
      <c r="G100" s="164">
        <v>0.43085668999999999</v>
      </c>
      <c r="H100" s="164">
        <v>-30.630107730399999</v>
      </c>
      <c r="I100" s="164" t="s">
        <v>1110</v>
      </c>
      <c r="J100" s="164" t="s">
        <v>1110</v>
      </c>
      <c r="K100" s="164" t="s">
        <v>1110</v>
      </c>
      <c r="L100" s="166">
        <v>-23.695288160400001</v>
      </c>
      <c r="M100" s="164" t="s">
        <v>1110</v>
      </c>
      <c r="N100" s="164" t="s">
        <v>1110</v>
      </c>
      <c r="O100" s="164">
        <v>152.42156802005999</v>
      </c>
      <c r="P100" s="164" t="s">
        <v>1110</v>
      </c>
      <c r="Q100" s="164">
        <v>11.29694956</v>
      </c>
      <c r="R100" s="164">
        <v>384.93174155769998</v>
      </c>
      <c r="S100" s="164" t="s">
        <v>1110</v>
      </c>
      <c r="T100" s="164" t="s">
        <v>1110</v>
      </c>
      <c r="U100" s="164" t="s">
        <v>1110</v>
      </c>
      <c r="V100" s="167">
        <v>548.65025913775992</v>
      </c>
      <c r="W100" s="168" t="s">
        <v>1110</v>
      </c>
      <c r="X100" s="164" t="s">
        <v>1110</v>
      </c>
      <c r="Y100" s="164">
        <v>749.95527975574998</v>
      </c>
      <c r="Z100" s="164" t="s">
        <v>1110</v>
      </c>
      <c r="AA100" s="164">
        <v>34.908157079999995</v>
      </c>
      <c r="AB100" s="164">
        <v>686.87973117040008</v>
      </c>
      <c r="AC100" s="164" t="s">
        <v>1110</v>
      </c>
      <c r="AD100" s="164" t="s">
        <v>1110</v>
      </c>
      <c r="AE100" s="164" t="s">
        <v>1110</v>
      </c>
      <c r="AF100" s="169">
        <v>1471.7431680061497</v>
      </c>
    </row>
    <row r="101" spans="1:32" s="84" customFormat="1" ht="15" customHeight="1">
      <c r="A101" s="171">
        <v>94</v>
      </c>
      <c r="B101" s="144" t="s">
        <v>469</v>
      </c>
      <c r="C101" s="172" t="s">
        <v>1110</v>
      </c>
      <c r="D101" s="172" t="s">
        <v>1110</v>
      </c>
      <c r="E101" s="172">
        <v>1.156995</v>
      </c>
      <c r="F101" s="172" t="s">
        <v>1110</v>
      </c>
      <c r="G101" s="172">
        <v>-3.3488899999999998E-3</v>
      </c>
      <c r="H101" s="172" t="s">
        <v>1110</v>
      </c>
      <c r="I101" s="172">
        <v>-0.35</v>
      </c>
      <c r="J101" s="172" t="s">
        <v>1110</v>
      </c>
      <c r="K101" s="172" t="s">
        <v>1110</v>
      </c>
      <c r="L101" s="174">
        <v>0.80364610999999997</v>
      </c>
      <c r="M101" s="172" t="s">
        <v>1110</v>
      </c>
      <c r="N101" s="172" t="s">
        <v>1110</v>
      </c>
      <c r="O101" s="172">
        <v>36.384433569999999</v>
      </c>
      <c r="P101" s="172" t="s">
        <v>1110</v>
      </c>
      <c r="Q101" s="172">
        <v>-0.12832586000000001</v>
      </c>
      <c r="R101" s="172" t="s">
        <v>1110</v>
      </c>
      <c r="S101" s="172">
        <v>19.649999999999999</v>
      </c>
      <c r="T101" s="172" t="s">
        <v>1110</v>
      </c>
      <c r="U101" s="172" t="s">
        <v>1110</v>
      </c>
      <c r="V101" s="175">
        <v>55.906107710000001</v>
      </c>
      <c r="W101" s="176" t="s">
        <v>1110</v>
      </c>
      <c r="X101" s="172" t="s">
        <v>1110</v>
      </c>
      <c r="Y101" s="172">
        <v>34.028545780000002</v>
      </c>
      <c r="Z101" s="172" t="s">
        <v>1110</v>
      </c>
      <c r="AA101" s="172">
        <v>2.229018E-2</v>
      </c>
      <c r="AB101" s="172" t="s">
        <v>1110</v>
      </c>
      <c r="AC101" s="172">
        <v>4.5565234800000001</v>
      </c>
      <c r="AD101" s="172" t="s">
        <v>1110</v>
      </c>
      <c r="AE101" s="172" t="s">
        <v>1110</v>
      </c>
      <c r="AF101" s="177">
        <v>38.607359440000003</v>
      </c>
    </row>
    <row r="102" spans="1:32" ht="15" customHeight="1">
      <c r="A102" s="163">
        <v>95</v>
      </c>
      <c r="B102" s="125" t="s">
        <v>170</v>
      </c>
      <c r="C102" s="164">
        <v>191.59756565999999</v>
      </c>
      <c r="D102" s="164" t="s">
        <v>1110</v>
      </c>
      <c r="E102" s="164">
        <v>3.9578192699999999</v>
      </c>
      <c r="F102" s="164" t="s">
        <v>1110</v>
      </c>
      <c r="G102" s="164" t="s">
        <v>1110</v>
      </c>
      <c r="H102" s="164" t="s">
        <v>1110</v>
      </c>
      <c r="I102" s="164" t="s">
        <v>1110</v>
      </c>
      <c r="J102" s="164" t="s">
        <v>1110</v>
      </c>
      <c r="K102" s="164" t="s">
        <v>1110</v>
      </c>
      <c r="L102" s="166">
        <v>195.55538493</v>
      </c>
      <c r="M102" s="164">
        <v>589.58509044000004</v>
      </c>
      <c r="N102" s="164" t="s">
        <v>1110</v>
      </c>
      <c r="O102" s="164">
        <v>24.676423760000002</v>
      </c>
      <c r="P102" s="164" t="s">
        <v>1110</v>
      </c>
      <c r="Q102" s="164" t="s">
        <v>1110</v>
      </c>
      <c r="R102" s="164" t="s">
        <v>1110</v>
      </c>
      <c r="S102" s="164" t="s">
        <v>1110</v>
      </c>
      <c r="T102" s="164" t="s">
        <v>1110</v>
      </c>
      <c r="U102" s="164" t="s">
        <v>1110</v>
      </c>
      <c r="V102" s="167">
        <v>614.26151420000008</v>
      </c>
      <c r="W102" s="168">
        <v>908.13606160000006</v>
      </c>
      <c r="X102" s="164" t="s">
        <v>1110</v>
      </c>
      <c r="Y102" s="164">
        <v>91.965259669999995</v>
      </c>
      <c r="Z102" s="164" t="s">
        <v>1110</v>
      </c>
      <c r="AA102" s="164" t="s">
        <v>1110</v>
      </c>
      <c r="AB102" s="164" t="s">
        <v>1110</v>
      </c>
      <c r="AC102" s="164" t="s">
        <v>1110</v>
      </c>
      <c r="AD102" s="164" t="s">
        <v>1110</v>
      </c>
      <c r="AE102" s="164" t="s">
        <v>1110</v>
      </c>
      <c r="AF102" s="169">
        <v>1000.10132127</v>
      </c>
    </row>
    <row r="103" spans="1:32" s="84" customFormat="1" ht="15" customHeight="1">
      <c r="A103" s="171">
        <v>96</v>
      </c>
      <c r="B103" s="144" t="s">
        <v>439</v>
      </c>
      <c r="C103" s="172" t="s">
        <v>1110</v>
      </c>
      <c r="D103" s="172" t="s">
        <v>1110</v>
      </c>
      <c r="E103" s="172" t="s">
        <v>1110</v>
      </c>
      <c r="F103" s="172" t="s">
        <v>1110</v>
      </c>
      <c r="G103" s="172" t="s">
        <v>1110</v>
      </c>
      <c r="H103" s="172" t="s">
        <v>1110</v>
      </c>
      <c r="I103" s="172" t="s">
        <v>1110</v>
      </c>
      <c r="J103" s="172">
        <v>61.856000000000002</v>
      </c>
      <c r="K103" s="172" t="s">
        <v>1110</v>
      </c>
      <c r="L103" s="174">
        <v>61.856000000000002</v>
      </c>
      <c r="M103" s="172" t="s">
        <v>1110</v>
      </c>
      <c r="N103" s="172" t="s">
        <v>1110</v>
      </c>
      <c r="O103" s="172" t="s">
        <v>1110</v>
      </c>
      <c r="P103" s="172" t="s">
        <v>1110</v>
      </c>
      <c r="Q103" s="172" t="s">
        <v>1110</v>
      </c>
      <c r="R103" s="172" t="s">
        <v>1110</v>
      </c>
      <c r="S103" s="172" t="s">
        <v>1110</v>
      </c>
      <c r="T103" s="172">
        <v>147.76900000000001</v>
      </c>
      <c r="U103" s="172" t="s">
        <v>1110</v>
      </c>
      <c r="V103" s="175">
        <v>147.76900000000001</v>
      </c>
      <c r="W103" s="176" t="s">
        <v>1110</v>
      </c>
      <c r="X103" s="172" t="s">
        <v>1110</v>
      </c>
      <c r="Y103" s="172" t="s">
        <v>1110</v>
      </c>
      <c r="Z103" s="172" t="s">
        <v>1110</v>
      </c>
      <c r="AA103" s="172" t="s">
        <v>1110</v>
      </c>
      <c r="AB103" s="172" t="s">
        <v>1110</v>
      </c>
      <c r="AC103" s="172" t="s">
        <v>1110</v>
      </c>
      <c r="AD103" s="172">
        <v>322.49900000000002</v>
      </c>
      <c r="AE103" s="172" t="s">
        <v>1110</v>
      </c>
      <c r="AF103" s="177">
        <v>322.49900000000002</v>
      </c>
    </row>
    <row r="104" spans="1:32" ht="15" customHeight="1">
      <c r="A104" s="163">
        <v>97</v>
      </c>
      <c r="B104" s="125" t="s">
        <v>622</v>
      </c>
      <c r="C104" s="164">
        <v>-1.6375</v>
      </c>
      <c r="D104" s="164" t="s">
        <v>1110</v>
      </c>
      <c r="E104" s="164" t="s">
        <v>1110</v>
      </c>
      <c r="F104" s="164" t="s">
        <v>1110</v>
      </c>
      <c r="G104" s="164" t="s">
        <v>1110</v>
      </c>
      <c r="H104" s="164" t="s">
        <v>1110</v>
      </c>
      <c r="I104" s="164">
        <v>480.77647812999999</v>
      </c>
      <c r="J104" s="164" t="s">
        <v>1110</v>
      </c>
      <c r="K104" s="164" t="s">
        <v>1110</v>
      </c>
      <c r="L104" s="166">
        <v>479.13897813</v>
      </c>
      <c r="M104" s="164">
        <v>-29.512499999999999</v>
      </c>
      <c r="N104" s="164" t="s">
        <v>1110</v>
      </c>
      <c r="O104" s="164">
        <v>-465.37814405</v>
      </c>
      <c r="P104" s="164" t="s">
        <v>1110</v>
      </c>
      <c r="Q104" s="164" t="s">
        <v>1110</v>
      </c>
      <c r="R104" s="164" t="s">
        <v>1110</v>
      </c>
      <c r="S104" s="164">
        <v>753.44274528999995</v>
      </c>
      <c r="T104" s="164" t="s">
        <v>1110</v>
      </c>
      <c r="U104" s="164" t="s">
        <v>1110</v>
      </c>
      <c r="V104" s="167">
        <v>258.55210123999996</v>
      </c>
      <c r="W104" s="168">
        <v>-38.887500000000003</v>
      </c>
      <c r="X104" s="164" t="s">
        <v>1110</v>
      </c>
      <c r="Y104" s="164">
        <v>-690.77442726999993</v>
      </c>
      <c r="Z104" s="164" t="s">
        <v>1110</v>
      </c>
      <c r="AA104" s="164" t="s">
        <v>1110</v>
      </c>
      <c r="AB104" s="164" t="s">
        <v>1110</v>
      </c>
      <c r="AC104" s="164">
        <v>812.94274528999995</v>
      </c>
      <c r="AD104" s="164" t="s">
        <v>1110</v>
      </c>
      <c r="AE104" s="164" t="s">
        <v>1110</v>
      </c>
      <c r="AF104" s="169">
        <v>83.280818019999984</v>
      </c>
    </row>
    <row r="105" spans="1:32" s="84" customFormat="1" ht="15" customHeight="1">
      <c r="A105" s="171">
        <v>98</v>
      </c>
      <c r="B105" s="144" t="s">
        <v>784</v>
      </c>
      <c r="C105" s="172" t="s">
        <v>1110</v>
      </c>
      <c r="D105" s="172" t="s">
        <v>1110</v>
      </c>
      <c r="E105" s="172" t="s">
        <v>1110</v>
      </c>
      <c r="F105" s="172" t="s">
        <v>1110</v>
      </c>
      <c r="G105" s="172" t="s">
        <v>1110</v>
      </c>
      <c r="H105" s="172" t="s">
        <v>1110</v>
      </c>
      <c r="I105" s="172" t="s">
        <v>1110</v>
      </c>
      <c r="J105" s="172" t="s">
        <v>1110</v>
      </c>
      <c r="K105" s="172" t="s">
        <v>1110</v>
      </c>
      <c r="L105" s="174" t="s">
        <v>1110</v>
      </c>
      <c r="M105" s="172">
        <v>-9.0719640000000004E-2</v>
      </c>
      <c r="N105" s="172" t="s">
        <v>1110</v>
      </c>
      <c r="O105" s="172">
        <v>-0.69527306000000011</v>
      </c>
      <c r="P105" s="172" t="s">
        <v>1110</v>
      </c>
      <c r="Q105" s="172" t="s">
        <v>1110</v>
      </c>
      <c r="R105" s="172" t="s">
        <v>1110</v>
      </c>
      <c r="S105" s="172">
        <v>-1.21945313</v>
      </c>
      <c r="T105" s="172" t="s">
        <v>1110</v>
      </c>
      <c r="U105" s="172" t="s">
        <v>1110</v>
      </c>
      <c r="V105" s="175">
        <v>-2.0054458299999998</v>
      </c>
      <c r="W105" s="176">
        <v>-9.0719640000000004E-2</v>
      </c>
      <c r="X105" s="172">
        <v>0.1031589</v>
      </c>
      <c r="Y105" s="172">
        <v>816.53054186999998</v>
      </c>
      <c r="Z105" s="172" t="s">
        <v>1110</v>
      </c>
      <c r="AA105" s="172" t="s">
        <v>1110</v>
      </c>
      <c r="AB105" s="172" t="s">
        <v>1110</v>
      </c>
      <c r="AC105" s="172">
        <v>-43.332200869999994</v>
      </c>
      <c r="AD105" s="172" t="s">
        <v>1110</v>
      </c>
      <c r="AE105" s="172" t="s">
        <v>1110</v>
      </c>
      <c r="AF105" s="177">
        <v>773.21078025999998</v>
      </c>
    </row>
    <row r="106" spans="1:32" ht="15" customHeight="1">
      <c r="A106" s="163">
        <v>99</v>
      </c>
      <c r="B106" s="125" t="s">
        <v>805</v>
      </c>
      <c r="C106" s="164" t="s">
        <v>1110</v>
      </c>
      <c r="D106" s="164" t="s">
        <v>1110</v>
      </c>
      <c r="E106" s="164">
        <v>0.98680643999999995</v>
      </c>
      <c r="F106" s="164" t="s">
        <v>1110</v>
      </c>
      <c r="G106" s="164" t="s">
        <v>1110</v>
      </c>
      <c r="H106" s="164" t="s">
        <v>1110</v>
      </c>
      <c r="I106" s="164" t="s">
        <v>1110</v>
      </c>
      <c r="J106" s="164" t="s">
        <v>1110</v>
      </c>
      <c r="K106" s="164" t="s">
        <v>1110</v>
      </c>
      <c r="L106" s="166">
        <v>0.98680643999999995</v>
      </c>
      <c r="M106" s="164">
        <v>-0.8</v>
      </c>
      <c r="N106" s="164">
        <v>-9.07368883</v>
      </c>
      <c r="O106" s="164">
        <v>6.2213286800000001</v>
      </c>
      <c r="P106" s="164" t="s">
        <v>1110</v>
      </c>
      <c r="Q106" s="164" t="s">
        <v>1110</v>
      </c>
      <c r="R106" s="164" t="s">
        <v>1110</v>
      </c>
      <c r="S106" s="164" t="s">
        <v>1110</v>
      </c>
      <c r="T106" s="164">
        <v>4.2478999999999996</v>
      </c>
      <c r="U106" s="164" t="s">
        <v>1110</v>
      </c>
      <c r="V106" s="167">
        <v>0.59553984999999965</v>
      </c>
      <c r="W106" s="168">
        <v>-2.5</v>
      </c>
      <c r="X106" s="164">
        <v>2.8446198925899999</v>
      </c>
      <c r="Y106" s="164">
        <v>26.831355427409999</v>
      </c>
      <c r="Z106" s="164" t="s">
        <v>1110</v>
      </c>
      <c r="AA106" s="164" t="s">
        <v>1110</v>
      </c>
      <c r="AB106" s="164" t="s">
        <v>1110</v>
      </c>
      <c r="AC106" s="164" t="s">
        <v>1110</v>
      </c>
      <c r="AD106" s="164">
        <v>4.2478999999999996</v>
      </c>
      <c r="AE106" s="164" t="s">
        <v>1110</v>
      </c>
      <c r="AF106" s="169">
        <v>31.42387532</v>
      </c>
    </row>
    <row r="107" spans="1:32" s="84" customFormat="1" ht="15" customHeight="1">
      <c r="A107" s="171">
        <v>100</v>
      </c>
      <c r="B107" s="144" t="s">
        <v>892</v>
      </c>
      <c r="C107" s="172" t="s">
        <v>1110</v>
      </c>
      <c r="D107" s="172" t="s">
        <v>1110</v>
      </c>
      <c r="E107" s="172">
        <v>-9.9992516999999985</v>
      </c>
      <c r="F107" s="172" t="s">
        <v>1110</v>
      </c>
      <c r="G107" s="172" t="s">
        <v>1110</v>
      </c>
      <c r="H107" s="172" t="s">
        <v>1110</v>
      </c>
      <c r="I107" s="172" t="s">
        <v>1110</v>
      </c>
      <c r="J107" s="172">
        <v>27.38181136</v>
      </c>
      <c r="K107" s="172" t="s">
        <v>1110</v>
      </c>
      <c r="L107" s="174">
        <v>17.382559660000002</v>
      </c>
      <c r="M107" s="172" t="s">
        <v>1110</v>
      </c>
      <c r="N107" s="172" t="s">
        <v>1110</v>
      </c>
      <c r="O107" s="172">
        <v>13.51932423</v>
      </c>
      <c r="P107" s="172" t="s">
        <v>1110</v>
      </c>
      <c r="Q107" s="172" t="s">
        <v>1110</v>
      </c>
      <c r="R107" s="172" t="s">
        <v>1110</v>
      </c>
      <c r="S107" s="172" t="s">
        <v>1110</v>
      </c>
      <c r="T107" s="172">
        <v>231.25822513999998</v>
      </c>
      <c r="U107" s="172" t="s">
        <v>1110</v>
      </c>
      <c r="V107" s="175">
        <v>244.77754936999997</v>
      </c>
      <c r="W107" s="176" t="s">
        <v>1110</v>
      </c>
      <c r="X107" s="172" t="s">
        <v>1110</v>
      </c>
      <c r="Y107" s="172">
        <v>83.580094389999999</v>
      </c>
      <c r="Z107" s="172" t="s">
        <v>1110</v>
      </c>
      <c r="AA107" s="172" t="s">
        <v>1110</v>
      </c>
      <c r="AB107" s="172" t="s">
        <v>1110</v>
      </c>
      <c r="AC107" s="172" t="s">
        <v>1110</v>
      </c>
      <c r="AD107" s="172">
        <v>276.76792160000002</v>
      </c>
      <c r="AE107" s="172" t="s">
        <v>1110</v>
      </c>
      <c r="AF107" s="177">
        <v>360.34801599000002</v>
      </c>
    </row>
    <row r="108" spans="1:32" ht="15" customHeight="1">
      <c r="A108" s="163">
        <v>101</v>
      </c>
      <c r="B108" s="125" t="s">
        <v>165</v>
      </c>
      <c r="C108" s="164" t="s">
        <v>1110</v>
      </c>
      <c r="D108" s="164" t="s">
        <v>1110</v>
      </c>
      <c r="E108" s="164">
        <v>-0.1</v>
      </c>
      <c r="F108" s="164" t="s">
        <v>1110</v>
      </c>
      <c r="G108" s="164" t="s">
        <v>1110</v>
      </c>
      <c r="H108" s="164" t="s">
        <v>1110</v>
      </c>
      <c r="I108" s="164" t="s">
        <v>1110</v>
      </c>
      <c r="J108" s="164" t="s">
        <v>1110</v>
      </c>
      <c r="K108" s="164" t="s">
        <v>1110</v>
      </c>
      <c r="L108" s="166">
        <v>-0.1</v>
      </c>
      <c r="M108" s="164" t="s">
        <v>1110</v>
      </c>
      <c r="N108" s="164" t="s">
        <v>1110</v>
      </c>
      <c r="O108" s="164">
        <v>-0.3</v>
      </c>
      <c r="P108" s="164" t="s">
        <v>1110</v>
      </c>
      <c r="Q108" s="164" t="s">
        <v>1110</v>
      </c>
      <c r="R108" s="164" t="s">
        <v>1110</v>
      </c>
      <c r="S108" s="164" t="s">
        <v>1110</v>
      </c>
      <c r="T108" s="164" t="s">
        <v>1110</v>
      </c>
      <c r="U108" s="164" t="s">
        <v>1110</v>
      </c>
      <c r="V108" s="167">
        <v>-0.3</v>
      </c>
      <c r="W108" s="168" t="s">
        <v>1110</v>
      </c>
      <c r="X108" s="164" t="s">
        <v>1110</v>
      </c>
      <c r="Y108" s="164">
        <v>-0.6</v>
      </c>
      <c r="Z108" s="164" t="s">
        <v>1110</v>
      </c>
      <c r="AA108" s="164" t="s">
        <v>1110</v>
      </c>
      <c r="AB108" s="164" t="s">
        <v>1110</v>
      </c>
      <c r="AC108" s="164" t="s">
        <v>1110</v>
      </c>
      <c r="AD108" s="164" t="s">
        <v>1110</v>
      </c>
      <c r="AE108" s="164" t="s">
        <v>1110</v>
      </c>
      <c r="AF108" s="169">
        <v>-0.6</v>
      </c>
    </row>
    <row r="109" spans="1:32" s="84" customFormat="1" ht="15" customHeight="1">
      <c r="A109" s="171">
        <v>102</v>
      </c>
      <c r="B109" s="144" t="s">
        <v>918</v>
      </c>
      <c r="C109" s="172">
        <v>26.774550190000003</v>
      </c>
      <c r="D109" s="172">
        <v>-0.46133375999999998</v>
      </c>
      <c r="E109" s="172">
        <v>57.661324880000002</v>
      </c>
      <c r="F109" s="172" t="s">
        <v>1110</v>
      </c>
      <c r="G109" s="172">
        <v>0.81664555000000005</v>
      </c>
      <c r="H109" s="172" t="s">
        <v>1110</v>
      </c>
      <c r="I109" s="172">
        <v>1.627</v>
      </c>
      <c r="J109" s="172" t="s">
        <v>1110</v>
      </c>
      <c r="K109" s="172" t="s">
        <v>1110</v>
      </c>
      <c r="L109" s="174">
        <v>86.418186860000006</v>
      </c>
      <c r="M109" s="172">
        <v>138.27007427999999</v>
      </c>
      <c r="N109" s="172">
        <v>-27.799490469999999</v>
      </c>
      <c r="O109" s="172">
        <v>-156.18429686000002</v>
      </c>
      <c r="P109" s="172" t="s">
        <v>1110</v>
      </c>
      <c r="Q109" s="172">
        <v>233.23798312112001</v>
      </c>
      <c r="R109" s="172" t="s">
        <v>1110</v>
      </c>
      <c r="S109" s="172">
        <v>18.60575</v>
      </c>
      <c r="T109" s="172">
        <v>-11.36530044046</v>
      </c>
      <c r="U109" s="172" t="s">
        <v>1110</v>
      </c>
      <c r="V109" s="175">
        <v>194.76471963066001</v>
      </c>
      <c r="W109" s="176">
        <v>401.18739872000003</v>
      </c>
      <c r="X109" s="172">
        <v>-12.90653193</v>
      </c>
      <c r="Y109" s="172">
        <v>-547.35231275765</v>
      </c>
      <c r="Z109" s="172" t="s">
        <v>1110</v>
      </c>
      <c r="AA109" s="172">
        <v>232.77912637112001</v>
      </c>
      <c r="AB109" s="172" t="s">
        <v>1110</v>
      </c>
      <c r="AC109" s="172">
        <v>125.09999963</v>
      </c>
      <c r="AD109" s="172">
        <v>-11.36530044046</v>
      </c>
      <c r="AE109" s="172" t="s">
        <v>1110</v>
      </c>
      <c r="AF109" s="177">
        <v>187.44237959301</v>
      </c>
    </row>
    <row r="110" spans="1:32" ht="15" customHeight="1">
      <c r="A110" s="163">
        <v>103</v>
      </c>
      <c r="B110" s="125" t="s">
        <v>54</v>
      </c>
      <c r="C110" s="164">
        <v>-4.8315516000000001</v>
      </c>
      <c r="D110" s="164" t="s">
        <v>1110</v>
      </c>
      <c r="E110" s="164">
        <v>-5.0427405800000003</v>
      </c>
      <c r="F110" s="164" t="s">
        <v>1110</v>
      </c>
      <c r="G110" s="164" t="s">
        <v>1110</v>
      </c>
      <c r="H110" s="164" t="s">
        <v>1110</v>
      </c>
      <c r="I110" s="164">
        <v>-208.71194283000003</v>
      </c>
      <c r="J110" s="164">
        <v>2.7000001</v>
      </c>
      <c r="K110" s="164" t="s">
        <v>1110</v>
      </c>
      <c r="L110" s="166">
        <v>-215.88623491000001</v>
      </c>
      <c r="M110" s="164">
        <v>65.238448399999996</v>
      </c>
      <c r="N110" s="164" t="s">
        <v>1110</v>
      </c>
      <c r="O110" s="164">
        <v>54.077560740000003</v>
      </c>
      <c r="P110" s="164" t="s">
        <v>1110</v>
      </c>
      <c r="Q110" s="164" t="s">
        <v>1110</v>
      </c>
      <c r="R110" s="164" t="s">
        <v>1110</v>
      </c>
      <c r="S110" s="164">
        <v>-222.46952111000002</v>
      </c>
      <c r="T110" s="164">
        <v>12.26000011</v>
      </c>
      <c r="U110" s="164" t="s">
        <v>1110</v>
      </c>
      <c r="V110" s="167">
        <v>-90.893511860000018</v>
      </c>
      <c r="W110" s="168">
        <v>304.50549691000003</v>
      </c>
      <c r="X110" s="164" t="s">
        <v>1110</v>
      </c>
      <c r="Y110" s="164">
        <v>1397.73124394199</v>
      </c>
      <c r="Z110" s="164" t="s">
        <v>1110</v>
      </c>
      <c r="AA110" s="164" t="s">
        <v>1110</v>
      </c>
      <c r="AB110" s="164" t="s">
        <v>1110</v>
      </c>
      <c r="AC110" s="164">
        <v>64.404910389999998</v>
      </c>
      <c r="AD110" s="164">
        <v>212.6048586</v>
      </c>
      <c r="AE110" s="164" t="s">
        <v>1110</v>
      </c>
      <c r="AF110" s="169">
        <v>1979.24650984199</v>
      </c>
    </row>
    <row r="111" spans="1:32" s="84" customFormat="1" ht="15" customHeight="1">
      <c r="A111" s="171">
        <v>104</v>
      </c>
      <c r="B111" s="144" t="s">
        <v>69</v>
      </c>
      <c r="C111" s="172" t="s">
        <v>1110</v>
      </c>
      <c r="D111" s="172">
        <v>-33.030758319999997</v>
      </c>
      <c r="E111" s="172">
        <v>-0.18929648999999998</v>
      </c>
      <c r="F111" s="172" t="s">
        <v>1110</v>
      </c>
      <c r="G111" s="172">
        <v>-15.53855059</v>
      </c>
      <c r="H111" s="172" t="s">
        <v>1110</v>
      </c>
      <c r="I111" s="172" t="s">
        <v>1110</v>
      </c>
      <c r="J111" s="172" t="s">
        <v>1110</v>
      </c>
      <c r="K111" s="172" t="s">
        <v>1110</v>
      </c>
      <c r="L111" s="174">
        <v>-48.7586054</v>
      </c>
      <c r="M111" s="172" t="s">
        <v>1110</v>
      </c>
      <c r="N111" s="172">
        <v>-185.53473640000001</v>
      </c>
      <c r="O111" s="172">
        <v>-12.009762740000001</v>
      </c>
      <c r="P111" s="172" t="s">
        <v>1110</v>
      </c>
      <c r="Q111" s="172">
        <v>-65.046048130000003</v>
      </c>
      <c r="R111" s="172" t="s">
        <v>1110</v>
      </c>
      <c r="S111" s="172" t="s">
        <v>1110</v>
      </c>
      <c r="T111" s="172" t="s">
        <v>1110</v>
      </c>
      <c r="U111" s="172" t="s">
        <v>1110</v>
      </c>
      <c r="V111" s="175">
        <v>-262.59054727</v>
      </c>
      <c r="W111" s="176" t="s">
        <v>1110</v>
      </c>
      <c r="X111" s="172">
        <v>-531.35780604000001</v>
      </c>
      <c r="Y111" s="172">
        <v>-130.31222687000002</v>
      </c>
      <c r="Z111" s="172" t="s">
        <v>1110</v>
      </c>
      <c r="AA111" s="172">
        <v>-169.95309925999999</v>
      </c>
      <c r="AB111" s="172" t="s">
        <v>1110</v>
      </c>
      <c r="AC111" s="172" t="s">
        <v>1110</v>
      </c>
      <c r="AD111" s="172" t="s">
        <v>1110</v>
      </c>
      <c r="AE111" s="172" t="s">
        <v>1110</v>
      </c>
      <c r="AF111" s="177">
        <v>-831.62313217000008</v>
      </c>
    </row>
    <row r="112" spans="1:32" ht="15" customHeight="1">
      <c r="A112" s="163">
        <v>105</v>
      </c>
      <c r="B112" s="125" t="s">
        <v>706</v>
      </c>
      <c r="C112" s="164" t="s">
        <v>1110</v>
      </c>
      <c r="D112" s="164">
        <v>-251.51739838999998</v>
      </c>
      <c r="E112" s="164">
        <v>-38.029488350000001</v>
      </c>
      <c r="F112" s="164" t="s">
        <v>1110</v>
      </c>
      <c r="G112" s="164">
        <v>-67.377792150000005</v>
      </c>
      <c r="H112" s="164" t="s">
        <v>1110</v>
      </c>
      <c r="I112" s="164" t="s">
        <v>1110</v>
      </c>
      <c r="J112" s="164" t="s">
        <v>1110</v>
      </c>
      <c r="K112" s="164" t="s">
        <v>1110</v>
      </c>
      <c r="L112" s="166">
        <v>-356.92467889</v>
      </c>
      <c r="M112" s="164" t="s">
        <v>1110</v>
      </c>
      <c r="N112" s="164">
        <v>-1490.4329551199999</v>
      </c>
      <c r="O112" s="164">
        <v>-192.4200543</v>
      </c>
      <c r="P112" s="164" t="s">
        <v>1110</v>
      </c>
      <c r="Q112" s="164">
        <v>-167.32980347</v>
      </c>
      <c r="R112" s="164" t="s">
        <v>1110</v>
      </c>
      <c r="S112" s="164" t="s">
        <v>1110</v>
      </c>
      <c r="T112" s="164" t="s">
        <v>1110</v>
      </c>
      <c r="U112" s="164" t="s">
        <v>1110</v>
      </c>
      <c r="V112" s="167">
        <v>-1850.1828128899999</v>
      </c>
      <c r="W112" s="168" t="s">
        <v>1110</v>
      </c>
      <c r="X112" s="164">
        <v>-2238.2936029299999</v>
      </c>
      <c r="Y112" s="164">
        <v>-289.76753725999998</v>
      </c>
      <c r="Z112" s="164" t="s">
        <v>1110</v>
      </c>
      <c r="AA112" s="164">
        <v>-205.89882216999999</v>
      </c>
      <c r="AB112" s="164" t="s">
        <v>1110</v>
      </c>
      <c r="AC112" s="164" t="s">
        <v>1110</v>
      </c>
      <c r="AD112" s="164" t="s">
        <v>1110</v>
      </c>
      <c r="AE112" s="164" t="s">
        <v>1110</v>
      </c>
      <c r="AF112" s="169">
        <v>-2733.9599623599997</v>
      </c>
    </row>
    <row r="113" spans="1:32" s="84" customFormat="1" ht="15" customHeight="1">
      <c r="A113" s="171">
        <v>106</v>
      </c>
      <c r="B113" s="144" t="s">
        <v>348</v>
      </c>
      <c r="C113" s="172" t="s">
        <v>1110</v>
      </c>
      <c r="D113" s="172" t="s">
        <v>1110</v>
      </c>
      <c r="E113" s="172" t="s">
        <v>1110</v>
      </c>
      <c r="F113" s="172" t="s">
        <v>1110</v>
      </c>
      <c r="G113" s="172" t="s">
        <v>1110</v>
      </c>
      <c r="H113" s="172" t="s">
        <v>1110</v>
      </c>
      <c r="I113" s="172" t="s">
        <v>1110</v>
      </c>
      <c r="J113" s="172" t="s">
        <v>1110</v>
      </c>
      <c r="K113" s="172" t="s">
        <v>1110</v>
      </c>
      <c r="L113" s="174" t="s">
        <v>1110</v>
      </c>
      <c r="M113" s="172" t="s">
        <v>1110</v>
      </c>
      <c r="N113" s="172" t="s">
        <v>1110</v>
      </c>
      <c r="O113" s="172">
        <v>50</v>
      </c>
      <c r="P113" s="172" t="s">
        <v>1110</v>
      </c>
      <c r="Q113" s="172" t="s">
        <v>1110</v>
      </c>
      <c r="R113" s="172" t="s">
        <v>1110</v>
      </c>
      <c r="S113" s="172">
        <v>-33</v>
      </c>
      <c r="T113" s="172">
        <v>99</v>
      </c>
      <c r="U113" s="172" t="s">
        <v>1110</v>
      </c>
      <c r="V113" s="175">
        <v>116</v>
      </c>
      <c r="W113" s="176" t="s">
        <v>1110</v>
      </c>
      <c r="X113" s="172" t="s">
        <v>1110</v>
      </c>
      <c r="Y113" s="172">
        <v>262</v>
      </c>
      <c r="Z113" s="172" t="s">
        <v>1110</v>
      </c>
      <c r="AA113" s="172" t="s">
        <v>1110</v>
      </c>
      <c r="AB113" s="172" t="s">
        <v>1110</v>
      </c>
      <c r="AC113" s="172">
        <v>-51</v>
      </c>
      <c r="AD113" s="172">
        <v>634.83883820000005</v>
      </c>
      <c r="AE113" s="172" t="s">
        <v>1110</v>
      </c>
      <c r="AF113" s="177">
        <v>845.83883820000005</v>
      </c>
    </row>
    <row r="114" spans="1:32" ht="15" customHeight="1">
      <c r="A114" s="163">
        <v>107</v>
      </c>
      <c r="B114" s="125" t="s">
        <v>727</v>
      </c>
      <c r="C114" s="164" t="s">
        <v>1110</v>
      </c>
      <c r="D114" s="164" t="s">
        <v>1110</v>
      </c>
      <c r="E114" s="164">
        <v>-1.9397932900000001</v>
      </c>
      <c r="F114" s="164" t="s">
        <v>1110</v>
      </c>
      <c r="G114" s="164" t="s">
        <v>1110</v>
      </c>
      <c r="H114" s="164" t="s">
        <v>1110</v>
      </c>
      <c r="I114" s="164">
        <v>-15.16899843</v>
      </c>
      <c r="J114" s="164">
        <v>1.4387000000000002E-4</v>
      </c>
      <c r="K114" s="164" t="s">
        <v>1110</v>
      </c>
      <c r="L114" s="166">
        <v>-17.108647850000001</v>
      </c>
      <c r="M114" s="164" t="s">
        <v>1110</v>
      </c>
      <c r="N114" s="164" t="s">
        <v>1110</v>
      </c>
      <c r="O114" s="164">
        <v>11.72109335</v>
      </c>
      <c r="P114" s="164" t="s">
        <v>1110</v>
      </c>
      <c r="Q114" s="164" t="s">
        <v>1110</v>
      </c>
      <c r="R114" s="164" t="s">
        <v>1110</v>
      </c>
      <c r="S114" s="164">
        <v>38.357599809929994</v>
      </c>
      <c r="T114" s="164">
        <v>5.6228099999999998E-4</v>
      </c>
      <c r="U114" s="164" t="s">
        <v>1110</v>
      </c>
      <c r="V114" s="167">
        <v>50.079255440929998</v>
      </c>
      <c r="W114" s="168" t="s">
        <v>1110</v>
      </c>
      <c r="X114" s="164" t="s">
        <v>1110</v>
      </c>
      <c r="Y114" s="164">
        <v>67.740132709999997</v>
      </c>
      <c r="Z114" s="164" t="s">
        <v>1110</v>
      </c>
      <c r="AA114" s="164" t="s">
        <v>1110</v>
      </c>
      <c r="AB114" s="164" t="s">
        <v>1110</v>
      </c>
      <c r="AC114" s="164">
        <v>873.03955112197002</v>
      </c>
      <c r="AD114" s="164">
        <v>1.102191E-3</v>
      </c>
      <c r="AE114" s="164" t="s">
        <v>1110</v>
      </c>
      <c r="AF114" s="169">
        <v>940.78078602297012</v>
      </c>
    </row>
    <row r="115" spans="1:32" s="84" customFormat="1" ht="15" customHeight="1">
      <c r="A115" s="171">
        <v>108</v>
      </c>
      <c r="B115" s="144" t="s">
        <v>156</v>
      </c>
      <c r="C115" s="172" t="s">
        <v>1110</v>
      </c>
      <c r="D115" s="172" t="s">
        <v>1110</v>
      </c>
      <c r="E115" s="172" t="s">
        <v>1110</v>
      </c>
      <c r="F115" s="172" t="s">
        <v>1110</v>
      </c>
      <c r="G115" s="172" t="s">
        <v>1110</v>
      </c>
      <c r="H115" s="172" t="s">
        <v>1110</v>
      </c>
      <c r="I115" s="172" t="s">
        <v>1110</v>
      </c>
      <c r="J115" s="172" t="s">
        <v>1110</v>
      </c>
      <c r="K115" s="172" t="s">
        <v>1110</v>
      </c>
      <c r="L115" s="174" t="s">
        <v>1110</v>
      </c>
      <c r="M115" s="172" t="s">
        <v>1110</v>
      </c>
      <c r="N115" s="172" t="s">
        <v>1110</v>
      </c>
      <c r="O115" s="172" t="s">
        <v>1110</v>
      </c>
      <c r="P115" s="172" t="s">
        <v>1110</v>
      </c>
      <c r="Q115" s="172" t="s">
        <v>1110</v>
      </c>
      <c r="R115" s="172" t="s">
        <v>1110</v>
      </c>
      <c r="S115" s="172" t="s">
        <v>1110</v>
      </c>
      <c r="T115" s="172" t="s">
        <v>1110</v>
      </c>
      <c r="U115" s="172" t="s">
        <v>1110</v>
      </c>
      <c r="V115" s="175" t="s">
        <v>1110</v>
      </c>
      <c r="W115" s="176" t="s">
        <v>1110</v>
      </c>
      <c r="X115" s="172" t="s">
        <v>1110</v>
      </c>
      <c r="Y115" s="172" t="s">
        <v>1110</v>
      </c>
      <c r="Z115" s="172" t="s">
        <v>1110</v>
      </c>
      <c r="AA115" s="172" t="s">
        <v>1110</v>
      </c>
      <c r="AB115" s="172" t="s">
        <v>1110</v>
      </c>
      <c r="AC115" s="172" t="s">
        <v>1110</v>
      </c>
      <c r="AD115" s="172" t="s">
        <v>1110</v>
      </c>
      <c r="AE115" s="172" t="s">
        <v>1110</v>
      </c>
      <c r="AF115" s="177" t="s">
        <v>1110</v>
      </c>
    </row>
    <row r="116" spans="1:32" ht="15" customHeight="1">
      <c r="A116" s="163">
        <v>109</v>
      </c>
      <c r="B116" s="125" t="s">
        <v>898</v>
      </c>
      <c r="C116" s="164" t="s">
        <v>1110</v>
      </c>
      <c r="D116" s="164">
        <v>-83.139015099999995</v>
      </c>
      <c r="E116" s="164" t="s">
        <v>1110</v>
      </c>
      <c r="F116" s="164" t="s">
        <v>1110</v>
      </c>
      <c r="G116" s="164">
        <v>-11.342000000000001</v>
      </c>
      <c r="H116" s="164" t="s">
        <v>1110</v>
      </c>
      <c r="I116" s="164" t="s">
        <v>1110</v>
      </c>
      <c r="J116" s="164" t="s">
        <v>1110</v>
      </c>
      <c r="K116" s="164" t="s">
        <v>1110</v>
      </c>
      <c r="L116" s="166">
        <v>-94.481015099999993</v>
      </c>
      <c r="M116" s="164" t="s">
        <v>1110</v>
      </c>
      <c r="N116" s="164">
        <v>-740.69603690999998</v>
      </c>
      <c r="O116" s="164">
        <v>0.84599999999999997</v>
      </c>
      <c r="P116" s="164" t="s">
        <v>1110</v>
      </c>
      <c r="Q116" s="164">
        <v>-63.332000000000001</v>
      </c>
      <c r="R116" s="164" t="s">
        <v>1110</v>
      </c>
      <c r="S116" s="164" t="s">
        <v>1110</v>
      </c>
      <c r="T116" s="164" t="s">
        <v>1110</v>
      </c>
      <c r="U116" s="164" t="s">
        <v>1110</v>
      </c>
      <c r="V116" s="167">
        <v>-803.18203690999997</v>
      </c>
      <c r="W116" s="168" t="s">
        <v>1110</v>
      </c>
      <c r="X116" s="164">
        <v>-1113.6409346600001</v>
      </c>
      <c r="Y116" s="164">
        <v>1.974</v>
      </c>
      <c r="Z116" s="164" t="s">
        <v>1110</v>
      </c>
      <c r="AA116" s="164">
        <v>-83.049000000000007</v>
      </c>
      <c r="AB116" s="164" t="s">
        <v>1110</v>
      </c>
      <c r="AC116" s="164" t="s">
        <v>1110</v>
      </c>
      <c r="AD116" s="164" t="s">
        <v>1110</v>
      </c>
      <c r="AE116" s="164" t="s">
        <v>1110</v>
      </c>
      <c r="AF116" s="169">
        <v>-1194.7159346600001</v>
      </c>
    </row>
    <row r="117" spans="1:32" s="84" customFormat="1" ht="15" customHeight="1">
      <c r="A117" s="171">
        <v>110</v>
      </c>
      <c r="B117" s="144" t="s">
        <v>527</v>
      </c>
      <c r="C117" s="172">
        <v>200.29199818000001</v>
      </c>
      <c r="D117" s="172">
        <v>-5.5</v>
      </c>
      <c r="E117" s="172">
        <v>-253</v>
      </c>
      <c r="F117" s="172" t="s">
        <v>1110</v>
      </c>
      <c r="G117" s="172" t="s">
        <v>1110</v>
      </c>
      <c r="H117" s="172" t="s">
        <v>1110</v>
      </c>
      <c r="I117" s="172" t="s">
        <v>1110</v>
      </c>
      <c r="J117" s="172" t="s">
        <v>1110</v>
      </c>
      <c r="K117" s="172" t="s">
        <v>1110</v>
      </c>
      <c r="L117" s="174">
        <v>-58.208001819999993</v>
      </c>
      <c r="M117" s="172">
        <v>868.44469642000001</v>
      </c>
      <c r="N117" s="172">
        <v>792.49937689792</v>
      </c>
      <c r="O117" s="172">
        <v>1358.4317774707999</v>
      </c>
      <c r="P117" s="172" t="s">
        <v>1110</v>
      </c>
      <c r="Q117" s="172" t="s">
        <v>1110</v>
      </c>
      <c r="R117" s="172" t="s">
        <v>1110</v>
      </c>
      <c r="S117" s="172" t="s">
        <v>1110</v>
      </c>
      <c r="T117" s="172" t="s">
        <v>1110</v>
      </c>
      <c r="U117" s="172" t="s">
        <v>1110</v>
      </c>
      <c r="V117" s="175">
        <v>3019.3758507887201</v>
      </c>
      <c r="W117" s="176">
        <v>1236.7279906900001</v>
      </c>
      <c r="X117" s="172">
        <v>1768.91647802792</v>
      </c>
      <c r="Y117" s="172">
        <v>3974.0266696123399</v>
      </c>
      <c r="Z117" s="172" t="s">
        <v>1110</v>
      </c>
      <c r="AA117" s="172" t="s">
        <v>1110</v>
      </c>
      <c r="AB117" s="172" t="s">
        <v>1110</v>
      </c>
      <c r="AC117" s="172" t="s">
        <v>1110</v>
      </c>
      <c r="AD117" s="172" t="s">
        <v>1110</v>
      </c>
      <c r="AE117" s="172" t="s">
        <v>1110</v>
      </c>
      <c r="AF117" s="177">
        <v>6979.6711383302591</v>
      </c>
    </row>
    <row r="118" spans="1:32" ht="15" customHeight="1">
      <c r="A118" s="163">
        <v>111</v>
      </c>
      <c r="B118" s="125" t="s">
        <v>664</v>
      </c>
      <c r="C118" s="164" t="s">
        <v>1110</v>
      </c>
      <c r="D118" s="164" t="s">
        <v>1110</v>
      </c>
      <c r="E118" s="164">
        <v>1.24353771</v>
      </c>
      <c r="F118" s="164" t="s">
        <v>1110</v>
      </c>
      <c r="G118" s="164" t="s">
        <v>1110</v>
      </c>
      <c r="H118" s="164" t="s">
        <v>1110</v>
      </c>
      <c r="I118" s="164">
        <v>43.437119509999995</v>
      </c>
      <c r="J118" s="164">
        <v>6.4845110000000004</v>
      </c>
      <c r="K118" s="164" t="s">
        <v>1110</v>
      </c>
      <c r="L118" s="166">
        <v>51.165168219999998</v>
      </c>
      <c r="M118" s="164" t="s">
        <v>1110</v>
      </c>
      <c r="N118" s="164" t="s">
        <v>1110</v>
      </c>
      <c r="O118" s="164">
        <v>-40.73815304</v>
      </c>
      <c r="P118" s="164" t="s">
        <v>1110</v>
      </c>
      <c r="Q118" s="164" t="s">
        <v>1110</v>
      </c>
      <c r="R118" s="164" t="s">
        <v>1110</v>
      </c>
      <c r="S118" s="164">
        <v>208.14448477000002</v>
      </c>
      <c r="T118" s="164">
        <v>32.994745639999998</v>
      </c>
      <c r="U118" s="164" t="s">
        <v>1110</v>
      </c>
      <c r="V118" s="167">
        <v>200.40107737000002</v>
      </c>
      <c r="W118" s="168" t="s">
        <v>1110</v>
      </c>
      <c r="X118" s="164" t="s">
        <v>1110</v>
      </c>
      <c r="Y118" s="164">
        <v>-1164.49264171451</v>
      </c>
      <c r="Z118" s="164" t="s">
        <v>1110</v>
      </c>
      <c r="AA118" s="164" t="s">
        <v>1110</v>
      </c>
      <c r="AB118" s="164" t="s">
        <v>1110</v>
      </c>
      <c r="AC118" s="164">
        <v>321.56505640675005</v>
      </c>
      <c r="AD118" s="164">
        <v>109.80226562999999</v>
      </c>
      <c r="AE118" s="164" t="s">
        <v>1110</v>
      </c>
      <c r="AF118" s="169">
        <v>-733.12531967775999</v>
      </c>
    </row>
    <row r="119" spans="1:32" s="84" customFormat="1" ht="15" customHeight="1">
      <c r="A119" s="171">
        <v>112</v>
      </c>
      <c r="B119" s="144" t="s">
        <v>921</v>
      </c>
      <c r="C119" s="172" t="s">
        <v>1110</v>
      </c>
      <c r="D119" s="172">
        <v>-31.697513489999999</v>
      </c>
      <c r="E119" s="172" t="s">
        <v>1110</v>
      </c>
      <c r="F119" s="172" t="s">
        <v>1110</v>
      </c>
      <c r="G119" s="172" t="s">
        <v>1110</v>
      </c>
      <c r="H119" s="172" t="s">
        <v>1110</v>
      </c>
      <c r="I119" s="172" t="s">
        <v>1110</v>
      </c>
      <c r="J119" s="172" t="s">
        <v>1110</v>
      </c>
      <c r="K119" s="172" t="s">
        <v>1110</v>
      </c>
      <c r="L119" s="174">
        <v>-31.697513489999999</v>
      </c>
      <c r="M119" s="172" t="s">
        <v>1110</v>
      </c>
      <c r="N119" s="172">
        <v>48.307970838030002</v>
      </c>
      <c r="O119" s="172" t="s">
        <v>1110</v>
      </c>
      <c r="P119" s="172" t="s">
        <v>1110</v>
      </c>
      <c r="Q119" s="172" t="s">
        <v>1110</v>
      </c>
      <c r="R119" s="172" t="s">
        <v>1110</v>
      </c>
      <c r="S119" s="172" t="s">
        <v>1110</v>
      </c>
      <c r="T119" s="172" t="s">
        <v>1110</v>
      </c>
      <c r="U119" s="172" t="s">
        <v>1110</v>
      </c>
      <c r="V119" s="175">
        <v>48.307970838030002</v>
      </c>
      <c r="W119" s="176" t="s">
        <v>1110</v>
      </c>
      <c r="X119" s="172">
        <v>539.15581120802995</v>
      </c>
      <c r="Y119" s="172">
        <v>-0.46708112000000002</v>
      </c>
      <c r="Z119" s="172" t="s">
        <v>1110</v>
      </c>
      <c r="AA119" s="172" t="s">
        <v>1110</v>
      </c>
      <c r="AB119" s="172" t="s">
        <v>1110</v>
      </c>
      <c r="AC119" s="172" t="s">
        <v>1110</v>
      </c>
      <c r="AD119" s="172">
        <v>51.592080780000003</v>
      </c>
      <c r="AE119" s="172" t="s">
        <v>1110</v>
      </c>
      <c r="AF119" s="177">
        <v>590.2808108680299</v>
      </c>
    </row>
    <row r="120" spans="1:32" ht="15" customHeight="1">
      <c r="A120" s="163">
        <v>113</v>
      </c>
      <c r="B120" s="125" t="s">
        <v>637</v>
      </c>
      <c r="C120" s="164" t="s">
        <v>1110</v>
      </c>
      <c r="D120" s="164" t="s">
        <v>1110</v>
      </c>
      <c r="E120" s="164">
        <v>-20.28251465</v>
      </c>
      <c r="F120" s="164" t="s">
        <v>1110</v>
      </c>
      <c r="G120" s="164" t="s">
        <v>1110</v>
      </c>
      <c r="H120" s="164" t="s">
        <v>1110</v>
      </c>
      <c r="I120" s="164" t="s">
        <v>1110</v>
      </c>
      <c r="J120" s="164" t="s">
        <v>1110</v>
      </c>
      <c r="K120" s="164" t="s">
        <v>1110</v>
      </c>
      <c r="L120" s="166">
        <v>-20.28251465</v>
      </c>
      <c r="M120" s="164" t="s">
        <v>1110</v>
      </c>
      <c r="N120" s="164">
        <v>-290.17292466000004</v>
      </c>
      <c r="O120" s="164">
        <v>99.482366290000002</v>
      </c>
      <c r="P120" s="164" t="s">
        <v>1110</v>
      </c>
      <c r="Q120" s="164" t="s">
        <v>1110</v>
      </c>
      <c r="R120" s="164" t="s">
        <v>1110</v>
      </c>
      <c r="S120" s="164" t="s">
        <v>1110</v>
      </c>
      <c r="T120" s="164" t="s">
        <v>1110</v>
      </c>
      <c r="U120" s="164" t="s">
        <v>1110</v>
      </c>
      <c r="V120" s="167">
        <v>-190.69055836999999</v>
      </c>
      <c r="W120" s="168" t="s">
        <v>1110</v>
      </c>
      <c r="X120" s="164">
        <v>124.82707534000001</v>
      </c>
      <c r="Y120" s="164">
        <v>-59.504324799999999</v>
      </c>
      <c r="Z120" s="164" t="s">
        <v>1110</v>
      </c>
      <c r="AA120" s="164" t="s">
        <v>1110</v>
      </c>
      <c r="AB120" s="164" t="s">
        <v>1110</v>
      </c>
      <c r="AC120" s="164" t="s">
        <v>1110</v>
      </c>
      <c r="AD120" s="164" t="s">
        <v>1110</v>
      </c>
      <c r="AE120" s="164" t="s">
        <v>1110</v>
      </c>
      <c r="AF120" s="169">
        <v>65.322750540000001</v>
      </c>
    </row>
    <row r="121" spans="1:32" s="84" customFormat="1" ht="15" customHeight="1">
      <c r="A121" s="171">
        <v>114</v>
      </c>
      <c r="B121" s="144" t="s">
        <v>742</v>
      </c>
      <c r="C121" s="172" t="s">
        <v>1110</v>
      </c>
      <c r="D121" s="172">
        <v>9.609</v>
      </c>
      <c r="E121" s="172" t="s">
        <v>1110</v>
      </c>
      <c r="F121" s="172" t="s">
        <v>1110</v>
      </c>
      <c r="G121" s="172" t="s">
        <v>1110</v>
      </c>
      <c r="H121" s="172" t="s">
        <v>1110</v>
      </c>
      <c r="I121" s="172" t="s">
        <v>1110</v>
      </c>
      <c r="J121" s="172">
        <v>5.9761168800000002</v>
      </c>
      <c r="K121" s="172" t="s">
        <v>1110</v>
      </c>
      <c r="L121" s="174">
        <v>15.585116879999999</v>
      </c>
      <c r="M121" s="172" t="s">
        <v>1110</v>
      </c>
      <c r="N121" s="172">
        <v>22.917223</v>
      </c>
      <c r="O121" s="172" t="s">
        <v>1110</v>
      </c>
      <c r="P121" s="172" t="s">
        <v>1110</v>
      </c>
      <c r="Q121" s="172" t="s">
        <v>1110</v>
      </c>
      <c r="R121" s="172" t="s">
        <v>1110</v>
      </c>
      <c r="S121" s="172" t="s">
        <v>1110</v>
      </c>
      <c r="T121" s="172">
        <v>427.37997539999998</v>
      </c>
      <c r="U121" s="172" t="s">
        <v>1110</v>
      </c>
      <c r="V121" s="175">
        <v>450.29719839999996</v>
      </c>
      <c r="W121" s="176" t="s">
        <v>1110</v>
      </c>
      <c r="X121" s="172">
        <v>58.362786340000007</v>
      </c>
      <c r="Y121" s="172">
        <v>2.8915255099999997</v>
      </c>
      <c r="Z121" s="172" t="s">
        <v>1110</v>
      </c>
      <c r="AA121" s="172" t="s">
        <v>1110</v>
      </c>
      <c r="AB121" s="172" t="s">
        <v>1110</v>
      </c>
      <c r="AC121" s="172" t="s">
        <v>1110</v>
      </c>
      <c r="AD121" s="172">
        <v>617.53706167999997</v>
      </c>
      <c r="AE121" s="172" t="s">
        <v>1110</v>
      </c>
      <c r="AF121" s="177">
        <v>678.79137352999999</v>
      </c>
    </row>
    <row r="122" spans="1:32" ht="15" customHeight="1">
      <c r="A122" s="163">
        <v>115</v>
      </c>
      <c r="B122" s="125" t="s">
        <v>459</v>
      </c>
      <c r="C122" s="164">
        <v>-35.89728736</v>
      </c>
      <c r="D122" s="164" t="s">
        <v>1110</v>
      </c>
      <c r="E122" s="164">
        <v>-5.4149364999999996</v>
      </c>
      <c r="F122" s="164" t="s">
        <v>1110</v>
      </c>
      <c r="G122" s="164" t="s">
        <v>1110</v>
      </c>
      <c r="H122" s="164" t="s">
        <v>1110</v>
      </c>
      <c r="I122" s="164">
        <v>21.6019796</v>
      </c>
      <c r="J122" s="164" t="s">
        <v>1110</v>
      </c>
      <c r="K122" s="164" t="s">
        <v>1110</v>
      </c>
      <c r="L122" s="166">
        <v>-19.71024426</v>
      </c>
      <c r="M122" s="164">
        <v>48.450622539999998</v>
      </c>
      <c r="N122" s="164" t="s">
        <v>1110</v>
      </c>
      <c r="O122" s="164">
        <v>-26.89006865</v>
      </c>
      <c r="P122" s="164" t="s">
        <v>1110</v>
      </c>
      <c r="Q122" s="164" t="s">
        <v>1110</v>
      </c>
      <c r="R122" s="164" t="s">
        <v>1110</v>
      </c>
      <c r="S122" s="164">
        <v>130.88297399999999</v>
      </c>
      <c r="T122" s="164">
        <v>16.43880021</v>
      </c>
      <c r="U122" s="164" t="s">
        <v>1110</v>
      </c>
      <c r="V122" s="167">
        <v>168.8823281</v>
      </c>
      <c r="W122" s="168">
        <v>-236.61360236000002</v>
      </c>
      <c r="X122" s="164">
        <v>-0.58841125999999999</v>
      </c>
      <c r="Y122" s="164">
        <v>-32.936646950079997</v>
      </c>
      <c r="Z122" s="164" t="s">
        <v>1110</v>
      </c>
      <c r="AA122" s="164" t="s">
        <v>1110</v>
      </c>
      <c r="AB122" s="164" t="s">
        <v>1110</v>
      </c>
      <c r="AC122" s="164">
        <v>995.46706405012003</v>
      </c>
      <c r="AD122" s="164">
        <v>-8.6275436900200013</v>
      </c>
      <c r="AE122" s="164" t="s">
        <v>1110</v>
      </c>
      <c r="AF122" s="169">
        <v>716.70085979001999</v>
      </c>
    </row>
    <row r="123" spans="1:32" s="84" customFormat="1" ht="15" customHeight="1">
      <c r="A123" s="171">
        <v>116</v>
      </c>
      <c r="B123" s="144" t="s">
        <v>517</v>
      </c>
      <c r="C123" s="172">
        <v>209.30084828</v>
      </c>
      <c r="D123" s="172" t="s">
        <v>1110</v>
      </c>
      <c r="E123" s="172" t="s">
        <v>1110</v>
      </c>
      <c r="F123" s="172" t="s">
        <v>1110</v>
      </c>
      <c r="G123" s="172">
        <v>-20</v>
      </c>
      <c r="H123" s="172" t="s">
        <v>1110</v>
      </c>
      <c r="I123" s="172" t="s">
        <v>1110</v>
      </c>
      <c r="J123" s="172" t="s">
        <v>1110</v>
      </c>
      <c r="K123" s="172" t="s">
        <v>1110</v>
      </c>
      <c r="L123" s="174">
        <v>189.30084828</v>
      </c>
      <c r="M123" s="172">
        <v>-423.90724666</v>
      </c>
      <c r="N123" s="172" t="s">
        <v>1110</v>
      </c>
      <c r="O123" s="172" t="s">
        <v>1110</v>
      </c>
      <c r="P123" s="172" t="s">
        <v>1110</v>
      </c>
      <c r="Q123" s="172">
        <v>-20</v>
      </c>
      <c r="R123" s="172" t="s">
        <v>1110</v>
      </c>
      <c r="S123" s="172" t="s">
        <v>1110</v>
      </c>
      <c r="T123" s="172">
        <v>0.26119731000000002</v>
      </c>
      <c r="U123" s="172" t="s">
        <v>1110</v>
      </c>
      <c r="V123" s="175">
        <v>-443.64604935</v>
      </c>
      <c r="W123" s="176">
        <v>-456.70890469</v>
      </c>
      <c r="X123" s="172" t="s">
        <v>1110</v>
      </c>
      <c r="Y123" s="172" t="s">
        <v>1110</v>
      </c>
      <c r="Z123" s="172" t="s">
        <v>1110</v>
      </c>
      <c r="AA123" s="172">
        <v>-40</v>
      </c>
      <c r="AB123" s="172" t="s">
        <v>1110</v>
      </c>
      <c r="AC123" s="172" t="s">
        <v>1110</v>
      </c>
      <c r="AD123" s="172">
        <v>0.26119731000000002</v>
      </c>
      <c r="AE123" s="172" t="s">
        <v>1110</v>
      </c>
      <c r="AF123" s="177">
        <v>-496.44770738</v>
      </c>
    </row>
    <row r="124" spans="1:32" ht="15" customHeight="1">
      <c r="A124" s="163">
        <v>117</v>
      </c>
      <c r="B124" s="125" t="s">
        <v>860</v>
      </c>
      <c r="C124" s="164" t="s">
        <v>1110</v>
      </c>
      <c r="D124" s="164">
        <v>-175.78064135</v>
      </c>
      <c r="E124" s="164">
        <v>-109.74816026000001</v>
      </c>
      <c r="F124" s="164" t="s">
        <v>1110</v>
      </c>
      <c r="G124" s="164">
        <v>-4.85200312</v>
      </c>
      <c r="H124" s="164" t="s">
        <v>1110</v>
      </c>
      <c r="I124" s="164" t="s">
        <v>1110</v>
      </c>
      <c r="J124" s="164" t="s">
        <v>1110</v>
      </c>
      <c r="K124" s="164" t="s">
        <v>1110</v>
      </c>
      <c r="L124" s="166">
        <v>-290.38080473000002</v>
      </c>
      <c r="M124" s="164" t="s">
        <v>1110</v>
      </c>
      <c r="N124" s="164">
        <v>-1367.5037866199998</v>
      </c>
      <c r="O124" s="164">
        <v>-363.48937857999999</v>
      </c>
      <c r="P124" s="164" t="s">
        <v>1110</v>
      </c>
      <c r="Q124" s="164">
        <v>-54.530097420000004</v>
      </c>
      <c r="R124" s="164" t="s">
        <v>1110</v>
      </c>
      <c r="S124" s="164" t="s">
        <v>1110</v>
      </c>
      <c r="T124" s="164" t="s">
        <v>1110</v>
      </c>
      <c r="U124" s="164" t="s">
        <v>1110</v>
      </c>
      <c r="V124" s="167">
        <v>-1785.52326262</v>
      </c>
      <c r="W124" s="168" t="s">
        <v>1110</v>
      </c>
      <c r="X124" s="164">
        <v>-2228.02345786768</v>
      </c>
      <c r="Y124" s="164">
        <v>-1099.55432245</v>
      </c>
      <c r="Z124" s="164" t="s">
        <v>1110</v>
      </c>
      <c r="AA124" s="164">
        <v>-88.186116130000002</v>
      </c>
      <c r="AB124" s="164" t="s">
        <v>1110</v>
      </c>
      <c r="AC124" s="164" t="s">
        <v>1110</v>
      </c>
      <c r="AD124" s="164" t="s">
        <v>1110</v>
      </c>
      <c r="AE124" s="164" t="s">
        <v>1110</v>
      </c>
      <c r="AF124" s="169">
        <v>-3415.7638964476805</v>
      </c>
    </row>
    <row r="125" spans="1:32" s="84" customFormat="1" ht="15" customHeight="1">
      <c r="A125" s="171">
        <v>118</v>
      </c>
      <c r="B125" s="144" t="s">
        <v>980</v>
      </c>
      <c r="C125" s="172">
        <v>177.15001624000001</v>
      </c>
      <c r="D125" s="172">
        <v>2.0507499999999999</v>
      </c>
      <c r="E125" s="172">
        <v>24.88888541</v>
      </c>
      <c r="F125" s="172" t="s">
        <v>1110</v>
      </c>
      <c r="G125" s="172">
        <v>-20.586529899999999</v>
      </c>
      <c r="H125" s="172" t="s">
        <v>1110</v>
      </c>
      <c r="I125" s="172">
        <v>-2.7286493300000001</v>
      </c>
      <c r="J125" s="172" t="s">
        <v>1110</v>
      </c>
      <c r="K125" s="172" t="s">
        <v>1110</v>
      </c>
      <c r="L125" s="174">
        <v>180.77447242</v>
      </c>
      <c r="M125" s="172">
        <v>254.59939014</v>
      </c>
      <c r="N125" s="172">
        <v>3.5079500000000001</v>
      </c>
      <c r="O125" s="172">
        <v>95.904433139999995</v>
      </c>
      <c r="P125" s="172" t="s">
        <v>1110</v>
      </c>
      <c r="Q125" s="172">
        <v>-96.361641709999986</v>
      </c>
      <c r="R125" s="172" t="s">
        <v>1110</v>
      </c>
      <c r="S125" s="172">
        <v>-9.2286493299999997</v>
      </c>
      <c r="T125" s="172" t="s">
        <v>1110</v>
      </c>
      <c r="U125" s="172" t="s">
        <v>1110</v>
      </c>
      <c r="V125" s="175">
        <v>248.42148224000002</v>
      </c>
      <c r="W125" s="176">
        <v>409.69418427304998</v>
      </c>
      <c r="X125" s="172">
        <v>2.9799500000000001</v>
      </c>
      <c r="Y125" s="172">
        <v>136.37493402784</v>
      </c>
      <c r="Z125" s="172" t="s">
        <v>1110</v>
      </c>
      <c r="AA125" s="172">
        <v>-167.15373274999999</v>
      </c>
      <c r="AB125" s="172" t="s">
        <v>1110</v>
      </c>
      <c r="AC125" s="172">
        <v>12.332234939999999</v>
      </c>
      <c r="AD125" s="172" t="s">
        <v>1110</v>
      </c>
      <c r="AE125" s="172" t="s">
        <v>1110</v>
      </c>
      <c r="AF125" s="177">
        <v>394.22757049089</v>
      </c>
    </row>
    <row r="126" spans="1:32" ht="15" customHeight="1">
      <c r="A126" s="163">
        <v>119</v>
      </c>
      <c r="B126" s="125" t="s">
        <v>391</v>
      </c>
      <c r="C126" s="164" t="s">
        <v>1110</v>
      </c>
      <c r="D126" s="164">
        <v>-26.609752839999999</v>
      </c>
      <c r="E126" s="164">
        <v>-6.8334902199999998</v>
      </c>
      <c r="F126" s="164" t="s">
        <v>1110</v>
      </c>
      <c r="G126" s="164">
        <v>0.42670259000000005</v>
      </c>
      <c r="H126" s="164" t="s">
        <v>1110</v>
      </c>
      <c r="I126" s="164" t="s">
        <v>1110</v>
      </c>
      <c r="J126" s="164" t="s">
        <v>1110</v>
      </c>
      <c r="K126" s="164" t="s">
        <v>1110</v>
      </c>
      <c r="L126" s="166">
        <v>-33.016540469999995</v>
      </c>
      <c r="M126" s="164" t="s">
        <v>1110</v>
      </c>
      <c r="N126" s="164">
        <v>-225.27181465084001</v>
      </c>
      <c r="O126" s="164">
        <v>-4.4723525199999994</v>
      </c>
      <c r="P126" s="164" t="s">
        <v>1110</v>
      </c>
      <c r="Q126" s="164">
        <v>-13.711595050000001</v>
      </c>
      <c r="R126" s="164" t="s">
        <v>1110</v>
      </c>
      <c r="S126" s="164" t="s">
        <v>1110</v>
      </c>
      <c r="T126" s="164" t="s">
        <v>1110</v>
      </c>
      <c r="U126" s="164" t="s">
        <v>1110</v>
      </c>
      <c r="V126" s="167">
        <v>-243.45576222084003</v>
      </c>
      <c r="W126" s="168" t="s">
        <v>1110</v>
      </c>
      <c r="X126" s="164">
        <v>-263.57171834083999</v>
      </c>
      <c r="Y126" s="164">
        <v>320.11712683103002</v>
      </c>
      <c r="Z126" s="164" t="s">
        <v>1110</v>
      </c>
      <c r="AA126" s="164">
        <v>-24.918021039999999</v>
      </c>
      <c r="AB126" s="164" t="s">
        <v>1110</v>
      </c>
      <c r="AC126" s="164" t="s">
        <v>1110</v>
      </c>
      <c r="AD126" s="164" t="s">
        <v>1110</v>
      </c>
      <c r="AE126" s="164" t="s">
        <v>1110</v>
      </c>
      <c r="AF126" s="169">
        <v>31.627387450190007</v>
      </c>
    </row>
    <row r="127" spans="1:32" s="84" customFormat="1" ht="15" customHeight="1">
      <c r="A127" s="171">
        <v>120</v>
      </c>
      <c r="B127" s="144" t="s">
        <v>597</v>
      </c>
      <c r="C127" s="172" t="s">
        <v>1110</v>
      </c>
      <c r="D127" s="172" t="s">
        <v>1110</v>
      </c>
      <c r="E127" s="172">
        <v>100.27775856000001</v>
      </c>
      <c r="F127" s="172" t="s">
        <v>1110</v>
      </c>
      <c r="G127" s="172" t="s">
        <v>1110</v>
      </c>
      <c r="H127" s="172" t="s">
        <v>1110</v>
      </c>
      <c r="I127" s="172" t="s">
        <v>1110</v>
      </c>
      <c r="J127" s="172">
        <v>44.922400000000003</v>
      </c>
      <c r="K127" s="172" t="s">
        <v>1110</v>
      </c>
      <c r="L127" s="174">
        <v>145.20015856000001</v>
      </c>
      <c r="M127" s="172" t="s">
        <v>1110</v>
      </c>
      <c r="N127" s="172" t="s">
        <v>1110</v>
      </c>
      <c r="O127" s="172">
        <v>220.80877036000001</v>
      </c>
      <c r="P127" s="172" t="s">
        <v>1110</v>
      </c>
      <c r="Q127" s="172" t="s">
        <v>1110</v>
      </c>
      <c r="R127" s="172" t="s">
        <v>1110</v>
      </c>
      <c r="S127" s="172">
        <v>-24.5</v>
      </c>
      <c r="T127" s="172">
        <v>86.399636980000011</v>
      </c>
      <c r="U127" s="172" t="s">
        <v>1110</v>
      </c>
      <c r="V127" s="175">
        <v>282.70840734000001</v>
      </c>
      <c r="W127" s="176" t="s">
        <v>1110</v>
      </c>
      <c r="X127" s="172" t="s">
        <v>1110</v>
      </c>
      <c r="Y127" s="172">
        <v>177.43868789145</v>
      </c>
      <c r="Z127" s="172" t="s">
        <v>1110</v>
      </c>
      <c r="AA127" s="172" t="s">
        <v>1110</v>
      </c>
      <c r="AB127" s="172" t="s">
        <v>1110</v>
      </c>
      <c r="AC127" s="172">
        <v>-24.5</v>
      </c>
      <c r="AD127" s="172">
        <v>456.94502883999996</v>
      </c>
      <c r="AE127" s="172" t="s">
        <v>1110</v>
      </c>
      <c r="AF127" s="177">
        <v>609.88371673144991</v>
      </c>
    </row>
    <row r="128" spans="1:32" ht="15" customHeight="1">
      <c r="A128" s="163">
        <v>121</v>
      </c>
      <c r="B128" s="125" t="s">
        <v>699</v>
      </c>
      <c r="C128" s="164">
        <v>687.80370672000004</v>
      </c>
      <c r="D128" s="164">
        <v>-12.01</v>
      </c>
      <c r="E128" s="164">
        <v>117.24887100159999</v>
      </c>
      <c r="F128" s="164" t="s">
        <v>1110</v>
      </c>
      <c r="G128" s="164" t="s">
        <v>1110</v>
      </c>
      <c r="H128" s="164">
        <v>5.7999530999999998</v>
      </c>
      <c r="I128" s="164" t="s">
        <v>1110</v>
      </c>
      <c r="J128" s="164" t="s">
        <v>1110</v>
      </c>
      <c r="K128" s="164" t="s">
        <v>1110</v>
      </c>
      <c r="L128" s="166">
        <v>798.84253082160012</v>
      </c>
      <c r="M128" s="164">
        <v>1106.98867696</v>
      </c>
      <c r="N128" s="164">
        <v>7.0650000000000004</v>
      </c>
      <c r="O128" s="164">
        <v>117.25299630159999</v>
      </c>
      <c r="P128" s="164" t="s">
        <v>1110</v>
      </c>
      <c r="Q128" s="164" t="s">
        <v>1110</v>
      </c>
      <c r="R128" s="164">
        <v>12.388168349999999</v>
      </c>
      <c r="S128" s="164" t="s">
        <v>1110</v>
      </c>
      <c r="T128" s="164" t="s">
        <v>1110</v>
      </c>
      <c r="U128" s="164" t="s">
        <v>1110</v>
      </c>
      <c r="V128" s="167">
        <v>1243.6948416115999</v>
      </c>
      <c r="W128" s="168">
        <v>1948.15760957</v>
      </c>
      <c r="X128" s="164">
        <v>-10.01528206765</v>
      </c>
      <c r="Y128" s="164">
        <v>117.25299630159999</v>
      </c>
      <c r="Z128" s="164" t="s">
        <v>1110</v>
      </c>
      <c r="AA128" s="164" t="s">
        <v>1110</v>
      </c>
      <c r="AB128" s="164">
        <v>76.557155499999993</v>
      </c>
      <c r="AC128" s="164" t="s">
        <v>1110</v>
      </c>
      <c r="AD128" s="164" t="s">
        <v>1110</v>
      </c>
      <c r="AE128" s="164" t="s">
        <v>1110</v>
      </c>
      <c r="AF128" s="169">
        <v>2131.95247930395</v>
      </c>
    </row>
    <row r="129" spans="1:32" s="84" customFormat="1" ht="15" customHeight="1">
      <c r="A129" s="171">
        <v>122</v>
      </c>
      <c r="B129" s="144" t="s">
        <v>669</v>
      </c>
      <c r="C129" s="172" t="s">
        <v>1110</v>
      </c>
      <c r="D129" s="172" t="s">
        <v>1110</v>
      </c>
      <c r="E129" s="172" t="s">
        <v>1110</v>
      </c>
      <c r="F129" s="172" t="s">
        <v>1110</v>
      </c>
      <c r="G129" s="172">
        <v>0.2</v>
      </c>
      <c r="H129" s="172" t="s">
        <v>1110</v>
      </c>
      <c r="I129" s="172">
        <v>797.65766403999999</v>
      </c>
      <c r="J129" s="172" t="s">
        <v>1110</v>
      </c>
      <c r="K129" s="172" t="s">
        <v>1110</v>
      </c>
      <c r="L129" s="174">
        <v>797.85766403999992</v>
      </c>
      <c r="M129" s="172" t="s">
        <v>1110</v>
      </c>
      <c r="N129" s="172" t="s">
        <v>1110</v>
      </c>
      <c r="O129" s="172">
        <v>-49</v>
      </c>
      <c r="P129" s="172" t="s">
        <v>1110</v>
      </c>
      <c r="Q129" s="172">
        <v>-5.1218584900000002</v>
      </c>
      <c r="R129" s="172" t="s">
        <v>1110</v>
      </c>
      <c r="S129" s="172">
        <v>1344.0201386700001</v>
      </c>
      <c r="T129" s="172" t="s">
        <v>1110</v>
      </c>
      <c r="U129" s="172" t="s">
        <v>1110</v>
      </c>
      <c r="V129" s="175">
        <v>1289.89828018</v>
      </c>
      <c r="W129" s="176" t="s">
        <v>1110</v>
      </c>
      <c r="X129" s="172" t="s">
        <v>1110</v>
      </c>
      <c r="Y129" s="172">
        <v>-68.93569054000001</v>
      </c>
      <c r="Z129" s="172" t="s">
        <v>1110</v>
      </c>
      <c r="AA129" s="172">
        <v>17.86017094</v>
      </c>
      <c r="AB129" s="172" t="s">
        <v>1110</v>
      </c>
      <c r="AC129" s="172">
        <v>3000.2182995201501</v>
      </c>
      <c r="AD129" s="172" t="s">
        <v>1110</v>
      </c>
      <c r="AE129" s="172" t="s">
        <v>1110</v>
      </c>
      <c r="AF129" s="177">
        <v>2949.1427799201501</v>
      </c>
    </row>
    <row r="130" spans="1:32" ht="15" customHeight="1">
      <c r="A130" s="163">
        <v>123</v>
      </c>
      <c r="B130" s="125" t="s">
        <v>600</v>
      </c>
      <c r="C130" s="164" t="s">
        <v>1110</v>
      </c>
      <c r="D130" s="164">
        <v>2.6</v>
      </c>
      <c r="E130" s="164">
        <v>-0.73973747999999995</v>
      </c>
      <c r="F130" s="164" t="s">
        <v>1110</v>
      </c>
      <c r="G130" s="164" t="s">
        <v>1110</v>
      </c>
      <c r="H130" s="164" t="s">
        <v>1110</v>
      </c>
      <c r="I130" s="164">
        <v>44.3</v>
      </c>
      <c r="J130" s="164" t="s">
        <v>1110</v>
      </c>
      <c r="K130" s="164" t="s">
        <v>1110</v>
      </c>
      <c r="L130" s="166">
        <v>46.160262520000003</v>
      </c>
      <c r="M130" s="164" t="s">
        <v>1110</v>
      </c>
      <c r="N130" s="164">
        <v>42.6</v>
      </c>
      <c r="O130" s="164">
        <v>-31.533770430000001</v>
      </c>
      <c r="P130" s="164" t="s">
        <v>1110</v>
      </c>
      <c r="Q130" s="164" t="s">
        <v>1110</v>
      </c>
      <c r="R130" s="164" t="s">
        <v>1110</v>
      </c>
      <c r="S130" s="164">
        <v>72.849999969999999</v>
      </c>
      <c r="T130" s="164">
        <v>969.70363328999997</v>
      </c>
      <c r="U130" s="164" t="s">
        <v>1110</v>
      </c>
      <c r="V130" s="167">
        <v>1053.6198628300001</v>
      </c>
      <c r="W130" s="168" t="s">
        <v>1110</v>
      </c>
      <c r="X130" s="164">
        <v>50.6</v>
      </c>
      <c r="Y130" s="164">
        <v>240.51515993000001</v>
      </c>
      <c r="Z130" s="164" t="s">
        <v>1110</v>
      </c>
      <c r="AA130" s="164" t="s">
        <v>1110</v>
      </c>
      <c r="AB130" s="164" t="s">
        <v>1110</v>
      </c>
      <c r="AC130" s="164">
        <v>397.27999998000001</v>
      </c>
      <c r="AD130" s="164">
        <v>1534.62505674</v>
      </c>
      <c r="AE130" s="164" t="s">
        <v>1110</v>
      </c>
      <c r="AF130" s="169">
        <v>2223.0202166500003</v>
      </c>
    </row>
    <row r="131" spans="1:32" s="84" customFormat="1" ht="15" customHeight="1">
      <c r="A131" s="171">
        <v>124</v>
      </c>
      <c r="B131" s="144" t="s">
        <v>653</v>
      </c>
      <c r="C131" s="172">
        <v>-1</v>
      </c>
      <c r="D131" s="172" t="s">
        <v>1110</v>
      </c>
      <c r="E131" s="172">
        <v>-85.488664839999998</v>
      </c>
      <c r="F131" s="172" t="s">
        <v>1110</v>
      </c>
      <c r="G131" s="172">
        <v>7</v>
      </c>
      <c r="H131" s="172" t="s">
        <v>1110</v>
      </c>
      <c r="I131" s="172" t="s">
        <v>1110</v>
      </c>
      <c r="J131" s="172" t="s">
        <v>1110</v>
      </c>
      <c r="K131" s="172" t="s">
        <v>1110</v>
      </c>
      <c r="L131" s="174">
        <v>-79.488664839999998</v>
      </c>
      <c r="M131" s="172">
        <v>-4.7796565199999996</v>
      </c>
      <c r="N131" s="172" t="s">
        <v>1110</v>
      </c>
      <c r="O131" s="172">
        <v>-383.69907532999997</v>
      </c>
      <c r="P131" s="172" t="s">
        <v>1110</v>
      </c>
      <c r="Q131" s="172">
        <v>7</v>
      </c>
      <c r="R131" s="172" t="s">
        <v>1110</v>
      </c>
      <c r="S131" s="172" t="s">
        <v>1110</v>
      </c>
      <c r="T131" s="172" t="s">
        <v>1110</v>
      </c>
      <c r="U131" s="172" t="s">
        <v>1110</v>
      </c>
      <c r="V131" s="175">
        <v>-381.47873184999997</v>
      </c>
      <c r="W131" s="176">
        <v>19.699178969999998</v>
      </c>
      <c r="X131" s="172" t="s">
        <v>1110</v>
      </c>
      <c r="Y131" s="172">
        <v>-919.95599577999997</v>
      </c>
      <c r="Z131" s="172" t="s">
        <v>1110</v>
      </c>
      <c r="AA131" s="172">
        <v>62</v>
      </c>
      <c r="AB131" s="172" t="s">
        <v>1110</v>
      </c>
      <c r="AC131" s="172" t="s">
        <v>1110</v>
      </c>
      <c r="AD131" s="172" t="s">
        <v>1110</v>
      </c>
      <c r="AE131" s="172" t="s">
        <v>1110</v>
      </c>
      <c r="AF131" s="177">
        <v>-838.25681680999992</v>
      </c>
    </row>
    <row r="132" spans="1:32" ht="15" customHeight="1">
      <c r="A132" s="163">
        <v>125</v>
      </c>
      <c r="B132" s="125" t="s">
        <v>605</v>
      </c>
      <c r="C132" s="164" t="s">
        <v>1110</v>
      </c>
      <c r="D132" s="164" t="s">
        <v>1110</v>
      </c>
      <c r="E132" s="164" t="s">
        <v>1110</v>
      </c>
      <c r="F132" s="164" t="s">
        <v>1110</v>
      </c>
      <c r="G132" s="164" t="s">
        <v>1110</v>
      </c>
      <c r="H132" s="164" t="s">
        <v>1110</v>
      </c>
      <c r="I132" s="164" t="s">
        <v>1110</v>
      </c>
      <c r="J132" s="164">
        <v>-6.8093869900000001</v>
      </c>
      <c r="K132" s="164" t="s">
        <v>1110</v>
      </c>
      <c r="L132" s="166">
        <v>-6.8093869900000001</v>
      </c>
      <c r="M132" s="164" t="s">
        <v>1110</v>
      </c>
      <c r="N132" s="164" t="s">
        <v>1110</v>
      </c>
      <c r="O132" s="164" t="s">
        <v>1110</v>
      </c>
      <c r="P132" s="164" t="s">
        <v>1110</v>
      </c>
      <c r="Q132" s="164" t="s">
        <v>1110</v>
      </c>
      <c r="R132" s="164" t="s">
        <v>1110</v>
      </c>
      <c r="S132" s="164" t="s">
        <v>1110</v>
      </c>
      <c r="T132" s="164">
        <v>114.57745456999999</v>
      </c>
      <c r="U132" s="164" t="s">
        <v>1110</v>
      </c>
      <c r="V132" s="167">
        <v>114.57745456999999</v>
      </c>
      <c r="W132" s="168" t="s">
        <v>1110</v>
      </c>
      <c r="X132" s="164" t="s">
        <v>1110</v>
      </c>
      <c r="Y132" s="164" t="s">
        <v>1110</v>
      </c>
      <c r="Z132" s="164" t="s">
        <v>1110</v>
      </c>
      <c r="AA132" s="164" t="s">
        <v>1110</v>
      </c>
      <c r="AB132" s="164" t="s">
        <v>1110</v>
      </c>
      <c r="AC132" s="164" t="s">
        <v>1110</v>
      </c>
      <c r="AD132" s="164">
        <v>845.35094101999994</v>
      </c>
      <c r="AE132" s="164" t="s">
        <v>1110</v>
      </c>
      <c r="AF132" s="169">
        <v>845.35094101999994</v>
      </c>
    </row>
    <row r="133" spans="1:32" s="84" customFormat="1" ht="15" customHeight="1">
      <c r="A133" s="171">
        <v>126</v>
      </c>
      <c r="B133" s="144" t="s">
        <v>788</v>
      </c>
      <c r="C133" s="172">
        <v>-2.2901400000000002E-2</v>
      </c>
      <c r="D133" s="172">
        <v>3.5824010000000003E-2</v>
      </c>
      <c r="E133" s="172">
        <v>-29.88061154</v>
      </c>
      <c r="F133" s="172" t="s">
        <v>1110</v>
      </c>
      <c r="G133" s="172">
        <v>-6.45495734</v>
      </c>
      <c r="H133" s="172" t="s">
        <v>1110</v>
      </c>
      <c r="I133" s="172" t="s">
        <v>1110</v>
      </c>
      <c r="J133" s="172" t="s">
        <v>1110</v>
      </c>
      <c r="K133" s="172" t="s">
        <v>1110</v>
      </c>
      <c r="L133" s="174">
        <v>-36.322646269999993</v>
      </c>
      <c r="M133" s="172">
        <v>-2.4575920199999999</v>
      </c>
      <c r="N133" s="172">
        <v>1.1035430000000001E-2</v>
      </c>
      <c r="O133" s="172">
        <v>-1052.7439502699999</v>
      </c>
      <c r="P133" s="172" t="s">
        <v>1110</v>
      </c>
      <c r="Q133" s="172">
        <v>-66.304769969999995</v>
      </c>
      <c r="R133" s="172" t="s">
        <v>1110</v>
      </c>
      <c r="S133" s="172" t="s">
        <v>1110</v>
      </c>
      <c r="T133" s="172" t="s">
        <v>1110</v>
      </c>
      <c r="U133" s="172" t="s">
        <v>1110</v>
      </c>
      <c r="V133" s="175">
        <v>-1121.49527683</v>
      </c>
      <c r="W133" s="176">
        <v>53.663571900000001</v>
      </c>
      <c r="X133" s="172">
        <v>-0.13124864999999999</v>
      </c>
      <c r="Y133" s="172">
        <v>-1753.4859912899999</v>
      </c>
      <c r="Z133" s="172" t="s">
        <v>1110</v>
      </c>
      <c r="AA133" s="172">
        <v>-73.316723240000002</v>
      </c>
      <c r="AB133" s="172" t="s">
        <v>1110</v>
      </c>
      <c r="AC133" s="172" t="s">
        <v>1110</v>
      </c>
      <c r="AD133" s="172" t="s">
        <v>1110</v>
      </c>
      <c r="AE133" s="172" t="s">
        <v>1110</v>
      </c>
      <c r="AF133" s="177">
        <v>-1773.27039128</v>
      </c>
    </row>
    <row r="134" spans="1:32" ht="15" customHeight="1">
      <c r="A134" s="163">
        <v>127</v>
      </c>
      <c r="B134" s="125" t="s">
        <v>136</v>
      </c>
      <c r="C134" s="164" t="s">
        <v>1110</v>
      </c>
      <c r="D134" s="164" t="s">
        <v>1110</v>
      </c>
      <c r="E134" s="164" t="s">
        <v>1110</v>
      </c>
      <c r="F134" s="164" t="s">
        <v>1110</v>
      </c>
      <c r="G134" s="164" t="s">
        <v>1110</v>
      </c>
      <c r="H134" s="164" t="s">
        <v>1110</v>
      </c>
      <c r="I134" s="164" t="s">
        <v>1110</v>
      </c>
      <c r="J134" s="164" t="s">
        <v>1110</v>
      </c>
      <c r="K134" s="164" t="s">
        <v>1110</v>
      </c>
      <c r="L134" s="166" t="s">
        <v>1110</v>
      </c>
      <c r="M134" s="164" t="s">
        <v>1110</v>
      </c>
      <c r="N134" s="164" t="s">
        <v>1110</v>
      </c>
      <c r="O134" s="164">
        <v>42.635840000000002</v>
      </c>
      <c r="P134" s="164" t="s">
        <v>1110</v>
      </c>
      <c r="Q134" s="164" t="s">
        <v>1110</v>
      </c>
      <c r="R134" s="164" t="s">
        <v>1110</v>
      </c>
      <c r="S134" s="164" t="s">
        <v>1110</v>
      </c>
      <c r="T134" s="164" t="s">
        <v>1110</v>
      </c>
      <c r="U134" s="164" t="s">
        <v>1110</v>
      </c>
      <c r="V134" s="167">
        <v>42.635840000000002</v>
      </c>
      <c r="W134" s="168" t="s">
        <v>1110</v>
      </c>
      <c r="X134" s="164" t="s">
        <v>1110</v>
      </c>
      <c r="Y134" s="164">
        <v>472.28763451999998</v>
      </c>
      <c r="Z134" s="164" t="s">
        <v>1110</v>
      </c>
      <c r="AA134" s="164" t="s">
        <v>1110</v>
      </c>
      <c r="AB134" s="164" t="s">
        <v>1110</v>
      </c>
      <c r="AC134" s="164" t="s">
        <v>1110</v>
      </c>
      <c r="AD134" s="164" t="s">
        <v>1110</v>
      </c>
      <c r="AE134" s="164" t="s">
        <v>1110</v>
      </c>
      <c r="AF134" s="169">
        <v>472.28763451999998</v>
      </c>
    </row>
    <row r="135" spans="1:32" s="84" customFormat="1" ht="15" customHeight="1">
      <c r="A135" s="171">
        <v>128</v>
      </c>
      <c r="B135" s="144" t="s">
        <v>518</v>
      </c>
      <c r="C135" s="172">
        <v>-53.273331499999998</v>
      </c>
      <c r="D135" s="172">
        <v>-0.33621262000000002</v>
      </c>
      <c r="E135" s="172" t="s">
        <v>1110</v>
      </c>
      <c r="F135" s="172" t="s">
        <v>1110</v>
      </c>
      <c r="G135" s="172">
        <v>-8.4350662300000003</v>
      </c>
      <c r="H135" s="172" t="s">
        <v>1110</v>
      </c>
      <c r="I135" s="172" t="s">
        <v>1110</v>
      </c>
      <c r="J135" s="172" t="s">
        <v>1110</v>
      </c>
      <c r="K135" s="172" t="s">
        <v>1110</v>
      </c>
      <c r="L135" s="174">
        <v>-62.044610349999992</v>
      </c>
      <c r="M135" s="172">
        <v>-333.95001508999997</v>
      </c>
      <c r="N135" s="172">
        <v>-5.8064686500000002</v>
      </c>
      <c r="O135" s="172" t="s">
        <v>1110</v>
      </c>
      <c r="P135" s="172" t="s">
        <v>1110</v>
      </c>
      <c r="Q135" s="172">
        <v>-19.584817149999999</v>
      </c>
      <c r="R135" s="172" t="s">
        <v>1110</v>
      </c>
      <c r="S135" s="172" t="s">
        <v>1110</v>
      </c>
      <c r="T135" s="172" t="s">
        <v>1110</v>
      </c>
      <c r="U135" s="172" t="s">
        <v>1110</v>
      </c>
      <c r="V135" s="175">
        <v>-359.3413008899999</v>
      </c>
      <c r="W135" s="176">
        <v>-457.12545679000004</v>
      </c>
      <c r="X135" s="172">
        <v>-3.6016933491600001</v>
      </c>
      <c r="Y135" s="172">
        <v>-16.097974650839998</v>
      </c>
      <c r="Z135" s="172" t="s">
        <v>1110</v>
      </c>
      <c r="AA135" s="172">
        <v>-25.830998940000001</v>
      </c>
      <c r="AB135" s="172" t="s">
        <v>1110</v>
      </c>
      <c r="AC135" s="172" t="s">
        <v>1110</v>
      </c>
      <c r="AD135" s="172" t="s">
        <v>1110</v>
      </c>
      <c r="AE135" s="172" t="s">
        <v>1110</v>
      </c>
      <c r="AF135" s="177">
        <v>-502.65612373000005</v>
      </c>
    </row>
    <row r="136" spans="1:32" ht="15" customHeight="1">
      <c r="A136" s="163">
        <v>129</v>
      </c>
      <c r="B136" s="125" t="s">
        <v>571</v>
      </c>
      <c r="C136" s="164">
        <v>-0.83216508999999994</v>
      </c>
      <c r="D136" s="164">
        <v>2.4820516499999998</v>
      </c>
      <c r="E136" s="164">
        <v>39.667881452149999</v>
      </c>
      <c r="F136" s="164" t="s">
        <v>1110</v>
      </c>
      <c r="G136" s="164">
        <v>-8.3141100999999988</v>
      </c>
      <c r="H136" s="164" t="s">
        <v>1110</v>
      </c>
      <c r="I136" s="164" t="s">
        <v>1110</v>
      </c>
      <c r="J136" s="164" t="s">
        <v>1110</v>
      </c>
      <c r="K136" s="164" t="s">
        <v>1110</v>
      </c>
      <c r="L136" s="166">
        <v>33.003657912150004</v>
      </c>
      <c r="M136" s="164">
        <v>-30.928539409999999</v>
      </c>
      <c r="N136" s="164">
        <v>10.48588341</v>
      </c>
      <c r="O136" s="164">
        <v>683.61106344909001</v>
      </c>
      <c r="P136" s="164" t="s">
        <v>1110</v>
      </c>
      <c r="Q136" s="164">
        <v>-37.537976310000005</v>
      </c>
      <c r="R136" s="164" t="s">
        <v>1110</v>
      </c>
      <c r="S136" s="164">
        <v>2.5</v>
      </c>
      <c r="T136" s="164" t="s">
        <v>1110</v>
      </c>
      <c r="U136" s="164" t="s">
        <v>1110</v>
      </c>
      <c r="V136" s="167">
        <v>628.13043113908998</v>
      </c>
      <c r="W136" s="168">
        <v>52.89204066496</v>
      </c>
      <c r="X136" s="164">
        <v>108.99909699243</v>
      </c>
      <c r="Y136" s="164">
        <v>701.91405352179004</v>
      </c>
      <c r="Z136" s="164" t="s">
        <v>1110</v>
      </c>
      <c r="AA136" s="164">
        <v>-29.933255059999997</v>
      </c>
      <c r="AB136" s="164" t="s">
        <v>1110</v>
      </c>
      <c r="AC136" s="164">
        <v>6.32394985</v>
      </c>
      <c r="AD136" s="164" t="s">
        <v>1110</v>
      </c>
      <c r="AE136" s="164" t="s">
        <v>1110</v>
      </c>
      <c r="AF136" s="169">
        <v>840.19588596918015</v>
      </c>
    </row>
    <row r="137" spans="1:32" s="84" customFormat="1" ht="15" customHeight="1">
      <c r="A137" s="171">
        <v>130</v>
      </c>
      <c r="B137" s="144" t="s">
        <v>978</v>
      </c>
      <c r="C137" s="172" t="s">
        <v>1110</v>
      </c>
      <c r="D137" s="172">
        <v>44.430872530000002</v>
      </c>
      <c r="E137" s="172">
        <v>-5.1230679299999995</v>
      </c>
      <c r="F137" s="172" t="s">
        <v>1110</v>
      </c>
      <c r="G137" s="172" t="s">
        <v>1110</v>
      </c>
      <c r="H137" s="172" t="s">
        <v>1110</v>
      </c>
      <c r="I137" s="172" t="s">
        <v>1110</v>
      </c>
      <c r="J137" s="172">
        <v>112.54664389</v>
      </c>
      <c r="K137" s="172" t="s">
        <v>1110</v>
      </c>
      <c r="L137" s="174">
        <v>151.85444849000001</v>
      </c>
      <c r="M137" s="172" t="s">
        <v>1110</v>
      </c>
      <c r="N137" s="172">
        <v>349.25859942340998</v>
      </c>
      <c r="O137" s="172">
        <v>-111.38896608</v>
      </c>
      <c r="P137" s="172" t="s">
        <v>1110</v>
      </c>
      <c r="Q137" s="172" t="s">
        <v>1110</v>
      </c>
      <c r="R137" s="172" t="s">
        <v>1110</v>
      </c>
      <c r="S137" s="172" t="s">
        <v>1110</v>
      </c>
      <c r="T137" s="172">
        <v>245.33839995</v>
      </c>
      <c r="U137" s="172" t="s">
        <v>1110</v>
      </c>
      <c r="V137" s="175">
        <v>483.20803329340998</v>
      </c>
      <c r="W137" s="176" t="s">
        <v>1110</v>
      </c>
      <c r="X137" s="172">
        <v>-1751.2996507863199</v>
      </c>
      <c r="Y137" s="172">
        <v>1553.6720955897301</v>
      </c>
      <c r="Z137" s="172" t="s">
        <v>1110</v>
      </c>
      <c r="AA137" s="172" t="s">
        <v>1110</v>
      </c>
      <c r="AB137" s="172" t="s">
        <v>1110</v>
      </c>
      <c r="AC137" s="172" t="s">
        <v>1110</v>
      </c>
      <c r="AD137" s="172">
        <v>977.76656588000003</v>
      </c>
      <c r="AE137" s="172" t="s">
        <v>1110</v>
      </c>
      <c r="AF137" s="177">
        <v>780.13901068340999</v>
      </c>
    </row>
    <row r="138" spans="1:32" ht="15" customHeight="1">
      <c r="A138" s="163">
        <v>131</v>
      </c>
      <c r="B138" s="125" t="s">
        <v>1031</v>
      </c>
      <c r="C138" s="164" t="s">
        <v>1110</v>
      </c>
      <c r="D138" s="164">
        <v>-0.32393198000000001</v>
      </c>
      <c r="E138" s="164">
        <v>-43.55558482</v>
      </c>
      <c r="F138" s="164" t="s">
        <v>1110</v>
      </c>
      <c r="G138" s="164">
        <v>3</v>
      </c>
      <c r="H138" s="164" t="s">
        <v>1110</v>
      </c>
      <c r="I138" s="164" t="s">
        <v>1110</v>
      </c>
      <c r="J138" s="164" t="s">
        <v>1110</v>
      </c>
      <c r="K138" s="164" t="s">
        <v>1110</v>
      </c>
      <c r="L138" s="166">
        <v>-40.879516799999998</v>
      </c>
      <c r="M138" s="164" t="s">
        <v>1110</v>
      </c>
      <c r="N138" s="164">
        <v>-20.804686239999999</v>
      </c>
      <c r="O138" s="164">
        <v>-84.793219371570004</v>
      </c>
      <c r="P138" s="164" t="s">
        <v>1110</v>
      </c>
      <c r="Q138" s="164">
        <v>25.296328589999998</v>
      </c>
      <c r="R138" s="164" t="s">
        <v>1110</v>
      </c>
      <c r="S138" s="164" t="s">
        <v>1110</v>
      </c>
      <c r="T138" s="164" t="s">
        <v>1110</v>
      </c>
      <c r="U138" s="164" t="s">
        <v>1110</v>
      </c>
      <c r="V138" s="167">
        <v>-80.301577021569997</v>
      </c>
      <c r="W138" s="168" t="s">
        <v>1110</v>
      </c>
      <c r="X138" s="164">
        <v>-42.591294820000002</v>
      </c>
      <c r="Y138" s="164">
        <v>-411.77684856156998</v>
      </c>
      <c r="Z138" s="164" t="s">
        <v>1110</v>
      </c>
      <c r="AA138" s="164">
        <v>16.451479490000001</v>
      </c>
      <c r="AB138" s="164" t="s">
        <v>1110</v>
      </c>
      <c r="AC138" s="164" t="s">
        <v>1110</v>
      </c>
      <c r="AD138" s="164" t="s">
        <v>1110</v>
      </c>
      <c r="AE138" s="164" t="s">
        <v>1110</v>
      </c>
      <c r="AF138" s="169">
        <v>-437.91666389156995</v>
      </c>
    </row>
    <row r="139" spans="1:32" s="84" customFormat="1" ht="15" customHeight="1">
      <c r="A139" s="171">
        <v>132</v>
      </c>
      <c r="B139" s="144" t="s">
        <v>327</v>
      </c>
      <c r="C139" s="172" t="s">
        <v>1110</v>
      </c>
      <c r="D139" s="172" t="s">
        <v>1110</v>
      </c>
      <c r="E139" s="172" t="s">
        <v>1110</v>
      </c>
      <c r="F139" s="172" t="s">
        <v>1110</v>
      </c>
      <c r="G139" s="172" t="s">
        <v>1110</v>
      </c>
      <c r="H139" s="172" t="s">
        <v>1110</v>
      </c>
      <c r="I139" s="172">
        <v>-1216.14004417</v>
      </c>
      <c r="J139" s="172" t="s">
        <v>1110</v>
      </c>
      <c r="K139" s="172" t="s">
        <v>1110</v>
      </c>
      <c r="L139" s="174">
        <v>-1216.14004417</v>
      </c>
      <c r="M139" s="172" t="s">
        <v>1110</v>
      </c>
      <c r="N139" s="172" t="s">
        <v>1110</v>
      </c>
      <c r="O139" s="172" t="s">
        <v>1110</v>
      </c>
      <c r="P139" s="172" t="s">
        <v>1110</v>
      </c>
      <c r="Q139" s="172" t="s">
        <v>1110</v>
      </c>
      <c r="R139" s="172" t="s">
        <v>1110</v>
      </c>
      <c r="S139" s="172">
        <v>-1391.1610736199998</v>
      </c>
      <c r="T139" s="172" t="s">
        <v>1110</v>
      </c>
      <c r="U139" s="172" t="s">
        <v>1110</v>
      </c>
      <c r="V139" s="175">
        <v>-1391.1610736199998</v>
      </c>
      <c r="W139" s="176" t="s">
        <v>1110</v>
      </c>
      <c r="X139" s="172" t="s">
        <v>1110</v>
      </c>
      <c r="Y139" s="172" t="s">
        <v>1110</v>
      </c>
      <c r="Z139" s="172" t="s">
        <v>1110</v>
      </c>
      <c r="AA139" s="172" t="s">
        <v>1110</v>
      </c>
      <c r="AB139" s="172" t="s">
        <v>1110</v>
      </c>
      <c r="AC139" s="172">
        <v>-10.879235509999999</v>
      </c>
      <c r="AD139" s="172" t="s">
        <v>1110</v>
      </c>
      <c r="AE139" s="172" t="s">
        <v>1110</v>
      </c>
      <c r="AF139" s="177">
        <v>-10.879235509999999</v>
      </c>
    </row>
    <row r="140" spans="1:32" ht="15" customHeight="1">
      <c r="A140" s="163">
        <v>133</v>
      </c>
      <c r="B140" s="125" t="s">
        <v>812</v>
      </c>
      <c r="C140" s="164" t="s">
        <v>1110</v>
      </c>
      <c r="D140" s="164">
        <v>-11.055410349999999</v>
      </c>
      <c r="E140" s="164">
        <v>-26.801330719999999</v>
      </c>
      <c r="F140" s="164" t="s">
        <v>1110</v>
      </c>
      <c r="G140" s="164">
        <v>1.82744185</v>
      </c>
      <c r="H140" s="164" t="s">
        <v>1110</v>
      </c>
      <c r="I140" s="164">
        <v>23</v>
      </c>
      <c r="J140" s="164" t="s">
        <v>1110</v>
      </c>
      <c r="K140" s="164" t="s">
        <v>1110</v>
      </c>
      <c r="L140" s="166">
        <v>-13.029299219999997</v>
      </c>
      <c r="M140" s="164" t="s">
        <v>1110</v>
      </c>
      <c r="N140" s="164">
        <v>-61.467717329999999</v>
      </c>
      <c r="O140" s="164">
        <v>-232.3107115</v>
      </c>
      <c r="P140" s="164" t="s">
        <v>1110</v>
      </c>
      <c r="Q140" s="164">
        <v>-22.073519300000001</v>
      </c>
      <c r="R140" s="164" t="s">
        <v>1110</v>
      </c>
      <c r="S140" s="164">
        <v>23.25</v>
      </c>
      <c r="T140" s="164" t="s">
        <v>1110</v>
      </c>
      <c r="U140" s="164" t="s">
        <v>1110</v>
      </c>
      <c r="V140" s="167">
        <v>-292.60194812999998</v>
      </c>
      <c r="W140" s="168" t="s">
        <v>1110</v>
      </c>
      <c r="X140" s="164">
        <v>-102.80160461</v>
      </c>
      <c r="Y140" s="164">
        <v>-241.54344981</v>
      </c>
      <c r="Z140" s="164" t="s">
        <v>1110</v>
      </c>
      <c r="AA140" s="164">
        <v>157.89695527000001</v>
      </c>
      <c r="AB140" s="164" t="s">
        <v>1110</v>
      </c>
      <c r="AC140" s="164">
        <v>23.28</v>
      </c>
      <c r="AD140" s="164" t="s">
        <v>1110</v>
      </c>
      <c r="AE140" s="164" t="s">
        <v>1110</v>
      </c>
      <c r="AF140" s="169">
        <v>-163.16809914999999</v>
      </c>
    </row>
    <row r="141" spans="1:32" s="84" customFormat="1" ht="15" customHeight="1">
      <c r="A141" s="171">
        <v>134</v>
      </c>
      <c r="B141" s="144" t="s">
        <v>760</v>
      </c>
      <c r="C141" s="172">
        <v>30.043563089999999</v>
      </c>
      <c r="D141" s="172">
        <v>-3.1549999999999998</v>
      </c>
      <c r="E141" s="172">
        <v>-6.6854833300000003</v>
      </c>
      <c r="F141" s="172" t="s">
        <v>1110</v>
      </c>
      <c r="G141" s="172" t="s">
        <v>1110</v>
      </c>
      <c r="H141" s="172" t="s">
        <v>1110</v>
      </c>
      <c r="I141" s="172">
        <v>0.81325279000000006</v>
      </c>
      <c r="J141" s="172">
        <v>67.334277819999997</v>
      </c>
      <c r="K141" s="172" t="s">
        <v>1110</v>
      </c>
      <c r="L141" s="174">
        <v>88.350610369999984</v>
      </c>
      <c r="M141" s="172">
        <v>142.55815261000001</v>
      </c>
      <c r="N141" s="172">
        <v>-6.4649999999999999</v>
      </c>
      <c r="O141" s="172">
        <v>-190.02859287999999</v>
      </c>
      <c r="P141" s="172" t="s">
        <v>1110</v>
      </c>
      <c r="Q141" s="172" t="s">
        <v>1110</v>
      </c>
      <c r="R141" s="172" t="s">
        <v>1110</v>
      </c>
      <c r="S141" s="172">
        <v>39.291846090000007</v>
      </c>
      <c r="T141" s="172">
        <v>67.334277819999997</v>
      </c>
      <c r="U141" s="172" t="s">
        <v>1110</v>
      </c>
      <c r="V141" s="175">
        <v>52.690683640000017</v>
      </c>
      <c r="W141" s="176">
        <v>332.71841510667002</v>
      </c>
      <c r="X141" s="172">
        <v>-32.85</v>
      </c>
      <c r="Y141" s="172">
        <v>72.123231432189996</v>
      </c>
      <c r="Z141" s="172" t="s">
        <v>1110</v>
      </c>
      <c r="AA141" s="172" t="s">
        <v>1110</v>
      </c>
      <c r="AB141" s="172" t="s">
        <v>1110</v>
      </c>
      <c r="AC141" s="172">
        <v>-277.44370280778003</v>
      </c>
      <c r="AD141" s="172">
        <v>67.334277819999997</v>
      </c>
      <c r="AE141" s="172" t="s">
        <v>1110</v>
      </c>
      <c r="AF141" s="177">
        <v>161.88222155107999</v>
      </c>
    </row>
    <row r="142" spans="1:32" ht="15" customHeight="1">
      <c r="A142" s="163">
        <v>135</v>
      </c>
      <c r="B142" s="125" t="s">
        <v>744</v>
      </c>
      <c r="C142" s="164">
        <v>4.516</v>
      </c>
      <c r="D142" s="164" t="s">
        <v>1110</v>
      </c>
      <c r="E142" s="164">
        <v>-25.227756230000001</v>
      </c>
      <c r="F142" s="164" t="s">
        <v>1110</v>
      </c>
      <c r="G142" s="164" t="s">
        <v>1110</v>
      </c>
      <c r="H142" s="164" t="s">
        <v>1110</v>
      </c>
      <c r="I142" s="164" t="s">
        <v>1110</v>
      </c>
      <c r="J142" s="164" t="s">
        <v>1110</v>
      </c>
      <c r="K142" s="164" t="s">
        <v>1110</v>
      </c>
      <c r="L142" s="166">
        <v>-20.711756229999999</v>
      </c>
      <c r="M142" s="164">
        <v>77.426859780000001</v>
      </c>
      <c r="N142" s="164">
        <v>-37.468050963239996</v>
      </c>
      <c r="O142" s="164">
        <v>-271.06776859675995</v>
      </c>
      <c r="P142" s="164" t="s">
        <v>1110</v>
      </c>
      <c r="Q142" s="164" t="s">
        <v>1110</v>
      </c>
      <c r="R142" s="164" t="s">
        <v>1110</v>
      </c>
      <c r="S142" s="164" t="s">
        <v>1110</v>
      </c>
      <c r="T142" s="164" t="s">
        <v>1110</v>
      </c>
      <c r="U142" s="164" t="s">
        <v>1110</v>
      </c>
      <c r="V142" s="167">
        <v>-231.10895977999996</v>
      </c>
      <c r="W142" s="168">
        <v>404.96135874000004</v>
      </c>
      <c r="X142" s="164">
        <v>62.917733325110007</v>
      </c>
      <c r="Y142" s="164">
        <v>-1387.9832790150699</v>
      </c>
      <c r="Z142" s="164" t="s">
        <v>1110</v>
      </c>
      <c r="AA142" s="164">
        <v>-43.489430920000004</v>
      </c>
      <c r="AB142" s="164" t="s">
        <v>1110</v>
      </c>
      <c r="AC142" s="164" t="s">
        <v>1110</v>
      </c>
      <c r="AD142" s="164" t="s">
        <v>1110</v>
      </c>
      <c r="AE142" s="164" t="s">
        <v>1110</v>
      </c>
      <c r="AF142" s="169">
        <v>-963.59361786995999</v>
      </c>
    </row>
    <row r="143" spans="1:32" s="84" customFormat="1" ht="15" customHeight="1">
      <c r="A143" s="171">
        <v>136</v>
      </c>
      <c r="B143" s="144" t="s">
        <v>326</v>
      </c>
      <c r="C143" s="172" t="s">
        <v>1110</v>
      </c>
      <c r="D143" s="172" t="s">
        <v>1110</v>
      </c>
      <c r="E143" s="172" t="s">
        <v>1110</v>
      </c>
      <c r="F143" s="172" t="s">
        <v>1110</v>
      </c>
      <c r="G143" s="172" t="s">
        <v>1110</v>
      </c>
      <c r="H143" s="172" t="s">
        <v>1110</v>
      </c>
      <c r="I143" s="172" t="s">
        <v>1110</v>
      </c>
      <c r="J143" s="172">
        <v>327.98811151999996</v>
      </c>
      <c r="K143" s="172" t="s">
        <v>1110</v>
      </c>
      <c r="L143" s="174">
        <v>327.98811151999996</v>
      </c>
      <c r="M143" s="172" t="s">
        <v>1110</v>
      </c>
      <c r="N143" s="172" t="s">
        <v>1110</v>
      </c>
      <c r="O143" s="172" t="s">
        <v>1110</v>
      </c>
      <c r="P143" s="172" t="s">
        <v>1110</v>
      </c>
      <c r="Q143" s="172" t="s">
        <v>1110</v>
      </c>
      <c r="R143" s="172" t="s">
        <v>1110</v>
      </c>
      <c r="S143" s="172" t="s">
        <v>1110</v>
      </c>
      <c r="T143" s="172">
        <v>329.46680125</v>
      </c>
      <c r="U143" s="172" t="s">
        <v>1110</v>
      </c>
      <c r="V143" s="175">
        <v>329.46680125</v>
      </c>
      <c r="W143" s="176" t="s">
        <v>1110</v>
      </c>
      <c r="X143" s="172" t="s">
        <v>1110</v>
      </c>
      <c r="Y143" s="172" t="s">
        <v>1110</v>
      </c>
      <c r="Z143" s="172" t="s">
        <v>1110</v>
      </c>
      <c r="AA143" s="172" t="s">
        <v>1110</v>
      </c>
      <c r="AB143" s="172" t="s">
        <v>1110</v>
      </c>
      <c r="AC143" s="172" t="s">
        <v>1110</v>
      </c>
      <c r="AD143" s="172">
        <v>361.80070867000001</v>
      </c>
      <c r="AE143" s="172" t="s">
        <v>1110</v>
      </c>
      <c r="AF143" s="177">
        <v>361.80070867000001</v>
      </c>
    </row>
    <row r="144" spans="1:32" ht="15" customHeight="1">
      <c r="A144" s="163">
        <v>137</v>
      </c>
      <c r="B144" s="125" t="s">
        <v>677</v>
      </c>
      <c r="C144" s="164" t="s">
        <v>1110</v>
      </c>
      <c r="D144" s="164">
        <v>-10.384901699999999</v>
      </c>
      <c r="E144" s="164">
        <v>-1.6183271699999999</v>
      </c>
      <c r="F144" s="164" t="s">
        <v>1110</v>
      </c>
      <c r="G144" s="164" t="s">
        <v>1110</v>
      </c>
      <c r="H144" s="164" t="s">
        <v>1110</v>
      </c>
      <c r="I144" s="164" t="s">
        <v>1110</v>
      </c>
      <c r="J144" s="164" t="s">
        <v>1110</v>
      </c>
      <c r="K144" s="164" t="s">
        <v>1110</v>
      </c>
      <c r="L144" s="166">
        <v>-12.003228869999999</v>
      </c>
      <c r="M144" s="164" t="s">
        <v>1110</v>
      </c>
      <c r="N144" s="164">
        <v>-22.32834029</v>
      </c>
      <c r="O144" s="164">
        <v>-1.7983271699999999</v>
      </c>
      <c r="P144" s="164" t="s">
        <v>1110</v>
      </c>
      <c r="Q144" s="164" t="s">
        <v>1110</v>
      </c>
      <c r="R144" s="164" t="s">
        <v>1110</v>
      </c>
      <c r="S144" s="164" t="s">
        <v>1110</v>
      </c>
      <c r="T144" s="164" t="s">
        <v>1110</v>
      </c>
      <c r="U144" s="164" t="s">
        <v>1110</v>
      </c>
      <c r="V144" s="167">
        <v>-24.12666746</v>
      </c>
      <c r="W144" s="168" t="s">
        <v>1110</v>
      </c>
      <c r="X144" s="164">
        <v>-53.592529383309994</v>
      </c>
      <c r="Y144" s="164">
        <v>1855.8858494244801</v>
      </c>
      <c r="Z144" s="164" t="s">
        <v>1110</v>
      </c>
      <c r="AA144" s="164" t="s">
        <v>1110</v>
      </c>
      <c r="AB144" s="164" t="s">
        <v>1110</v>
      </c>
      <c r="AC144" s="164" t="s">
        <v>1110</v>
      </c>
      <c r="AD144" s="164" t="s">
        <v>1110</v>
      </c>
      <c r="AE144" s="164" t="s">
        <v>1110</v>
      </c>
      <c r="AF144" s="169">
        <v>1802.2933200411699</v>
      </c>
    </row>
    <row r="145" spans="1:32" s="84" customFormat="1" ht="15" customHeight="1">
      <c r="A145" s="171">
        <v>138</v>
      </c>
      <c r="B145" s="144" t="s">
        <v>263</v>
      </c>
      <c r="C145" s="172" t="s">
        <v>1110</v>
      </c>
      <c r="D145" s="172">
        <v>-29.048198039999999</v>
      </c>
      <c r="E145" s="172">
        <v>5.4505000099999998</v>
      </c>
      <c r="F145" s="172" t="s">
        <v>1110</v>
      </c>
      <c r="G145" s="172" t="s">
        <v>1110</v>
      </c>
      <c r="H145" s="172" t="s">
        <v>1110</v>
      </c>
      <c r="I145" s="172" t="s">
        <v>1110</v>
      </c>
      <c r="J145" s="172" t="s">
        <v>1110</v>
      </c>
      <c r="K145" s="172" t="s">
        <v>1110</v>
      </c>
      <c r="L145" s="174">
        <v>-23.59769803</v>
      </c>
      <c r="M145" s="172" t="s">
        <v>1110</v>
      </c>
      <c r="N145" s="172">
        <v>135.19900149</v>
      </c>
      <c r="O145" s="172">
        <v>394.60030936000004</v>
      </c>
      <c r="P145" s="172" t="s">
        <v>1110</v>
      </c>
      <c r="Q145" s="172" t="s">
        <v>1110</v>
      </c>
      <c r="R145" s="172" t="s">
        <v>1110</v>
      </c>
      <c r="S145" s="172" t="s">
        <v>1110</v>
      </c>
      <c r="T145" s="172" t="s">
        <v>1110</v>
      </c>
      <c r="U145" s="172" t="s">
        <v>1110</v>
      </c>
      <c r="V145" s="175">
        <v>529.79931084999998</v>
      </c>
      <c r="W145" s="176" t="s">
        <v>1110</v>
      </c>
      <c r="X145" s="172">
        <v>365.05971689999996</v>
      </c>
      <c r="Y145" s="172">
        <v>415.60966783999999</v>
      </c>
      <c r="Z145" s="172" t="s">
        <v>1110</v>
      </c>
      <c r="AA145" s="172" t="s">
        <v>1110</v>
      </c>
      <c r="AB145" s="172" t="s">
        <v>1110</v>
      </c>
      <c r="AC145" s="172" t="s">
        <v>1110</v>
      </c>
      <c r="AD145" s="172" t="s">
        <v>1110</v>
      </c>
      <c r="AE145" s="172" t="s">
        <v>1110</v>
      </c>
      <c r="AF145" s="177">
        <v>780.66938474000005</v>
      </c>
    </row>
    <row r="146" spans="1:32" ht="15" customHeight="1">
      <c r="A146" s="163">
        <v>139</v>
      </c>
      <c r="B146" s="125" t="s">
        <v>114</v>
      </c>
      <c r="C146" s="164">
        <v>-107.18566151</v>
      </c>
      <c r="D146" s="164">
        <v>7.7413199999999995E-3</v>
      </c>
      <c r="E146" s="164">
        <v>-14.576302109999999</v>
      </c>
      <c r="F146" s="164">
        <v>-1.004091E-2</v>
      </c>
      <c r="G146" s="164">
        <v>-0.11336208</v>
      </c>
      <c r="H146" s="164" t="s">
        <v>1110</v>
      </c>
      <c r="I146" s="164">
        <v>13.1</v>
      </c>
      <c r="J146" s="164" t="s">
        <v>1110</v>
      </c>
      <c r="K146" s="164" t="s">
        <v>1110</v>
      </c>
      <c r="L146" s="166">
        <v>-108.77762529</v>
      </c>
      <c r="M146" s="164">
        <v>-13.878482400000001</v>
      </c>
      <c r="N146" s="164">
        <v>-17.32150511</v>
      </c>
      <c r="O146" s="164">
        <v>203.66149772</v>
      </c>
      <c r="P146" s="164">
        <v>-8.5680500000000007E-2</v>
      </c>
      <c r="Q146" s="164">
        <v>-13.05615233</v>
      </c>
      <c r="R146" s="164" t="s">
        <v>1110</v>
      </c>
      <c r="S146" s="164">
        <v>519.33300001999999</v>
      </c>
      <c r="T146" s="164" t="s">
        <v>1110</v>
      </c>
      <c r="U146" s="164" t="s">
        <v>1110</v>
      </c>
      <c r="V146" s="167">
        <v>678.65267740000002</v>
      </c>
      <c r="W146" s="168">
        <v>408.40953580000001</v>
      </c>
      <c r="X146" s="164">
        <v>31.204751590000001</v>
      </c>
      <c r="Y146" s="164">
        <v>125.03849997822</v>
      </c>
      <c r="Z146" s="164">
        <v>1.67638222</v>
      </c>
      <c r="AA146" s="164">
        <v>-70.877096969999997</v>
      </c>
      <c r="AB146" s="164" t="s">
        <v>1110</v>
      </c>
      <c r="AC146" s="164">
        <v>995.68399998999996</v>
      </c>
      <c r="AD146" s="164" t="s">
        <v>1110</v>
      </c>
      <c r="AE146" s="164" t="s">
        <v>1110</v>
      </c>
      <c r="AF146" s="169">
        <v>1491.13607260822</v>
      </c>
    </row>
    <row r="147" spans="1:32" s="84" customFormat="1" ht="15" customHeight="1">
      <c r="A147" s="171">
        <v>140</v>
      </c>
      <c r="B147" s="144" t="s">
        <v>602</v>
      </c>
      <c r="C147" s="172" t="s">
        <v>1110</v>
      </c>
      <c r="D147" s="172" t="s">
        <v>1110</v>
      </c>
      <c r="E147" s="172" t="s">
        <v>1110</v>
      </c>
      <c r="F147" s="172" t="s">
        <v>1110</v>
      </c>
      <c r="G147" s="172" t="s">
        <v>1110</v>
      </c>
      <c r="H147" s="172" t="s">
        <v>1110</v>
      </c>
      <c r="I147" s="172">
        <v>84.127484449999997</v>
      </c>
      <c r="J147" s="172" t="s">
        <v>1110</v>
      </c>
      <c r="K147" s="172" t="s">
        <v>1110</v>
      </c>
      <c r="L147" s="174">
        <v>84.127484449999997</v>
      </c>
      <c r="M147" s="172" t="s">
        <v>1110</v>
      </c>
      <c r="N147" s="172">
        <v>895.91639701453994</v>
      </c>
      <c r="O147" s="172" t="s">
        <v>1110</v>
      </c>
      <c r="P147" s="172" t="s">
        <v>1110</v>
      </c>
      <c r="Q147" s="172" t="s">
        <v>1110</v>
      </c>
      <c r="R147" s="172" t="s">
        <v>1110</v>
      </c>
      <c r="S147" s="172">
        <v>324.57248444999999</v>
      </c>
      <c r="T147" s="172" t="s">
        <v>1110</v>
      </c>
      <c r="U147" s="172" t="s">
        <v>1110</v>
      </c>
      <c r="V147" s="175">
        <v>1220.4888814645401</v>
      </c>
      <c r="W147" s="176" t="s">
        <v>1110</v>
      </c>
      <c r="X147" s="172">
        <v>895.91639701453994</v>
      </c>
      <c r="Y147" s="172">
        <v>1095.8390756900001</v>
      </c>
      <c r="Z147" s="172" t="s">
        <v>1110</v>
      </c>
      <c r="AA147" s="172" t="s">
        <v>1110</v>
      </c>
      <c r="AB147" s="172" t="s">
        <v>1110</v>
      </c>
      <c r="AC147" s="172">
        <v>649.4110314400001</v>
      </c>
      <c r="AD147" s="172" t="s">
        <v>1110</v>
      </c>
      <c r="AE147" s="172" t="s">
        <v>1110</v>
      </c>
      <c r="AF147" s="177">
        <v>2641.1665041445399</v>
      </c>
    </row>
    <row r="148" spans="1:32" ht="15" customHeight="1">
      <c r="A148" s="163">
        <v>141</v>
      </c>
      <c r="B148" s="125" t="s">
        <v>149</v>
      </c>
      <c r="C148" s="164">
        <v>-19.370538360000001</v>
      </c>
      <c r="D148" s="164">
        <v>-3.1674827799999998</v>
      </c>
      <c r="E148" s="164">
        <v>-35.448160360000003</v>
      </c>
      <c r="F148" s="164" t="s">
        <v>1110</v>
      </c>
      <c r="G148" s="164">
        <v>0.60625068999999998</v>
      </c>
      <c r="H148" s="164" t="s">
        <v>1110</v>
      </c>
      <c r="I148" s="164" t="s">
        <v>1110</v>
      </c>
      <c r="J148" s="164" t="s">
        <v>1110</v>
      </c>
      <c r="K148" s="164" t="s">
        <v>1110</v>
      </c>
      <c r="L148" s="166">
        <v>-57.379930810000005</v>
      </c>
      <c r="M148" s="164">
        <v>29.423215539999998</v>
      </c>
      <c r="N148" s="164">
        <v>-56.165338640000002</v>
      </c>
      <c r="O148" s="164">
        <v>-491.47429188000001</v>
      </c>
      <c r="P148" s="164" t="s">
        <v>1110</v>
      </c>
      <c r="Q148" s="164">
        <v>-2.4625404700000004</v>
      </c>
      <c r="R148" s="164" t="s">
        <v>1110</v>
      </c>
      <c r="S148" s="164" t="s">
        <v>1110</v>
      </c>
      <c r="T148" s="164" t="s">
        <v>1110</v>
      </c>
      <c r="U148" s="164" t="s">
        <v>1110</v>
      </c>
      <c r="V148" s="167">
        <v>-520.67895544999999</v>
      </c>
      <c r="W148" s="168">
        <v>21.721741480000002</v>
      </c>
      <c r="X148" s="164">
        <v>-22.299593350000002</v>
      </c>
      <c r="Y148" s="164">
        <v>-1407.3749375064899</v>
      </c>
      <c r="Z148" s="164">
        <v>-31.887915399999997</v>
      </c>
      <c r="AA148" s="164">
        <v>49.892308579999998</v>
      </c>
      <c r="AB148" s="164" t="s">
        <v>1110</v>
      </c>
      <c r="AC148" s="164" t="s">
        <v>1110</v>
      </c>
      <c r="AD148" s="164" t="s">
        <v>1110</v>
      </c>
      <c r="AE148" s="164" t="s">
        <v>1110</v>
      </c>
      <c r="AF148" s="169">
        <v>-1389.94839619649</v>
      </c>
    </row>
    <row r="149" spans="1:32" s="84" customFormat="1" ht="15" customHeight="1">
      <c r="A149" s="171">
        <v>142</v>
      </c>
      <c r="B149" s="144" t="s">
        <v>164</v>
      </c>
      <c r="C149" s="172" t="s">
        <v>1110</v>
      </c>
      <c r="D149" s="172" t="s">
        <v>1110</v>
      </c>
      <c r="E149" s="172" t="s">
        <v>1110</v>
      </c>
      <c r="F149" s="172" t="s">
        <v>1110</v>
      </c>
      <c r="G149" s="172" t="s">
        <v>1110</v>
      </c>
      <c r="H149" s="172" t="s">
        <v>1110</v>
      </c>
      <c r="I149" s="172" t="s">
        <v>1110</v>
      </c>
      <c r="J149" s="172" t="s">
        <v>1110</v>
      </c>
      <c r="K149" s="172" t="s">
        <v>1110</v>
      </c>
      <c r="L149" s="174" t="s">
        <v>1110</v>
      </c>
      <c r="M149" s="172" t="s">
        <v>1110</v>
      </c>
      <c r="N149" s="172" t="s">
        <v>1110</v>
      </c>
      <c r="O149" s="172" t="s">
        <v>1110</v>
      </c>
      <c r="P149" s="172" t="s">
        <v>1110</v>
      </c>
      <c r="Q149" s="172" t="s">
        <v>1110</v>
      </c>
      <c r="R149" s="172" t="s">
        <v>1110</v>
      </c>
      <c r="S149" s="172" t="s">
        <v>1110</v>
      </c>
      <c r="T149" s="172" t="s">
        <v>1110</v>
      </c>
      <c r="U149" s="172" t="s">
        <v>1110</v>
      </c>
      <c r="V149" s="175" t="s">
        <v>1110</v>
      </c>
      <c r="W149" s="176" t="s">
        <v>1110</v>
      </c>
      <c r="X149" s="172" t="s">
        <v>1110</v>
      </c>
      <c r="Y149" s="172" t="s">
        <v>1110</v>
      </c>
      <c r="Z149" s="172" t="s">
        <v>1110</v>
      </c>
      <c r="AA149" s="172" t="s">
        <v>1110</v>
      </c>
      <c r="AB149" s="172" t="s">
        <v>1110</v>
      </c>
      <c r="AC149" s="172" t="s">
        <v>1110</v>
      </c>
      <c r="AD149" s="172" t="s">
        <v>1110</v>
      </c>
      <c r="AE149" s="172" t="s">
        <v>1110</v>
      </c>
      <c r="AF149" s="177" t="s">
        <v>1110</v>
      </c>
    </row>
    <row r="150" spans="1:32" ht="15" customHeight="1">
      <c r="A150" s="163">
        <v>143</v>
      </c>
      <c r="B150" s="125" t="s">
        <v>252</v>
      </c>
      <c r="C150" s="164" t="s">
        <v>1110</v>
      </c>
      <c r="D150" s="164" t="s">
        <v>1110</v>
      </c>
      <c r="E150" s="164" t="s">
        <v>1110</v>
      </c>
      <c r="F150" s="164" t="s">
        <v>1110</v>
      </c>
      <c r="G150" s="164" t="s">
        <v>1110</v>
      </c>
      <c r="H150" s="164" t="s">
        <v>1110</v>
      </c>
      <c r="I150" s="164">
        <v>45.921648390000001</v>
      </c>
      <c r="J150" s="164" t="s">
        <v>1110</v>
      </c>
      <c r="K150" s="164" t="s">
        <v>1110</v>
      </c>
      <c r="L150" s="166">
        <v>45.921648390000001</v>
      </c>
      <c r="M150" s="164" t="s">
        <v>1110</v>
      </c>
      <c r="N150" s="164" t="s">
        <v>1110</v>
      </c>
      <c r="O150" s="164" t="s">
        <v>1110</v>
      </c>
      <c r="P150" s="164" t="s">
        <v>1110</v>
      </c>
      <c r="Q150" s="164" t="s">
        <v>1110</v>
      </c>
      <c r="R150" s="164" t="s">
        <v>1110</v>
      </c>
      <c r="S150" s="164">
        <v>245.65244292</v>
      </c>
      <c r="T150" s="164" t="s">
        <v>1110</v>
      </c>
      <c r="U150" s="164" t="s">
        <v>1110</v>
      </c>
      <c r="V150" s="167">
        <v>245.65244292</v>
      </c>
      <c r="W150" s="168" t="s">
        <v>1110</v>
      </c>
      <c r="X150" s="164" t="s">
        <v>1110</v>
      </c>
      <c r="Y150" s="164">
        <v>112.98428715</v>
      </c>
      <c r="Z150" s="164" t="s">
        <v>1110</v>
      </c>
      <c r="AA150" s="164" t="s">
        <v>1110</v>
      </c>
      <c r="AB150" s="164" t="s">
        <v>1110</v>
      </c>
      <c r="AC150" s="164">
        <v>836.55067216015993</v>
      </c>
      <c r="AD150" s="164">
        <v>8.5000000000000006E-2</v>
      </c>
      <c r="AE150" s="164" t="s">
        <v>1110</v>
      </c>
      <c r="AF150" s="169">
        <v>949.61995931015997</v>
      </c>
    </row>
    <row r="151" spans="1:32" s="84" customFormat="1" ht="15" customHeight="1">
      <c r="A151" s="171">
        <v>144</v>
      </c>
      <c r="B151" s="144" t="s">
        <v>455</v>
      </c>
      <c r="C151" s="172" t="s">
        <v>1110</v>
      </c>
      <c r="D151" s="172">
        <v>-1.18123124</v>
      </c>
      <c r="E151" s="172">
        <v>-0.14039403</v>
      </c>
      <c r="F151" s="172" t="s">
        <v>1110</v>
      </c>
      <c r="G151" s="172">
        <v>-4.07912126</v>
      </c>
      <c r="H151" s="172" t="s">
        <v>1110</v>
      </c>
      <c r="I151" s="172" t="s">
        <v>1110</v>
      </c>
      <c r="J151" s="172" t="s">
        <v>1110</v>
      </c>
      <c r="K151" s="172" t="s">
        <v>1110</v>
      </c>
      <c r="L151" s="174">
        <v>-5.4007465300000002</v>
      </c>
      <c r="M151" s="172" t="s">
        <v>1110</v>
      </c>
      <c r="N151" s="172">
        <v>-96.789306890000006</v>
      </c>
      <c r="O151" s="172">
        <v>-14.07140757</v>
      </c>
      <c r="P151" s="172" t="s">
        <v>1110</v>
      </c>
      <c r="Q151" s="172">
        <v>-40.787902409999994</v>
      </c>
      <c r="R151" s="172" t="s">
        <v>1110</v>
      </c>
      <c r="S151" s="172" t="s">
        <v>1110</v>
      </c>
      <c r="T151" s="172" t="s">
        <v>1110</v>
      </c>
      <c r="U151" s="172" t="s">
        <v>1110</v>
      </c>
      <c r="V151" s="175">
        <v>-151.64861687000001</v>
      </c>
      <c r="W151" s="176" t="s">
        <v>1110</v>
      </c>
      <c r="X151" s="172">
        <v>-136.350694</v>
      </c>
      <c r="Y151" s="172">
        <v>2.8710271000000001</v>
      </c>
      <c r="Z151" s="172" t="s">
        <v>1110</v>
      </c>
      <c r="AA151" s="172">
        <v>-22.947201440000001</v>
      </c>
      <c r="AB151" s="172" t="s">
        <v>1110</v>
      </c>
      <c r="AC151" s="172" t="s">
        <v>1110</v>
      </c>
      <c r="AD151" s="172" t="s">
        <v>1110</v>
      </c>
      <c r="AE151" s="172" t="s">
        <v>1110</v>
      </c>
      <c r="AF151" s="177">
        <v>-156.42686834</v>
      </c>
    </row>
    <row r="152" spans="1:32" ht="15" customHeight="1">
      <c r="A152" s="163">
        <v>145</v>
      </c>
      <c r="B152" s="125" t="s">
        <v>161</v>
      </c>
      <c r="C152" s="164">
        <v>-36.470885340000002</v>
      </c>
      <c r="D152" s="164">
        <v>-5.0820327599999997</v>
      </c>
      <c r="E152" s="164">
        <v>2.327</v>
      </c>
      <c r="F152" s="164" t="s">
        <v>1110</v>
      </c>
      <c r="G152" s="164">
        <v>-5.0664399999999993E-3</v>
      </c>
      <c r="H152" s="164" t="s">
        <v>1110</v>
      </c>
      <c r="I152" s="164">
        <v>-1.2972010199999999</v>
      </c>
      <c r="J152" s="164" t="s">
        <v>1110</v>
      </c>
      <c r="K152" s="164" t="s">
        <v>1110</v>
      </c>
      <c r="L152" s="166">
        <v>-40.528185560000004</v>
      </c>
      <c r="M152" s="164">
        <v>24.458995609999999</v>
      </c>
      <c r="N152" s="164">
        <v>-1.603276E-2</v>
      </c>
      <c r="O152" s="164">
        <v>-34.671860000000002</v>
      </c>
      <c r="P152" s="164" t="s">
        <v>1110</v>
      </c>
      <c r="Q152" s="164">
        <v>-2.1196799999999997E-3</v>
      </c>
      <c r="R152" s="164" t="s">
        <v>1110</v>
      </c>
      <c r="S152" s="164">
        <v>56.36576550305</v>
      </c>
      <c r="T152" s="164" t="s">
        <v>1110</v>
      </c>
      <c r="U152" s="164" t="s">
        <v>1110</v>
      </c>
      <c r="V152" s="167">
        <v>46.134748673049998</v>
      </c>
      <c r="W152" s="168">
        <v>98.489988859999997</v>
      </c>
      <c r="X152" s="164">
        <v>-6.5326320300000003</v>
      </c>
      <c r="Y152" s="164">
        <v>-5.9274616600000005</v>
      </c>
      <c r="Z152" s="164" t="s">
        <v>1110</v>
      </c>
      <c r="AA152" s="164">
        <v>-5.3796669999999998E-2</v>
      </c>
      <c r="AB152" s="164" t="s">
        <v>1110</v>
      </c>
      <c r="AC152" s="164">
        <v>110.87040939305</v>
      </c>
      <c r="AD152" s="164" t="s">
        <v>1110</v>
      </c>
      <c r="AE152" s="164" t="s">
        <v>1110</v>
      </c>
      <c r="AF152" s="169">
        <v>196.84650789305002</v>
      </c>
    </row>
    <row r="153" spans="1:32" s="84" customFormat="1" ht="15" customHeight="1">
      <c r="A153" s="171">
        <v>146</v>
      </c>
      <c r="B153" s="144" t="s">
        <v>332</v>
      </c>
      <c r="C153" s="172">
        <v>53.585443800010005</v>
      </c>
      <c r="D153" s="172">
        <v>-8.4255625099999989</v>
      </c>
      <c r="E153" s="172">
        <v>-21.01853964</v>
      </c>
      <c r="F153" s="172">
        <v>-1.7995458999999998</v>
      </c>
      <c r="G153" s="172">
        <v>-45.460156640000001</v>
      </c>
      <c r="H153" s="172" t="s">
        <v>1110</v>
      </c>
      <c r="I153" s="172" t="s">
        <v>1110</v>
      </c>
      <c r="J153" s="172" t="s">
        <v>1110</v>
      </c>
      <c r="K153" s="172" t="s">
        <v>1110</v>
      </c>
      <c r="L153" s="174">
        <v>-23.118360889989987</v>
      </c>
      <c r="M153" s="172">
        <v>204.23985485001</v>
      </c>
      <c r="N153" s="172">
        <v>-58.955101890000002</v>
      </c>
      <c r="O153" s="172">
        <v>-113.29864172999001</v>
      </c>
      <c r="P153" s="172">
        <v>-2.5664685</v>
      </c>
      <c r="Q153" s="172">
        <v>-236.01910894999997</v>
      </c>
      <c r="R153" s="172" t="s">
        <v>1110</v>
      </c>
      <c r="S153" s="172" t="s">
        <v>1110</v>
      </c>
      <c r="T153" s="172">
        <v>6.9624351100000004</v>
      </c>
      <c r="U153" s="172" t="s">
        <v>1110</v>
      </c>
      <c r="V153" s="175">
        <v>-199.63703110998</v>
      </c>
      <c r="W153" s="176">
        <v>-200.59144299997999</v>
      </c>
      <c r="X153" s="172">
        <v>-199.87667027000001</v>
      </c>
      <c r="Y153" s="172">
        <v>-444.01103585911</v>
      </c>
      <c r="Z153" s="172">
        <v>-30.749486359999999</v>
      </c>
      <c r="AA153" s="172">
        <v>-491.58289997000003</v>
      </c>
      <c r="AB153" s="172" t="s">
        <v>1110</v>
      </c>
      <c r="AC153" s="172" t="s">
        <v>1110</v>
      </c>
      <c r="AD153" s="172">
        <v>14.35978134</v>
      </c>
      <c r="AE153" s="172" t="s">
        <v>1110</v>
      </c>
      <c r="AF153" s="177">
        <v>-1352.4517541190901</v>
      </c>
    </row>
    <row r="154" spans="1:32" ht="15" customHeight="1">
      <c r="A154" s="163">
        <v>147</v>
      </c>
      <c r="B154" s="125" t="s">
        <v>30</v>
      </c>
      <c r="C154" s="164" t="s">
        <v>1110</v>
      </c>
      <c r="D154" s="164">
        <v>-5.3766742499999998</v>
      </c>
      <c r="E154" s="164">
        <v>-0.79212473999999999</v>
      </c>
      <c r="F154" s="164" t="s">
        <v>1110</v>
      </c>
      <c r="G154" s="164">
        <v>0.52467721</v>
      </c>
      <c r="H154" s="164" t="s">
        <v>1110</v>
      </c>
      <c r="I154" s="164">
        <v>35.237705159999997</v>
      </c>
      <c r="J154" s="164" t="s">
        <v>1110</v>
      </c>
      <c r="K154" s="164" t="s">
        <v>1110</v>
      </c>
      <c r="L154" s="166">
        <v>29.593583379999995</v>
      </c>
      <c r="M154" s="164" t="s">
        <v>1110</v>
      </c>
      <c r="N154" s="164">
        <v>-8.4023093400000004</v>
      </c>
      <c r="O154" s="164">
        <v>-769.17171897000003</v>
      </c>
      <c r="P154" s="164" t="s">
        <v>1110</v>
      </c>
      <c r="Q154" s="164">
        <v>-4.0768920099999999</v>
      </c>
      <c r="R154" s="164" t="s">
        <v>1110</v>
      </c>
      <c r="S154" s="164">
        <v>125.42609206</v>
      </c>
      <c r="T154" s="164" t="s">
        <v>1110</v>
      </c>
      <c r="U154" s="164" t="s">
        <v>1110</v>
      </c>
      <c r="V154" s="167">
        <v>-656.22482825999998</v>
      </c>
      <c r="W154" s="168" t="s">
        <v>1110</v>
      </c>
      <c r="X154" s="164">
        <v>36.795603412909998</v>
      </c>
      <c r="Y154" s="164">
        <v>-810.98978070820999</v>
      </c>
      <c r="Z154" s="164" t="s">
        <v>1110</v>
      </c>
      <c r="AA154" s="164">
        <v>-4.0158617400000001</v>
      </c>
      <c r="AB154" s="164" t="s">
        <v>1110</v>
      </c>
      <c r="AC154" s="164">
        <v>125.42609206</v>
      </c>
      <c r="AD154" s="164" t="s">
        <v>1110</v>
      </c>
      <c r="AE154" s="164" t="s">
        <v>1110</v>
      </c>
      <c r="AF154" s="169">
        <v>-652.78394697530007</v>
      </c>
    </row>
    <row r="155" spans="1:32" s="84" customFormat="1" ht="15" customHeight="1">
      <c r="A155" s="171">
        <v>148</v>
      </c>
      <c r="B155" s="144" t="s">
        <v>772</v>
      </c>
      <c r="C155" s="172" t="s">
        <v>1110</v>
      </c>
      <c r="D155" s="172" t="s">
        <v>1110</v>
      </c>
      <c r="E155" s="172">
        <v>3.6913075099999997</v>
      </c>
      <c r="F155" s="172" t="s">
        <v>1110</v>
      </c>
      <c r="G155" s="172" t="s">
        <v>1110</v>
      </c>
      <c r="H155" s="172" t="s">
        <v>1110</v>
      </c>
      <c r="I155" s="172">
        <v>-663.00552246360007</v>
      </c>
      <c r="J155" s="172">
        <v>-65.725586594649997</v>
      </c>
      <c r="K155" s="172" t="s">
        <v>1110</v>
      </c>
      <c r="L155" s="174">
        <v>-725.03980154825013</v>
      </c>
      <c r="M155" s="172" t="s">
        <v>1110</v>
      </c>
      <c r="N155" s="172" t="s">
        <v>1110</v>
      </c>
      <c r="O155" s="172">
        <v>-667.15079917370997</v>
      </c>
      <c r="P155" s="172" t="s">
        <v>1110</v>
      </c>
      <c r="Q155" s="172" t="s">
        <v>1110</v>
      </c>
      <c r="R155" s="172" t="s">
        <v>1110</v>
      </c>
      <c r="S155" s="172">
        <v>-708.79460971360004</v>
      </c>
      <c r="T155" s="172">
        <v>-275.36397898448001</v>
      </c>
      <c r="U155" s="172" t="s">
        <v>1110</v>
      </c>
      <c r="V155" s="175">
        <v>-1651.30938787179</v>
      </c>
      <c r="W155" s="176" t="s">
        <v>1110</v>
      </c>
      <c r="X155" s="172" t="s">
        <v>1110</v>
      </c>
      <c r="Y155" s="172">
        <v>-615.39484955370995</v>
      </c>
      <c r="Z155" s="172" t="s">
        <v>1110</v>
      </c>
      <c r="AA155" s="172" t="s">
        <v>1110</v>
      </c>
      <c r="AB155" s="172" t="s">
        <v>1110</v>
      </c>
      <c r="AC155" s="172">
        <v>-673.29694277359999</v>
      </c>
      <c r="AD155" s="172">
        <v>-160.30787958447999</v>
      </c>
      <c r="AE155" s="172" t="s">
        <v>1110</v>
      </c>
      <c r="AF155" s="177">
        <v>-1448.9996719117898</v>
      </c>
    </row>
    <row r="156" spans="1:32" ht="15" customHeight="1">
      <c r="A156" s="163">
        <v>149</v>
      </c>
      <c r="B156" s="125" t="s">
        <v>479</v>
      </c>
      <c r="C156" s="164" t="s">
        <v>1110</v>
      </c>
      <c r="D156" s="164" t="s">
        <v>1110</v>
      </c>
      <c r="E156" s="164" t="s">
        <v>1110</v>
      </c>
      <c r="F156" s="164" t="s">
        <v>1110</v>
      </c>
      <c r="G156" s="164" t="s">
        <v>1110</v>
      </c>
      <c r="H156" s="164" t="s">
        <v>1110</v>
      </c>
      <c r="I156" s="164" t="s">
        <v>1110</v>
      </c>
      <c r="J156" s="164" t="s">
        <v>1110</v>
      </c>
      <c r="K156" s="164" t="s">
        <v>1110</v>
      </c>
      <c r="L156" s="166" t="s">
        <v>1110</v>
      </c>
      <c r="M156" s="164" t="s">
        <v>1110</v>
      </c>
      <c r="N156" s="164" t="s">
        <v>1110</v>
      </c>
      <c r="O156" s="164" t="s">
        <v>1110</v>
      </c>
      <c r="P156" s="164" t="s">
        <v>1110</v>
      </c>
      <c r="Q156" s="164" t="s">
        <v>1110</v>
      </c>
      <c r="R156" s="164" t="s">
        <v>1110</v>
      </c>
      <c r="S156" s="164" t="s">
        <v>1110</v>
      </c>
      <c r="T156" s="164" t="s">
        <v>1110</v>
      </c>
      <c r="U156" s="164" t="s">
        <v>1110</v>
      </c>
      <c r="V156" s="167" t="s">
        <v>1110</v>
      </c>
      <c r="W156" s="168" t="s">
        <v>1110</v>
      </c>
      <c r="X156" s="164" t="s">
        <v>1110</v>
      </c>
      <c r="Y156" s="164" t="s">
        <v>1110</v>
      </c>
      <c r="Z156" s="164" t="s">
        <v>1110</v>
      </c>
      <c r="AA156" s="164" t="s">
        <v>1110</v>
      </c>
      <c r="AB156" s="164" t="s">
        <v>1110</v>
      </c>
      <c r="AC156" s="164" t="s">
        <v>1110</v>
      </c>
      <c r="AD156" s="164" t="s">
        <v>1110</v>
      </c>
      <c r="AE156" s="164" t="s">
        <v>1110</v>
      </c>
      <c r="AF156" s="169" t="s">
        <v>1110</v>
      </c>
    </row>
    <row r="157" spans="1:32" s="84" customFormat="1" ht="15" customHeight="1">
      <c r="A157" s="171">
        <v>150</v>
      </c>
      <c r="B157" s="144" t="s">
        <v>938</v>
      </c>
      <c r="C157" s="172">
        <v>-1.367345</v>
      </c>
      <c r="D157" s="172" t="s">
        <v>1110</v>
      </c>
      <c r="E157" s="172">
        <v>-0.12748317000000001</v>
      </c>
      <c r="F157" s="172" t="s">
        <v>1110</v>
      </c>
      <c r="G157" s="172" t="s">
        <v>1110</v>
      </c>
      <c r="H157" s="172" t="s">
        <v>1110</v>
      </c>
      <c r="I157" s="172">
        <v>-0.36210071000000005</v>
      </c>
      <c r="J157" s="172" t="s">
        <v>1110</v>
      </c>
      <c r="K157" s="172" t="s">
        <v>1110</v>
      </c>
      <c r="L157" s="174">
        <v>-1.8569288799999999</v>
      </c>
      <c r="M157" s="172">
        <v>-6.8928975100000001</v>
      </c>
      <c r="N157" s="172" t="s">
        <v>1110</v>
      </c>
      <c r="O157" s="172">
        <v>3.8655560699999998</v>
      </c>
      <c r="P157" s="172" t="s">
        <v>1110</v>
      </c>
      <c r="Q157" s="172" t="s">
        <v>1110</v>
      </c>
      <c r="R157" s="172" t="s">
        <v>1110</v>
      </c>
      <c r="S157" s="172">
        <v>-2.4454398199999998</v>
      </c>
      <c r="T157" s="172" t="s">
        <v>1110</v>
      </c>
      <c r="U157" s="172" t="s">
        <v>1110</v>
      </c>
      <c r="V157" s="175">
        <v>-5.4727812599999996</v>
      </c>
      <c r="W157" s="176">
        <v>-18.14703948</v>
      </c>
      <c r="X157" s="172" t="s">
        <v>1110</v>
      </c>
      <c r="Y157" s="172">
        <v>86.469516720000001</v>
      </c>
      <c r="Z157" s="172" t="s">
        <v>1110</v>
      </c>
      <c r="AA157" s="172" t="s">
        <v>1110</v>
      </c>
      <c r="AB157" s="172" t="s">
        <v>1110</v>
      </c>
      <c r="AC157" s="172">
        <v>-24.224610339999998</v>
      </c>
      <c r="AD157" s="172" t="s">
        <v>1110</v>
      </c>
      <c r="AE157" s="172" t="s">
        <v>1110</v>
      </c>
      <c r="AF157" s="177">
        <v>44.0978669</v>
      </c>
    </row>
    <row r="158" spans="1:32" ht="15" customHeight="1">
      <c r="A158" s="163">
        <v>151</v>
      </c>
      <c r="B158" s="125" t="s">
        <v>694</v>
      </c>
      <c r="C158" s="164" t="s">
        <v>1110</v>
      </c>
      <c r="D158" s="164" t="s">
        <v>1110</v>
      </c>
      <c r="E158" s="164">
        <v>-0.28872858000000001</v>
      </c>
      <c r="F158" s="164" t="s">
        <v>1110</v>
      </c>
      <c r="G158" s="164" t="s">
        <v>1110</v>
      </c>
      <c r="H158" s="164" t="s">
        <v>1110</v>
      </c>
      <c r="I158" s="164" t="s">
        <v>1110</v>
      </c>
      <c r="J158" s="164" t="s">
        <v>1110</v>
      </c>
      <c r="K158" s="164" t="s">
        <v>1110</v>
      </c>
      <c r="L158" s="166">
        <v>-0.28872858000000001</v>
      </c>
      <c r="M158" s="164" t="s">
        <v>1110</v>
      </c>
      <c r="N158" s="164" t="s">
        <v>1110</v>
      </c>
      <c r="O158" s="164">
        <v>-0.28872858000000001</v>
      </c>
      <c r="P158" s="164" t="s">
        <v>1110</v>
      </c>
      <c r="Q158" s="164" t="s">
        <v>1110</v>
      </c>
      <c r="R158" s="164" t="s">
        <v>1110</v>
      </c>
      <c r="S158" s="164" t="s">
        <v>1110</v>
      </c>
      <c r="T158" s="164" t="s">
        <v>1110</v>
      </c>
      <c r="U158" s="164" t="s">
        <v>1110</v>
      </c>
      <c r="V158" s="167">
        <v>-0.28872858000000001</v>
      </c>
      <c r="W158" s="168" t="s">
        <v>1110</v>
      </c>
      <c r="X158" s="164" t="s">
        <v>1110</v>
      </c>
      <c r="Y158" s="164">
        <v>-20.959183960000001</v>
      </c>
      <c r="Z158" s="164" t="s">
        <v>1110</v>
      </c>
      <c r="AA158" s="164" t="s">
        <v>1110</v>
      </c>
      <c r="AB158" s="164" t="s">
        <v>1110</v>
      </c>
      <c r="AC158" s="164" t="s">
        <v>1110</v>
      </c>
      <c r="AD158" s="164" t="s">
        <v>1110</v>
      </c>
      <c r="AE158" s="164" t="s">
        <v>1110</v>
      </c>
      <c r="AF158" s="169">
        <v>-20.959183960000001</v>
      </c>
    </row>
    <row r="159" spans="1:32" s="84" customFormat="1" ht="15" customHeight="1">
      <c r="A159" s="171">
        <v>152</v>
      </c>
      <c r="B159" s="144" t="s">
        <v>204</v>
      </c>
      <c r="C159" s="172">
        <v>2.1849669900000004</v>
      </c>
      <c r="D159" s="172">
        <v>-0.30719995</v>
      </c>
      <c r="E159" s="172">
        <v>-18.00539814</v>
      </c>
      <c r="F159" s="172" t="s">
        <v>1110</v>
      </c>
      <c r="G159" s="172">
        <v>3.0479022599999999</v>
      </c>
      <c r="H159" s="172" t="s">
        <v>1110</v>
      </c>
      <c r="I159" s="172" t="s">
        <v>1110</v>
      </c>
      <c r="J159" s="172" t="s">
        <v>1110</v>
      </c>
      <c r="K159" s="172" t="s">
        <v>1110</v>
      </c>
      <c r="L159" s="174">
        <v>-13.079728840000001</v>
      </c>
      <c r="M159" s="172">
        <v>12.932991730000001</v>
      </c>
      <c r="N159" s="172">
        <v>70.11771980987001</v>
      </c>
      <c r="O159" s="172">
        <v>-129.50255709345001</v>
      </c>
      <c r="P159" s="172" t="s">
        <v>1110</v>
      </c>
      <c r="Q159" s="172">
        <v>24.966385020000001</v>
      </c>
      <c r="R159" s="172" t="s">
        <v>1110</v>
      </c>
      <c r="S159" s="172" t="s">
        <v>1110</v>
      </c>
      <c r="T159" s="172" t="s">
        <v>1110</v>
      </c>
      <c r="U159" s="172" t="s">
        <v>1110</v>
      </c>
      <c r="V159" s="175">
        <v>-21.485460533579985</v>
      </c>
      <c r="W159" s="176">
        <v>9.8616008000000015</v>
      </c>
      <c r="X159" s="172">
        <v>112.13898520865</v>
      </c>
      <c r="Y159" s="172">
        <v>-165.97546851609999</v>
      </c>
      <c r="Z159" s="172" t="s">
        <v>1110</v>
      </c>
      <c r="AA159" s="172">
        <v>126.69229393498</v>
      </c>
      <c r="AB159" s="172" t="s">
        <v>1110</v>
      </c>
      <c r="AC159" s="172" t="s">
        <v>1110</v>
      </c>
      <c r="AD159" s="172" t="s">
        <v>1110</v>
      </c>
      <c r="AE159" s="172" t="s">
        <v>1110</v>
      </c>
      <c r="AF159" s="177">
        <v>82.71741142753001</v>
      </c>
    </row>
    <row r="160" spans="1:32" ht="15" customHeight="1">
      <c r="A160" s="163">
        <v>153</v>
      </c>
      <c r="B160" s="125" t="s">
        <v>40</v>
      </c>
      <c r="C160" s="164" t="s">
        <v>1110</v>
      </c>
      <c r="D160" s="164">
        <v>1.0055673299999999</v>
      </c>
      <c r="E160" s="164" t="s">
        <v>1110</v>
      </c>
      <c r="F160" s="164" t="s">
        <v>1110</v>
      </c>
      <c r="G160" s="164" t="s">
        <v>1110</v>
      </c>
      <c r="H160" s="164" t="s">
        <v>1110</v>
      </c>
      <c r="I160" s="164">
        <v>-8.5069924700000001</v>
      </c>
      <c r="J160" s="164">
        <v>0.68</v>
      </c>
      <c r="K160" s="164" t="s">
        <v>1110</v>
      </c>
      <c r="L160" s="166">
        <v>-6.8214251400000006</v>
      </c>
      <c r="M160" s="164" t="s">
        <v>1110</v>
      </c>
      <c r="N160" s="164">
        <v>1.0055673299999999</v>
      </c>
      <c r="O160" s="164">
        <v>1.3420000000000001</v>
      </c>
      <c r="P160" s="164" t="s">
        <v>1110</v>
      </c>
      <c r="Q160" s="164" t="s">
        <v>1110</v>
      </c>
      <c r="R160" s="164" t="s">
        <v>1110</v>
      </c>
      <c r="S160" s="164">
        <v>-50.531744320000001</v>
      </c>
      <c r="T160" s="164">
        <v>172.05857358</v>
      </c>
      <c r="U160" s="164" t="s">
        <v>1110</v>
      </c>
      <c r="V160" s="167">
        <v>123.87439659000002</v>
      </c>
      <c r="W160" s="168" t="s">
        <v>1110</v>
      </c>
      <c r="X160" s="164">
        <v>1.0055673299999999</v>
      </c>
      <c r="Y160" s="164">
        <v>1.3420000000000001</v>
      </c>
      <c r="Z160" s="164" t="s">
        <v>1110</v>
      </c>
      <c r="AA160" s="164" t="s">
        <v>1110</v>
      </c>
      <c r="AB160" s="164" t="s">
        <v>1110</v>
      </c>
      <c r="AC160" s="164">
        <v>3705.74833476</v>
      </c>
      <c r="AD160" s="164">
        <v>183.92037594999999</v>
      </c>
      <c r="AE160" s="164" t="s">
        <v>1110</v>
      </c>
      <c r="AF160" s="169">
        <v>3892.0162780400001</v>
      </c>
    </row>
    <row r="161" spans="1:32" s="84" customFormat="1" ht="15" customHeight="1">
      <c r="A161" s="171">
        <v>154</v>
      </c>
      <c r="B161" s="144" t="s">
        <v>725</v>
      </c>
      <c r="C161" s="172">
        <v>-3.09</v>
      </c>
      <c r="D161" s="172" t="s">
        <v>1110</v>
      </c>
      <c r="E161" s="172">
        <v>-0.86585506000000001</v>
      </c>
      <c r="F161" s="172" t="s">
        <v>1110</v>
      </c>
      <c r="G161" s="172" t="s">
        <v>1110</v>
      </c>
      <c r="H161" s="172" t="s">
        <v>1110</v>
      </c>
      <c r="I161" s="172">
        <v>-368.16991482206998</v>
      </c>
      <c r="J161" s="172" t="s">
        <v>1110</v>
      </c>
      <c r="K161" s="172" t="s">
        <v>1110</v>
      </c>
      <c r="L161" s="174">
        <v>-372.12576988207002</v>
      </c>
      <c r="M161" s="172">
        <v>178.36707303999998</v>
      </c>
      <c r="N161" s="172" t="s">
        <v>1110</v>
      </c>
      <c r="O161" s="172">
        <v>-35.103672329999995</v>
      </c>
      <c r="P161" s="172" t="s">
        <v>1110</v>
      </c>
      <c r="Q161" s="172" t="s">
        <v>1110</v>
      </c>
      <c r="R161" s="172" t="s">
        <v>1110</v>
      </c>
      <c r="S161" s="172">
        <v>145.63388238793002</v>
      </c>
      <c r="T161" s="172">
        <v>8</v>
      </c>
      <c r="U161" s="172" t="s">
        <v>1110</v>
      </c>
      <c r="V161" s="175">
        <v>296.89728309793003</v>
      </c>
      <c r="W161" s="176">
        <v>50.349381549999997</v>
      </c>
      <c r="X161" s="172" t="s">
        <v>1110</v>
      </c>
      <c r="Y161" s="172">
        <v>-190.42892975000001</v>
      </c>
      <c r="Z161" s="172" t="s">
        <v>1110</v>
      </c>
      <c r="AA161" s="172" t="s">
        <v>1110</v>
      </c>
      <c r="AB161" s="172" t="s">
        <v>1110</v>
      </c>
      <c r="AC161" s="172">
        <v>558.19195928762997</v>
      </c>
      <c r="AD161" s="172">
        <v>125.63550105</v>
      </c>
      <c r="AE161" s="172" t="s">
        <v>1110</v>
      </c>
      <c r="AF161" s="177">
        <v>543.7479121376299</v>
      </c>
    </row>
    <row r="162" spans="1:32" ht="15" customHeight="1">
      <c r="A162" s="163">
        <v>155</v>
      </c>
      <c r="B162" s="125" t="s">
        <v>162</v>
      </c>
      <c r="C162" s="164" t="s">
        <v>1110</v>
      </c>
      <c r="D162" s="164" t="s">
        <v>1110</v>
      </c>
      <c r="E162" s="164" t="s">
        <v>1110</v>
      </c>
      <c r="F162" s="164" t="s">
        <v>1110</v>
      </c>
      <c r="G162" s="164" t="s">
        <v>1110</v>
      </c>
      <c r="H162" s="164" t="s">
        <v>1110</v>
      </c>
      <c r="I162" s="164" t="s">
        <v>1110</v>
      </c>
      <c r="J162" s="164" t="s">
        <v>1110</v>
      </c>
      <c r="K162" s="164" t="s">
        <v>1110</v>
      </c>
      <c r="L162" s="166" t="s">
        <v>1110</v>
      </c>
      <c r="M162" s="164" t="s">
        <v>1110</v>
      </c>
      <c r="N162" s="164" t="s">
        <v>1110</v>
      </c>
      <c r="O162" s="164" t="s">
        <v>1110</v>
      </c>
      <c r="P162" s="164" t="s">
        <v>1110</v>
      </c>
      <c r="Q162" s="164" t="s">
        <v>1110</v>
      </c>
      <c r="R162" s="164" t="s">
        <v>1110</v>
      </c>
      <c r="S162" s="164" t="s">
        <v>1110</v>
      </c>
      <c r="T162" s="164" t="s">
        <v>1110</v>
      </c>
      <c r="U162" s="164" t="s">
        <v>1110</v>
      </c>
      <c r="V162" s="167" t="s">
        <v>1110</v>
      </c>
      <c r="W162" s="168" t="s">
        <v>1110</v>
      </c>
      <c r="X162" s="164" t="s">
        <v>1110</v>
      </c>
      <c r="Y162" s="164" t="s">
        <v>1110</v>
      </c>
      <c r="Z162" s="164" t="s">
        <v>1110</v>
      </c>
      <c r="AA162" s="164" t="s">
        <v>1110</v>
      </c>
      <c r="AB162" s="164" t="s">
        <v>1110</v>
      </c>
      <c r="AC162" s="164" t="s">
        <v>1110</v>
      </c>
      <c r="AD162" s="164" t="s">
        <v>1110</v>
      </c>
      <c r="AE162" s="164" t="s">
        <v>1110</v>
      </c>
      <c r="AF162" s="169" t="s">
        <v>1110</v>
      </c>
    </row>
    <row r="163" spans="1:32" s="84" customFormat="1" ht="15" customHeight="1">
      <c r="A163" s="171">
        <v>156</v>
      </c>
      <c r="B163" s="144" t="s">
        <v>151</v>
      </c>
      <c r="C163" s="172">
        <v>0.52135319000000002</v>
      </c>
      <c r="D163" s="172" t="s">
        <v>1110</v>
      </c>
      <c r="E163" s="172">
        <v>-34.972549030000003</v>
      </c>
      <c r="F163" s="172" t="s">
        <v>1110</v>
      </c>
      <c r="G163" s="172" t="s">
        <v>1110</v>
      </c>
      <c r="H163" s="172" t="s">
        <v>1110</v>
      </c>
      <c r="I163" s="172" t="s">
        <v>1110</v>
      </c>
      <c r="J163" s="172" t="s">
        <v>1110</v>
      </c>
      <c r="K163" s="172" t="s">
        <v>1110</v>
      </c>
      <c r="L163" s="174">
        <v>-34.451195840000004</v>
      </c>
      <c r="M163" s="172">
        <v>-26.2948348</v>
      </c>
      <c r="N163" s="172" t="s">
        <v>1110</v>
      </c>
      <c r="O163" s="172">
        <v>-133.97421906</v>
      </c>
      <c r="P163" s="172" t="s">
        <v>1110</v>
      </c>
      <c r="Q163" s="172" t="s">
        <v>1110</v>
      </c>
      <c r="R163" s="172" t="s">
        <v>1110</v>
      </c>
      <c r="S163" s="172" t="s">
        <v>1110</v>
      </c>
      <c r="T163" s="172" t="s">
        <v>1110</v>
      </c>
      <c r="U163" s="172" t="s">
        <v>1110</v>
      </c>
      <c r="V163" s="175">
        <v>-160.26905386000001</v>
      </c>
      <c r="W163" s="176">
        <v>-76.56158348000001</v>
      </c>
      <c r="X163" s="172" t="s">
        <v>1110</v>
      </c>
      <c r="Y163" s="172">
        <v>-262.41695827000001</v>
      </c>
      <c r="Z163" s="172" t="s">
        <v>1110</v>
      </c>
      <c r="AA163" s="172" t="s">
        <v>1110</v>
      </c>
      <c r="AB163" s="172" t="s">
        <v>1110</v>
      </c>
      <c r="AC163" s="172" t="s">
        <v>1110</v>
      </c>
      <c r="AD163" s="172" t="s">
        <v>1110</v>
      </c>
      <c r="AE163" s="172" t="s">
        <v>1110</v>
      </c>
      <c r="AF163" s="177">
        <v>-338.97854174999998</v>
      </c>
    </row>
    <row r="164" spans="1:32" ht="15" customHeight="1">
      <c r="A164" s="163">
        <v>157</v>
      </c>
      <c r="B164" s="125" t="s">
        <v>814</v>
      </c>
      <c r="C164" s="164" t="s">
        <v>1110</v>
      </c>
      <c r="D164" s="164" t="s">
        <v>1110</v>
      </c>
      <c r="E164" s="164" t="s">
        <v>1110</v>
      </c>
      <c r="F164" s="164" t="s">
        <v>1110</v>
      </c>
      <c r="G164" s="164" t="s">
        <v>1110</v>
      </c>
      <c r="H164" s="164" t="s">
        <v>1110</v>
      </c>
      <c r="I164" s="164">
        <v>-39.957869500000001</v>
      </c>
      <c r="J164" s="164" t="s">
        <v>1110</v>
      </c>
      <c r="K164" s="164" t="s">
        <v>1110</v>
      </c>
      <c r="L164" s="166">
        <v>-39.957869500000001</v>
      </c>
      <c r="M164" s="164" t="s">
        <v>1110</v>
      </c>
      <c r="N164" s="164" t="s">
        <v>1110</v>
      </c>
      <c r="O164" s="164" t="s">
        <v>1110</v>
      </c>
      <c r="P164" s="164" t="s">
        <v>1110</v>
      </c>
      <c r="Q164" s="164" t="s">
        <v>1110</v>
      </c>
      <c r="R164" s="164" t="s">
        <v>1110</v>
      </c>
      <c r="S164" s="164">
        <v>-506.57187122598998</v>
      </c>
      <c r="T164" s="164" t="s">
        <v>1110</v>
      </c>
      <c r="U164" s="164" t="s">
        <v>1110</v>
      </c>
      <c r="V164" s="167">
        <v>-506.57187122598998</v>
      </c>
      <c r="W164" s="168" t="s">
        <v>1110</v>
      </c>
      <c r="X164" s="164" t="s">
        <v>1110</v>
      </c>
      <c r="Y164" s="164" t="s">
        <v>1110</v>
      </c>
      <c r="Z164" s="164" t="s">
        <v>1110</v>
      </c>
      <c r="AA164" s="164" t="s">
        <v>1110</v>
      </c>
      <c r="AB164" s="164" t="s">
        <v>1110</v>
      </c>
      <c r="AC164" s="164">
        <v>-741.67039190598996</v>
      </c>
      <c r="AD164" s="164" t="s">
        <v>1110</v>
      </c>
      <c r="AE164" s="164" t="s">
        <v>1110</v>
      </c>
      <c r="AF164" s="169">
        <v>-741.67039190598996</v>
      </c>
    </row>
    <row r="165" spans="1:32" s="84" customFormat="1" ht="15" customHeight="1">
      <c r="A165" s="171">
        <v>158</v>
      </c>
      <c r="B165" s="144" t="s">
        <v>831</v>
      </c>
      <c r="C165" s="172">
        <v>31.6</v>
      </c>
      <c r="D165" s="172" t="s">
        <v>1110</v>
      </c>
      <c r="E165" s="172">
        <v>74.841736409999996</v>
      </c>
      <c r="F165" s="172" t="s">
        <v>1110</v>
      </c>
      <c r="G165" s="172">
        <v>36.931233950000006</v>
      </c>
      <c r="H165" s="172" t="s">
        <v>1110</v>
      </c>
      <c r="I165" s="172">
        <v>1.5092159999999999</v>
      </c>
      <c r="J165" s="172" t="s">
        <v>1110</v>
      </c>
      <c r="K165" s="172" t="s">
        <v>1110</v>
      </c>
      <c r="L165" s="174">
        <v>144.88218636000002</v>
      </c>
      <c r="M165" s="172">
        <v>56.88</v>
      </c>
      <c r="N165" s="172" t="s">
        <v>1110</v>
      </c>
      <c r="O165" s="172">
        <v>210.53664728000001</v>
      </c>
      <c r="P165" s="172" t="s">
        <v>1110</v>
      </c>
      <c r="Q165" s="172">
        <v>378.99008510000004</v>
      </c>
      <c r="R165" s="172" t="s">
        <v>1110</v>
      </c>
      <c r="S165" s="172">
        <v>70.292354569999986</v>
      </c>
      <c r="T165" s="172" t="s">
        <v>1110</v>
      </c>
      <c r="U165" s="172" t="s">
        <v>1110</v>
      </c>
      <c r="V165" s="175">
        <v>716.69908695000004</v>
      </c>
      <c r="W165" s="176">
        <v>185.07686896999999</v>
      </c>
      <c r="X165" s="172" t="s">
        <v>1110</v>
      </c>
      <c r="Y165" s="172">
        <v>483.29538157999997</v>
      </c>
      <c r="Z165" s="172" t="s">
        <v>1110</v>
      </c>
      <c r="AA165" s="172">
        <v>1141.08635652</v>
      </c>
      <c r="AB165" s="172" t="s">
        <v>1110</v>
      </c>
      <c r="AC165" s="172">
        <v>312.49621127</v>
      </c>
      <c r="AD165" s="172" t="s">
        <v>1110</v>
      </c>
      <c r="AE165" s="172" t="s">
        <v>1110</v>
      </c>
      <c r="AF165" s="177">
        <v>2121.9548183399997</v>
      </c>
    </row>
    <row r="166" spans="1:32" ht="15" customHeight="1">
      <c r="A166" s="163">
        <v>159</v>
      </c>
      <c r="B166" s="125" t="s">
        <v>1048</v>
      </c>
      <c r="C166" s="164">
        <v>-29.63925364</v>
      </c>
      <c r="D166" s="164">
        <v>-12.400829960000001</v>
      </c>
      <c r="E166" s="164">
        <v>-354.35004322305002</v>
      </c>
      <c r="F166" s="164" t="s">
        <v>1110</v>
      </c>
      <c r="G166" s="164">
        <v>-15.211721669999999</v>
      </c>
      <c r="H166" s="164" t="s">
        <v>1110</v>
      </c>
      <c r="I166" s="164" t="s">
        <v>1110</v>
      </c>
      <c r="J166" s="164" t="s">
        <v>1110</v>
      </c>
      <c r="K166" s="164" t="s">
        <v>1110</v>
      </c>
      <c r="L166" s="166">
        <v>-411.60184849305006</v>
      </c>
      <c r="M166" s="164">
        <v>-69.265372020000001</v>
      </c>
      <c r="N166" s="164">
        <v>-141.75973568000001</v>
      </c>
      <c r="O166" s="164">
        <v>-663.46556981074002</v>
      </c>
      <c r="P166" s="164" t="s">
        <v>1110</v>
      </c>
      <c r="Q166" s="164">
        <v>-104.12976094</v>
      </c>
      <c r="R166" s="164" t="s">
        <v>1110</v>
      </c>
      <c r="S166" s="164" t="s">
        <v>1110</v>
      </c>
      <c r="T166" s="164">
        <v>10</v>
      </c>
      <c r="U166" s="164" t="s">
        <v>1110</v>
      </c>
      <c r="V166" s="167">
        <v>-968.62043845073993</v>
      </c>
      <c r="W166" s="168">
        <v>-62.799501524999997</v>
      </c>
      <c r="X166" s="164">
        <v>-461.70908929000001</v>
      </c>
      <c r="Y166" s="164">
        <v>-1295.6321181457399</v>
      </c>
      <c r="Z166" s="164" t="s">
        <v>1110</v>
      </c>
      <c r="AA166" s="164">
        <v>-545.02610928667002</v>
      </c>
      <c r="AB166" s="164" t="s">
        <v>1110</v>
      </c>
      <c r="AC166" s="164" t="s">
        <v>1110</v>
      </c>
      <c r="AD166" s="164">
        <v>50</v>
      </c>
      <c r="AE166" s="164" t="s">
        <v>1110</v>
      </c>
      <c r="AF166" s="169">
        <v>-2315.16681824741</v>
      </c>
    </row>
    <row r="167" spans="1:32" s="84" customFormat="1" ht="15" customHeight="1">
      <c r="A167" s="171">
        <v>160</v>
      </c>
      <c r="B167" s="144" t="s">
        <v>678</v>
      </c>
      <c r="C167" s="172">
        <v>5.1181056900000002</v>
      </c>
      <c r="D167" s="172">
        <v>-8.7017773800000011</v>
      </c>
      <c r="E167" s="172">
        <v>-102.22850170999999</v>
      </c>
      <c r="F167" s="172" t="s">
        <v>1110</v>
      </c>
      <c r="G167" s="172">
        <v>-18.145242149999998</v>
      </c>
      <c r="H167" s="172" t="s">
        <v>1110</v>
      </c>
      <c r="I167" s="172" t="s">
        <v>1110</v>
      </c>
      <c r="J167" s="172" t="s">
        <v>1110</v>
      </c>
      <c r="K167" s="172" t="s">
        <v>1110</v>
      </c>
      <c r="L167" s="174">
        <v>-123.95741554999998</v>
      </c>
      <c r="M167" s="172">
        <v>19.177562690000002</v>
      </c>
      <c r="N167" s="172">
        <v>-161.10546728</v>
      </c>
      <c r="O167" s="172">
        <v>-460.63549188999997</v>
      </c>
      <c r="P167" s="172" t="s">
        <v>1110</v>
      </c>
      <c r="Q167" s="172">
        <v>-305.29945220999997</v>
      </c>
      <c r="R167" s="172" t="s">
        <v>1110</v>
      </c>
      <c r="S167" s="172" t="s">
        <v>1110</v>
      </c>
      <c r="T167" s="172" t="s">
        <v>1110</v>
      </c>
      <c r="U167" s="172" t="s">
        <v>1110</v>
      </c>
      <c r="V167" s="175">
        <v>-907.86284868999985</v>
      </c>
      <c r="W167" s="176">
        <v>-128.77665476000001</v>
      </c>
      <c r="X167" s="172">
        <v>-303.98541211999998</v>
      </c>
      <c r="Y167" s="172">
        <v>-1653.5458580219499</v>
      </c>
      <c r="Z167" s="172" t="s">
        <v>1110</v>
      </c>
      <c r="AA167" s="172">
        <v>-871.86455444000001</v>
      </c>
      <c r="AB167" s="172" t="s">
        <v>1110</v>
      </c>
      <c r="AC167" s="172" t="s">
        <v>1110</v>
      </c>
      <c r="AD167" s="172" t="s">
        <v>1110</v>
      </c>
      <c r="AE167" s="172" t="s">
        <v>1110</v>
      </c>
      <c r="AF167" s="177">
        <v>-2958.1724793419503</v>
      </c>
    </row>
    <row r="168" spans="1:32" ht="15" customHeight="1">
      <c r="A168" s="163">
        <v>161</v>
      </c>
      <c r="B168" s="125" t="s">
        <v>480</v>
      </c>
      <c r="C168" s="164" t="s">
        <v>1110</v>
      </c>
      <c r="D168" s="164" t="s">
        <v>1110</v>
      </c>
      <c r="E168" s="164" t="s">
        <v>1110</v>
      </c>
      <c r="F168" s="164" t="s">
        <v>1110</v>
      </c>
      <c r="G168" s="164" t="s">
        <v>1110</v>
      </c>
      <c r="H168" s="164" t="s">
        <v>1110</v>
      </c>
      <c r="I168" s="164" t="s">
        <v>1110</v>
      </c>
      <c r="J168" s="164">
        <v>1.0945536</v>
      </c>
      <c r="K168" s="164" t="s">
        <v>1110</v>
      </c>
      <c r="L168" s="166">
        <v>1.0945536</v>
      </c>
      <c r="M168" s="164">
        <v>-152.03769794999999</v>
      </c>
      <c r="N168" s="164" t="s">
        <v>1110</v>
      </c>
      <c r="O168" s="164" t="s">
        <v>1110</v>
      </c>
      <c r="P168" s="164" t="s">
        <v>1110</v>
      </c>
      <c r="Q168" s="164" t="s">
        <v>1110</v>
      </c>
      <c r="R168" s="164" t="s">
        <v>1110</v>
      </c>
      <c r="S168" s="164" t="s">
        <v>1110</v>
      </c>
      <c r="T168" s="164">
        <v>243.78820503</v>
      </c>
      <c r="U168" s="164" t="s">
        <v>1110</v>
      </c>
      <c r="V168" s="167">
        <v>91.75050708000002</v>
      </c>
      <c r="W168" s="168">
        <v>42.962302049999998</v>
      </c>
      <c r="X168" s="164" t="s">
        <v>1110</v>
      </c>
      <c r="Y168" s="164">
        <v>0.42023759999999999</v>
      </c>
      <c r="Z168" s="164" t="s">
        <v>1110</v>
      </c>
      <c r="AA168" s="164" t="s">
        <v>1110</v>
      </c>
      <c r="AB168" s="164" t="s">
        <v>1110</v>
      </c>
      <c r="AC168" s="164" t="s">
        <v>1110</v>
      </c>
      <c r="AD168" s="164">
        <v>335.28335179000004</v>
      </c>
      <c r="AE168" s="164" t="s">
        <v>1110</v>
      </c>
      <c r="AF168" s="169">
        <v>378.66589144000005</v>
      </c>
    </row>
    <row r="169" spans="1:32" s="84" customFormat="1" ht="15" customHeight="1">
      <c r="A169" s="171">
        <v>162</v>
      </c>
      <c r="B169" s="144" t="s">
        <v>389</v>
      </c>
      <c r="C169" s="172" t="s">
        <v>1110</v>
      </c>
      <c r="D169" s="172" t="s">
        <v>1110</v>
      </c>
      <c r="E169" s="172">
        <v>-0.30822062</v>
      </c>
      <c r="F169" s="172" t="s">
        <v>1110</v>
      </c>
      <c r="G169" s="172" t="s">
        <v>1110</v>
      </c>
      <c r="H169" s="172" t="s">
        <v>1110</v>
      </c>
      <c r="I169" s="172">
        <v>-20.177454659999999</v>
      </c>
      <c r="J169" s="172">
        <v>14.22718173</v>
      </c>
      <c r="K169" s="172" t="s">
        <v>1110</v>
      </c>
      <c r="L169" s="174">
        <v>-6.258493549999999</v>
      </c>
      <c r="M169" s="172" t="s">
        <v>1110</v>
      </c>
      <c r="N169" s="172" t="s">
        <v>1110</v>
      </c>
      <c r="O169" s="172">
        <v>-37.890004359999999</v>
      </c>
      <c r="P169" s="172" t="s">
        <v>1110</v>
      </c>
      <c r="Q169" s="172" t="s">
        <v>1110</v>
      </c>
      <c r="R169" s="172" t="s">
        <v>1110</v>
      </c>
      <c r="S169" s="172">
        <v>8.9984788699999996</v>
      </c>
      <c r="T169" s="172">
        <v>23.013181719999999</v>
      </c>
      <c r="U169" s="172" t="s">
        <v>1110</v>
      </c>
      <c r="V169" s="175">
        <v>-5.8783437700000016</v>
      </c>
      <c r="W169" s="176" t="s">
        <v>1110</v>
      </c>
      <c r="X169" s="172">
        <v>-245.19153658823998</v>
      </c>
      <c r="Y169" s="172">
        <v>-36.20791517</v>
      </c>
      <c r="Z169" s="172" t="s">
        <v>1110</v>
      </c>
      <c r="AA169" s="172" t="s">
        <v>1110</v>
      </c>
      <c r="AB169" s="172" t="s">
        <v>1110</v>
      </c>
      <c r="AC169" s="172">
        <v>-20.16516223</v>
      </c>
      <c r="AD169" s="172">
        <v>91.846673899999999</v>
      </c>
      <c r="AE169" s="172" t="s">
        <v>1110</v>
      </c>
      <c r="AF169" s="177">
        <v>-209.71794008824</v>
      </c>
    </row>
    <row r="170" spans="1:32" ht="15" customHeight="1">
      <c r="A170" s="163">
        <v>163</v>
      </c>
      <c r="B170" s="125" t="s">
        <v>153</v>
      </c>
      <c r="C170" s="164">
        <v>43.224506063059998</v>
      </c>
      <c r="D170" s="164" t="s">
        <v>1110</v>
      </c>
      <c r="E170" s="164">
        <v>-17.276670260000003</v>
      </c>
      <c r="F170" s="164" t="s">
        <v>1110</v>
      </c>
      <c r="G170" s="164">
        <v>2.3491999999999998E-4</v>
      </c>
      <c r="H170" s="164" t="s">
        <v>1110</v>
      </c>
      <c r="I170" s="164" t="s">
        <v>1110</v>
      </c>
      <c r="J170" s="164" t="s">
        <v>1110</v>
      </c>
      <c r="K170" s="164" t="s">
        <v>1110</v>
      </c>
      <c r="L170" s="166">
        <v>25.948070723059999</v>
      </c>
      <c r="M170" s="164">
        <v>228.71150153796</v>
      </c>
      <c r="N170" s="164" t="s">
        <v>1110</v>
      </c>
      <c r="O170" s="164">
        <v>-104.7024727949</v>
      </c>
      <c r="P170" s="164" t="s">
        <v>1110</v>
      </c>
      <c r="Q170" s="164">
        <v>0.97791756000000007</v>
      </c>
      <c r="R170" s="164" t="s">
        <v>1110</v>
      </c>
      <c r="S170" s="164">
        <v>36.674726399999997</v>
      </c>
      <c r="T170" s="164" t="s">
        <v>1110</v>
      </c>
      <c r="U170" s="164" t="s">
        <v>1110</v>
      </c>
      <c r="V170" s="167">
        <v>161.66167270305999</v>
      </c>
      <c r="W170" s="168">
        <v>831.39460062796002</v>
      </c>
      <c r="X170" s="164" t="s">
        <v>1110</v>
      </c>
      <c r="Y170" s="164">
        <v>-473.24213363489997</v>
      </c>
      <c r="Z170" s="164" t="s">
        <v>1110</v>
      </c>
      <c r="AA170" s="164">
        <v>6.2587520300000001</v>
      </c>
      <c r="AB170" s="164" t="s">
        <v>1110</v>
      </c>
      <c r="AC170" s="164">
        <v>150.92479938999998</v>
      </c>
      <c r="AD170" s="164" t="s">
        <v>1110</v>
      </c>
      <c r="AE170" s="164" t="s">
        <v>1110</v>
      </c>
      <c r="AF170" s="169">
        <v>515.33601841305995</v>
      </c>
    </row>
    <row r="171" spans="1:32" s="84" customFormat="1" ht="15" customHeight="1">
      <c r="A171" s="171">
        <v>164</v>
      </c>
      <c r="B171" s="144" t="s">
        <v>311</v>
      </c>
      <c r="C171" s="172">
        <v>221.14014907000001</v>
      </c>
      <c r="D171" s="172" t="s">
        <v>1110</v>
      </c>
      <c r="E171" s="172" t="s">
        <v>1110</v>
      </c>
      <c r="F171" s="172" t="s">
        <v>1110</v>
      </c>
      <c r="G171" s="172" t="s">
        <v>1110</v>
      </c>
      <c r="H171" s="172" t="s">
        <v>1110</v>
      </c>
      <c r="I171" s="172" t="s">
        <v>1110</v>
      </c>
      <c r="J171" s="172" t="s">
        <v>1110</v>
      </c>
      <c r="K171" s="172" t="s">
        <v>1110</v>
      </c>
      <c r="L171" s="174">
        <v>221.14014907000001</v>
      </c>
      <c r="M171" s="172">
        <v>3718.8545369150502</v>
      </c>
      <c r="N171" s="172" t="s">
        <v>1110</v>
      </c>
      <c r="O171" s="172">
        <v>15</v>
      </c>
      <c r="P171" s="172" t="s">
        <v>1110</v>
      </c>
      <c r="Q171" s="172" t="s">
        <v>1110</v>
      </c>
      <c r="R171" s="172" t="s">
        <v>1110</v>
      </c>
      <c r="S171" s="172">
        <v>-2.04867658</v>
      </c>
      <c r="T171" s="172" t="s">
        <v>1110</v>
      </c>
      <c r="U171" s="172" t="s">
        <v>1110</v>
      </c>
      <c r="V171" s="175">
        <v>3731.8058603350501</v>
      </c>
      <c r="W171" s="176">
        <v>3731.93111774505</v>
      </c>
      <c r="X171" s="172" t="s">
        <v>1110</v>
      </c>
      <c r="Y171" s="172">
        <v>-439.67398850250999</v>
      </c>
      <c r="Z171" s="172" t="s">
        <v>1110</v>
      </c>
      <c r="AA171" s="172" t="s">
        <v>1110</v>
      </c>
      <c r="AB171" s="172" t="s">
        <v>1110</v>
      </c>
      <c r="AC171" s="172">
        <v>-27.238781370000002</v>
      </c>
      <c r="AD171" s="172" t="s">
        <v>1110</v>
      </c>
      <c r="AE171" s="172" t="s">
        <v>1110</v>
      </c>
      <c r="AF171" s="177">
        <v>3265.0183478725398</v>
      </c>
    </row>
    <row r="172" spans="1:32" ht="15" customHeight="1">
      <c r="A172" s="163">
        <v>165</v>
      </c>
      <c r="B172" s="125" t="s">
        <v>572</v>
      </c>
      <c r="C172" s="164" t="s">
        <v>1110</v>
      </c>
      <c r="D172" s="164" t="s">
        <v>1110</v>
      </c>
      <c r="E172" s="164" t="s">
        <v>1110</v>
      </c>
      <c r="F172" s="164" t="s">
        <v>1110</v>
      </c>
      <c r="G172" s="164" t="s">
        <v>1110</v>
      </c>
      <c r="H172" s="164" t="s">
        <v>1110</v>
      </c>
      <c r="I172" s="164" t="s">
        <v>1110</v>
      </c>
      <c r="J172" s="164" t="s">
        <v>1110</v>
      </c>
      <c r="K172" s="164" t="s">
        <v>1110</v>
      </c>
      <c r="L172" s="166" t="s">
        <v>1110</v>
      </c>
      <c r="M172" s="164" t="s">
        <v>1110</v>
      </c>
      <c r="N172" s="164">
        <v>-630.17231408000009</v>
      </c>
      <c r="O172" s="164">
        <v>0.05</v>
      </c>
      <c r="P172" s="164" t="s">
        <v>1110</v>
      </c>
      <c r="Q172" s="164" t="s">
        <v>1110</v>
      </c>
      <c r="R172" s="164" t="s">
        <v>1110</v>
      </c>
      <c r="S172" s="164" t="s">
        <v>1110</v>
      </c>
      <c r="T172" s="164">
        <v>0.56239998000000002</v>
      </c>
      <c r="U172" s="164" t="s">
        <v>1110</v>
      </c>
      <c r="V172" s="167">
        <v>-629.55991410000001</v>
      </c>
      <c r="W172" s="168" t="s">
        <v>1110</v>
      </c>
      <c r="X172" s="164">
        <v>-628.17231502999994</v>
      </c>
      <c r="Y172" s="164">
        <v>-2.72</v>
      </c>
      <c r="Z172" s="164" t="s">
        <v>1110</v>
      </c>
      <c r="AA172" s="164" t="s">
        <v>1110</v>
      </c>
      <c r="AB172" s="164" t="s">
        <v>1110</v>
      </c>
      <c r="AC172" s="164" t="s">
        <v>1110</v>
      </c>
      <c r="AD172" s="164">
        <v>0.56239998000000002</v>
      </c>
      <c r="AE172" s="164" t="s">
        <v>1110</v>
      </c>
      <c r="AF172" s="169">
        <v>-630.32991504999995</v>
      </c>
    </row>
    <row r="173" spans="1:32" s="84" customFormat="1" ht="15" customHeight="1">
      <c r="A173" s="171">
        <v>166</v>
      </c>
      <c r="B173" s="144" t="s">
        <v>817</v>
      </c>
      <c r="C173" s="172">
        <v>9.2420137400000009</v>
      </c>
      <c r="D173" s="172">
        <v>-9.490005E-2</v>
      </c>
      <c r="E173" s="172">
        <v>12.878021609999999</v>
      </c>
      <c r="F173" s="172" t="s">
        <v>1110</v>
      </c>
      <c r="G173" s="172" t="s">
        <v>1110</v>
      </c>
      <c r="H173" s="172" t="s">
        <v>1110</v>
      </c>
      <c r="I173" s="172">
        <v>37.794800560000006</v>
      </c>
      <c r="J173" s="172">
        <v>-17.54486408</v>
      </c>
      <c r="K173" s="172" t="s">
        <v>1110</v>
      </c>
      <c r="L173" s="174">
        <v>42.275071780000012</v>
      </c>
      <c r="M173" s="172">
        <v>23.079280050000001</v>
      </c>
      <c r="N173" s="172">
        <v>3.2603392665400004</v>
      </c>
      <c r="O173" s="172">
        <v>678.92632720975007</v>
      </c>
      <c r="P173" s="172" t="s">
        <v>1110</v>
      </c>
      <c r="Q173" s="172" t="s">
        <v>1110</v>
      </c>
      <c r="R173" s="172" t="s">
        <v>1110</v>
      </c>
      <c r="S173" s="172">
        <v>209.52579831009001</v>
      </c>
      <c r="T173" s="172">
        <v>37.870972770000002</v>
      </c>
      <c r="U173" s="172" t="s">
        <v>1110</v>
      </c>
      <c r="V173" s="175">
        <v>952.66271760637994</v>
      </c>
      <c r="W173" s="176">
        <v>23.079280050000001</v>
      </c>
      <c r="X173" s="172">
        <v>2.8106178671199999</v>
      </c>
      <c r="Y173" s="172">
        <v>763.26451679873003</v>
      </c>
      <c r="Z173" s="172" t="s">
        <v>1110</v>
      </c>
      <c r="AA173" s="172" t="s">
        <v>1110</v>
      </c>
      <c r="AB173" s="172" t="s">
        <v>1110</v>
      </c>
      <c r="AC173" s="172">
        <v>372.30223159993</v>
      </c>
      <c r="AD173" s="172">
        <v>45.63995903</v>
      </c>
      <c r="AE173" s="172" t="s">
        <v>1110</v>
      </c>
      <c r="AF173" s="177">
        <v>1207.0966053457801</v>
      </c>
    </row>
    <row r="174" spans="1:32" ht="15" customHeight="1">
      <c r="A174" s="163">
        <v>167</v>
      </c>
      <c r="B174" s="125" t="s">
        <v>454</v>
      </c>
      <c r="C174" s="164" t="s">
        <v>1110</v>
      </c>
      <c r="D174" s="164" t="s">
        <v>1110</v>
      </c>
      <c r="E174" s="164" t="s">
        <v>1110</v>
      </c>
      <c r="F174" s="164" t="s">
        <v>1110</v>
      </c>
      <c r="G174" s="164">
        <v>0.82963227000000006</v>
      </c>
      <c r="H174" s="164" t="s">
        <v>1110</v>
      </c>
      <c r="I174" s="164">
        <v>0.25</v>
      </c>
      <c r="J174" s="164" t="s">
        <v>1110</v>
      </c>
      <c r="K174" s="164" t="s">
        <v>1110</v>
      </c>
      <c r="L174" s="166">
        <v>1.0796322700000001</v>
      </c>
      <c r="M174" s="164" t="s">
        <v>1110</v>
      </c>
      <c r="N174" s="164" t="s">
        <v>1110</v>
      </c>
      <c r="O174" s="164" t="s">
        <v>1110</v>
      </c>
      <c r="P174" s="164" t="s">
        <v>1110</v>
      </c>
      <c r="Q174" s="164">
        <v>-7.4557078299999997</v>
      </c>
      <c r="R174" s="164" t="s">
        <v>1110</v>
      </c>
      <c r="S174" s="164">
        <v>85.28514195999999</v>
      </c>
      <c r="T174" s="164" t="s">
        <v>1110</v>
      </c>
      <c r="U174" s="164" t="s">
        <v>1110</v>
      </c>
      <c r="V174" s="167">
        <v>77.829434129999996</v>
      </c>
      <c r="W174" s="168" t="s">
        <v>1110</v>
      </c>
      <c r="X174" s="164" t="s">
        <v>1110</v>
      </c>
      <c r="Y174" s="164">
        <v>84.281349400000011</v>
      </c>
      <c r="Z174" s="164" t="s">
        <v>1110</v>
      </c>
      <c r="AA174" s="164">
        <v>5.7120517499999997</v>
      </c>
      <c r="AB174" s="164" t="s">
        <v>1110</v>
      </c>
      <c r="AC174" s="164">
        <v>1502.9410927199999</v>
      </c>
      <c r="AD174" s="164" t="s">
        <v>1110</v>
      </c>
      <c r="AE174" s="164" t="s">
        <v>1110</v>
      </c>
      <c r="AF174" s="169">
        <v>1592.9344938700001</v>
      </c>
    </row>
    <row r="175" spans="1:32" s="84" customFormat="1" ht="15" customHeight="1">
      <c r="A175" s="171">
        <v>168</v>
      </c>
      <c r="B175" s="144" t="s">
        <v>461</v>
      </c>
      <c r="C175" s="172" t="s">
        <v>1110</v>
      </c>
      <c r="D175" s="172" t="s">
        <v>1110</v>
      </c>
      <c r="E175" s="172">
        <v>-7.6105640000000002E-2</v>
      </c>
      <c r="F175" s="172" t="s">
        <v>1110</v>
      </c>
      <c r="G175" s="172" t="s">
        <v>1110</v>
      </c>
      <c r="H175" s="172" t="s">
        <v>1110</v>
      </c>
      <c r="I175" s="172">
        <v>-4.1467079199999999</v>
      </c>
      <c r="J175" s="172" t="s">
        <v>1110</v>
      </c>
      <c r="K175" s="172" t="s">
        <v>1110</v>
      </c>
      <c r="L175" s="174">
        <v>-4.2228135599999996</v>
      </c>
      <c r="M175" s="172" t="s">
        <v>1110</v>
      </c>
      <c r="N175" s="172" t="s">
        <v>1110</v>
      </c>
      <c r="O175" s="172">
        <v>-7.6105640000000002E-2</v>
      </c>
      <c r="P175" s="172" t="s">
        <v>1110</v>
      </c>
      <c r="Q175" s="172" t="s">
        <v>1110</v>
      </c>
      <c r="R175" s="172" t="s">
        <v>1110</v>
      </c>
      <c r="S175" s="172">
        <v>-2.53982105</v>
      </c>
      <c r="T175" s="172" t="s">
        <v>1110</v>
      </c>
      <c r="U175" s="172" t="s">
        <v>1110</v>
      </c>
      <c r="V175" s="175">
        <v>-2.6159266899999998</v>
      </c>
      <c r="W175" s="176" t="s">
        <v>1110</v>
      </c>
      <c r="X175" s="172" t="s">
        <v>1110</v>
      </c>
      <c r="Y175" s="172">
        <v>-5.0411582699999995</v>
      </c>
      <c r="Z175" s="172" t="s">
        <v>1110</v>
      </c>
      <c r="AA175" s="172" t="s">
        <v>1110</v>
      </c>
      <c r="AB175" s="172" t="s">
        <v>1110</v>
      </c>
      <c r="AC175" s="172">
        <v>1044.02842584175</v>
      </c>
      <c r="AD175" s="172" t="s">
        <v>1110</v>
      </c>
      <c r="AE175" s="172" t="s">
        <v>1110</v>
      </c>
      <c r="AF175" s="177">
        <v>1038.98726757175</v>
      </c>
    </row>
    <row r="176" spans="1:32" ht="15" customHeight="1">
      <c r="A176" s="163">
        <v>169</v>
      </c>
      <c r="B176" s="125" t="s">
        <v>1024</v>
      </c>
      <c r="C176" s="164">
        <v>1.13992461</v>
      </c>
      <c r="D176" s="164">
        <v>24.681850180000001</v>
      </c>
      <c r="E176" s="164">
        <v>-30.259114889999999</v>
      </c>
      <c r="F176" s="164" t="s">
        <v>1110</v>
      </c>
      <c r="G176" s="164">
        <v>12.124667550000002</v>
      </c>
      <c r="H176" s="164" t="s">
        <v>1110</v>
      </c>
      <c r="I176" s="164" t="s">
        <v>1110</v>
      </c>
      <c r="J176" s="164" t="s">
        <v>1110</v>
      </c>
      <c r="K176" s="164" t="s">
        <v>1110</v>
      </c>
      <c r="L176" s="166">
        <v>7.6873274500000006</v>
      </c>
      <c r="M176" s="164">
        <v>19.780277229799999</v>
      </c>
      <c r="N176" s="164">
        <v>17.190766140000001</v>
      </c>
      <c r="O176" s="164">
        <v>-124.8967504</v>
      </c>
      <c r="P176" s="164" t="s">
        <v>1110</v>
      </c>
      <c r="Q176" s="164">
        <v>13.65715299</v>
      </c>
      <c r="R176" s="164" t="s">
        <v>1110</v>
      </c>
      <c r="S176" s="164" t="s">
        <v>1110</v>
      </c>
      <c r="T176" s="164" t="s">
        <v>1110</v>
      </c>
      <c r="U176" s="164" t="s">
        <v>1110</v>
      </c>
      <c r="V176" s="167">
        <v>-74.268554040200016</v>
      </c>
      <c r="W176" s="168">
        <v>3.2631786198000001</v>
      </c>
      <c r="X176" s="164">
        <v>467.41851572000002</v>
      </c>
      <c r="Y176" s="164">
        <v>-417.91117262</v>
      </c>
      <c r="Z176" s="164" t="s">
        <v>1110</v>
      </c>
      <c r="AA176" s="164">
        <v>13.18884922</v>
      </c>
      <c r="AB176" s="164" t="s">
        <v>1110</v>
      </c>
      <c r="AC176" s="164" t="s">
        <v>1110</v>
      </c>
      <c r="AD176" s="164" t="s">
        <v>1110</v>
      </c>
      <c r="AE176" s="164" t="s">
        <v>1110</v>
      </c>
      <c r="AF176" s="169">
        <v>65.959370939800053</v>
      </c>
    </row>
    <row r="177" spans="1:32" s="84" customFormat="1" ht="15" customHeight="1">
      <c r="A177" s="171">
        <v>170</v>
      </c>
      <c r="B177" s="144" t="s">
        <v>849</v>
      </c>
      <c r="C177" s="172" t="s">
        <v>1110</v>
      </c>
      <c r="D177" s="172" t="s">
        <v>1110</v>
      </c>
      <c r="E177" s="172" t="s">
        <v>1110</v>
      </c>
      <c r="F177" s="172" t="s">
        <v>1110</v>
      </c>
      <c r="G177" s="172" t="s">
        <v>1110</v>
      </c>
      <c r="H177" s="172" t="s">
        <v>1110</v>
      </c>
      <c r="I177" s="172" t="s">
        <v>1110</v>
      </c>
      <c r="J177" s="172" t="s">
        <v>1110</v>
      </c>
      <c r="K177" s="172" t="s">
        <v>1110</v>
      </c>
      <c r="L177" s="174" t="s">
        <v>1110</v>
      </c>
      <c r="M177" s="172" t="s">
        <v>1110</v>
      </c>
      <c r="N177" s="172" t="s">
        <v>1110</v>
      </c>
      <c r="O177" s="172" t="s">
        <v>1110</v>
      </c>
      <c r="P177" s="172" t="s">
        <v>1110</v>
      </c>
      <c r="Q177" s="172" t="s">
        <v>1110</v>
      </c>
      <c r="R177" s="172" t="s">
        <v>1110</v>
      </c>
      <c r="S177" s="172" t="s">
        <v>1110</v>
      </c>
      <c r="T177" s="172" t="s">
        <v>1110</v>
      </c>
      <c r="U177" s="172" t="s">
        <v>1110</v>
      </c>
      <c r="V177" s="175" t="s">
        <v>1110</v>
      </c>
      <c r="W177" s="176" t="s">
        <v>1110</v>
      </c>
      <c r="X177" s="172" t="s">
        <v>1110</v>
      </c>
      <c r="Y177" s="172" t="s">
        <v>1110</v>
      </c>
      <c r="Z177" s="172" t="s">
        <v>1110</v>
      </c>
      <c r="AA177" s="172" t="s">
        <v>1110</v>
      </c>
      <c r="AB177" s="172" t="s">
        <v>1110</v>
      </c>
      <c r="AC177" s="172">
        <v>235.07318422</v>
      </c>
      <c r="AD177" s="172" t="s">
        <v>1110</v>
      </c>
      <c r="AE177" s="172" t="s">
        <v>1110</v>
      </c>
      <c r="AF177" s="177">
        <v>235.07318422</v>
      </c>
    </row>
    <row r="178" spans="1:32" ht="15" customHeight="1">
      <c r="A178" s="163">
        <v>171</v>
      </c>
      <c r="B178" s="125" t="s">
        <v>1062</v>
      </c>
      <c r="C178" s="164">
        <v>-221.46120550000001</v>
      </c>
      <c r="D178" s="164">
        <v>-2.6128100000000001E-3</v>
      </c>
      <c r="E178" s="164">
        <v>-88.486861919999996</v>
      </c>
      <c r="F178" s="164" t="s">
        <v>1110</v>
      </c>
      <c r="G178" s="164">
        <v>-21.871536111800001</v>
      </c>
      <c r="H178" s="164" t="s">
        <v>1110</v>
      </c>
      <c r="I178" s="164" t="s">
        <v>1110</v>
      </c>
      <c r="J178" s="164" t="s">
        <v>1110</v>
      </c>
      <c r="K178" s="164" t="s">
        <v>1110</v>
      </c>
      <c r="L178" s="166">
        <v>-331.82221634180002</v>
      </c>
      <c r="M178" s="164">
        <v>-284.44876185999999</v>
      </c>
      <c r="N178" s="164">
        <v>-14.06482776</v>
      </c>
      <c r="O178" s="164">
        <v>-562.32126968</v>
      </c>
      <c r="P178" s="164" t="s">
        <v>1110</v>
      </c>
      <c r="Q178" s="164">
        <v>-328.21429072180001</v>
      </c>
      <c r="R178" s="164" t="s">
        <v>1110</v>
      </c>
      <c r="S178" s="164" t="s">
        <v>1110</v>
      </c>
      <c r="T178" s="164" t="s">
        <v>1110</v>
      </c>
      <c r="U178" s="164" t="s">
        <v>1110</v>
      </c>
      <c r="V178" s="167">
        <v>-1189.0491500218</v>
      </c>
      <c r="W178" s="168">
        <v>-1099.8931066407799</v>
      </c>
      <c r="X178" s="164">
        <v>-220.26395216100002</v>
      </c>
      <c r="Y178" s="164">
        <v>-3222.4212892082901</v>
      </c>
      <c r="Z178" s="164" t="s">
        <v>1110</v>
      </c>
      <c r="AA178" s="164">
        <v>-1752.1604302718001</v>
      </c>
      <c r="AB178" s="164" t="s">
        <v>1110</v>
      </c>
      <c r="AC178" s="164" t="s">
        <v>1110</v>
      </c>
      <c r="AD178" s="164" t="s">
        <v>1110</v>
      </c>
      <c r="AE178" s="164" t="s">
        <v>1110</v>
      </c>
      <c r="AF178" s="169">
        <v>-6294.7387782818705</v>
      </c>
    </row>
    <row r="179" spans="1:32" s="84" customFormat="1" ht="15" customHeight="1">
      <c r="A179" s="171">
        <v>172</v>
      </c>
      <c r="B179" s="144" t="s">
        <v>900</v>
      </c>
      <c r="C179" s="172">
        <v>-13.03773728</v>
      </c>
      <c r="D179" s="172" t="s">
        <v>1110</v>
      </c>
      <c r="E179" s="172" t="s">
        <v>1110</v>
      </c>
      <c r="F179" s="172" t="s">
        <v>1110</v>
      </c>
      <c r="G179" s="172" t="s">
        <v>1110</v>
      </c>
      <c r="H179" s="172" t="s">
        <v>1110</v>
      </c>
      <c r="I179" s="172">
        <v>-2E-8</v>
      </c>
      <c r="J179" s="172">
        <v>-1E-8</v>
      </c>
      <c r="K179" s="172" t="s">
        <v>1110</v>
      </c>
      <c r="L179" s="174">
        <v>-13.037737309999999</v>
      </c>
      <c r="M179" s="172">
        <v>-13.00710754</v>
      </c>
      <c r="N179" s="172" t="s">
        <v>1110</v>
      </c>
      <c r="O179" s="172">
        <v>78.108799950000005</v>
      </c>
      <c r="P179" s="172" t="s">
        <v>1110</v>
      </c>
      <c r="Q179" s="172" t="s">
        <v>1110</v>
      </c>
      <c r="R179" s="172" t="s">
        <v>1110</v>
      </c>
      <c r="S179" s="172">
        <v>-2.9999999999999997E-8</v>
      </c>
      <c r="T179" s="172">
        <v>0.49999999000000001</v>
      </c>
      <c r="U179" s="172" t="s">
        <v>1110</v>
      </c>
      <c r="V179" s="175">
        <v>65.601692370000009</v>
      </c>
      <c r="W179" s="176">
        <v>-12.223297539999999</v>
      </c>
      <c r="X179" s="172" t="s">
        <v>1110</v>
      </c>
      <c r="Y179" s="172">
        <v>78.108799950000005</v>
      </c>
      <c r="Z179" s="172" t="s">
        <v>1110</v>
      </c>
      <c r="AA179" s="172" t="s">
        <v>1110</v>
      </c>
      <c r="AB179" s="172" t="s">
        <v>1110</v>
      </c>
      <c r="AC179" s="172">
        <v>0.70883731999999999</v>
      </c>
      <c r="AD179" s="172">
        <v>180.91701144000001</v>
      </c>
      <c r="AE179" s="172" t="s">
        <v>1110</v>
      </c>
      <c r="AF179" s="177">
        <v>247.51135116999998</v>
      </c>
    </row>
    <row r="180" spans="1:32" ht="15" customHeight="1">
      <c r="A180" s="163">
        <v>173</v>
      </c>
      <c r="B180" s="125" t="s">
        <v>549</v>
      </c>
      <c r="C180" s="164">
        <v>1.46854449</v>
      </c>
      <c r="D180" s="164" t="s">
        <v>1110</v>
      </c>
      <c r="E180" s="164">
        <v>-62.165886829999998</v>
      </c>
      <c r="F180" s="164" t="s">
        <v>1110</v>
      </c>
      <c r="G180" s="164" t="s">
        <v>1110</v>
      </c>
      <c r="H180" s="164" t="s">
        <v>1110</v>
      </c>
      <c r="I180" s="164">
        <v>0.24999998000000001</v>
      </c>
      <c r="J180" s="164">
        <v>-12.622873970000001</v>
      </c>
      <c r="K180" s="164" t="s">
        <v>1110</v>
      </c>
      <c r="L180" s="166">
        <v>-73.070216329999994</v>
      </c>
      <c r="M180" s="164">
        <v>5.3007952000000005</v>
      </c>
      <c r="N180" s="164" t="s">
        <v>1110</v>
      </c>
      <c r="O180" s="164">
        <v>-208.70629728</v>
      </c>
      <c r="P180" s="164" t="s">
        <v>1110</v>
      </c>
      <c r="Q180" s="164" t="s">
        <v>1110</v>
      </c>
      <c r="R180" s="164" t="s">
        <v>1110</v>
      </c>
      <c r="S180" s="164">
        <v>364.61925277999995</v>
      </c>
      <c r="T180" s="164">
        <v>-12.106744939999999</v>
      </c>
      <c r="U180" s="164" t="s">
        <v>1110</v>
      </c>
      <c r="V180" s="167">
        <v>149.10700575999996</v>
      </c>
      <c r="W180" s="168">
        <v>18.065186399999998</v>
      </c>
      <c r="X180" s="164" t="s">
        <v>1110</v>
      </c>
      <c r="Y180" s="164">
        <v>-261.56053681999998</v>
      </c>
      <c r="Z180" s="164" t="s">
        <v>1110</v>
      </c>
      <c r="AA180" s="164" t="s">
        <v>1110</v>
      </c>
      <c r="AB180" s="164" t="s">
        <v>1110</v>
      </c>
      <c r="AC180" s="164">
        <v>959.34834513999999</v>
      </c>
      <c r="AD180" s="164">
        <v>-36.488054649999995</v>
      </c>
      <c r="AE180" s="164" t="s">
        <v>1110</v>
      </c>
      <c r="AF180" s="169">
        <v>679.36494006999999</v>
      </c>
    </row>
    <row r="181" spans="1:32" s="84" customFormat="1" ht="15" customHeight="1">
      <c r="A181" s="171">
        <v>174</v>
      </c>
      <c r="B181" s="144" t="s">
        <v>50</v>
      </c>
      <c r="C181" s="172" t="s">
        <v>1110</v>
      </c>
      <c r="D181" s="172">
        <v>-159.91364103000001</v>
      </c>
      <c r="E181" s="172" t="s">
        <v>1110</v>
      </c>
      <c r="F181" s="172" t="s">
        <v>1110</v>
      </c>
      <c r="G181" s="172">
        <v>-9.2663128000000015</v>
      </c>
      <c r="H181" s="172" t="s">
        <v>1110</v>
      </c>
      <c r="I181" s="172" t="s">
        <v>1110</v>
      </c>
      <c r="J181" s="172" t="s">
        <v>1110</v>
      </c>
      <c r="K181" s="172" t="s">
        <v>1110</v>
      </c>
      <c r="L181" s="174">
        <v>-169.17995383000002</v>
      </c>
      <c r="M181" s="172" t="s">
        <v>1110</v>
      </c>
      <c r="N181" s="172">
        <v>-967.55867884999998</v>
      </c>
      <c r="O181" s="172" t="s">
        <v>1110</v>
      </c>
      <c r="P181" s="172" t="s">
        <v>1110</v>
      </c>
      <c r="Q181" s="172">
        <v>-37.585743950000001</v>
      </c>
      <c r="R181" s="172" t="s">
        <v>1110</v>
      </c>
      <c r="S181" s="172" t="s">
        <v>1110</v>
      </c>
      <c r="T181" s="172" t="s">
        <v>1110</v>
      </c>
      <c r="U181" s="172" t="s">
        <v>1110</v>
      </c>
      <c r="V181" s="175">
        <v>-1005.1444228</v>
      </c>
      <c r="W181" s="176" t="s">
        <v>1110</v>
      </c>
      <c r="X181" s="172">
        <v>-2229.6222145700003</v>
      </c>
      <c r="Y181" s="172" t="s">
        <v>1110</v>
      </c>
      <c r="Z181" s="172" t="s">
        <v>1110</v>
      </c>
      <c r="AA181" s="172">
        <v>-40.752889930000002</v>
      </c>
      <c r="AB181" s="172" t="s">
        <v>1110</v>
      </c>
      <c r="AC181" s="172" t="s">
        <v>1110</v>
      </c>
      <c r="AD181" s="172" t="s">
        <v>1110</v>
      </c>
      <c r="AE181" s="172" t="s">
        <v>1110</v>
      </c>
      <c r="AF181" s="177">
        <v>-2270.3751044999999</v>
      </c>
    </row>
    <row r="182" spans="1:32" ht="15" customHeight="1">
      <c r="A182" s="163">
        <v>175</v>
      </c>
      <c r="B182" s="125" t="s">
        <v>132</v>
      </c>
      <c r="C182" s="164">
        <v>-28.96591475</v>
      </c>
      <c r="D182" s="164" t="s">
        <v>1110</v>
      </c>
      <c r="E182" s="164">
        <v>2.4239754100000002</v>
      </c>
      <c r="F182" s="164" t="s">
        <v>1110</v>
      </c>
      <c r="G182" s="164">
        <v>4.2798863899999997</v>
      </c>
      <c r="H182" s="164" t="s">
        <v>1110</v>
      </c>
      <c r="I182" s="164">
        <v>121.77308256000001</v>
      </c>
      <c r="J182" s="164" t="s">
        <v>1110</v>
      </c>
      <c r="K182" s="164" t="s">
        <v>1110</v>
      </c>
      <c r="L182" s="166">
        <v>99.511029609999994</v>
      </c>
      <c r="M182" s="164">
        <v>169.63604182</v>
      </c>
      <c r="N182" s="164" t="s">
        <v>1110</v>
      </c>
      <c r="O182" s="164">
        <v>7.3628032899999996</v>
      </c>
      <c r="P182" s="164" t="s">
        <v>1110</v>
      </c>
      <c r="Q182" s="164">
        <v>47.394675790000001</v>
      </c>
      <c r="R182" s="164" t="s">
        <v>1110</v>
      </c>
      <c r="S182" s="164">
        <v>261.57610234599002</v>
      </c>
      <c r="T182" s="164" t="s">
        <v>1110</v>
      </c>
      <c r="U182" s="164" t="s">
        <v>1110</v>
      </c>
      <c r="V182" s="167">
        <v>485.96962324599002</v>
      </c>
      <c r="W182" s="168">
        <v>28.594129350000003</v>
      </c>
      <c r="X182" s="164" t="s">
        <v>1110</v>
      </c>
      <c r="Y182" s="164">
        <v>36.883877229999996</v>
      </c>
      <c r="Z182" s="164" t="s">
        <v>1110</v>
      </c>
      <c r="AA182" s="164">
        <v>109.67128382999999</v>
      </c>
      <c r="AB182" s="164" t="s">
        <v>1110</v>
      </c>
      <c r="AC182" s="164">
        <v>52.188303125210005</v>
      </c>
      <c r="AD182" s="164" t="s">
        <v>1110</v>
      </c>
      <c r="AE182" s="164" t="s">
        <v>1110</v>
      </c>
      <c r="AF182" s="169">
        <v>227.33759353520998</v>
      </c>
    </row>
    <row r="183" spans="1:32" s="84" customFormat="1" ht="15" customHeight="1">
      <c r="A183" s="171">
        <v>176</v>
      </c>
      <c r="B183" s="144" t="s">
        <v>1014</v>
      </c>
      <c r="C183" s="172" t="s">
        <v>1110</v>
      </c>
      <c r="D183" s="172">
        <v>-17.678923559999998</v>
      </c>
      <c r="E183" s="172">
        <v>-42.871560960000004</v>
      </c>
      <c r="F183" s="172" t="s">
        <v>1110</v>
      </c>
      <c r="G183" s="172">
        <v>-1.7807650000000001E-2</v>
      </c>
      <c r="H183" s="172" t="s">
        <v>1110</v>
      </c>
      <c r="I183" s="172" t="s">
        <v>1110</v>
      </c>
      <c r="J183" s="172" t="s">
        <v>1110</v>
      </c>
      <c r="K183" s="172" t="s">
        <v>1110</v>
      </c>
      <c r="L183" s="174">
        <v>-60.568292169999992</v>
      </c>
      <c r="M183" s="172" t="s">
        <v>1110</v>
      </c>
      <c r="N183" s="172">
        <v>-68.586470579999997</v>
      </c>
      <c r="O183" s="172">
        <v>-218.21518153</v>
      </c>
      <c r="P183" s="172" t="s">
        <v>1110</v>
      </c>
      <c r="Q183" s="172">
        <v>-7.9746639999999994E-2</v>
      </c>
      <c r="R183" s="172" t="s">
        <v>1110</v>
      </c>
      <c r="S183" s="172" t="s">
        <v>1110</v>
      </c>
      <c r="T183" s="172" t="s">
        <v>1110</v>
      </c>
      <c r="U183" s="172" t="s">
        <v>1110</v>
      </c>
      <c r="V183" s="175">
        <v>-286.88139875000002</v>
      </c>
      <c r="W183" s="176" t="s">
        <v>1110</v>
      </c>
      <c r="X183" s="172">
        <v>-87.799952019999992</v>
      </c>
      <c r="Y183" s="172">
        <v>-529.10723229000007</v>
      </c>
      <c r="Z183" s="172" t="s">
        <v>1110</v>
      </c>
      <c r="AA183" s="172">
        <v>1.0617815500000001</v>
      </c>
      <c r="AB183" s="172" t="s">
        <v>1110</v>
      </c>
      <c r="AC183" s="172" t="s">
        <v>1110</v>
      </c>
      <c r="AD183" s="172" t="s">
        <v>1110</v>
      </c>
      <c r="AE183" s="172" t="s">
        <v>1110</v>
      </c>
      <c r="AF183" s="177">
        <v>-615.84540275999996</v>
      </c>
    </row>
    <row r="184" spans="1:32" ht="15" customHeight="1">
      <c r="A184" s="163">
        <v>177</v>
      </c>
      <c r="B184" s="125" t="s">
        <v>174</v>
      </c>
      <c r="C184" s="164" t="s">
        <v>1110</v>
      </c>
      <c r="D184" s="164" t="s">
        <v>1110</v>
      </c>
      <c r="E184" s="164" t="s">
        <v>1110</v>
      </c>
      <c r="F184" s="164" t="s">
        <v>1110</v>
      </c>
      <c r="G184" s="164" t="s">
        <v>1110</v>
      </c>
      <c r="H184" s="164" t="s">
        <v>1110</v>
      </c>
      <c r="I184" s="164" t="s">
        <v>1110</v>
      </c>
      <c r="J184" s="164">
        <v>33.037696869999998</v>
      </c>
      <c r="K184" s="164" t="s">
        <v>1110</v>
      </c>
      <c r="L184" s="166">
        <v>33.037696869999998</v>
      </c>
      <c r="M184" s="164" t="s">
        <v>1110</v>
      </c>
      <c r="N184" s="164" t="s">
        <v>1110</v>
      </c>
      <c r="O184" s="164" t="s">
        <v>1110</v>
      </c>
      <c r="P184" s="164" t="s">
        <v>1110</v>
      </c>
      <c r="Q184" s="164" t="s">
        <v>1110</v>
      </c>
      <c r="R184" s="164" t="s">
        <v>1110</v>
      </c>
      <c r="S184" s="164" t="s">
        <v>1110</v>
      </c>
      <c r="T184" s="164">
        <v>33.037696869999998</v>
      </c>
      <c r="U184" s="164" t="s">
        <v>1110</v>
      </c>
      <c r="V184" s="167">
        <v>33.037696869999998</v>
      </c>
      <c r="W184" s="168" t="s">
        <v>1110</v>
      </c>
      <c r="X184" s="164" t="s">
        <v>1110</v>
      </c>
      <c r="Y184" s="164" t="s">
        <v>1110</v>
      </c>
      <c r="Z184" s="164" t="s">
        <v>1110</v>
      </c>
      <c r="AA184" s="164" t="s">
        <v>1110</v>
      </c>
      <c r="AB184" s="164" t="s">
        <v>1110</v>
      </c>
      <c r="AC184" s="164" t="s">
        <v>1110</v>
      </c>
      <c r="AD184" s="164">
        <v>68.514623730000011</v>
      </c>
      <c r="AE184" s="164" t="s">
        <v>1110</v>
      </c>
      <c r="AF184" s="169">
        <v>68.514623730000011</v>
      </c>
    </row>
    <row r="185" spans="1:32" s="84" customFormat="1" ht="15" customHeight="1">
      <c r="A185" s="171">
        <v>178</v>
      </c>
      <c r="B185" s="144" t="s">
        <v>519</v>
      </c>
      <c r="C185" s="172" t="s">
        <v>1110</v>
      </c>
      <c r="D185" s="172" t="s">
        <v>1110</v>
      </c>
      <c r="E185" s="172">
        <v>2</v>
      </c>
      <c r="F185" s="172" t="s">
        <v>1110</v>
      </c>
      <c r="G185" s="172" t="s">
        <v>1110</v>
      </c>
      <c r="H185" s="172" t="s">
        <v>1110</v>
      </c>
      <c r="I185" s="172">
        <v>-0.39401320000000001</v>
      </c>
      <c r="J185" s="172">
        <v>7.1650390700000006</v>
      </c>
      <c r="K185" s="172" t="s">
        <v>1110</v>
      </c>
      <c r="L185" s="174">
        <v>8.7710258700000008</v>
      </c>
      <c r="M185" s="172" t="s">
        <v>1110</v>
      </c>
      <c r="N185" s="172" t="s">
        <v>1110</v>
      </c>
      <c r="O185" s="172">
        <v>2.0011999999999999</v>
      </c>
      <c r="P185" s="172" t="s">
        <v>1110</v>
      </c>
      <c r="Q185" s="172" t="s">
        <v>1110</v>
      </c>
      <c r="R185" s="172" t="s">
        <v>1110</v>
      </c>
      <c r="S185" s="172">
        <v>-6.2459498199999999</v>
      </c>
      <c r="T185" s="172">
        <v>11.665039070000001</v>
      </c>
      <c r="U185" s="172" t="s">
        <v>1110</v>
      </c>
      <c r="V185" s="175">
        <v>7.4202892499999997</v>
      </c>
      <c r="W185" s="176" t="s">
        <v>1110</v>
      </c>
      <c r="X185" s="172" t="s">
        <v>1110</v>
      </c>
      <c r="Y185" s="172">
        <v>12.03801082</v>
      </c>
      <c r="Z185" s="172" t="s">
        <v>1110</v>
      </c>
      <c r="AA185" s="172" t="s">
        <v>1110</v>
      </c>
      <c r="AB185" s="172" t="s">
        <v>1110</v>
      </c>
      <c r="AC185" s="172">
        <v>104.25797012999999</v>
      </c>
      <c r="AD185" s="172">
        <v>11.665039070000001</v>
      </c>
      <c r="AE185" s="172" t="s">
        <v>1110</v>
      </c>
      <c r="AF185" s="177">
        <v>127.96102001999998</v>
      </c>
    </row>
    <row r="186" spans="1:32" ht="15" customHeight="1">
      <c r="A186" s="163">
        <v>179</v>
      </c>
      <c r="B186" s="125" t="s">
        <v>635</v>
      </c>
      <c r="C186" s="164" t="s">
        <v>1110</v>
      </c>
      <c r="D186" s="164" t="s">
        <v>1110</v>
      </c>
      <c r="E186" s="164" t="s">
        <v>1110</v>
      </c>
      <c r="F186" s="164" t="s">
        <v>1110</v>
      </c>
      <c r="G186" s="164" t="s">
        <v>1110</v>
      </c>
      <c r="H186" s="164" t="s">
        <v>1110</v>
      </c>
      <c r="I186" s="164">
        <v>-114.62075337</v>
      </c>
      <c r="J186" s="164" t="s">
        <v>1110</v>
      </c>
      <c r="K186" s="164" t="s">
        <v>1110</v>
      </c>
      <c r="L186" s="166">
        <v>-114.62075337</v>
      </c>
      <c r="M186" s="164" t="s">
        <v>1110</v>
      </c>
      <c r="N186" s="164" t="s">
        <v>1110</v>
      </c>
      <c r="O186" s="164">
        <v>-14.640891210000001</v>
      </c>
      <c r="P186" s="164" t="s">
        <v>1110</v>
      </c>
      <c r="Q186" s="164" t="s">
        <v>1110</v>
      </c>
      <c r="R186" s="164" t="s">
        <v>1110</v>
      </c>
      <c r="S186" s="164">
        <v>-538.40406458440009</v>
      </c>
      <c r="T186" s="164" t="s">
        <v>1110</v>
      </c>
      <c r="U186" s="164">
        <v>19.99553826</v>
      </c>
      <c r="V186" s="167">
        <v>-533.04941753440005</v>
      </c>
      <c r="W186" s="168" t="s">
        <v>1110</v>
      </c>
      <c r="X186" s="164" t="s">
        <v>1110</v>
      </c>
      <c r="Y186" s="164">
        <v>-290.63474781756997</v>
      </c>
      <c r="Z186" s="164" t="s">
        <v>1110</v>
      </c>
      <c r="AA186" s="164" t="s">
        <v>1110</v>
      </c>
      <c r="AB186" s="164" t="s">
        <v>1110</v>
      </c>
      <c r="AC186" s="164">
        <v>-260.79668227588002</v>
      </c>
      <c r="AD186" s="164" t="s">
        <v>1110</v>
      </c>
      <c r="AE186" s="164">
        <v>19.99553826</v>
      </c>
      <c r="AF186" s="169">
        <v>-531.43589183345</v>
      </c>
    </row>
    <row r="187" spans="1:32" s="84" customFormat="1" ht="15" customHeight="1">
      <c r="A187" s="171">
        <v>180</v>
      </c>
      <c r="B187" s="144" t="s">
        <v>245</v>
      </c>
      <c r="C187" s="172" t="s">
        <v>1110</v>
      </c>
      <c r="D187" s="172" t="s">
        <v>1110</v>
      </c>
      <c r="E187" s="172" t="s">
        <v>1110</v>
      </c>
      <c r="F187" s="172" t="s">
        <v>1110</v>
      </c>
      <c r="G187" s="172" t="s">
        <v>1110</v>
      </c>
      <c r="H187" s="172" t="s">
        <v>1110</v>
      </c>
      <c r="I187" s="172">
        <v>-5.8420539099999997</v>
      </c>
      <c r="J187" s="172" t="s">
        <v>1110</v>
      </c>
      <c r="K187" s="172" t="s">
        <v>1110</v>
      </c>
      <c r="L187" s="174">
        <v>-5.8420539099999997</v>
      </c>
      <c r="M187" s="172" t="s">
        <v>1110</v>
      </c>
      <c r="N187" s="172" t="s">
        <v>1110</v>
      </c>
      <c r="O187" s="172">
        <v>0.79940559</v>
      </c>
      <c r="P187" s="172" t="s">
        <v>1110</v>
      </c>
      <c r="Q187" s="172" t="s">
        <v>1110</v>
      </c>
      <c r="R187" s="172" t="s">
        <v>1110</v>
      </c>
      <c r="S187" s="172">
        <v>43.917190179999999</v>
      </c>
      <c r="T187" s="172" t="s">
        <v>1110</v>
      </c>
      <c r="U187" s="172" t="s">
        <v>1110</v>
      </c>
      <c r="V187" s="175">
        <v>44.716595770000005</v>
      </c>
      <c r="W187" s="176">
        <v>-13.02</v>
      </c>
      <c r="X187" s="172" t="s">
        <v>1110</v>
      </c>
      <c r="Y187" s="172">
        <v>-708.91952015568995</v>
      </c>
      <c r="Z187" s="172" t="s">
        <v>1110</v>
      </c>
      <c r="AA187" s="172" t="s">
        <v>1110</v>
      </c>
      <c r="AB187" s="172" t="s">
        <v>1110</v>
      </c>
      <c r="AC187" s="172">
        <v>489.85738726</v>
      </c>
      <c r="AD187" s="172" t="s">
        <v>1110</v>
      </c>
      <c r="AE187" s="172" t="s">
        <v>1110</v>
      </c>
      <c r="AF187" s="177">
        <v>-232.08213289568997</v>
      </c>
    </row>
    <row r="188" spans="1:32" ht="15" customHeight="1">
      <c r="A188" s="163">
        <v>181</v>
      </c>
      <c r="B188" s="125" t="s">
        <v>415</v>
      </c>
      <c r="C188" s="164" t="s">
        <v>1110</v>
      </c>
      <c r="D188" s="164">
        <v>-28.751141409999999</v>
      </c>
      <c r="E188" s="164">
        <v>-16.87575412</v>
      </c>
      <c r="F188" s="164" t="s">
        <v>1110</v>
      </c>
      <c r="G188" s="164" t="s">
        <v>1110</v>
      </c>
      <c r="H188" s="164" t="s">
        <v>1110</v>
      </c>
      <c r="I188" s="164" t="s">
        <v>1110</v>
      </c>
      <c r="J188" s="164" t="s">
        <v>1110</v>
      </c>
      <c r="K188" s="164" t="s">
        <v>1110</v>
      </c>
      <c r="L188" s="166">
        <v>-45.626895529999999</v>
      </c>
      <c r="M188" s="164" t="s">
        <v>1110</v>
      </c>
      <c r="N188" s="164">
        <v>-98.128997409999997</v>
      </c>
      <c r="O188" s="164">
        <v>-0.37685571999999995</v>
      </c>
      <c r="P188" s="164" t="s">
        <v>1110</v>
      </c>
      <c r="Q188" s="164" t="s">
        <v>1110</v>
      </c>
      <c r="R188" s="164" t="s">
        <v>1110</v>
      </c>
      <c r="S188" s="164" t="s">
        <v>1110</v>
      </c>
      <c r="T188" s="164" t="s">
        <v>1110</v>
      </c>
      <c r="U188" s="164" t="s">
        <v>1110</v>
      </c>
      <c r="V188" s="167">
        <v>-98.505853129999991</v>
      </c>
      <c r="W188" s="168" t="s">
        <v>1110</v>
      </c>
      <c r="X188" s="164">
        <v>-228.52105142919999</v>
      </c>
      <c r="Y188" s="164">
        <v>305.31141781000002</v>
      </c>
      <c r="Z188" s="164" t="s">
        <v>1110</v>
      </c>
      <c r="AA188" s="164" t="s">
        <v>1110</v>
      </c>
      <c r="AB188" s="164" t="s">
        <v>1110</v>
      </c>
      <c r="AC188" s="164" t="s">
        <v>1110</v>
      </c>
      <c r="AD188" s="164" t="s">
        <v>1110</v>
      </c>
      <c r="AE188" s="164" t="s">
        <v>1110</v>
      </c>
      <c r="AF188" s="169">
        <v>76.790366380800009</v>
      </c>
    </row>
    <row r="189" spans="1:32" s="84" customFormat="1" ht="15" customHeight="1">
      <c r="A189" s="171">
        <v>182</v>
      </c>
      <c r="B189" s="144" t="s">
        <v>417</v>
      </c>
      <c r="C189" s="172" t="s">
        <v>1110</v>
      </c>
      <c r="D189" s="172" t="s">
        <v>1110</v>
      </c>
      <c r="E189" s="172" t="s">
        <v>1110</v>
      </c>
      <c r="F189" s="172" t="s">
        <v>1110</v>
      </c>
      <c r="G189" s="172" t="s">
        <v>1110</v>
      </c>
      <c r="H189" s="172" t="s">
        <v>1110</v>
      </c>
      <c r="I189" s="172">
        <v>41.169563090000004</v>
      </c>
      <c r="J189" s="172" t="s">
        <v>1110</v>
      </c>
      <c r="K189" s="172" t="s">
        <v>1110</v>
      </c>
      <c r="L189" s="174">
        <v>41.169563090000004</v>
      </c>
      <c r="M189" s="172" t="s">
        <v>1110</v>
      </c>
      <c r="N189" s="172" t="s">
        <v>1110</v>
      </c>
      <c r="O189" s="172" t="s">
        <v>1110</v>
      </c>
      <c r="P189" s="172" t="s">
        <v>1110</v>
      </c>
      <c r="Q189" s="172" t="s">
        <v>1110</v>
      </c>
      <c r="R189" s="172" t="s">
        <v>1110</v>
      </c>
      <c r="S189" s="172">
        <v>580.28222003999997</v>
      </c>
      <c r="T189" s="172" t="s">
        <v>1110</v>
      </c>
      <c r="U189" s="172" t="s">
        <v>1110</v>
      </c>
      <c r="V189" s="175">
        <v>580.28222003999997</v>
      </c>
      <c r="W189" s="176" t="s">
        <v>1110</v>
      </c>
      <c r="X189" s="172" t="s">
        <v>1110</v>
      </c>
      <c r="Y189" s="172" t="s">
        <v>1110</v>
      </c>
      <c r="Z189" s="172" t="s">
        <v>1110</v>
      </c>
      <c r="AA189" s="172" t="s">
        <v>1110</v>
      </c>
      <c r="AB189" s="172" t="s">
        <v>1110</v>
      </c>
      <c r="AC189" s="172">
        <v>3108.48772350634</v>
      </c>
      <c r="AD189" s="172" t="s">
        <v>1110</v>
      </c>
      <c r="AE189" s="172" t="s">
        <v>1110</v>
      </c>
      <c r="AF189" s="177">
        <v>3108.48772350634</v>
      </c>
    </row>
    <row r="190" spans="1:32" ht="15" customHeight="1">
      <c r="A190" s="163">
        <v>183</v>
      </c>
      <c r="B190" s="125" t="s">
        <v>844</v>
      </c>
      <c r="C190" s="164" t="s">
        <v>1110</v>
      </c>
      <c r="D190" s="164" t="s">
        <v>1110</v>
      </c>
      <c r="E190" s="164" t="s">
        <v>1110</v>
      </c>
      <c r="F190" s="164" t="s">
        <v>1110</v>
      </c>
      <c r="G190" s="164" t="s">
        <v>1110</v>
      </c>
      <c r="H190" s="164" t="s">
        <v>1110</v>
      </c>
      <c r="I190" s="164" t="s">
        <v>1110</v>
      </c>
      <c r="J190" s="164" t="s">
        <v>1110</v>
      </c>
      <c r="K190" s="164" t="s">
        <v>1110</v>
      </c>
      <c r="L190" s="166" t="s">
        <v>1110</v>
      </c>
      <c r="M190" s="164" t="s">
        <v>1110</v>
      </c>
      <c r="N190" s="164" t="s">
        <v>1110</v>
      </c>
      <c r="O190" s="164" t="s">
        <v>1110</v>
      </c>
      <c r="P190" s="164" t="s">
        <v>1110</v>
      </c>
      <c r="Q190" s="164" t="s">
        <v>1110</v>
      </c>
      <c r="R190" s="164" t="s">
        <v>1110</v>
      </c>
      <c r="S190" s="164" t="s">
        <v>1110</v>
      </c>
      <c r="T190" s="164" t="s">
        <v>1110</v>
      </c>
      <c r="U190" s="164" t="s">
        <v>1110</v>
      </c>
      <c r="V190" s="167" t="s">
        <v>1110</v>
      </c>
      <c r="W190" s="168" t="s">
        <v>1110</v>
      </c>
      <c r="X190" s="164" t="s">
        <v>1110</v>
      </c>
      <c r="Y190" s="164" t="s">
        <v>1110</v>
      </c>
      <c r="Z190" s="164" t="s">
        <v>1110</v>
      </c>
      <c r="AA190" s="164" t="s">
        <v>1110</v>
      </c>
      <c r="AB190" s="164" t="s">
        <v>1110</v>
      </c>
      <c r="AC190" s="164" t="s">
        <v>1110</v>
      </c>
      <c r="AD190" s="164" t="s">
        <v>1110</v>
      </c>
      <c r="AE190" s="164" t="s">
        <v>1110</v>
      </c>
      <c r="AF190" s="169" t="s">
        <v>1110</v>
      </c>
    </row>
    <row r="191" spans="1:32" s="84" customFormat="1" ht="15" customHeight="1">
      <c r="A191" s="171">
        <v>184</v>
      </c>
      <c r="B191" s="144" t="s">
        <v>441</v>
      </c>
      <c r="C191" s="172" t="s">
        <v>1110</v>
      </c>
      <c r="D191" s="172" t="s">
        <v>1110</v>
      </c>
      <c r="E191" s="172" t="s">
        <v>1110</v>
      </c>
      <c r="F191" s="172" t="s">
        <v>1110</v>
      </c>
      <c r="G191" s="172" t="s">
        <v>1110</v>
      </c>
      <c r="H191" s="172" t="s">
        <v>1110</v>
      </c>
      <c r="I191" s="172" t="s">
        <v>1110</v>
      </c>
      <c r="J191" s="172" t="s">
        <v>1110</v>
      </c>
      <c r="K191" s="172" t="s">
        <v>1110</v>
      </c>
      <c r="L191" s="174" t="s">
        <v>1110</v>
      </c>
      <c r="M191" s="172" t="s">
        <v>1110</v>
      </c>
      <c r="N191" s="172" t="s">
        <v>1110</v>
      </c>
      <c r="O191" s="172" t="s">
        <v>1110</v>
      </c>
      <c r="P191" s="172" t="s">
        <v>1110</v>
      </c>
      <c r="Q191" s="172" t="s">
        <v>1110</v>
      </c>
      <c r="R191" s="172" t="s">
        <v>1110</v>
      </c>
      <c r="S191" s="172" t="s">
        <v>1110</v>
      </c>
      <c r="T191" s="172" t="s">
        <v>1110</v>
      </c>
      <c r="U191" s="172" t="s">
        <v>1110</v>
      </c>
      <c r="V191" s="175" t="s">
        <v>1110</v>
      </c>
      <c r="W191" s="176" t="s">
        <v>1110</v>
      </c>
      <c r="X191" s="172" t="s">
        <v>1110</v>
      </c>
      <c r="Y191" s="172" t="s">
        <v>1110</v>
      </c>
      <c r="Z191" s="172" t="s">
        <v>1110</v>
      </c>
      <c r="AA191" s="172" t="s">
        <v>1110</v>
      </c>
      <c r="AB191" s="172" t="s">
        <v>1110</v>
      </c>
      <c r="AC191" s="172" t="s">
        <v>1110</v>
      </c>
      <c r="AD191" s="172" t="s">
        <v>1110</v>
      </c>
      <c r="AE191" s="172" t="s">
        <v>1110</v>
      </c>
      <c r="AF191" s="177" t="s">
        <v>1110</v>
      </c>
    </row>
    <row r="192" spans="1:32" ht="15" customHeight="1">
      <c r="A192" s="163">
        <v>185</v>
      </c>
      <c r="B192" s="125" t="s">
        <v>794</v>
      </c>
      <c r="C192" s="164" t="s">
        <v>1110</v>
      </c>
      <c r="D192" s="164">
        <v>-1.3299808899999999</v>
      </c>
      <c r="E192" s="164" t="s">
        <v>1110</v>
      </c>
      <c r="F192" s="164" t="s">
        <v>1110</v>
      </c>
      <c r="G192" s="164" t="s">
        <v>1110</v>
      </c>
      <c r="H192" s="164" t="s">
        <v>1110</v>
      </c>
      <c r="I192" s="164" t="s">
        <v>1110</v>
      </c>
      <c r="J192" s="164" t="s">
        <v>1110</v>
      </c>
      <c r="K192" s="164" t="s">
        <v>1110</v>
      </c>
      <c r="L192" s="166">
        <v>-1.3299808899999999</v>
      </c>
      <c r="M192" s="164" t="s">
        <v>1110</v>
      </c>
      <c r="N192" s="164">
        <v>-77.508317140000003</v>
      </c>
      <c r="O192" s="164" t="s">
        <v>1110</v>
      </c>
      <c r="P192" s="164" t="s">
        <v>1110</v>
      </c>
      <c r="Q192" s="164" t="s">
        <v>1110</v>
      </c>
      <c r="R192" s="164" t="s">
        <v>1110</v>
      </c>
      <c r="S192" s="164" t="s">
        <v>1110</v>
      </c>
      <c r="T192" s="164" t="s">
        <v>1110</v>
      </c>
      <c r="U192" s="164" t="s">
        <v>1110</v>
      </c>
      <c r="V192" s="167">
        <v>-77.508317140000003</v>
      </c>
      <c r="W192" s="168" t="s">
        <v>1110</v>
      </c>
      <c r="X192" s="164">
        <v>-251.17410981</v>
      </c>
      <c r="Y192" s="164" t="s">
        <v>1110</v>
      </c>
      <c r="Z192" s="164" t="s">
        <v>1110</v>
      </c>
      <c r="AA192" s="164" t="s">
        <v>1110</v>
      </c>
      <c r="AB192" s="164" t="s">
        <v>1110</v>
      </c>
      <c r="AC192" s="164" t="s">
        <v>1110</v>
      </c>
      <c r="AD192" s="164" t="s">
        <v>1110</v>
      </c>
      <c r="AE192" s="164" t="s">
        <v>1110</v>
      </c>
      <c r="AF192" s="169">
        <v>-251.17410981</v>
      </c>
    </row>
    <row r="193" spans="1:32" s="84" customFormat="1" ht="15" customHeight="1">
      <c r="A193" s="171">
        <v>186</v>
      </c>
      <c r="B193" s="144" t="s">
        <v>84</v>
      </c>
      <c r="C193" s="172" t="s">
        <v>1110</v>
      </c>
      <c r="D193" s="172" t="s">
        <v>1110</v>
      </c>
      <c r="E193" s="172">
        <v>13.079621730000001</v>
      </c>
      <c r="F193" s="172" t="s">
        <v>1110</v>
      </c>
      <c r="G193" s="172" t="s">
        <v>1110</v>
      </c>
      <c r="H193" s="172" t="s">
        <v>1110</v>
      </c>
      <c r="I193" s="172">
        <v>14.5</v>
      </c>
      <c r="J193" s="172">
        <v>5.1398733600000002</v>
      </c>
      <c r="K193" s="172" t="s">
        <v>1110</v>
      </c>
      <c r="L193" s="174">
        <v>32.719495090000002</v>
      </c>
      <c r="M193" s="172" t="s">
        <v>1110</v>
      </c>
      <c r="N193" s="172" t="s">
        <v>1110</v>
      </c>
      <c r="O193" s="172">
        <v>27.246317120000001</v>
      </c>
      <c r="P193" s="172" t="s">
        <v>1110</v>
      </c>
      <c r="Q193" s="172" t="s">
        <v>1110</v>
      </c>
      <c r="R193" s="172" t="s">
        <v>1110</v>
      </c>
      <c r="S193" s="172">
        <v>14.7585</v>
      </c>
      <c r="T193" s="172">
        <v>13.46937359</v>
      </c>
      <c r="U193" s="172" t="s">
        <v>1110</v>
      </c>
      <c r="V193" s="175">
        <v>55.474190710000009</v>
      </c>
      <c r="W193" s="176" t="s">
        <v>1110</v>
      </c>
      <c r="X193" s="172" t="s">
        <v>1110</v>
      </c>
      <c r="Y193" s="172">
        <v>2806.0623434000199</v>
      </c>
      <c r="Z193" s="172" t="s">
        <v>1110</v>
      </c>
      <c r="AA193" s="172" t="s">
        <v>1110</v>
      </c>
      <c r="AB193" s="172" t="s">
        <v>1110</v>
      </c>
      <c r="AC193" s="172">
        <v>187.63924457025999</v>
      </c>
      <c r="AD193" s="172">
        <v>29.709335589999998</v>
      </c>
      <c r="AE193" s="172" t="s">
        <v>1110</v>
      </c>
      <c r="AF193" s="177">
        <v>3023.4109235602805</v>
      </c>
    </row>
    <row r="194" spans="1:32" ht="15" customHeight="1">
      <c r="A194" s="163">
        <v>187</v>
      </c>
      <c r="B194" s="125" t="s">
        <v>576</v>
      </c>
      <c r="C194" s="164" t="s">
        <v>1110</v>
      </c>
      <c r="D194" s="164" t="s">
        <v>1110</v>
      </c>
      <c r="E194" s="164">
        <v>310.16155877751999</v>
      </c>
      <c r="F194" s="164" t="s">
        <v>1110</v>
      </c>
      <c r="G194" s="164" t="s">
        <v>1110</v>
      </c>
      <c r="H194" s="164" t="s">
        <v>1110</v>
      </c>
      <c r="I194" s="164">
        <v>1.9405919999999997E-2</v>
      </c>
      <c r="J194" s="164">
        <v>2.09998189</v>
      </c>
      <c r="K194" s="164" t="s">
        <v>1110</v>
      </c>
      <c r="L194" s="166">
        <v>312.28094658752002</v>
      </c>
      <c r="M194" s="164" t="s">
        <v>1110</v>
      </c>
      <c r="N194" s="164" t="s">
        <v>1110</v>
      </c>
      <c r="O194" s="164">
        <v>720.28600116752</v>
      </c>
      <c r="P194" s="164" t="s">
        <v>1110</v>
      </c>
      <c r="Q194" s="164" t="s">
        <v>1110</v>
      </c>
      <c r="R194" s="164" t="s">
        <v>1110</v>
      </c>
      <c r="S194" s="164">
        <v>-659.64334527999995</v>
      </c>
      <c r="T194" s="164">
        <v>13.39849927</v>
      </c>
      <c r="U194" s="164" t="s">
        <v>1110</v>
      </c>
      <c r="V194" s="167">
        <v>74.041155157520052</v>
      </c>
      <c r="W194" s="168" t="s">
        <v>1110</v>
      </c>
      <c r="X194" s="164">
        <v>0.5</v>
      </c>
      <c r="Y194" s="164">
        <v>798.6089028975199</v>
      </c>
      <c r="Z194" s="164" t="s">
        <v>1110</v>
      </c>
      <c r="AA194" s="164" t="s">
        <v>1110</v>
      </c>
      <c r="AB194" s="164" t="s">
        <v>1110</v>
      </c>
      <c r="AC194" s="164">
        <v>-58.797143679999998</v>
      </c>
      <c r="AD194" s="164">
        <v>152.27269574000002</v>
      </c>
      <c r="AE194" s="164" t="s">
        <v>1110</v>
      </c>
      <c r="AF194" s="169">
        <v>892.58445495752005</v>
      </c>
    </row>
    <row r="195" spans="1:32" s="84" customFormat="1" ht="15" customHeight="1">
      <c r="A195" s="171">
        <v>188</v>
      </c>
      <c r="B195" s="144" t="s">
        <v>220</v>
      </c>
      <c r="C195" s="172">
        <v>-41.33958679669</v>
      </c>
      <c r="D195" s="172">
        <v>-6.166688E-2</v>
      </c>
      <c r="E195" s="172">
        <v>-3.3099999999999999E-9</v>
      </c>
      <c r="F195" s="172" t="s">
        <v>1110</v>
      </c>
      <c r="G195" s="172" t="s">
        <v>1110</v>
      </c>
      <c r="H195" s="172" t="s">
        <v>1110</v>
      </c>
      <c r="I195" s="172">
        <v>26.370474739999999</v>
      </c>
      <c r="J195" s="172">
        <v>-3.7705176499999999</v>
      </c>
      <c r="K195" s="172" t="s">
        <v>1110</v>
      </c>
      <c r="L195" s="174">
        <v>-18.80129659</v>
      </c>
      <c r="M195" s="172">
        <v>-161.22633620669001</v>
      </c>
      <c r="N195" s="172">
        <v>-0.94489084999999995</v>
      </c>
      <c r="O195" s="172">
        <v>-3.3099999999999999E-9</v>
      </c>
      <c r="P195" s="172" t="s">
        <v>1110</v>
      </c>
      <c r="Q195" s="172" t="s">
        <v>1110</v>
      </c>
      <c r="R195" s="172" t="s">
        <v>1110</v>
      </c>
      <c r="S195" s="172">
        <v>158.85043334</v>
      </c>
      <c r="T195" s="172">
        <v>-3.1066415299999997</v>
      </c>
      <c r="U195" s="172" t="s">
        <v>1110</v>
      </c>
      <c r="V195" s="175">
        <v>-6.4274352500000003</v>
      </c>
      <c r="W195" s="176">
        <v>-250.10209983669</v>
      </c>
      <c r="X195" s="172">
        <v>-0.94489084999999995</v>
      </c>
      <c r="Y195" s="172">
        <v>-25.80478802331</v>
      </c>
      <c r="Z195" s="172" t="s">
        <v>1110</v>
      </c>
      <c r="AA195" s="172" t="s">
        <v>1110</v>
      </c>
      <c r="AB195" s="172" t="s">
        <v>1110</v>
      </c>
      <c r="AC195" s="172">
        <v>440.44508537864999</v>
      </c>
      <c r="AD195" s="172">
        <v>-13.65891425</v>
      </c>
      <c r="AE195" s="172" t="s">
        <v>1110</v>
      </c>
      <c r="AF195" s="177">
        <v>149.93439241864996</v>
      </c>
    </row>
    <row r="196" spans="1:32" ht="15" customHeight="1">
      <c r="A196" s="163">
        <v>189</v>
      </c>
      <c r="B196" s="125" t="s">
        <v>490</v>
      </c>
      <c r="C196" s="164">
        <v>34.409132530000001</v>
      </c>
      <c r="D196" s="164" t="s">
        <v>1110</v>
      </c>
      <c r="E196" s="164">
        <v>-90.793560880000001</v>
      </c>
      <c r="F196" s="164" t="s">
        <v>1110</v>
      </c>
      <c r="G196" s="164" t="s">
        <v>1110</v>
      </c>
      <c r="H196" s="164" t="s">
        <v>1110</v>
      </c>
      <c r="I196" s="164">
        <v>-3.1305795399999998</v>
      </c>
      <c r="J196" s="164" t="s">
        <v>1110</v>
      </c>
      <c r="K196" s="164" t="s">
        <v>1110</v>
      </c>
      <c r="L196" s="166">
        <v>-59.515007889999993</v>
      </c>
      <c r="M196" s="164">
        <v>134.13926624999999</v>
      </c>
      <c r="N196" s="164" t="s">
        <v>1110</v>
      </c>
      <c r="O196" s="164">
        <v>-298.79839079999999</v>
      </c>
      <c r="P196" s="164" t="s">
        <v>1110</v>
      </c>
      <c r="Q196" s="164" t="s">
        <v>1110</v>
      </c>
      <c r="R196" s="164" t="s">
        <v>1110</v>
      </c>
      <c r="S196" s="164">
        <v>-1.9409755399999999</v>
      </c>
      <c r="T196" s="164" t="s">
        <v>1110</v>
      </c>
      <c r="U196" s="164" t="s">
        <v>1110</v>
      </c>
      <c r="V196" s="167">
        <v>-166.60010009000004</v>
      </c>
      <c r="W196" s="168">
        <v>162.24532119999998</v>
      </c>
      <c r="X196" s="164">
        <v>44.639337929999996</v>
      </c>
      <c r="Y196" s="164">
        <v>-990.70599979959002</v>
      </c>
      <c r="Z196" s="164" t="s">
        <v>1110</v>
      </c>
      <c r="AA196" s="164" t="s">
        <v>1110</v>
      </c>
      <c r="AB196" s="164" t="s">
        <v>1110</v>
      </c>
      <c r="AC196" s="164">
        <v>-24.21292764</v>
      </c>
      <c r="AD196" s="164">
        <v>-81.634567369999999</v>
      </c>
      <c r="AE196" s="164" t="s">
        <v>1110</v>
      </c>
      <c r="AF196" s="169">
        <v>-889.66883567958996</v>
      </c>
    </row>
    <row r="197" spans="1:32" s="84" customFormat="1" ht="15" customHeight="1">
      <c r="A197" s="171">
        <v>190</v>
      </c>
      <c r="B197" s="144" t="s">
        <v>916</v>
      </c>
      <c r="C197" s="172">
        <v>52.974227849999998</v>
      </c>
      <c r="D197" s="172">
        <v>1.5555643100000001</v>
      </c>
      <c r="E197" s="172">
        <v>-0.62965070999999995</v>
      </c>
      <c r="F197" s="172" t="s">
        <v>1110</v>
      </c>
      <c r="G197" s="172">
        <v>75.38496237999999</v>
      </c>
      <c r="H197" s="172" t="s">
        <v>1110</v>
      </c>
      <c r="I197" s="172" t="s">
        <v>1110</v>
      </c>
      <c r="J197" s="172" t="s">
        <v>1110</v>
      </c>
      <c r="K197" s="172" t="s">
        <v>1110</v>
      </c>
      <c r="L197" s="174">
        <v>129.28510383</v>
      </c>
      <c r="M197" s="172">
        <v>177.06538452000001</v>
      </c>
      <c r="N197" s="172">
        <v>2.0555643099999998</v>
      </c>
      <c r="O197" s="172">
        <v>-12.007873230000001</v>
      </c>
      <c r="P197" s="172" t="s">
        <v>1110</v>
      </c>
      <c r="Q197" s="172">
        <v>111.23705397000001</v>
      </c>
      <c r="R197" s="172" t="s">
        <v>1110</v>
      </c>
      <c r="S197" s="172" t="s">
        <v>1110</v>
      </c>
      <c r="T197" s="172" t="s">
        <v>1110</v>
      </c>
      <c r="U197" s="172" t="s">
        <v>1110</v>
      </c>
      <c r="V197" s="175">
        <v>278.35012957000004</v>
      </c>
      <c r="W197" s="176">
        <v>863.56541627577997</v>
      </c>
      <c r="X197" s="172">
        <v>4.3555643099999992</v>
      </c>
      <c r="Y197" s="172">
        <v>-10.824507089999999</v>
      </c>
      <c r="Z197" s="172" t="s">
        <v>1110</v>
      </c>
      <c r="AA197" s="172">
        <v>304.89697735999999</v>
      </c>
      <c r="AB197" s="172" t="s">
        <v>1110</v>
      </c>
      <c r="AC197" s="172" t="s">
        <v>1110</v>
      </c>
      <c r="AD197" s="172" t="s">
        <v>1110</v>
      </c>
      <c r="AE197" s="172" t="s">
        <v>1110</v>
      </c>
      <c r="AF197" s="177">
        <v>1161.9934508557801</v>
      </c>
    </row>
    <row r="198" spans="1:32" ht="15" customHeight="1">
      <c r="A198" s="163">
        <v>191</v>
      </c>
      <c r="B198" s="125" t="s">
        <v>893</v>
      </c>
      <c r="C198" s="164" t="s">
        <v>1110</v>
      </c>
      <c r="D198" s="164" t="s">
        <v>1110</v>
      </c>
      <c r="E198" s="164" t="s">
        <v>1110</v>
      </c>
      <c r="F198" s="164" t="s">
        <v>1110</v>
      </c>
      <c r="G198" s="164" t="s">
        <v>1110</v>
      </c>
      <c r="H198" s="164" t="s">
        <v>1110</v>
      </c>
      <c r="I198" s="164" t="s">
        <v>1110</v>
      </c>
      <c r="J198" s="164" t="s">
        <v>1110</v>
      </c>
      <c r="K198" s="164" t="s">
        <v>1110</v>
      </c>
      <c r="L198" s="166" t="s">
        <v>1110</v>
      </c>
      <c r="M198" s="164" t="s">
        <v>1110</v>
      </c>
      <c r="N198" s="164">
        <v>-23.273095219999998</v>
      </c>
      <c r="O198" s="164" t="s">
        <v>1110</v>
      </c>
      <c r="P198" s="164" t="s">
        <v>1110</v>
      </c>
      <c r="Q198" s="164" t="s">
        <v>1110</v>
      </c>
      <c r="R198" s="164" t="s">
        <v>1110</v>
      </c>
      <c r="S198" s="164" t="s">
        <v>1110</v>
      </c>
      <c r="T198" s="164" t="s">
        <v>1110</v>
      </c>
      <c r="U198" s="164" t="s">
        <v>1110</v>
      </c>
      <c r="V198" s="167">
        <v>-23.273095219999998</v>
      </c>
      <c r="W198" s="168" t="s">
        <v>1110</v>
      </c>
      <c r="X198" s="164">
        <v>-23.273095219999998</v>
      </c>
      <c r="Y198" s="164" t="s">
        <v>1110</v>
      </c>
      <c r="Z198" s="164" t="s">
        <v>1110</v>
      </c>
      <c r="AA198" s="164" t="s">
        <v>1110</v>
      </c>
      <c r="AB198" s="164" t="s">
        <v>1110</v>
      </c>
      <c r="AC198" s="164" t="s">
        <v>1110</v>
      </c>
      <c r="AD198" s="164" t="s">
        <v>1110</v>
      </c>
      <c r="AE198" s="164" t="s">
        <v>1110</v>
      </c>
      <c r="AF198" s="169">
        <v>-23.273095219999998</v>
      </c>
    </row>
    <row r="199" spans="1:32" s="84" customFormat="1" ht="15" customHeight="1">
      <c r="A199" s="171">
        <v>192</v>
      </c>
      <c r="B199" s="144" t="s">
        <v>346</v>
      </c>
      <c r="C199" s="172">
        <v>-50.475231549989999</v>
      </c>
      <c r="D199" s="172">
        <v>4.4652453274399999</v>
      </c>
      <c r="E199" s="172">
        <v>41.519131240009997</v>
      </c>
      <c r="F199" s="172" t="s">
        <v>1110</v>
      </c>
      <c r="G199" s="172">
        <v>5.4428220700000001</v>
      </c>
      <c r="H199" s="172" t="s">
        <v>1110</v>
      </c>
      <c r="I199" s="172">
        <v>0.23216207</v>
      </c>
      <c r="J199" s="172" t="s">
        <v>1110</v>
      </c>
      <c r="K199" s="172" t="s">
        <v>1110</v>
      </c>
      <c r="L199" s="174">
        <v>1.1841291574600028</v>
      </c>
      <c r="M199" s="172">
        <v>137.12808600002001</v>
      </c>
      <c r="N199" s="172">
        <v>2.0540739674399999</v>
      </c>
      <c r="O199" s="172">
        <v>2.2513311800099998</v>
      </c>
      <c r="P199" s="172" t="s">
        <v>1110</v>
      </c>
      <c r="Q199" s="172">
        <v>-52.207538740000004</v>
      </c>
      <c r="R199" s="172" t="s">
        <v>1110</v>
      </c>
      <c r="S199" s="172">
        <v>167.33546168999999</v>
      </c>
      <c r="T199" s="172" t="s">
        <v>1110</v>
      </c>
      <c r="U199" s="172" t="s">
        <v>1110</v>
      </c>
      <c r="V199" s="175">
        <v>256.56141409746999</v>
      </c>
      <c r="W199" s="176">
        <v>133.77986388075999</v>
      </c>
      <c r="X199" s="172">
        <v>-2.4408496125599997</v>
      </c>
      <c r="Y199" s="172">
        <v>-47.057780476750004</v>
      </c>
      <c r="Z199" s="172" t="s">
        <v>1110</v>
      </c>
      <c r="AA199" s="172">
        <v>-57.771699890000001</v>
      </c>
      <c r="AB199" s="172" t="s">
        <v>1110</v>
      </c>
      <c r="AC199" s="172">
        <v>203.41230055009999</v>
      </c>
      <c r="AD199" s="172">
        <v>71</v>
      </c>
      <c r="AE199" s="172" t="s">
        <v>1110</v>
      </c>
      <c r="AF199" s="177">
        <v>300.92183445155007</v>
      </c>
    </row>
    <row r="200" spans="1:32" ht="15" customHeight="1">
      <c r="A200" s="163">
        <v>193</v>
      </c>
      <c r="B200" s="125" t="s">
        <v>262</v>
      </c>
      <c r="C200" s="164">
        <v>106.41868525</v>
      </c>
      <c r="D200" s="164">
        <v>-0.46280751999999997</v>
      </c>
      <c r="E200" s="164">
        <v>-258.96189693000002</v>
      </c>
      <c r="F200" s="164" t="s">
        <v>1110</v>
      </c>
      <c r="G200" s="164">
        <v>1.9770000000000001</v>
      </c>
      <c r="H200" s="164" t="s">
        <v>1110</v>
      </c>
      <c r="I200" s="164">
        <v>-7</v>
      </c>
      <c r="J200" s="164" t="s">
        <v>1110</v>
      </c>
      <c r="K200" s="164" t="s">
        <v>1110</v>
      </c>
      <c r="L200" s="166">
        <v>-158.02901920000002</v>
      </c>
      <c r="M200" s="164">
        <v>-143.60805488</v>
      </c>
      <c r="N200" s="164">
        <v>5.0430946399999996</v>
      </c>
      <c r="O200" s="164">
        <v>-229.70213113</v>
      </c>
      <c r="P200" s="164" t="s">
        <v>1110</v>
      </c>
      <c r="Q200" s="164">
        <v>6.556</v>
      </c>
      <c r="R200" s="164" t="s">
        <v>1110</v>
      </c>
      <c r="S200" s="164">
        <v>-10.5</v>
      </c>
      <c r="T200" s="164" t="s">
        <v>1110</v>
      </c>
      <c r="U200" s="164" t="s">
        <v>1110</v>
      </c>
      <c r="V200" s="167">
        <v>-372.21109137000002</v>
      </c>
      <c r="W200" s="168">
        <v>1114.3271374799999</v>
      </c>
      <c r="X200" s="164">
        <v>-16.378023020000001</v>
      </c>
      <c r="Y200" s="164">
        <v>-307.12296460000005</v>
      </c>
      <c r="Z200" s="164" t="s">
        <v>1110</v>
      </c>
      <c r="AA200" s="164">
        <v>10.150187619999999</v>
      </c>
      <c r="AB200" s="164" t="s">
        <v>1110</v>
      </c>
      <c r="AC200" s="164">
        <v>1.6</v>
      </c>
      <c r="AD200" s="164" t="s">
        <v>1110</v>
      </c>
      <c r="AE200" s="164" t="s">
        <v>1110</v>
      </c>
      <c r="AF200" s="169">
        <v>802.57633748000001</v>
      </c>
    </row>
    <row r="201" spans="1:32" s="84" customFormat="1" ht="15" customHeight="1">
      <c r="A201" s="171">
        <v>194</v>
      </c>
      <c r="B201" s="144" t="s">
        <v>42</v>
      </c>
      <c r="C201" s="172">
        <v>5.9641844299999995</v>
      </c>
      <c r="D201" s="172">
        <v>-42.257247219999996</v>
      </c>
      <c r="E201" s="172">
        <v>-2.6839076400000001</v>
      </c>
      <c r="F201" s="172" t="s">
        <v>1110</v>
      </c>
      <c r="G201" s="172">
        <v>-3.1173999999999999</v>
      </c>
      <c r="H201" s="172" t="s">
        <v>1110</v>
      </c>
      <c r="I201" s="172" t="s">
        <v>1110</v>
      </c>
      <c r="J201" s="172">
        <v>6.9682539999999999</v>
      </c>
      <c r="K201" s="172" t="s">
        <v>1110</v>
      </c>
      <c r="L201" s="174">
        <v>-35.126116429999996</v>
      </c>
      <c r="M201" s="172">
        <v>5.5101651199999999</v>
      </c>
      <c r="N201" s="172">
        <v>-76.625759129999992</v>
      </c>
      <c r="O201" s="172">
        <v>-3.1224516900000001</v>
      </c>
      <c r="P201" s="172" t="s">
        <v>1110</v>
      </c>
      <c r="Q201" s="172">
        <v>-8.4748322300000005</v>
      </c>
      <c r="R201" s="172" t="s">
        <v>1110</v>
      </c>
      <c r="S201" s="172" t="s">
        <v>1110</v>
      </c>
      <c r="T201" s="172">
        <v>187.528254</v>
      </c>
      <c r="U201" s="172" t="s">
        <v>1110</v>
      </c>
      <c r="V201" s="175">
        <v>104.81537607000001</v>
      </c>
      <c r="W201" s="176">
        <v>53.392197729999999</v>
      </c>
      <c r="X201" s="172">
        <v>141.4477545085</v>
      </c>
      <c r="Y201" s="172">
        <v>-205.63891294522</v>
      </c>
      <c r="Z201" s="172" t="s">
        <v>1110</v>
      </c>
      <c r="AA201" s="172">
        <v>-26.28283223</v>
      </c>
      <c r="AB201" s="172" t="s">
        <v>1110</v>
      </c>
      <c r="AC201" s="172" t="s">
        <v>1110</v>
      </c>
      <c r="AD201" s="172">
        <v>191.190754</v>
      </c>
      <c r="AE201" s="172" t="s">
        <v>1110</v>
      </c>
      <c r="AF201" s="177">
        <v>154.10896106328002</v>
      </c>
    </row>
    <row r="202" spans="1:32" ht="15" customHeight="1">
      <c r="A202" s="163">
        <v>195</v>
      </c>
      <c r="B202" s="125" t="s">
        <v>802</v>
      </c>
      <c r="C202" s="164">
        <v>-10.734</v>
      </c>
      <c r="D202" s="164" t="s">
        <v>1110</v>
      </c>
      <c r="E202" s="164" t="s">
        <v>1110</v>
      </c>
      <c r="F202" s="164" t="s">
        <v>1110</v>
      </c>
      <c r="G202" s="164" t="s">
        <v>1110</v>
      </c>
      <c r="H202" s="164" t="s">
        <v>1110</v>
      </c>
      <c r="I202" s="164" t="s">
        <v>1110</v>
      </c>
      <c r="J202" s="164" t="s">
        <v>1110</v>
      </c>
      <c r="K202" s="164" t="s">
        <v>1110</v>
      </c>
      <c r="L202" s="166">
        <v>-10.734</v>
      </c>
      <c r="M202" s="164">
        <v>-158.25471955</v>
      </c>
      <c r="N202" s="164" t="s">
        <v>1110</v>
      </c>
      <c r="O202" s="164" t="s">
        <v>1110</v>
      </c>
      <c r="P202" s="164" t="s">
        <v>1110</v>
      </c>
      <c r="Q202" s="164" t="s">
        <v>1110</v>
      </c>
      <c r="R202" s="164" t="s">
        <v>1110</v>
      </c>
      <c r="S202" s="164" t="s">
        <v>1110</v>
      </c>
      <c r="T202" s="164" t="s">
        <v>1110</v>
      </c>
      <c r="U202" s="164" t="s">
        <v>1110</v>
      </c>
      <c r="V202" s="167">
        <v>-158.25471955</v>
      </c>
      <c r="W202" s="168">
        <v>605.45730598</v>
      </c>
      <c r="X202" s="164" t="s">
        <v>1110</v>
      </c>
      <c r="Y202" s="164" t="s">
        <v>1110</v>
      </c>
      <c r="Z202" s="164" t="s">
        <v>1110</v>
      </c>
      <c r="AA202" s="164" t="s">
        <v>1110</v>
      </c>
      <c r="AB202" s="164" t="s">
        <v>1110</v>
      </c>
      <c r="AC202" s="164">
        <v>-41.246995380000001</v>
      </c>
      <c r="AD202" s="164" t="s">
        <v>1110</v>
      </c>
      <c r="AE202" s="164" t="s">
        <v>1110</v>
      </c>
      <c r="AF202" s="169">
        <v>564.21031060000007</v>
      </c>
    </row>
    <row r="203" spans="1:32" s="84" customFormat="1" ht="15" customHeight="1">
      <c r="A203" s="171">
        <v>196</v>
      </c>
      <c r="B203" s="144" t="s">
        <v>295</v>
      </c>
      <c r="C203" s="172" t="s">
        <v>1110</v>
      </c>
      <c r="D203" s="172">
        <v>-0.52944185999999993</v>
      </c>
      <c r="E203" s="172" t="s">
        <v>1110</v>
      </c>
      <c r="F203" s="172" t="s">
        <v>1110</v>
      </c>
      <c r="G203" s="172" t="s">
        <v>1110</v>
      </c>
      <c r="H203" s="172" t="s">
        <v>1110</v>
      </c>
      <c r="I203" s="172">
        <v>18.831700780000002</v>
      </c>
      <c r="J203" s="172" t="s">
        <v>1110</v>
      </c>
      <c r="K203" s="172" t="s">
        <v>1110</v>
      </c>
      <c r="L203" s="174">
        <v>18.302258920000003</v>
      </c>
      <c r="M203" s="172" t="s">
        <v>1110</v>
      </c>
      <c r="N203" s="172">
        <v>-0.52684186</v>
      </c>
      <c r="O203" s="172" t="s">
        <v>1110</v>
      </c>
      <c r="P203" s="172" t="s">
        <v>1110</v>
      </c>
      <c r="Q203" s="172" t="s">
        <v>1110</v>
      </c>
      <c r="R203" s="172" t="s">
        <v>1110</v>
      </c>
      <c r="S203" s="172">
        <v>121.02127584</v>
      </c>
      <c r="T203" s="172" t="s">
        <v>1110</v>
      </c>
      <c r="U203" s="172" t="s">
        <v>1110</v>
      </c>
      <c r="V203" s="175">
        <v>120.49443398000001</v>
      </c>
      <c r="W203" s="176" t="s">
        <v>1110</v>
      </c>
      <c r="X203" s="172">
        <v>-0.95667561999999995</v>
      </c>
      <c r="Y203" s="172" t="s">
        <v>1110</v>
      </c>
      <c r="Z203" s="172" t="s">
        <v>1110</v>
      </c>
      <c r="AA203" s="172" t="s">
        <v>1110</v>
      </c>
      <c r="AB203" s="172" t="s">
        <v>1110</v>
      </c>
      <c r="AC203" s="172">
        <v>160.09888902169999</v>
      </c>
      <c r="AD203" s="172">
        <v>2</v>
      </c>
      <c r="AE203" s="172" t="s">
        <v>1110</v>
      </c>
      <c r="AF203" s="177">
        <v>161.14221340169999</v>
      </c>
    </row>
    <row r="204" spans="1:32" ht="15" customHeight="1">
      <c r="A204" s="163">
        <v>197</v>
      </c>
      <c r="B204" s="125" t="s">
        <v>56</v>
      </c>
      <c r="C204" s="164">
        <v>1.63276</v>
      </c>
      <c r="D204" s="164" t="s">
        <v>1110</v>
      </c>
      <c r="E204" s="164">
        <v>-60.971737279999999</v>
      </c>
      <c r="F204" s="164" t="s">
        <v>1110</v>
      </c>
      <c r="G204" s="164">
        <v>-18.440125739999999</v>
      </c>
      <c r="H204" s="164" t="s">
        <v>1110</v>
      </c>
      <c r="I204" s="164" t="s">
        <v>1110</v>
      </c>
      <c r="J204" s="164" t="s">
        <v>1110</v>
      </c>
      <c r="K204" s="164" t="s">
        <v>1110</v>
      </c>
      <c r="L204" s="166">
        <v>-77.779103019999994</v>
      </c>
      <c r="M204" s="164">
        <v>6.5545900000000001</v>
      </c>
      <c r="N204" s="164" t="s">
        <v>1110</v>
      </c>
      <c r="O204" s="164">
        <v>-60.871193270000006</v>
      </c>
      <c r="P204" s="164" t="s">
        <v>1110</v>
      </c>
      <c r="Q204" s="164">
        <v>-65.288891800000002</v>
      </c>
      <c r="R204" s="164" t="s">
        <v>1110</v>
      </c>
      <c r="S204" s="164" t="s">
        <v>1110</v>
      </c>
      <c r="T204" s="164" t="s">
        <v>1110</v>
      </c>
      <c r="U204" s="164" t="s">
        <v>1110</v>
      </c>
      <c r="V204" s="167">
        <v>-119.60549506999999</v>
      </c>
      <c r="W204" s="168">
        <v>12.607316000000001</v>
      </c>
      <c r="X204" s="164" t="s">
        <v>1110</v>
      </c>
      <c r="Y204" s="164">
        <v>-121.12548608</v>
      </c>
      <c r="Z204" s="164" t="s">
        <v>1110</v>
      </c>
      <c r="AA204" s="164">
        <v>-25.785736620000002</v>
      </c>
      <c r="AB204" s="164" t="s">
        <v>1110</v>
      </c>
      <c r="AC204" s="164" t="s">
        <v>1110</v>
      </c>
      <c r="AD204" s="164" t="s">
        <v>1110</v>
      </c>
      <c r="AE204" s="164" t="s">
        <v>1110</v>
      </c>
      <c r="AF204" s="169">
        <v>-134.3039067</v>
      </c>
    </row>
    <row r="205" spans="1:32" s="84" customFormat="1" ht="15" customHeight="1">
      <c r="A205" s="171">
        <v>198</v>
      </c>
      <c r="B205" s="144" t="s">
        <v>993</v>
      </c>
      <c r="C205" s="172" t="s">
        <v>1110</v>
      </c>
      <c r="D205" s="172">
        <v>-60.570190909999994</v>
      </c>
      <c r="E205" s="172" t="s">
        <v>1110</v>
      </c>
      <c r="F205" s="172" t="s">
        <v>1110</v>
      </c>
      <c r="G205" s="172">
        <v>-2.77769603</v>
      </c>
      <c r="H205" s="172" t="s">
        <v>1110</v>
      </c>
      <c r="I205" s="172" t="s">
        <v>1110</v>
      </c>
      <c r="J205" s="172" t="s">
        <v>1110</v>
      </c>
      <c r="K205" s="172" t="s">
        <v>1110</v>
      </c>
      <c r="L205" s="174">
        <v>-63.347886939999995</v>
      </c>
      <c r="M205" s="172" t="s">
        <v>1110</v>
      </c>
      <c r="N205" s="172">
        <v>-346.7077635</v>
      </c>
      <c r="O205" s="172" t="s">
        <v>1110</v>
      </c>
      <c r="P205" s="172" t="s">
        <v>1110</v>
      </c>
      <c r="Q205" s="172">
        <v>-31.00996795</v>
      </c>
      <c r="R205" s="172" t="s">
        <v>1110</v>
      </c>
      <c r="S205" s="172" t="s">
        <v>1110</v>
      </c>
      <c r="T205" s="172" t="s">
        <v>1110</v>
      </c>
      <c r="U205" s="172" t="s">
        <v>1110</v>
      </c>
      <c r="V205" s="175">
        <v>-377.71773144999997</v>
      </c>
      <c r="W205" s="176" t="s">
        <v>1110</v>
      </c>
      <c r="X205" s="172">
        <v>-558.63513255999999</v>
      </c>
      <c r="Y205" s="172" t="s">
        <v>1110</v>
      </c>
      <c r="Z205" s="172" t="s">
        <v>1110</v>
      </c>
      <c r="AA205" s="172">
        <v>-82.566982440000004</v>
      </c>
      <c r="AB205" s="172" t="s">
        <v>1110</v>
      </c>
      <c r="AC205" s="172" t="s">
        <v>1110</v>
      </c>
      <c r="AD205" s="172" t="s">
        <v>1110</v>
      </c>
      <c r="AE205" s="172" t="s">
        <v>1110</v>
      </c>
      <c r="AF205" s="177">
        <v>-641.20211500000005</v>
      </c>
    </row>
    <row r="206" spans="1:32" ht="15" customHeight="1">
      <c r="A206" s="163">
        <v>199</v>
      </c>
      <c r="B206" s="125" t="s">
        <v>202</v>
      </c>
      <c r="C206" s="164">
        <v>42.61661703</v>
      </c>
      <c r="D206" s="164" t="s">
        <v>1110</v>
      </c>
      <c r="E206" s="164">
        <v>-9.6777343200000008</v>
      </c>
      <c r="F206" s="164" t="s">
        <v>1110</v>
      </c>
      <c r="G206" s="164" t="s">
        <v>1110</v>
      </c>
      <c r="H206" s="164" t="s">
        <v>1110</v>
      </c>
      <c r="I206" s="164" t="s">
        <v>1110</v>
      </c>
      <c r="J206" s="164" t="s">
        <v>1110</v>
      </c>
      <c r="K206" s="164" t="s">
        <v>1110</v>
      </c>
      <c r="L206" s="166">
        <v>32.938882710000001</v>
      </c>
      <c r="M206" s="164">
        <v>111.96531834000001</v>
      </c>
      <c r="N206" s="164">
        <v>-0.22187248999999998</v>
      </c>
      <c r="O206" s="164">
        <v>-10.938566008379999</v>
      </c>
      <c r="P206" s="164" t="s">
        <v>1110</v>
      </c>
      <c r="Q206" s="164">
        <v>47.694940388029998</v>
      </c>
      <c r="R206" s="164" t="s">
        <v>1110</v>
      </c>
      <c r="S206" s="164" t="s">
        <v>1110</v>
      </c>
      <c r="T206" s="164">
        <v>-6.5</v>
      </c>
      <c r="U206" s="164" t="s">
        <v>1110</v>
      </c>
      <c r="V206" s="167">
        <v>141.99982022965</v>
      </c>
      <c r="W206" s="168">
        <v>370.03646002638999</v>
      </c>
      <c r="X206" s="164">
        <v>12.778127509999999</v>
      </c>
      <c r="Y206" s="164">
        <v>167.32940203439</v>
      </c>
      <c r="Z206" s="164" t="s">
        <v>1110</v>
      </c>
      <c r="AA206" s="164">
        <v>47.694940388029998</v>
      </c>
      <c r="AB206" s="164" t="s">
        <v>1110</v>
      </c>
      <c r="AC206" s="164" t="s">
        <v>1110</v>
      </c>
      <c r="AD206" s="164">
        <v>15.313499999999999</v>
      </c>
      <c r="AE206" s="164" t="s">
        <v>1110</v>
      </c>
      <c r="AF206" s="169">
        <v>613.1524299588101</v>
      </c>
    </row>
    <row r="207" spans="1:32" s="84" customFormat="1" ht="15" customHeight="1">
      <c r="A207" s="171">
        <v>200</v>
      </c>
      <c r="B207" s="144" t="s">
        <v>102</v>
      </c>
      <c r="C207" s="172" t="s">
        <v>1110</v>
      </c>
      <c r="D207" s="172">
        <v>-8.5257971700000006</v>
      </c>
      <c r="E207" s="172">
        <v>-14.65662399</v>
      </c>
      <c r="F207" s="172" t="s">
        <v>1110</v>
      </c>
      <c r="G207" s="172" t="s">
        <v>1110</v>
      </c>
      <c r="H207" s="172" t="s">
        <v>1110</v>
      </c>
      <c r="I207" s="172">
        <v>25.58</v>
      </c>
      <c r="J207" s="172" t="s">
        <v>1110</v>
      </c>
      <c r="K207" s="172" t="s">
        <v>1110</v>
      </c>
      <c r="L207" s="174">
        <v>2.3975788399999978</v>
      </c>
      <c r="M207" s="172" t="s">
        <v>1110</v>
      </c>
      <c r="N207" s="172">
        <v>73.567336370000007</v>
      </c>
      <c r="O207" s="172">
        <v>6.8298352900000001</v>
      </c>
      <c r="P207" s="172" t="s">
        <v>1110</v>
      </c>
      <c r="Q207" s="172" t="s">
        <v>1110</v>
      </c>
      <c r="R207" s="172" t="s">
        <v>1110</v>
      </c>
      <c r="S207" s="172">
        <v>-50.856976439999997</v>
      </c>
      <c r="T207" s="172">
        <v>48.228999990000005</v>
      </c>
      <c r="U207" s="172" t="s">
        <v>1110</v>
      </c>
      <c r="V207" s="175">
        <v>77.769195210000021</v>
      </c>
      <c r="W207" s="176" t="s">
        <v>1110</v>
      </c>
      <c r="X207" s="172">
        <v>235.79625755997</v>
      </c>
      <c r="Y207" s="172">
        <v>-1.97663132711</v>
      </c>
      <c r="Z207" s="172" t="s">
        <v>1110</v>
      </c>
      <c r="AA207" s="172" t="s">
        <v>1110</v>
      </c>
      <c r="AB207" s="172" t="s">
        <v>1110</v>
      </c>
      <c r="AC207" s="172">
        <v>142.17152888672001</v>
      </c>
      <c r="AD207" s="172">
        <v>65.60802102000001</v>
      </c>
      <c r="AE207" s="172" t="s">
        <v>1110</v>
      </c>
      <c r="AF207" s="177">
        <v>441.59917613958004</v>
      </c>
    </row>
    <row r="208" spans="1:32" ht="15" customHeight="1">
      <c r="A208" s="163">
        <v>201</v>
      </c>
      <c r="B208" s="125" t="s">
        <v>673</v>
      </c>
      <c r="C208" s="164" t="s">
        <v>1110</v>
      </c>
      <c r="D208" s="164" t="s">
        <v>1110</v>
      </c>
      <c r="E208" s="164">
        <v>-0.62210580000000004</v>
      </c>
      <c r="F208" s="164" t="s">
        <v>1110</v>
      </c>
      <c r="G208" s="164" t="s">
        <v>1110</v>
      </c>
      <c r="H208" s="164" t="s">
        <v>1110</v>
      </c>
      <c r="I208" s="164" t="s">
        <v>1110</v>
      </c>
      <c r="J208" s="164" t="s">
        <v>1110</v>
      </c>
      <c r="K208" s="164" t="s">
        <v>1110</v>
      </c>
      <c r="L208" s="166">
        <v>-0.62210580000000004</v>
      </c>
      <c r="M208" s="164" t="s">
        <v>1110</v>
      </c>
      <c r="N208" s="164" t="s">
        <v>1110</v>
      </c>
      <c r="O208" s="164">
        <v>59.924804569999999</v>
      </c>
      <c r="P208" s="164" t="s">
        <v>1110</v>
      </c>
      <c r="Q208" s="164" t="s">
        <v>1110</v>
      </c>
      <c r="R208" s="164" t="s">
        <v>1110</v>
      </c>
      <c r="S208" s="164" t="s">
        <v>1110</v>
      </c>
      <c r="T208" s="164" t="s">
        <v>1110</v>
      </c>
      <c r="U208" s="164" t="s">
        <v>1110</v>
      </c>
      <c r="V208" s="167">
        <v>59.924804569999999</v>
      </c>
      <c r="W208" s="168" t="s">
        <v>1110</v>
      </c>
      <c r="X208" s="164" t="s">
        <v>1110</v>
      </c>
      <c r="Y208" s="164">
        <v>59.924804569999999</v>
      </c>
      <c r="Z208" s="164" t="s">
        <v>1110</v>
      </c>
      <c r="AA208" s="164" t="s">
        <v>1110</v>
      </c>
      <c r="AB208" s="164" t="s">
        <v>1110</v>
      </c>
      <c r="AC208" s="164" t="s">
        <v>1110</v>
      </c>
      <c r="AD208" s="164" t="s">
        <v>1110</v>
      </c>
      <c r="AE208" s="164" t="s">
        <v>1110</v>
      </c>
      <c r="AF208" s="169">
        <v>59.924804569999999</v>
      </c>
    </row>
    <row r="209" spans="1:32" s="84" customFormat="1" ht="15" customHeight="1">
      <c r="A209" s="171">
        <v>202</v>
      </c>
      <c r="B209" s="144" t="s">
        <v>845</v>
      </c>
      <c r="C209" s="172">
        <v>62.244317719999998</v>
      </c>
      <c r="D209" s="172">
        <v>-4.28324119</v>
      </c>
      <c r="E209" s="172">
        <v>-27.93629747</v>
      </c>
      <c r="F209" s="172" t="s">
        <v>1110</v>
      </c>
      <c r="G209" s="172" t="s">
        <v>1110</v>
      </c>
      <c r="H209" s="172" t="s">
        <v>1110</v>
      </c>
      <c r="I209" s="172" t="s">
        <v>1110</v>
      </c>
      <c r="J209" s="172" t="s">
        <v>1110</v>
      </c>
      <c r="K209" s="172" t="s">
        <v>1110</v>
      </c>
      <c r="L209" s="174">
        <v>30.02477906</v>
      </c>
      <c r="M209" s="172">
        <v>53.847975579999996</v>
      </c>
      <c r="N209" s="172">
        <v>-223.40361458000001</v>
      </c>
      <c r="O209" s="172">
        <v>5.4915072300000007</v>
      </c>
      <c r="P209" s="172" t="s">
        <v>1110</v>
      </c>
      <c r="Q209" s="172" t="s">
        <v>1110</v>
      </c>
      <c r="R209" s="172" t="s">
        <v>1110</v>
      </c>
      <c r="S209" s="172" t="s">
        <v>1110</v>
      </c>
      <c r="T209" s="172" t="s">
        <v>1110</v>
      </c>
      <c r="U209" s="172" t="s">
        <v>1110</v>
      </c>
      <c r="V209" s="175">
        <v>-164.06413177000002</v>
      </c>
      <c r="W209" s="176">
        <v>134.49273363</v>
      </c>
      <c r="X209" s="172">
        <v>-393.04423416000003</v>
      </c>
      <c r="Y209" s="172">
        <v>30.215904030000001</v>
      </c>
      <c r="Z209" s="172" t="s">
        <v>1110</v>
      </c>
      <c r="AA209" s="172" t="s">
        <v>1110</v>
      </c>
      <c r="AB209" s="172" t="s">
        <v>1110</v>
      </c>
      <c r="AC209" s="172" t="s">
        <v>1110</v>
      </c>
      <c r="AD209" s="172" t="s">
        <v>1110</v>
      </c>
      <c r="AE209" s="172" t="s">
        <v>1110</v>
      </c>
      <c r="AF209" s="177">
        <v>-228.33559650000004</v>
      </c>
    </row>
    <row r="210" spans="1:32" ht="15" customHeight="1">
      <c r="A210" s="163">
        <v>203</v>
      </c>
      <c r="B210" s="125" t="s">
        <v>213</v>
      </c>
      <c r="C210" s="164" t="s">
        <v>1110</v>
      </c>
      <c r="D210" s="164" t="s">
        <v>1110</v>
      </c>
      <c r="E210" s="164" t="s">
        <v>1110</v>
      </c>
      <c r="F210" s="164" t="s">
        <v>1110</v>
      </c>
      <c r="G210" s="164" t="s">
        <v>1110</v>
      </c>
      <c r="H210" s="164" t="s">
        <v>1110</v>
      </c>
      <c r="I210" s="164" t="s">
        <v>1110</v>
      </c>
      <c r="J210" s="164" t="s">
        <v>1110</v>
      </c>
      <c r="K210" s="164" t="s">
        <v>1110</v>
      </c>
      <c r="L210" s="166" t="s">
        <v>1110</v>
      </c>
      <c r="M210" s="164" t="s">
        <v>1110</v>
      </c>
      <c r="N210" s="164" t="s">
        <v>1110</v>
      </c>
      <c r="O210" s="164" t="s">
        <v>1110</v>
      </c>
      <c r="P210" s="164" t="s">
        <v>1110</v>
      </c>
      <c r="Q210" s="164" t="s">
        <v>1110</v>
      </c>
      <c r="R210" s="164" t="s">
        <v>1110</v>
      </c>
      <c r="S210" s="164" t="s">
        <v>1110</v>
      </c>
      <c r="T210" s="164" t="s">
        <v>1110</v>
      </c>
      <c r="U210" s="164" t="s">
        <v>1110</v>
      </c>
      <c r="V210" s="167" t="s">
        <v>1110</v>
      </c>
      <c r="W210" s="168" t="s">
        <v>1110</v>
      </c>
      <c r="X210" s="164" t="s">
        <v>1110</v>
      </c>
      <c r="Y210" s="164" t="s">
        <v>1110</v>
      </c>
      <c r="Z210" s="164" t="s">
        <v>1110</v>
      </c>
      <c r="AA210" s="164" t="s">
        <v>1110</v>
      </c>
      <c r="AB210" s="164" t="s">
        <v>1110</v>
      </c>
      <c r="AC210" s="164" t="s">
        <v>1110</v>
      </c>
      <c r="AD210" s="164" t="s">
        <v>1110</v>
      </c>
      <c r="AE210" s="164" t="s">
        <v>1110</v>
      </c>
      <c r="AF210" s="169" t="s">
        <v>1110</v>
      </c>
    </row>
    <row r="211" spans="1:32" s="84" customFormat="1" ht="15" customHeight="1">
      <c r="A211" s="171">
        <v>204</v>
      </c>
      <c r="B211" s="144" t="s">
        <v>745</v>
      </c>
      <c r="C211" s="172">
        <v>21.404978710000002</v>
      </c>
      <c r="D211" s="172">
        <v>-6.7091890000000001E-2</v>
      </c>
      <c r="E211" s="172">
        <v>0.55245014999999997</v>
      </c>
      <c r="F211" s="172" t="s">
        <v>1110</v>
      </c>
      <c r="G211" s="172">
        <v>17.696757309999999</v>
      </c>
      <c r="H211" s="172" t="s">
        <v>1110</v>
      </c>
      <c r="I211" s="172" t="s">
        <v>1110</v>
      </c>
      <c r="J211" s="172" t="s">
        <v>1110</v>
      </c>
      <c r="K211" s="172" t="s">
        <v>1110</v>
      </c>
      <c r="L211" s="174">
        <v>39.587094280000002</v>
      </c>
      <c r="M211" s="172">
        <v>-13.407333</v>
      </c>
      <c r="N211" s="172">
        <v>-0.96557616000000002</v>
      </c>
      <c r="O211" s="172">
        <v>2.17182641</v>
      </c>
      <c r="P211" s="172" t="s">
        <v>1110</v>
      </c>
      <c r="Q211" s="172">
        <v>557.03619108478995</v>
      </c>
      <c r="R211" s="172" t="s">
        <v>1110</v>
      </c>
      <c r="S211" s="172" t="s">
        <v>1110</v>
      </c>
      <c r="T211" s="172" t="s">
        <v>1110</v>
      </c>
      <c r="U211" s="172" t="s">
        <v>1110</v>
      </c>
      <c r="V211" s="175">
        <v>544.83510833478999</v>
      </c>
      <c r="W211" s="176">
        <v>1035.31511228</v>
      </c>
      <c r="X211" s="172">
        <v>-1.7717542800000001</v>
      </c>
      <c r="Y211" s="172">
        <v>121.57393301592001</v>
      </c>
      <c r="Z211" s="172" t="s">
        <v>1110</v>
      </c>
      <c r="AA211" s="172">
        <v>555.87609108479</v>
      </c>
      <c r="AB211" s="172" t="s">
        <v>1110</v>
      </c>
      <c r="AC211" s="172" t="s">
        <v>1110</v>
      </c>
      <c r="AD211" s="172" t="s">
        <v>1110</v>
      </c>
      <c r="AE211" s="172" t="s">
        <v>1110</v>
      </c>
      <c r="AF211" s="177">
        <v>1710.9933821007098</v>
      </c>
    </row>
    <row r="212" spans="1:32" ht="15" customHeight="1">
      <c r="A212" s="163">
        <v>205</v>
      </c>
      <c r="B212" s="125" t="s">
        <v>675</v>
      </c>
      <c r="C212" s="164" t="s">
        <v>1110</v>
      </c>
      <c r="D212" s="164">
        <v>-138.85028141000001</v>
      </c>
      <c r="E212" s="164">
        <v>-74.959321829999993</v>
      </c>
      <c r="F212" s="164" t="s">
        <v>1110</v>
      </c>
      <c r="G212" s="164">
        <v>-0.47233524999999998</v>
      </c>
      <c r="H212" s="164" t="s">
        <v>1110</v>
      </c>
      <c r="I212" s="164" t="s">
        <v>1110</v>
      </c>
      <c r="J212" s="164">
        <v>-0.73896419999999996</v>
      </c>
      <c r="K212" s="164" t="s">
        <v>1110</v>
      </c>
      <c r="L212" s="166">
        <v>-215.02090268999999</v>
      </c>
      <c r="M212" s="164">
        <v>-0.21560619</v>
      </c>
      <c r="N212" s="164">
        <v>-1037.68465341</v>
      </c>
      <c r="O212" s="164">
        <v>-474.02594985000002</v>
      </c>
      <c r="P212" s="164" t="s">
        <v>1110</v>
      </c>
      <c r="Q212" s="164">
        <v>-31.6426987</v>
      </c>
      <c r="R212" s="164" t="s">
        <v>1110</v>
      </c>
      <c r="S212" s="164" t="s">
        <v>1110</v>
      </c>
      <c r="T212" s="164">
        <v>-3.6948210000000001</v>
      </c>
      <c r="U212" s="164" t="s">
        <v>1110</v>
      </c>
      <c r="V212" s="167">
        <v>-1547.26372915</v>
      </c>
      <c r="W212" s="168">
        <v>-0.83583316000000007</v>
      </c>
      <c r="X212" s="164">
        <v>-1907.2624220499999</v>
      </c>
      <c r="Y212" s="164">
        <v>-945.82488007000006</v>
      </c>
      <c r="Z212" s="164" t="s">
        <v>1110</v>
      </c>
      <c r="AA212" s="164">
        <v>-355.53037921714997</v>
      </c>
      <c r="AB212" s="164" t="s">
        <v>1110</v>
      </c>
      <c r="AC212" s="164" t="s">
        <v>1110</v>
      </c>
      <c r="AD212" s="164">
        <v>70.201599000000002</v>
      </c>
      <c r="AE212" s="164" t="s">
        <v>1110</v>
      </c>
      <c r="AF212" s="169">
        <v>-3139.2519154971496</v>
      </c>
    </row>
    <row r="213" spans="1:32" s="84" customFormat="1" ht="15" customHeight="1">
      <c r="A213" s="171">
        <v>206</v>
      </c>
      <c r="B213" s="144" t="s">
        <v>224</v>
      </c>
      <c r="C213" s="172" t="s">
        <v>1110</v>
      </c>
      <c r="D213" s="172" t="s">
        <v>1110</v>
      </c>
      <c r="E213" s="172" t="s">
        <v>1110</v>
      </c>
      <c r="F213" s="172" t="s">
        <v>1110</v>
      </c>
      <c r="G213" s="172" t="s">
        <v>1110</v>
      </c>
      <c r="H213" s="172" t="s">
        <v>1110</v>
      </c>
      <c r="I213" s="172">
        <v>38.673112500000002</v>
      </c>
      <c r="J213" s="172">
        <v>3.15</v>
      </c>
      <c r="K213" s="172" t="s">
        <v>1110</v>
      </c>
      <c r="L213" s="174">
        <v>41.823112500000001</v>
      </c>
      <c r="M213" s="172" t="s">
        <v>1110</v>
      </c>
      <c r="N213" s="172" t="s">
        <v>1110</v>
      </c>
      <c r="O213" s="172">
        <v>4.9266666600000004</v>
      </c>
      <c r="P213" s="172" t="s">
        <v>1110</v>
      </c>
      <c r="Q213" s="172" t="s">
        <v>1110</v>
      </c>
      <c r="R213" s="172" t="s">
        <v>1110</v>
      </c>
      <c r="S213" s="172">
        <v>386.31804405000003</v>
      </c>
      <c r="T213" s="172">
        <v>28.893231789999998</v>
      </c>
      <c r="U213" s="172" t="s">
        <v>1110</v>
      </c>
      <c r="V213" s="175">
        <v>420.13794250000007</v>
      </c>
      <c r="W213" s="176" t="s">
        <v>1110</v>
      </c>
      <c r="X213" s="172" t="s">
        <v>1110</v>
      </c>
      <c r="Y213" s="172">
        <v>11.053626660000001</v>
      </c>
      <c r="Z213" s="172" t="s">
        <v>1110</v>
      </c>
      <c r="AA213" s="172" t="s">
        <v>1110</v>
      </c>
      <c r="AB213" s="172" t="s">
        <v>1110</v>
      </c>
      <c r="AC213" s="172">
        <v>699.65178645060007</v>
      </c>
      <c r="AD213" s="172">
        <v>34.454313319999997</v>
      </c>
      <c r="AE213" s="172" t="s">
        <v>1110</v>
      </c>
      <c r="AF213" s="177">
        <v>745.15972643060002</v>
      </c>
    </row>
    <row r="214" spans="1:32" ht="15" customHeight="1">
      <c r="A214" s="163">
        <v>207</v>
      </c>
      <c r="B214" s="125" t="s">
        <v>505</v>
      </c>
      <c r="C214" s="164" t="s">
        <v>1110</v>
      </c>
      <c r="D214" s="164" t="s">
        <v>1110</v>
      </c>
      <c r="E214" s="164">
        <v>-0.56435776000000004</v>
      </c>
      <c r="F214" s="164" t="s">
        <v>1110</v>
      </c>
      <c r="G214" s="164" t="s">
        <v>1110</v>
      </c>
      <c r="H214" s="164" t="s">
        <v>1110</v>
      </c>
      <c r="I214" s="164">
        <v>-0.55638829000000001</v>
      </c>
      <c r="J214" s="164" t="s">
        <v>1110</v>
      </c>
      <c r="K214" s="164" t="s">
        <v>1110</v>
      </c>
      <c r="L214" s="166">
        <v>-1.1207460499999999</v>
      </c>
      <c r="M214" s="164" t="s">
        <v>1110</v>
      </c>
      <c r="N214" s="164" t="s">
        <v>1110</v>
      </c>
      <c r="O214" s="164">
        <v>-10.358944080000001</v>
      </c>
      <c r="P214" s="164" t="s">
        <v>1110</v>
      </c>
      <c r="Q214" s="164" t="s">
        <v>1110</v>
      </c>
      <c r="R214" s="164" t="s">
        <v>1110</v>
      </c>
      <c r="S214" s="164">
        <v>450.12509054000003</v>
      </c>
      <c r="T214" s="164" t="s">
        <v>1110</v>
      </c>
      <c r="U214" s="164" t="s">
        <v>1110</v>
      </c>
      <c r="V214" s="167">
        <v>439.76614646000002</v>
      </c>
      <c r="W214" s="168">
        <v>-3.0095352100000001</v>
      </c>
      <c r="X214" s="164" t="s">
        <v>1110</v>
      </c>
      <c r="Y214" s="164">
        <v>-34.97747253</v>
      </c>
      <c r="Z214" s="164" t="s">
        <v>1110</v>
      </c>
      <c r="AA214" s="164" t="s">
        <v>1110</v>
      </c>
      <c r="AB214" s="164" t="s">
        <v>1110</v>
      </c>
      <c r="AC214" s="164">
        <v>752.14309115999993</v>
      </c>
      <c r="AD214" s="164" t="s">
        <v>1110</v>
      </c>
      <c r="AE214" s="164" t="s">
        <v>1110</v>
      </c>
      <c r="AF214" s="169">
        <v>714.15608341999996</v>
      </c>
    </row>
    <row r="215" spans="1:32" s="84" customFormat="1" ht="15" customHeight="1">
      <c r="A215" s="171">
        <v>208</v>
      </c>
      <c r="B215" s="144" t="s">
        <v>767</v>
      </c>
      <c r="C215" s="172">
        <v>37.76346083</v>
      </c>
      <c r="D215" s="172" t="s">
        <v>1110</v>
      </c>
      <c r="E215" s="172">
        <v>-6.2207164400000003</v>
      </c>
      <c r="F215" s="172" t="s">
        <v>1110</v>
      </c>
      <c r="G215" s="172">
        <v>-5.2214520799999997</v>
      </c>
      <c r="H215" s="172" t="s">
        <v>1110</v>
      </c>
      <c r="I215" s="172" t="s">
        <v>1110</v>
      </c>
      <c r="J215" s="172" t="s">
        <v>1110</v>
      </c>
      <c r="K215" s="172" t="s">
        <v>1110</v>
      </c>
      <c r="L215" s="174">
        <v>26.321292309999997</v>
      </c>
      <c r="M215" s="172">
        <v>75.327474340000009</v>
      </c>
      <c r="N215" s="172" t="s">
        <v>1110</v>
      </c>
      <c r="O215" s="172">
        <v>4.1329920499999995</v>
      </c>
      <c r="P215" s="172" t="s">
        <v>1110</v>
      </c>
      <c r="Q215" s="172">
        <v>-3.8080699300000003</v>
      </c>
      <c r="R215" s="172" t="s">
        <v>1110</v>
      </c>
      <c r="S215" s="172">
        <v>17.899999999999999</v>
      </c>
      <c r="T215" s="172" t="s">
        <v>1110</v>
      </c>
      <c r="U215" s="172" t="s">
        <v>1110</v>
      </c>
      <c r="V215" s="175">
        <v>93.552396459999997</v>
      </c>
      <c r="W215" s="176">
        <v>178.06077567</v>
      </c>
      <c r="X215" s="172" t="s">
        <v>1110</v>
      </c>
      <c r="Y215" s="172">
        <v>-23.959250160950003</v>
      </c>
      <c r="Z215" s="172" t="s">
        <v>1110</v>
      </c>
      <c r="AA215" s="172">
        <v>-11.332563499999999</v>
      </c>
      <c r="AB215" s="172" t="s">
        <v>1110</v>
      </c>
      <c r="AC215" s="172">
        <v>33.299999999999997</v>
      </c>
      <c r="AD215" s="172" t="s">
        <v>1110</v>
      </c>
      <c r="AE215" s="172" t="s">
        <v>1110</v>
      </c>
      <c r="AF215" s="177">
        <v>176.06896200904998</v>
      </c>
    </row>
    <row r="216" spans="1:32" ht="15" customHeight="1">
      <c r="A216" s="163">
        <v>209</v>
      </c>
      <c r="B216" s="125" t="s">
        <v>638</v>
      </c>
      <c r="C216" s="164" t="s">
        <v>1110</v>
      </c>
      <c r="D216" s="164" t="s">
        <v>1110</v>
      </c>
      <c r="E216" s="164" t="s">
        <v>1110</v>
      </c>
      <c r="F216" s="164" t="s">
        <v>1110</v>
      </c>
      <c r="G216" s="164" t="s">
        <v>1110</v>
      </c>
      <c r="H216" s="164" t="s">
        <v>1110</v>
      </c>
      <c r="I216" s="164" t="s">
        <v>1110</v>
      </c>
      <c r="J216" s="164" t="s">
        <v>1110</v>
      </c>
      <c r="K216" s="164" t="s">
        <v>1110</v>
      </c>
      <c r="L216" s="166" t="s">
        <v>1110</v>
      </c>
      <c r="M216" s="164" t="s">
        <v>1110</v>
      </c>
      <c r="N216" s="164" t="s">
        <v>1110</v>
      </c>
      <c r="O216" s="164" t="s">
        <v>1110</v>
      </c>
      <c r="P216" s="164" t="s">
        <v>1110</v>
      </c>
      <c r="Q216" s="164" t="s">
        <v>1110</v>
      </c>
      <c r="R216" s="164" t="s">
        <v>1110</v>
      </c>
      <c r="S216" s="164" t="s">
        <v>1110</v>
      </c>
      <c r="T216" s="164" t="s">
        <v>1110</v>
      </c>
      <c r="U216" s="164" t="s">
        <v>1110</v>
      </c>
      <c r="V216" s="167" t="s">
        <v>1110</v>
      </c>
      <c r="W216" s="168" t="s">
        <v>1110</v>
      </c>
      <c r="X216" s="164" t="s">
        <v>1110</v>
      </c>
      <c r="Y216" s="164" t="s">
        <v>1110</v>
      </c>
      <c r="Z216" s="164" t="s">
        <v>1110</v>
      </c>
      <c r="AA216" s="164" t="s">
        <v>1110</v>
      </c>
      <c r="AB216" s="164" t="s">
        <v>1110</v>
      </c>
      <c r="AC216" s="164" t="s">
        <v>1110</v>
      </c>
      <c r="AD216" s="164">
        <v>-150.00000000999998</v>
      </c>
      <c r="AE216" s="164" t="s">
        <v>1110</v>
      </c>
      <c r="AF216" s="169">
        <v>-150.00000000999998</v>
      </c>
    </row>
    <row r="217" spans="1:32" s="84" customFormat="1" ht="15" customHeight="1">
      <c r="A217" s="171">
        <v>210</v>
      </c>
      <c r="B217" s="144" t="s">
        <v>752</v>
      </c>
      <c r="C217" s="172" t="s">
        <v>1110</v>
      </c>
      <c r="D217" s="172" t="s">
        <v>1110</v>
      </c>
      <c r="E217" s="172">
        <v>-100.18816545</v>
      </c>
      <c r="F217" s="172" t="s">
        <v>1110</v>
      </c>
      <c r="G217" s="172" t="s">
        <v>1110</v>
      </c>
      <c r="H217" s="172" t="s">
        <v>1110</v>
      </c>
      <c r="I217" s="172" t="s">
        <v>1110</v>
      </c>
      <c r="J217" s="172" t="s">
        <v>1110</v>
      </c>
      <c r="K217" s="172" t="s">
        <v>1110</v>
      </c>
      <c r="L217" s="174">
        <v>-100.18816545</v>
      </c>
      <c r="M217" s="172" t="s">
        <v>1110</v>
      </c>
      <c r="N217" s="172" t="s">
        <v>1110</v>
      </c>
      <c r="O217" s="172">
        <v>-180.42772373</v>
      </c>
      <c r="P217" s="172" t="s">
        <v>1110</v>
      </c>
      <c r="Q217" s="172" t="s">
        <v>1110</v>
      </c>
      <c r="R217" s="172" t="s">
        <v>1110</v>
      </c>
      <c r="S217" s="172" t="s">
        <v>1110</v>
      </c>
      <c r="T217" s="172" t="s">
        <v>1110</v>
      </c>
      <c r="U217" s="172" t="s">
        <v>1110</v>
      </c>
      <c r="V217" s="175">
        <v>-180.42772373</v>
      </c>
      <c r="W217" s="176" t="s">
        <v>1110</v>
      </c>
      <c r="X217" s="172" t="s">
        <v>1110</v>
      </c>
      <c r="Y217" s="172">
        <v>-262.08386827000004</v>
      </c>
      <c r="Z217" s="172" t="s">
        <v>1110</v>
      </c>
      <c r="AA217" s="172" t="s">
        <v>1110</v>
      </c>
      <c r="AB217" s="172" t="s">
        <v>1110</v>
      </c>
      <c r="AC217" s="172" t="s">
        <v>1110</v>
      </c>
      <c r="AD217" s="172" t="s">
        <v>1110</v>
      </c>
      <c r="AE217" s="172" t="s">
        <v>1110</v>
      </c>
      <c r="AF217" s="177">
        <v>-262.08386827000004</v>
      </c>
    </row>
    <row r="218" spans="1:32" ht="15" customHeight="1">
      <c r="A218" s="163">
        <v>211</v>
      </c>
      <c r="B218" s="125" t="s">
        <v>314</v>
      </c>
      <c r="C218" s="164" t="s">
        <v>1110</v>
      </c>
      <c r="D218" s="164" t="s">
        <v>1110</v>
      </c>
      <c r="E218" s="164" t="s">
        <v>1110</v>
      </c>
      <c r="F218" s="164" t="s">
        <v>1110</v>
      </c>
      <c r="G218" s="164" t="s">
        <v>1110</v>
      </c>
      <c r="H218" s="164" t="s">
        <v>1110</v>
      </c>
      <c r="I218" s="164" t="s">
        <v>1110</v>
      </c>
      <c r="J218" s="164" t="s">
        <v>1110</v>
      </c>
      <c r="K218" s="164" t="s">
        <v>1110</v>
      </c>
      <c r="L218" s="166" t="s">
        <v>1110</v>
      </c>
      <c r="M218" s="164" t="s">
        <v>1110</v>
      </c>
      <c r="N218" s="164" t="s">
        <v>1110</v>
      </c>
      <c r="O218" s="164" t="s">
        <v>1110</v>
      </c>
      <c r="P218" s="164" t="s">
        <v>1110</v>
      </c>
      <c r="Q218" s="164" t="s">
        <v>1110</v>
      </c>
      <c r="R218" s="164" t="s">
        <v>1110</v>
      </c>
      <c r="S218" s="164" t="s">
        <v>1110</v>
      </c>
      <c r="T218" s="164" t="s">
        <v>1110</v>
      </c>
      <c r="U218" s="164" t="s">
        <v>1110</v>
      </c>
      <c r="V218" s="167" t="s">
        <v>1110</v>
      </c>
      <c r="W218" s="168" t="s">
        <v>1110</v>
      </c>
      <c r="X218" s="164" t="s">
        <v>1110</v>
      </c>
      <c r="Y218" s="164">
        <v>-34.785784049999997</v>
      </c>
      <c r="Z218" s="164" t="s">
        <v>1110</v>
      </c>
      <c r="AA218" s="164" t="s">
        <v>1110</v>
      </c>
      <c r="AB218" s="164" t="s">
        <v>1110</v>
      </c>
      <c r="AC218" s="164" t="s">
        <v>1110</v>
      </c>
      <c r="AD218" s="164">
        <v>10.61470042</v>
      </c>
      <c r="AE218" s="164" t="s">
        <v>1110</v>
      </c>
      <c r="AF218" s="169">
        <v>-24.171083629999995</v>
      </c>
    </row>
    <row r="219" spans="1:32" s="84" customFormat="1" ht="15" customHeight="1">
      <c r="A219" s="171">
        <v>212</v>
      </c>
      <c r="B219" s="144" t="s">
        <v>511</v>
      </c>
      <c r="C219" s="172" t="s">
        <v>1110</v>
      </c>
      <c r="D219" s="172">
        <v>2.668181E-2</v>
      </c>
      <c r="E219" s="172">
        <v>-1.8</v>
      </c>
      <c r="F219" s="172" t="s">
        <v>1110</v>
      </c>
      <c r="G219" s="172" t="s">
        <v>1110</v>
      </c>
      <c r="H219" s="172">
        <v>352.10537062000003</v>
      </c>
      <c r="I219" s="172" t="s">
        <v>1110</v>
      </c>
      <c r="J219" s="172" t="s">
        <v>1110</v>
      </c>
      <c r="K219" s="172" t="s">
        <v>1110</v>
      </c>
      <c r="L219" s="174">
        <v>350.33205243000003</v>
      </c>
      <c r="M219" s="172" t="s">
        <v>1110</v>
      </c>
      <c r="N219" s="172">
        <v>-4.6802016799999997</v>
      </c>
      <c r="O219" s="172">
        <v>-3.8</v>
      </c>
      <c r="P219" s="172" t="s">
        <v>1110</v>
      </c>
      <c r="Q219" s="172" t="s">
        <v>1110</v>
      </c>
      <c r="R219" s="172">
        <v>1062.0662692410299</v>
      </c>
      <c r="S219" s="172" t="s">
        <v>1110</v>
      </c>
      <c r="T219" s="172" t="s">
        <v>1110</v>
      </c>
      <c r="U219" s="172" t="s">
        <v>1110</v>
      </c>
      <c r="V219" s="175">
        <v>1053.5860675610299</v>
      </c>
      <c r="W219" s="176" t="s">
        <v>1110</v>
      </c>
      <c r="X219" s="172">
        <v>7.9781934999999997</v>
      </c>
      <c r="Y219" s="172">
        <v>-16.50665785</v>
      </c>
      <c r="Z219" s="172" t="s">
        <v>1110</v>
      </c>
      <c r="AA219" s="172" t="s">
        <v>1110</v>
      </c>
      <c r="AB219" s="172">
        <v>1425.9779573010298</v>
      </c>
      <c r="AC219" s="172" t="s">
        <v>1110</v>
      </c>
      <c r="AD219" s="172" t="s">
        <v>1110</v>
      </c>
      <c r="AE219" s="172" t="s">
        <v>1110</v>
      </c>
      <c r="AF219" s="177">
        <v>1417.4494929510299</v>
      </c>
    </row>
    <row r="220" spans="1:32" ht="15" customHeight="1">
      <c r="A220" s="163">
        <v>213</v>
      </c>
      <c r="B220" s="125" t="s">
        <v>51</v>
      </c>
      <c r="C220" s="164">
        <v>28.884745890000001</v>
      </c>
      <c r="D220" s="164">
        <v>1.85</v>
      </c>
      <c r="E220" s="164">
        <v>-139.79254808000002</v>
      </c>
      <c r="F220" s="164" t="s">
        <v>1110</v>
      </c>
      <c r="G220" s="164">
        <v>-43.897333340000003</v>
      </c>
      <c r="H220" s="164" t="s">
        <v>1110</v>
      </c>
      <c r="I220" s="164" t="s">
        <v>1110</v>
      </c>
      <c r="J220" s="164" t="s">
        <v>1110</v>
      </c>
      <c r="K220" s="164" t="s">
        <v>1110</v>
      </c>
      <c r="L220" s="166">
        <v>-152.95513553000004</v>
      </c>
      <c r="M220" s="164">
        <v>6.7185726500000005</v>
      </c>
      <c r="N220" s="164">
        <v>-20.085999999999999</v>
      </c>
      <c r="O220" s="164">
        <v>-666.56614222000007</v>
      </c>
      <c r="P220" s="164" t="s">
        <v>1110</v>
      </c>
      <c r="Q220" s="164">
        <v>-290.15302723000002</v>
      </c>
      <c r="R220" s="164" t="s">
        <v>1110</v>
      </c>
      <c r="S220" s="164" t="s">
        <v>1110</v>
      </c>
      <c r="T220" s="164" t="s">
        <v>1110</v>
      </c>
      <c r="U220" s="164" t="s">
        <v>1110</v>
      </c>
      <c r="V220" s="167">
        <v>-970.08659680000005</v>
      </c>
      <c r="W220" s="168">
        <v>-115.20788478</v>
      </c>
      <c r="X220" s="164">
        <v>-108.52098521082</v>
      </c>
      <c r="Y220" s="164">
        <v>-2793.51853531918</v>
      </c>
      <c r="Z220" s="164" t="s">
        <v>1110</v>
      </c>
      <c r="AA220" s="164">
        <v>-1145.0788691099999</v>
      </c>
      <c r="AB220" s="164" t="s">
        <v>1110</v>
      </c>
      <c r="AC220" s="164" t="s">
        <v>1110</v>
      </c>
      <c r="AD220" s="164" t="s">
        <v>1110</v>
      </c>
      <c r="AE220" s="164" t="s">
        <v>1110</v>
      </c>
      <c r="AF220" s="169">
        <v>-4162.3262744200001</v>
      </c>
    </row>
    <row r="221" spans="1:32" s="84" customFormat="1" ht="15" customHeight="1">
      <c r="A221" s="171">
        <v>214</v>
      </c>
      <c r="B221" s="144" t="s">
        <v>554</v>
      </c>
      <c r="C221" s="172">
        <v>-39.912152069999998</v>
      </c>
      <c r="D221" s="172" t="s">
        <v>1110</v>
      </c>
      <c r="E221" s="172">
        <v>-1.05118877</v>
      </c>
      <c r="F221" s="172" t="s">
        <v>1110</v>
      </c>
      <c r="G221" s="172">
        <v>5.1375479899999998</v>
      </c>
      <c r="H221" s="172" t="s">
        <v>1110</v>
      </c>
      <c r="I221" s="172" t="s">
        <v>1110</v>
      </c>
      <c r="J221" s="172" t="s">
        <v>1110</v>
      </c>
      <c r="K221" s="172" t="s">
        <v>1110</v>
      </c>
      <c r="L221" s="174">
        <v>-35.825792849999999</v>
      </c>
      <c r="M221" s="172">
        <v>228.87453962000001</v>
      </c>
      <c r="N221" s="172" t="s">
        <v>1110</v>
      </c>
      <c r="O221" s="172">
        <v>-10.453097380000001</v>
      </c>
      <c r="P221" s="172" t="s">
        <v>1110</v>
      </c>
      <c r="Q221" s="172">
        <v>-56.470636209490003</v>
      </c>
      <c r="R221" s="172" t="s">
        <v>1110</v>
      </c>
      <c r="S221" s="172" t="s">
        <v>1110</v>
      </c>
      <c r="T221" s="172" t="s">
        <v>1110</v>
      </c>
      <c r="U221" s="172" t="s">
        <v>1110</v>
      </c>
      <c r="V221" s="175">
        <v>161.95080603050999</v>
      </c>
      <c r="W221" s="176">
        <v>242.6111846</v>
      </c>
      <c r="X221" s="172" t="s">
        <v>1110</v>
      </c>
      <c r="Y221" s="172">
        <v>-336.57220425853001</v>
      </c>
      <c r="Z221" s="172" t="s">
        <v>1110</v>
      </c>
      <c r="AA221" s="172">
        <v>79.534596570630001</v>
      </c>
      <c r="AB221" s="172" t="s">
        <v>1110</v>
      </c>
      <c r="AC221" s="172" t="s">
        <v>1110</v>
      </c>
      <c r="AD221" s="172" t="s">
        <v>1110</v>
      </c>
      <c r="AE221" s="172" t="s">
        <v>1110</v>
      </c>
      <c r="AF221" s="177">
        <v>-14.426423087900043</v>
      </c>
    </row>
    <row r="222" spans="1:32" ht="15" customHeight="1">
      <c r="A222" s="163">
        <v>215</v>
      </c>
      <c r="B222" s="125" t="s">
        <v>362</v>
      </c>
      <c r="C222" s="164" t="s">
        <v>1110</v>
      </c>
      <c r="D222" s="164">
        <v>1.5309999999999999</v>
      </c>
      <c r="E222" s="164" t="s">
        <v>1110</v>
      </c>
      <c r="F222" s="164" t="s">
        <v>1110</v>
      </c>
      <c r="G222" s="164" t="s">
        <v>1110</v>
      </c>
      <c r="H222" s="164" t="s">
        <v>1110</v>
      </c>
      <c r="I222" s="164" t="s">
        <v>1110</v>
      </c>
      <c r="J222" s="164" t="s">
        <v>1110</v>
      </c>
      <c r="K222" s="164" t="s">
        <v>1110</v>
      </c>
      <c r="L222" s="166">
        <v>1.5309999999999999</v>
      </c>
      <c r="M222" s="164" t="s">
        <v>1110</v>
      </c>
      <c r="N222" s="164">
        <v>-117.339</v>
      </c>
      <c r="O222" s="164">
        <v>-10.14807564</v>
      </c>
      <c r="P222" s="164" t="s">
        <v>1110</v>
      </c>
      <c r="Q222" s="164" t="s">
        <v>1110</v>
      </c>
      <c r="R222" s="164" t="s">
        <v>1110</v>
      </c>
      <c r="S222" s="164">
        <v>8.75</v>
      </c>
      <c r="T222" s="164">
        <v>5</v>
      </c>
      <c r="U222" s="164" t="s">
        <v>1110</v>
      </c>
      <c r="V222" s="167">
        <v>-113.73707564</v>
      </c>
      <c r="W222" s="168" t="s">
        <v>1110</v>
      </c>
      <c r="X222" s="164">
        <v>1011.93412802001</v>
      </c>
      <c r="Y222" s="164">
        <v>-764.48062721538997</v>
      </c>
      <c r="Z222" s="164" t="s">
        <v>1110</v>
      </c>
      <c r="AA222" s="164" t="s">
        <v>1110</v>
      </c>
      <c r="AB222" s="164" t="s">
        <v>1110</v>
      </c>
      <c r="AC222" s="164">
        <v>10.45</v>
      </c>
      <c r="AD222" s="164">
        <v>7.1</v>
      </c>
      <c r="AE222" s="164" t="s">
        <v>1110</v>
      </c>
      <c r="AF222" s="169">
        <v>265.00350080462005</v>
      </c>
    </row>
    <row r="223" spans="1:32" s="84" customFormat="1" ht="15" customHeight="1">
      <c r="A223" s="171">
        <v>216</v>
      </c>
      <c r="B223" s="144" t="s">
        <v>954</v>
      </c>
      <c r="C223" s="172">
        <v>0.82618064000000002</v>
      </c>
      <c r="D223" s="172">
        <v>-129.88678725</v>
      </c>
      <c r="E223" s="172" t="s">
        <v>1110</v>
      </c>
      <c r="F223" s="172" t="s">
        <v>1110</v>
      </c>
      <c r="G223" s="172">
        <v>-30.844024179999998</v>
      </c>
      <c r="H223" s="172">
        <v>-1.0782462099999999</v>
      </c>
      <c r="I223" s="172" t="s">
        <v>1110</v>
      </c>
      <c r="J223" s="172" t="s">
        <v>1110</v>
      </c>
      <c r="K223" s="172" t="s">
        <v>1110</v>
      </c>
      <c r="L223" s="174">
        <v>-160.98287700000003</v>
      </c>
      <c r="M223" s="172">
        <v>-14.041547420000001</v>
      </c>
      <c r="N223" s="172">
        <v>-235.53695533999999</v>
      </c>
      <c r="O223" s="172" t="s">
        <v>1110</v>
      </c>
      <c r="P223" s="172" t="s">
        <v>1110</v>
      </c>
      <c r="Q223" s="172">
        <v>-133.68697176999999</v>
      </c>
      <c r="R223" s="172">
        <v>-13.249191060000001</v>
      </c>
      <c r="S223" s="172" t="s">
        <v>1110</v>
      </c>
      <c r="T223" s="172" t="s">
        <v>1110</v>
      </c>
      <c r="U223" s="172" t="s">
        <v>1110</v>
      </c>
      <c r="V223" s="175">
        <v>-396.51466559000005</v>
      </c>
      <c r="W223" s="176">
        <v>-35.984843409999996</v>
      </c>
      <c r="X223" s="172">
        <v>166.84402746999999</v>
      </c>
      <c r="Y223" s="172">
        <v>-49.729918729999994</v>
      </c>
      <c r="Z223" s="172" t="s">
        <v>1110</v>
      </c>
      <c r="AA223" s="172">
        <v>-386.87759869000001</v>
      </c>
      <c r="AB223" s="172">
        <v>-22.622567180000001</v>
      </c>
      <c r="AC223" s="172" t="s">
        <v>1110</v>
      </c>
      <c r="AD223" s="172" t="s">
        <v>1110</v>
      </c>
      <c r="AE223" s="172" t="s">
        <v>1110</v>
      </c>
      <c r="AF223" s="177">
        <v>-328.37090054000009</v>
      </c>
    </row>
    <row r="224" spans="1:32" ht="15" customHeight="1">
      <c r="A224" s="163">
        <v>217</v>
      </c>
      <c r="B224" s="125" t="s">
        <v>468</v>
      </c>
      <c r="C224" s="164" t="s">
        <v>1110</v>
      </c>
      <c r="D224" s="164" t="s">
        <v>1110</v>
      </c>
      <c r="E224" s="164" t="s">
        <v>1110</v>
      </c>
      <c r="F224" s="164" t="s">
        <v>1110</v>
      </c>
      <c r="G224" s="164" t="s">
        <v>1110</v>
      </c>
      <c r="H224" s="164" t="s">
        <v>1110</v>
      </c>
      <c r="I224" s="164" t="s">
        <v>1110</v>
      </c>
      <c r="J224" s="164" t="s">
        <v>1110</v>
      </c>
      <c r="K224" s="164" t="s">
        <v>1110</v>
      </c>
      <c r="L224" s="166" t="s">
        <v>1110</v>
      </c>
      <c r="M224" s="164" t="s">
        <v>1110</v>
      </c>
      <c r="N224" s="164" t="s">
        <v>1110</v>
      </c>
      <c r="O224" s="164" t="s">
        <v>1110</v>
      </c>
      <c r="P224" s="164" t="s">
        <v>1110</v>
      </c>
      <c r="Q224" s="164" t="s">
        <v>1110</v>
      </c>
      <c r="R224" s="164" t="s">
        <v>1110</v>
      </c>
      <c r="S224" s="164" t="s">
        <v>1110</v>
      </c>
      <c r="T224" s="164" t="s">
        <v>1110</v>
      </c>
      <c r="U224" s="164" t="s">
        <v>1110</v>
      </c>
      <c r="V224" s="167" t="s">
        <v>1110</v>
      </c>
      <c r="W224" s="168" t="s">
        <v>1110</v>
      </c>
      <c r="X224" s="164" t="s">
        <v>1110</v>
      </c>
      <c r="Y224" s="164" t="s">
        <v>1110</v>
      </c>
      <c r="Z224" s="164" t="s">
        <v>1110</v>
      </c>
      <c r="AA224" s="164" t="s">
        <v>1110</v>
      </c>
      <c r="AB224" s="164" t="s">
        <v>1110</v>
      </c>
      <c r="AC224" s="164">
        <v>-14.32977597</v>
      </c>
      <c r="AD224" s="164">
        <v>0.1</v>
      </c>
      <c r="AE224" s="164" t="s">
        <v>1110</v>
      </c>
      <c r="AF224" s="169">
        <v>-14.22977597</v>
      </c>
    </row>
    <row r="225" spans="1:32" s="84" customFormat="1" ht="15" customHeight="1">
      <c r="A225" s="171">
        <v>218</v>
      </c>
      <c r="B225" s="144" t="s">
        <v>575</v>
      </c>
      <c r="C225" s="172" t="s">
        <v>1110</v>
      </c>
      <c r="D225" s="172" t="s">
        <v>1110</v>
      </c>
      <c r="E225" s="172" t="s">
        <v>1110</v>
      </c>
      <c r="F225" s="172" t="s">
        <v>1110</v>
      </c>
      <c r="G225" s="172" t="s">
        <v>1110</v>
      </c>
      <c r="H225" s="172" t="s">
        <v>1110</v>
      </c>
      <c r="I225" s="172" t="s">
        <v>1110</v>
      </c>
      <c r="J225" s="172" t="s">
        <v>1110</v>
      </c>
      <c r="K225" s="172" t="s">
        <v>1110</v>
      </c>
      <c r="L225" s="174" t="s">
        <v>1110</v>
      </c>
      <c r="M225" s="172" t="s">
        <v>1110</v>
      </c>
      <c r="N225" s="172" t="s">
        <v>1110</v>
      </c>
      <c r="O225" s="172" t="s">
        <v>1110</v>
      </c>
      <c r="P225" s="172" t="s">
        <v>1110</v>
      </c>
      <c r="Q225" s="172" t="s">
        <v>1110</v>
      </c>
      <c r="R225" s="172" t="s">
        <v>1110</v>
      </c>
      <c r="S225" s="172">
        <v>29.813507999999999</v>
      </c>
      <c r="T225" s="172" t="s">
        <v>1110</v>
      </c>
      <c r="U225" s="172" t="s">
        <v>1110</v>
      </c>
      <c r="V225" s="175">
        <v>29.813507999999999</v>
      </c>
      <c r="W225" s="176" t="s">
        <v>1110</v>
      </c>
      <c r="X225" s="172" t="s">
        <v>1110</v>
      </c>
      <c r="Y225" s="172" t="s">
        <v>1110</v>
      </c>
      <c r="Z225" s="172" t="s">
        <v>1110</v>
      </c>
      <c r="AA225" s="172" t="s">
        <v>1110</v>
      </c>
      <c r="AB225" s="172" t="s">
        <v>1110</v>
      </c>
      <c r="AC225" s="172">
        <v>287.26460779000001</v>
      </c>
      <c r="AD225" s="172" t="s">
        <v>1110</v>
      </c>
      <c r="AE225" s="172" t="s">
        <v>1110</v>
      </c>
      <c r="AF225" s="177">
        <v>287.26460779000001</v>
      </c>
    </row>
    <row r="226" spans="1:32" ht="15" customHeight="1">
      <c r="A226" s="163">
        <v>219</v>
      </c>
      <c r="B226" s="125" t="s">
        <v>515</v>
      </c>
      <c r="C226" s="164" t="s">
        <v>1110</v>
      </c>
      <c r="D226" s="164">
        <v>-8.1240058600000005</v>
      </c>
      <c r="E226" s="164" t="s">
        <v>1110</v>
      </c>
      <c r="F226" s="164" t="s">
        <v>1110</v>
      </c>
      <c r="G226" s="164">
        <v>-4.7244529100000001</v>
      </c>
      <c r="H226" s="164" t="s">
        <v>1110</v>
      </c>
      <c r="I226" s="164" t="s">
        <v>1110</v>
      </c>
      <c r="J226" s="164" t="s">
        <v>1110</v>
      </c>
      <c r="K226" s="164" t="s">
        <v>1110</v>
      </c>
      <c r="L226" s="166">
        <v>-12.848458769999999</v>
      </c>
      <c r="M226" s="164" t="s">
        <v>1110</v>
      </c>
      <c r="N226" s="164">
        <v>-252.03001372</v>
      </c>
      <c r="O226" s="164">
        <v>-7.35</v>
      </c>
      <c r="P226" s="164" t="s">
        <v>1110</v>
      </c>
      <c r="Q226" s="164">
        <v>-42.665581279999998</v>
      </c>
      <c r="R226" s="164" t="s">
        <v>1110</v>
      </c>
      <c r="S226" s="164" t="s">
        <v>1110</v>
      </c>
      <c r="T226" s="164" t="s">
        <v>1110</v>
      </c>
      <c r="U226" s="164" t="s">
        <v>1110</v>
      </c>
      <c r="V226" s="167">
        <v>-302.04559499999999</v>
      </c>
      <c r="W226" s="168" t="s">
        <v>1110</v>
      </c>
      <c r="X226" s="164">
        <v>-380.25026000937004</v>
      </c>
      <c r="Y226" s="164">
        <v>-64.439928230630002</v>
      </c>
      <c r="Z226" s="164" t="s">
        <v>1110</v>
      </c>
      <c r="AA226" s="164">
        <v>-52.326744399999995</v>
      </c>
      <c r="AB226" s="164" t="s">
        <v>1110</v>
      </c>
      <c r="AC226" s="164" t="s">
        <v>1110</v>
      </c>
      <c r="AD226" s="164" t="s">
        <v>1110</v>
      </c>
      <c r="AE226" s="164" t="s">
        <v>1110</v>
      </c>
      <c r="AF226" s="169">
        <v>-497.01693263999999</v>
      </c>
    </row>
    <row r="227" spans="1:32" s="84" customFormat="1" ht="15" customHeight="1">
      <c r="A227" s="171">
        <v>220</v>
      </c>
      <c r="B227" s="144" t="s">
        <v>431</v>
      </c>
      <c r="C227" s="172" t="s">
        <v>1110</v>
      </c>
      <c r="D227" s="172">
        <v>9.678447199999999</v>
      </c>
      <c r="E227" s="172">
        <v>-50.565136340000002</v>
      </c>
      <c r="F227" s="172" t="s">
        <v>1110</v>
      </c>
      <c r="G227" s="172" t="s">
        <v>1110</v>
      </c>
      <c r="H227" s="172" t="s">
        <v>1110</v>
      </c>
      <c r="I227" s="172" t="s">
        <v>1110</v>
      </c>
      <c r="J227" s="172" t="s">
        <v>1110</v>
      </c>
      <c r="K227" s="172" t="s">
        <v>1110</v>
      </c>
      <c r="L227" s="174">
        <v>-40.886689140000001</v>
      </c>
      <c r="M227" s="172" t="s">
        <v>1110</v>
      </c>
      <c r="N227" s="172">
        <v>-54.834744999999998</v>
      </c>
      <c r="O227" s="172">
        <v>-210.50676644000001</v>
      </c>
      <c r="P227" s="172" t="s">
        <v>1110</v>
      </c>
      <c r="Q227" s="172">
        <v>-12.72684806</v>
      </c>
      <c r="R227" s="172" t="s">
        <v>1110</v>
      </c>
      <c r="S227" s="172" t="s">
        <v>1110</v>
      </c>
      <c r="T227" s="172" t="s">
        <v>1110</v>
      </c>
      <c r="U227" s="172" t="s">
        <v>1110</v>
      </c>
      <c r="V227" s="175">
        <v>-278.06835949999999</v>
      </c>
      <c r="W227" s="176" t="s">
        <v>1110</v>
      </c>
      <c r="X227" s="172">
        <v>-196.71639916000001</v>
      </c>
      <c r="Y227" s="172">
        <v>-686.95922139000004</v>
      </c>
      <c r="Z227" s="172" t="s">
        <v>1110</v>
      </c>
      <c r="AA227" s="172">
        <v>-12.72684806</v>
      </c>
      <c r="AB227" s="172" t="s">
        <v>1110</v>
      </c>
      <c r="AC227" s="172" t="s">
        <v>1110</v>
      </c>
      <c r="AD227" s="172" t="s">
        <v>1110</v>
      </c>
      <c r="AE227" s="172" t="s">
        <v>1110</v>
      </c>
      <c r="AF227" s="177">
        <v>-896.40246861000003</v>
      </c>
    </row>
    <row r="228" spans="1:32" ht="15" customHeight="1">
      <c r="A228" s="163">
        <v>221</v>
      </c>
      <c r="B228" s="125" t="s">
        <v>961</v>
      </c>
      <c r="C228" s="164" t="s">
        <v>1110</v>
      </c>
      <c r="D228" s="164" t="s">
        <v>1110</v>
      </c>
      <c r="E228" s="164" t="s">
        <v>1110</v>
      </c>
      <c r="F228" s="164" t="s">
        <v>1110</v>
      </c>
      <c r="G228" s="164" t="s">
        <v>1110</v>
      </c>
      <c r="H228" s="164" t="s">
        <v>1110</v>
      </c>
      <c r="I228" s="164" t="s">
        <v>1110</v>
      </c>
      <c r="J228" s="164" t="s">
        <v>1110</v>
      </c>
      <c r="K228" s="164" t="s">
        <v>1110</v>
      </c>
      <c r="L228" s="166" t="s">
        <v>1110</v>
      </c>
      <c r="M228" s="164" t="s">
        <v>1110</v>
      </c>
      <c r="N228" s="164" t="s">
        <v>1110</v>
      </c>
      <c r="O228" s="164" t="s">
        <v>1110</v>
      </c>
      <c r="P228" s="164" t="s">
        <v>1110</v>
      </c>
      <c r="Q228" s="164" t="s">
        <v>1110</v>
      </c>
      <c r="R228" s="164" t="s">
        <v>1110</v>
      </c>
      <c r="S228" s="164" t="s">
        <v>1110</v>
      </c>
      <c r="T228" s="164" t="s">
        <v>1110</v>
      </c>
      <c r="U228" s="164" t="s">
        <v>1110</v>
      </c>
      <c r="V228" s="167" t="s">
        <v>1110</v>
      </c>
      <c r="W228" s="168" t="s">
        <v>1110</v>
      </c>
      <c r="X228" s="164" t="s">
        <v>1110</v>
      </c>
      <c r="Y228" s="164" t="s">
        <v>1110</v>
      </c>
      <c r="Z228" s="164" t="s">
        <v>1110</v>
      </c>
      <c r="AA228" s="164" t="s">
        <v>1110</v>
      </c>
      <c r="AB228" s="164" t="s">
        <v>1110</v>
      </c>
      <c r="AC228" s="164" t="s">
        <v>1110</v>
      </c>
      <c r="AD228" s="164" t="s">
        <v>1110</v>
      </c>
      <c r="AE228" s="164" t="s">
        <v>1110</v>
      </c>
      <c r="AF228" s="169" t="s">
        <v>1110</v>
      </c>
    </row>
    <row r="229" spans="1:32" s="84" customFormat="1" ht="15" customHeight="1">
      <c r="A229" s="171">
        <v>222</v>
      </c>
      <c r="B229" s="144" t="s">
        <v>290</v>
      </c>
      <c r="C229" s="172" t="s">
        <v>1110</v>
      </c>
      <c r="D229" s="172" t="s">
        <v>1110</v>
      </c>
      <c r="E229" s="172" t="s">
        <v>1110</v>
      </c>
      <c r="F229" s="172" t="s">
        <v>1110</v>
      </c>
      <c r="G229" s="172" t="s">
        <v>1110</v>
      </c>
      <c r="H229" s="172" t="s">
        <v>1110</v>
      </c>
      <c r="I229" s="172" t="s">
        <v>1110</v>
      </c>
      <c r="J229" s="172" t="s">
        <v>1110</v>
      </c>
      <c r="K229" s="172" t="s">
        <v>1110</v>
      </c>
      <c r="L229" s="174" t="s">
        <v>1110</v>
      </c>
      <c r="M229" s="172" t="s">
        <v>1110</v>
      </c>
      <c r="N229" s="172" t="s">
        <v>1110</v>
      </c>
      <c r="O229" s="172" t="s">
        <v>1110</v>
      </c>
      <c r="P229" s="172" t="s">
        <v>1110</v>
      </c>
      <c r="Q229" s="172" t="s">
        <v>1110</v>
      </c>
      <c r="R229" s="172" t="s">
        <v>1110</v>
      </c>
      <c r="S229" s="172" t="s">
        <v>1110</v>
      </c>
      <c r="T229" s="172">
        <v>63.000000010000001</v>
      </c>
      <c r="U229" s="172" t="s">
        <v>1110</v>
      </c>
      <c r="V229" s="175">
        <v>63.000000010000001</v>
      </c>
      <c r="W229" s="176" t="s">
        <v>1110</v>
      </c>
      <c r="X229" s="172" t="s">
        <v>1110</v>
      </c>
      <c r="Y229" s="172" t="s">
        <v>1110</v>
      </c>
      <c r="Z229" s="172" t="s">
        <v>1110</v>
      </c>
      <c r="AA229" s="172" t="s">
        <v>1110</v>
      </c>
      <c r="AB229" s="172" t="s">
        <v>1110</v>
      </c>
      <c r="AC229" s="172" t="s">
        <v>1110</v>
      </c>
      <c r="AD229" s="172">
        <v>188.00000000999998</v>
      </c>
      <c r="AE229" s="172" t="s">
        <v>1110</v>
      </c>
      <c r="AF229" s="177">
        <v>188.00000000999998</v>
      </c>
    </row>
    <row r="230" spans="1:32" ht="15" customHeight="1">
      <c r="A230" s="163">
        <v>223</v>
      </c>
      <c r="B230" s="125" t="s">
        <v>208</v>
      </c>
      <c r="C230" s="164" t="s">
        <v>1110</v>
      </c>
      <c r="D230" s="164" t="s">
        <v>1110</v>
      </c>
      <c r="E230" s="164" t="s">
        <v>1110</v>
      </c>
      <c r="F230" s="164" t="s">
        <v>1110</v>
      </c>
      <c r="G230" s="164" t="s">
        <v>1110</v>
      </c>
      <c r="H230" s="164" t="s">
        <v>1110</v>
      </c>
      <c r="I230" s="164" t="s">
        <v>1110</v>
      </c>
      <c r="J230" s="164">
        <v>-10.000000029999999</v>
      </c>
      <c r="K230" s="164" t="s">
        <v>1110</v>
      </c>
      <c r="L230" s="166">
        <v>-10.000000029999999</v>
      </c>
      <c r="M230" s="164" t="s">
        <v>1110</v>
      </c>
      <c r="N230" s="164" t="s">
        <v>1110</v>
      </c>
      <c r="O230" s="164" t="s">
        <v>1110</v>
      </c>
      <c r="P230" s="164" t="s">
        <v>1110</v>
      </c>
      <c r="Q230" s="164" t="s">
        <v>1110</v>
      </c>
      <c r="R230" s="164" t="s">
        <v>1110</v>
      </c>
      <c r="S230" s="164" t="s">
        <v>1110</v>
      </c>
      <c r="T230" s="164">
        <v>-38.605507859999996</v>
      </c>
      <c r="U230" s="164" t="s">
        <v>1110</v>
      </c>
      <c r="V230" s="167">
        <v>-38.605507859999996</v>
      </c>
      <c r="W230" s="168" t="s">
        <v>1110</v>
      </c>
      <c r="X230" s="164" t="s">
        <v>1110</v>
      </c>
      <c r="Y230" s="164" t="s">
        <v>1110</v>
      </c>
      <c r="Z230" s="164" t="s">
        <v>1110</v>
      </c>
      <c r="AA230" s="164" t="s">
        <v>1110</v>
      </c>
      <c r="AB230" s="164" t="s">
        <v>1110</v>
      </c>
      <c r="AC230" s="164" t="s">
        <v>1110</v>
      </c>
      <c r="AD230" s="164">
        <v>-63.690794750000002</v>
      </c>
      <c r="AE230" s="164" t="s">
        <v>1110</v>
      </c>
      <c r="AF230" s="169">
        <v>-63.690794750000002</v>
      </c>
    </row>
    <row r="231" spans="1:32" s="84" customFormat="1" ht="15" customHeight="1">
      <c r="A231" s="171">
        <v>224</v>
      </c>
      <c r="B231" s="144" t="s">
        <v>0</v>
      </c>
      <c r="C231" s="172" t="s">
        <v>1110</v>
      </c>
      <c r="D231" s="172" t="s">
        <v>1110</v>
      </c>
      <c r="E231" s="172" t="s">
        <v>1110</v>
      </c>
      <c r="F231" s="172" t="s">
        <v>1110</v>
      </c>
      <c r="G231" s="172" t="s">
        <v>1110</v>
      </c>
      <c r="H231" s="172" t="s">
        <v>1110</v>
      </c>
      <c r="I231" s="172">
        <v>-9.582483E-2</v>
      </c>
      <c r="J231" s="172">
        <v>6.1941999999999997E-2</v>
      </c>
      <c r="K231" s="172" t="s">
        <v>1110</v>
      </c>
      <c r="L231" s="174">
        <v>-3.3882830000000003E-2</v>
      </c>
      <c r="M231" s="172" t="s">
        <v>1110</v>
      </c>
      <c r="N231" s="172" t="s">
        <v>1110</v>
      </c>
      <c r="O231" s="172" t="s">
        <v>1110</v>
      </c>
      <c r="P231" s="172" t="s">
        <v>1110</v>
      </c>
      <c r="Q231" s="172" t="s">
        <v>1110</v>
      </c>
      <c r="R231" s="172" t="s">
        <v>1110</v>
      </c>
      <c r="S231" s="172">
        <v>5.0175169999999998E-2</v>
      </c>
      <c r="T231" s="172">
        <v>0.46652440000000001</v>
      </c>
      <c r="U231" s="172" t="s">
        <v>1110</v>
      </c>
      <c r="V231" s="175">
        <v>0.51669957</v>
      </c>
      <c r="W231" s="176" t="s">
        <v>1110</v>
      </c>
      <c r="X231" s="172" t="s">
        <v>1110</v>
      </c>
      <c r="Y231" s="172">
        <v>33.991695990000004</v>
      </c>
      <c r="Z231" s="172" t="s">
        <v>1110</v>
      </c>
      <c r="AA231" s="172" t="s">
        <v>1110</v>
      </c>
      <c r="AB231" s="172" t="s">
        <v>1110</v>
      </c>
      <c r="AC231" s="172">
        <v>526.52737116000003</v>
      </c>
      <c r="AD231" s="172">
        <v>103.06951635</v>
      </c>
      <c r="AE231" s="172" t="s">
        <v>1110</v>
      </c>
      <c r="AF231" s="177">
        <v>663.58858350000003</v>
      </c>
    </row>
    <row r="232" spans="1:32" ht="15" customHeight="1">
      <c r="A232" s="163">
        <v>225</v>
      </c>
      <c r="B232" s="125" t="s">
        <v>1470</v>
      </c>
      <c r="C232" s="164" t="s">
        <v>1110</v>
      </c>
      <c r="D232" s="164" t="s">
        <v>1110</v>
      </c>
      <c r="E232" s="164" t="s">
        <v>1110</v>
      </c>
      <c r="F232" s="164" t="s">
        <v>1110</v>
      </c>
      <c r="G232" s="164" t="s">
        <v>1110</v>
      </c>
      <c r="H232" s="164" t="s">
        <v>1110</v>
      </c>
      <c r="I232" s="164" t="s">
        <v>1110</v>
      </c>
      <c r="J232" s="164">
        <v>2111.05713580465</v>
      </c>
      <c r="K232" s="164" t="s">
        <v>1110</v>
      </c>
      <c r="L232" s="166">
        <v>2111.05713580465</v>
      </c>
      <c r="M232" s="164" t="s">
        <v>1110</v>
      </c>
      <c r="N232" s="164" t="s">
        <v>1110</v>
      </c>
      <c r="O232" s="164" t="s">
        <v>1110</v>
      </c>
      <c r="P232" s="164" t="s">
        <v>1110</v>
      </c>
      <c r="Q232" s="164" t="s">
        <v>1110</v>
      </c>
      <c r="R232" s="164" t="s">
        <v>1110</v>
      </c>
      <c r="S232" s="164" t="s">
        <v>1110</v>
      </c>
      <c r="T232" s="164">
        <v>2389.6697293644802</v>
      </c>
      <c r="U232" s="164" t="s">
        <v>1110</v>
      </c>
      <c r="V232" s="167">
        <v>2389.6697293644802</v>
      </c>
      <c r="W232" s="168" t="s">
        <v>1110</v>
      </c>
      <c r="X232" s="164" t="s">
        <v>1110</v>
      </c>
      <c r="Y232" s="164" t="s">
        <v>1110</v>
      </c>
      <c r="Z232" s="164" t="s">
        <v>1110</v>
      </c>
      <c r="AA232" s="164" t="s">
        <v>1110</v>
      </c>
      <c r="AB232" s="164" t="s">
        <v>1110</v>
      </c>
      <c r="AC232" s="164" t="s">
        <v>1110</v>
      </c>
      <c r="AD232" s="164">
        <v>2389.6697293644802</v>
      </c>
      <c r="AE232" s="164" t="s">
        <v>1110</v>
      </c>
      <c r="AF232" s="169">
        <v>2389.6697293644802</v>
      </c>
    </row>
    <row r="233" spans="1:32" s="84" customFormat="1" ht="15" customHeight="1">
      <c r="A233" s="171">
        <v>226</v>
      </c>
      <c r="B233" s="144" t="s">
        <v>247</v>
      </c>
      <c r="C233" s="172" t="s">
        <v>1110</v>
      </c>
      <c r="D233" s="172">
        <v>-10.107439150000001</v>
      </c>
      <c r="E233" s="172">
        <v>-1.2385278100000001</v>
      </c>
      <c r="F233" s="172" t="s">
        <v>1110</v>
      </c>
      <c r="G233" s="172">
        <v>-0.31228511999999997</v>
      </c>
      <c r="H233" s="172" t="s">
        <v>1110</v>
      </c>
      <c r="I233" s="172" t="s">
        <v>1110</v>
      </c>
      <c r="J233" s="172">
        <v>-0.11408981</v>
      </c>
      <c r="K233" s="172" t="s">
        <v>1110</v>
      </c>
      <c r="L233" s="174">
        <v>-11.77234189</v>
      </c>
      <c r="M233" s="172" t="s">
        <v>1110</v>
      </c>
      <c r="N233" s="172">
        <v>-32.450515316480001</v>
      </c>
      <c r="O233" s="172">
        <v>-47.674275183519995</v>
      </c>
      <c r="P233" s="172" t="s">
        <v>1110</v>
      </c>
      <c r="Q233" s="172">
        <v>15.555939539999999</v>
      </c>
      <c r="R233" s="172" t="s">
        <v>1110</v>
      </c>
      <c r="S233" s="172" t="s">
        <v>1110</v>
      </c>
      <c r="T233" s="172">
        <v>4.3677212999999995</v>
      </c>
      <c r="U233" s="172" t="s">
        <v>1110</v>
      </c>
      <c r="V233" s="175">
        <v>-60.201129660000007</v>
      </c>
      <c r="W233" s="176" t="s">
        <v>1110</v>
      </c>
      <c r="X233" s="172">
        <v>-124.49476153441</v>
      </c>
      <c r="Y233" s="172">
        <v>-174.67508211295001</v>
      </c>
      <c r="Z233" s="172" t="s">
        <v>1110</v>
      </c>
      <c r="AA233" s="172">
        <v>16.891377649999999</v>
      </c>
      <c r="AB233" s="172" t="s">
        <v>1110</v>
      </c>
      <c r="AC233" s="172" t="s">
        <v>1110</v>
      </c>
      <c r="AD233" s="172">
        <v>43.906725189999996</v>
      </c>
      <c r="AE233" s="172" t="s">
        <v>1110</v>
      </c>
      <c r="AF233" s="177">
        <v>-238.37174080736</v>
      </c>
    </row>
    <row r="234" spans="1:32" ht="15" customHeight="1">
      <c r="A234" s="163">
        <v>227</v>
      </c>
      <c r="B234" s="125" t="s">
        <v>998</v>
      </c>
      <c r="C234" s="164">
        <v>-0.18752297000000001</v>
      </c>
      <c r="D234" s="164" t="s">
        <v>1110</v>
      </c>
      <c r="E234" s="164">
        <v>-1.67461854</v>
      </c>
      <c r="F234" s="164" t="s">
        <v>1110</v>
      </c>
      <c r="G234" s="164" t="s">
        <v>1110</v>
      </c>
      <c r="H234" s="164" t="s">
        <v>1110</v>
      </c>
      <c r="I234" s="164">
        <v>1.1557527299999999</v>
      </c>
      <c r="J234" s="164" t="s">
        <v>1110</v>
      </c>
      <c r="K234" s="164" t="s">
        <v>1110</v>
      </c>
      <c r="L234" s="166">
        <v>-0.70638878000000005</v>
      </c>
      <c r="M234" s="164">
        <v>-16.514430480000001</v>
      </c>
      <c r="N234" s="164" t="s">
        <v>1110</v>
      </c>
      <c r="O234" s="164">
        <v>-3.92461854</v>
      </c>
      <c r="P234" s="164" t="s">
        <v>1110</v>
      </c>
      <c r="Q234" s="164" t="s">
        <v>1110</v>
      </c>
      <c r="R234" s="164" t="s">
        <v>1110</v>
      </c>
      <c r="S234" s="164">
        <v>11.408800169999999</v>
      </c>
      <c r="T234" s="164" t="s">
        <v>1110</v>
      </c>
      <c r="U234" s="164" t="s">
        <v>1110</v>
      </c>
      <c r="V234" s="167">
        <v>-9.0302488499999995</v>
      </c>
      <c r="W234" s="168">
        <v>-27.789874820000001</v>
      </c>
      <c r="X234" s="164" t="s">
        <v>1110</v>
      </c>
      <c r="Y234" s="164">
        <v>-3.3496185400000003</v>
      </c>
      <c r="Z234" s="164" t="s">
        <v>1110</v>
      </c>
      <c r="AA234" s="164" t="s">
        <v>1110</v>
      </c>
      <c r="AB234" s="164" t="s">
        <v>1110</v>
      </c>
      <c r="AC234" s="164">
        <v>85.656155749999996</v>
      </c>
      <c r="AD234" s="164" t="s">
        <v>1110</v>
      </c>
      <c r="AE234" s="164" t="s">
        <v>1110</v>
      </c>
      <c r="AF234" s="169">
        <v>54.51666239</v>
      </c>
    </row>
    <row r="235" spans="1:32" s="84" customFormat="1" ht="15" customHeight="1">
      <c r="A235" s="171">
        <v>228</v>
      </c>
      <c r="B235" s="144" t="s">
        <v>257</v>
      </c>
      <c r="C235" s="172" t="s">
        <v>1110</v>
      </c>
      <c r="D235" s="172" t="s">
        <v>1110</v>
      </c>
      <c r="E235" s="172" t="s">
        <v>1110</v>
      </c>
      <c r="F235" s="172" t="s">
        <v>1110</v>
      </c>
      <c r="G235" s="172" t="s">
        <v>1110</v>
      </c>
      <c r="H235" s="172" t="s">
        <v>1110</v>
      </c>
      <c r="I235" s="172" t="s">
        <v>1110</v>
      </c>
      <c r="J235" s="172" t="s">
        <v>1110</v>
      </c>
      <c r="K235" s="172" t="s">
        <v>1110</v>
      </c>
      <c r="L235" s="174" t="s">
        <v>1110</v>
      </c>
      <c r="M235" s="172" t="s">
        <v>1110</v>
      </c>
      <c r="N235" s="172" t="s">
        <v>1110</v>
      </c>
      <c r="O235" s="172" t="s">
        <v>1110</v>
      </c>
      <c r="P235" s="172" t="s">
        <v>1110</v>
      </c>
      <c r="Q235" s="172" t="s">
        <v>1110</v>
      </c>
      <c r="R235" s="172" t="s">
        <v>1110</v>
      </c>
      <c r="S235" s="172">
        <v>3.9999999900000001</v>
      </c>
      <c r="T235" s="172" t="s">
        <v>1110</v>
      </c>
      <c r="U235" s="172" t="s">
        <v>1110</v>
      </c>
      <c r="V235" s="175">
        <v>3.9999999900000001</v>
      </c>
      <c r="W235" s="176" t="s">
        <v>1110</v>
      </c>
      <c r="X235" s="172" t="s">
        <v>1110</v>
      </c>
      <c r="Y235" s="172" t="s">
        <v>1110</v>
      </c>
      <c r="Z235" s="172" t="s">
        <v>1110</v>
      </c>
      <c r="AA235" s="172" t="s">
        <v>1110</v>
      </c>
      <c r="AB235" s="172" t="s">
        <v>1110</v>
      </c>
      <c r="AC235" s="172">
        <v>11.39999999</v>
      </c>
      <c r="AD235" s="172" t="s">
        <v>1110</v>
      </c>
      <c r="AE235" s="172" t="s">
        <v>1110</v>
      </c>
      <c r="AF235" s="177">
        <v>11.39999999</v>
      </c>
    </row>
    <row r="236" spans="1:32" ht="15" customHeight="1">
      <c r="A236" s="163">
        <v>229</v>
      </c>
      <c r="B236" s="125" t="s">
        <v>793</v>
      </c>
      <c r="C236" s="164">
        <v>-22.161417220000001</v>
      </c>
      <c r="D236" s="164" t="s">
        <v>1110</v>
      </c>
      <c r="E236" s="164">
        <v>-4.8974140000000004</v>
      </c>
      <c r="F236" s="164" t="s">
        <v>1110</v>
      </c>
      <c r="G236" s="164" t="s">
        <v>1110</v>
      </c>
      <c r="H236" s="164" t="s">
        <v>1110</v>
      </c>
      <c r="I236" s="164">
        <v>-10.25068192</v>
      </c>
      <c r="J236" s="164" t="s">
        <v>1110</v>
      </c>
      <c r="K236" s="164" t="s">
        <v>1110</v>
      </c>
      <c r="L236" s="166">
        <v>-37.30951314</v>
      </c>
      <c r="M236" s="164">
        <v>175.05526556000001</v>
      </c>
      <c r="N236" s="164" t="s">
        <v>1110</v>
      </c>
      <c r="O236" s="164">
        <v>-12.973048970000001</v>
      </c>
      <c r="P236" s="164" t="s">
        <v>1110</v>
      </c>
      <c r="Q236" s="164" t="s">
        <v>1110</v>
      </c>
      <c r="R236" s="164" t="s">
        <v>1110</v>
      </c>
      <c r="S236" s="164">
        <v>-55.313814890000003</v>
      </c>
      <c r="T236" s="164" t="s">
        <v>1110</v>
      </c>
      <c r="U236" s="164" t="s">
        <v>1110</v>
      </c>
      <c r="V236" s="167">
        <v>106.7684017</v>
      </c>
      <c r="W236" s="168">
        <v>222.54773574999999</v>
      </c>
      <c r="X236" s="164" t="s">
        <v>1110</v>
      </c>
      <c r="Y236" s="164">
        <v>-43.696384139999999</v>
      </c>
      <c r="Z236" s="164" t="s">
        <v>1110</v>
      </c>
      <c r="AA236" s="164" t="s">
        <v>1110</v>
      </c>
      <c r="AB236" s="164" t="s">
        <v>1110</v>
      </c>
      <c r="AC236" s="164">
        <v>214.22619628999999</v>
      </c>
      <c r="AD236" s="164" t="s">
        <v>1110</v>
      </c>
      <c r="AE236" s="164" t="s">
        <v>1110</v>
      </c>
      <c r="AF236" s="169">
        <v>393.07754789999996</v>
      </c>
    </row>
    <row r="237" spans="1:32" s="84" customFormat="1" ht="15" customHeight="1">
      <c r="A237" s="171">
        <v>230</v>
      </c>
      <c r="B237" s="144" t="s">
        <v>268</v>
      </c>
      <c r="C237" s="172" t="s">
        <v>1110</v>
      </c>
      <c r="D237" s="172" t="s">
        <v>1110</v>
      </c>
      <c r="E237" s="172">
        <v>-22.448133329999997</v>
      </c>
      <c r="F237" s="172" t="s">
        <v>1110</v>
      </c>
      <c r="G237" s="172" t="s">
        <v>1110</v>
      </c>
      <c r="H237" s="172" t="s">
        <v>1110</v>
      </c>
      <c r="I237" s="172">
        <v>14.003661449999999</v>
      </c>
      <c r="J237" s="172">
        <v>0.05</v>
      </c>
      <c r="K237" s="172" t="s">
        <v>1110</v>
      </c>
      <c r="L237" s="174">
        <v>-8.3944718799999993</v>
      </c>
      <c r="M237" s="172">
        <v>0.11138872999999999</v>
      </c>
      <c r="N237" s="172">
        <v>-64.154259789999998</v>
      </c>
      <c r="O237" s="172">
        <v>-48.729848320000002</v>
      </c>
      <c r="P237" s="172" t="s">
        <v>1110</v>
      </c>
      <c r="Q237" s="172" t="s">
        <v>1110</v>
      </c>
      <c r="R237" s="172" t="s">
        <v>1110</v>
      </c>
      <c r="S237" s="172">
        <v>17.635372929999999</v>
      </c>
      <c r="T237" s="172">
        <v>24.234847989999999</v>
      </c>
      <c r="U237" s="172" t="s">
        <v>1110</v>
      </c>
      <c r="V237" s="175">
        <v>-70.902498460000004</v>
      </c>
      <c r="W237" s="176">
        <v>63.098680639999998</v>
      </c>
      <c r="X237" s="172">
        <v>-68.251379229999998</v>
      </c>
      <c r="Y237" s="172">
        <v>-214.75944936000002</v>
      </c>
      <c r="Z237" s="172" t="s">
        <v>1110</v>
      </c>
      <c r="AA237" s="172" t="s">
        <v>1110</v>
      </c>
      <c r="AB237" s="172" t="s">
        <v>1110</v>
      </c>
      <c r="AC237" s="172">
        <v>56.501560159999997</v>
      </c>
      <c r="AD237" s="172">
        <v>75.384730360000006</v>
      </c>
      <c r="AE237" s="172" t="s">
        <v>1110</v>
      </c>
      <c r="AF237" s="177">
        <v>-88.025857430000016</v>
      </c>
    </row>
    <row r="238" spans="1:32" ht="15" customHeight="1">
      <c r="A238" s="163">
        <v>231</v>
      </c>
      <c r="B238" s="125" t="s">
        <v>666</v>
      </c>
      <c r="C238" s="164" t="s">
        <v>1110</v>
      </c>
      <c r="D238" s="164" t="s">
        <v>1110</v>
      </c>
      <c r="E238" s="164" t="s">
        <v>1110</v>
      </c>
      <c r="F238" s="164" t="s">
        <v>1110</v>
      </c>
      <c r="G238" s="164" t="s">
        <v>1110</v>
      </c>
      <c r="H238" s="164" t="s">
        <v>1110</v>
      </c>
      <c r="I238" s="164">
        <v>-7.4660695599999993</v>
      </c>
      <c r="J238" s="164" t="s">
        <v>1110</v>
      </c>
      <c r="K238" s="164" t="s">
        <v>1110</v>
      </c>
      <c r="L238" s="166">
        <v>-7.4660695599999993</v>
      </c>
      <c r="M238" s="164" t="s">
        <v>1110</v>
      </c>
      <c r="N238" s="164" t="s">
        <v>1110</v>
      </c>
      <c r="O238" s="164" t="s">
        <v>1110</v>
      </c>
      <c r="P238" s="164" t="s">
        <v>1110</v>
      </c>
      <c r="Q238" s="164" t="s">
        <v>1110</v>
      </c>
      <c r="R238" s="164" t="s">
        <v>1110</v>
      </c>
      <c r="S238" s="164">
        <v>129.12608385999999</v>
      </c>
      <c r="T238" s="164" t="s">
        <v>1110</v>
      </c>
      <c r="U238" s="164" t="s">
        <v>1110</v>
      </c>
      <c r="V238" s="167">
        <v>129.12608385999999</v>
      </c>
      <c r="W238" s="168" t="s">
        <v>1110</v>
      </c>
      <c r="X238" s="164" t="s">
        <v>1110</v>
      </c>
      <c r="Y238" s="164" t="s">
        <v>1110</v>
      </c>
      <c r="Z238" s="164" t="s">
        <v>1110</v>
      </c>
      <c r="AA238" s="164" t="s">
        <v>1110</v>
      </c>
      <c r="AB238" s="164" t="s">
        <v>1110</v>
      </c>
      <c r="AC238" s="164">
        <v>587.69029349000004</v>
      </c>
      <c r="AD238" s="164" t="s">
        <v>1110</v>
      </c>
      <c r="AE238" s="164" t="s">
        <v>1110</v>
      </c>
      <c r="AF238" s="169">
        <v>587.69029349000004</v>
      </c>
    </row>
    <row r="239" spans="1:32" s="84" customFormat="1" ht="15" customHeight="1">
      <c r="A239" s="171">
        <v>232</v>
      </c>
      <c r="B239" s="144" t="s">
        <v>591</v>
      </c>
      <c r="C239" s="172" t="s">
        <v>1110</v>
      </c>
      <c r="D239" s="172" t="s">
        <v>1110</v>
      </c>
      <c r="E239" s="172" t="s">
        <v>1110</v>
      </c>
      <c r="F239" s="172" t="s">
        <v>1110</v>
      </c>
      <c r="G239" s="172" t="s">
        <v>1110</v>
      </c>
      <c r="H239" s="172" t="s">
        <v>1110</v>
      </c>
      <c r="I239" s="172" t="s">
        <v>1110</v>
      </c>
      <c r="J239" s="172" t="s">
        <v>1110</v>
      </c>
      <c r="K239" s="172" t="s">
        <v>1110</v>
      </c>
      <c r="L239" s="174" t="s">
        <v>1110</v>
      </c>
      <c r="M239" s="172" t="s">
        <v>1110</v>
      </c>
      <c r="N239" s="172" t="s">
        <v>1110</v>
      </c>
      <c r="O239" s="172" t="s">
        <v>1110</v>
      </c>
      <c r="P239" s="172" t="s">
        <v>1110</v>
      </c>
      <c r="Q239" s="172" t="s">
        <v>1110</v>
      </c>
      <c r="R239" s="172" t="s">
        <v>1110</v>
      </c>
      <c r="S239" s="172" t="s">
        <v>1110</v>
      </c>
      <c r="T239" s="172" t="s">
        <v>1110</v>
      </c>
      <c r="U239" s="172" t="s">
        <v>1110</v>
      </c>
      <c r="V239" s="175" t="s">
        <v>1110</v>
      </c>
      <c r="W239" s="176" t="s">
        <v>1110</v>
      </c>
      <c r="X239" s="172" t="s">
        <v>1110</v>
      </c>
      <c r="Y239" s="172" t="s">
        <v>1110</v>
      </c>
      <c r="Z239" s="172" t="s">
        <v>1110</v>
      </c>
      <c r="AA239" s="172" t="s">
        <v>1110</v>
      </c>
      <c r="AB239" s="172" t="s">
        <v>1110</v>
      </c>
      <c r="AC239" s="172" t="s">
        <v>1110</v>
      </c>
      <c r="AD239" s="172" t="s">
        <v>1110</v>
      </c>
      <c r="AE239" s="172" t="s">
        <v>1110</v>
      </c>
      <c r="AF239" s="177" t="s">
        <v>1110</v>
      </c>
    </row>
    <row r="240" spans="1:32" ht="15" customHeight="1">
      <c r="A240" s="163">
        <v>233</v>
      </c>
      <c r="B240" s="125" t="s">
        <v>309</v>
      </c>
      <c r="C240" s="164" t="s">
        <v>1110</v>
      </c>
      <c r="D240" s="164" t="s">
        <v>1110</v>
      </c>
      <c r="E240" s="164" t="s">
        <v>1110</v>
      </c>
      <c r="F240" s="164" t="s">
        <v>1110</v>
      </c>
      <c r="G240" s="164" t="s">
        <v>1110</v>
      </c>
      <c r="H240" s="164" t="s">
        <v>1110</v>
      </c>
      <c r="I240" s="164" t="s">
        <v>1110</v>
      </c>
      <c r="J240" s="164" t="s">
        <v>1110</v>
      </c>
      <c r="K240" s="164" t="s">
        <v>1110</v>
      </c>
      <c r="L240" s="166" t="s">
        <v>1110</v>
      </c>
      <c r="M240" s="164" t="s">
        <v>1110</v>
      </c>
      <c r="N240" s="164">
        <v>-840.37007520022996</v>
      </c>
      <c r="O240" s="164">
        <v>523.98108790023002</v>
      </c>
      <c r="P240" s="164" t="s">
        <v>1110</v>
      </c>
      <c r="Q240" s="164" t="s">
        <v>1110</v>
      </c>
      <c r="R240" s="164" t="s">
        <v>1110</v>
      </c>
      <c r="S240" s="164" t="s">
        <v>1110</v>
      </c>
      <c r="T240" s="164" t="s">
        <v>1110</v>
      </c>
      <c r="U240" s="164" t="s">
        <v>1110</v>
      </c>
      <c r="V240" s="167">
        <v>-316.3889873</v>
      </c>
      <c r="W240" s="168" t="s">
        <v>1110</v>
      </c>
      <c r="X240" s="164">
        <v>-639.22243426022999</v>
      </c>
      <c r="Y240" s="164">
        <v>523.98108790023002</v>
      </c>
      <c r="Z240" s="164" t="s">
        <v>1110</v>
      </c>
      <c r="AA240" s="164" t="s">
        <v>1110</v>
      </c>
      <c r="AB240" s="164" t="s">
        <v>1110</v>
      </c>
      <c r="AC240" s="164" t="s">
        <v>1110</v>
      </c>
      <c r="AD240" s="164" t="s">
        <v>1110</v>
      </c>
      <c r="AE240" s="164" t="s">
        <v>1110</v>
      </c>
      <c r="AF240" s="169">
        <v>-115.24134635999995</v>
      </c>
    </row>
    <row r="241" spans="1:32" s="84" customFormat="1" ht="15" customHeight="1">
      <c r="A241" s="171">
        <v>234</v>
      </c>
      <c r="B241" s="144" t="s">
        <v>701</v>
      </c>
      <c r="C241" s="172" t="s">
        <v>1110</v>
      </c>
      <c r="D241" s="172" t="s">
        <v>1110</v>
      </c>
      <c r="E241" s="172">
        <v>24.666429834630001</v>
      </c>
      <c r="F241" s="172" t="s">
        <v>1110</v>
      </c>
      <c r="G241" s="172" t="s">
        <v>1110</v>
      </c>
      <c r="H241" s="172" t="s">
        <v>1110</v>
      </c>
      <c r="I241" s="172" t="s">
        <v>1110</v>
      </c>
      <c r="J241" s="172" t="s">
        <v>1110</v>
      </c>
      <c r="K241" s="172" t="s">
        <v>1110</v>
      </c>
      <c r="L241" s="174">
        <v>24.666429834630001</v>
      </c>
      <c r="M241" s="172">
        <v>-10.667892399999999</v>
      </c>
      <c r="N241" s="172">
        <v>1389.7807475721399</v>
      </c>
      <c r="O241" s="172">
        <v>73.290255568419994</v>
      </c>
      <c r="P241" s="172" t="s">
        <v>1110</v>
      </c>
      <c r="Q241" s="172">
        <v>-5.0000000000000001E-3</v>
      </c>
      <c r="R241" s="172" t="s">
        <v>1110</v>
      </c>
      <c r="S241" s="172" t="s">
        <v>1110</v>
      </c>
      <c r="T241" s="172">
        <v>1.66253293756</v>
      </c>
      <c r="U241" s="172" t="s">
        <v>1110</v>
      </c>
      <c r="V241" s="175">
        <v>1454.06064367812</v>
      </c>
      <c r="W241" s="176">
        <v>-223.74713503999999</v>
      </c>
      <c r="X241" s="172">
        <v>1389.7807475721399</v>
      </c>
      <c r="Y241" s="172">
        <v>-227.13915653158</v>
      </c>
      <c r="Z241" s="172" t="s">
        <v>1110</v>
      </c>
      <c r="AA241" s="172">
        <v>-6.0250083099999996</v>
      </c>
      <c r="AB241" s="172" t="s">
        <v>1110</v>
      </c>
      <c r="AC241" s="172" t="s">
        <v>1110</v>
      </c>
      <c r="AD241" s="172">
        <v>1.66253293756</v>
      </c>
      <c r="AE241" s="172" t="s">
        <v>1110</v>
      </c>
      <c r="AF241" s="177">
        <v>934.53198062811998</v>
      </c>
    </row>
    <row r="242" spans="1:32" ht="15" customHeight="1">
      <c r="A242" s="163">
        <v>235</v>
      </c>
      <c r="B242" s="125" t="s">
        <v>947</v>
      </c>
      <c r="C242" s="164">
        <v>-15.25518705</v>
      </c>
      <c r="D242" s="164" t="s">
        <v>1110</v>
      </c>
      <c r="E242" s="164">
        <v>-1.04756355</v>
      </c>
      <c r="F242" s="164" t="s">
        <v>1110</v>
      </c>
      <c r="G242" s="164" t="s">
        <v>1110</v>
      </c>
      <c r="H242" s="164" t="s">
        <v>1110</v>
      </c>
      <c r="I242" s="164" t="s">
        <v>1110</v>
      </c>
      <c r="J242" s="164" t="s">
        <v>1110</v>
      </c>
      <c r="K242" s="164" t="s">
        <v>1110</v>
      </c>
      <c r="L242" s="166">
        <v>-16.302750600000003</v>
      </c>
      <c r="M242" s="164">
        <v>-105.45181482613</v>
      </c>
      <c r="N242" s="164">
        <v>-186.69894623059</v>
      </c>
      <c r="O242" s="164">
        <v>-682.53158723026002</v>
      </c>
      <c r="P242" s="164" t="s">
        <v>1110</v>
      </c>
      <c r="Q242" s="164" t="s">
        <v>1110</v>
      </c>
      <c r="R242" s="164" t="s">
        <v>1110</v>
      </c>
      <c r="S242" s="164" t="s">
        <v>1110</v>
      </c>
      <c r="T242" s="164" t="s">
        <v>1110</v>
      </c>
      <c r="U242" s="164" t="s">
        <v>1110</v>
      </c>
      <c r="V242" s="167">
        <v>-974.68234828698007</v>
      </c>
      <c r="W242" s="168">
        <v>-86.757539456130004</v>
      </c>
      <c r="X242" s="164">
        <v>-187.56394623058998</v>
      </c>
      <c r="Y242" s="164">
        <v>-1220.1506373146701</v>
      </c>
      <c r="Z242" s="164" t="s">
        <v>1110</v>
      </c>
      <c r="AA242" s="164">
        <v>-3.54</v>
      </c>
      <c r="AB242" s="164" t="s">
        <v>1110</v>
      </c>
      <c r="AC242" s="164" t="s">
        <v>1110</v>
      </c>
      <c r="AD242" s="164" t="s">
        <v>1110</v>
      </c>
      <c r="AE242" s="164" t="s">
        <v>1110</v>
      </c>
      <c r="AF242" s="169">
        <v>-1498.0121230013899</v>
      </c>
    </row>
    <row r="243" spans="1:32" s="84" customFormat="1" ht="15" customHeight="1">
      <c r="A243" s="171">
        <v>236</v>
      </c>
      <c r="B243" s="144" t="s">
        <v>718</v>
      </c>
      <c r="C243" s="172" t="s">
        <v>1110</v>
      </c>
      <c r="D243" s="172">
        <v>-17.353331025279999</v>
      </c>
      <c r="E243" s="172">
        <v>40.104832957820001</v>
      </c>
      <c r="F243" s="172" t="s">
        <v>1110</v>
      </c>
      <c r="G243" s="172" t="s">
        <v>1110</v>
      </c>
      <c r="H243" s="172" t="s">
        <v>1110</v>
      </c>
      <c r="I243" s="172" t="s">
        <v>1110</v>
      </c>
      <c r="J243" s="172" t="s">
        <v>1110</v>
      </c>
      <c r="K243" s="172" t="s">
        <v>1110</v>
      </c>
      <c r="L243" s="174">
        <v>22.751501932539998</v>
      </c>
      <c r="M243" s="172" t="s">
        <v>1110</v>
      </c>
      <c r="N243" s="172">
        <v>-38.615233670869998</v>
      </c>
      <c r="O243" s="172">
        <v>219.78905244198</v>
      </c>
      <c r="P243" s="172" t="s">
        <v>1110</v>
      </c>
      <c r="Q243" s="172" t="s">
        <v>1110</v>
      </c>
      <c r="R243" s="172" t="s">
        <v>1110</v>
      </c>
      <c r="S243" s="172" t="s">
        <v>1110</v>
      </c>
      <c r="T243" s="172" t="s">
        <v>1110</v>
      </c>
      <c r="U243" s="172" t="s">
        <v>1110</v>
      </c>
      <c r="V243" s="175">
        <v>181.17381877111001</v>
      </c>
      <c r="W243" s="176" t="s">
        <v>1110</v>
      </c>
      <c r="X243" s="172">
        <v>314.75320544969998</v>
      </c>
      <c r="Y243" s="172">
        <v>858.99522450978998</v>
      </c>
      <c r="Z243" s="172" t="s">
        <v>1110</v>
      </c>
      <c r="AA243" s="172" t="s">
        <v>1110</v>
      </c>
      <c r="AB243" s="172" t="s">
        <v>1110</v>
      </c>
      <c r="AC243" s="172" t="s">
        <v>1110</v>
      </c>
      <c r="AD243" s="172" t="s">
        <v>1110</v>
      </c>
      <c r="AE243" s="172" t="s">
        <v>1110</v>
      </c>
      <c r="AF243" s="177">
        <v>1173.7484299594898</v>
      </c>
    </row>
    <row r="244" spans="1:32" ht="15" customHeight="1">
      <c r="A244" s="163">
        <v>237</v>
      </c>
      <c r="B244" s="125" t="s">
        <v>1019</v>
      </c>
      <c r="C244" s="164" t="s">
        <v>1110</v>
      </c>
      <c r="D244" s="164" t="s">
        <v>1110</v>
      </c>
      <c r="E244" s="164" t="s">
        <v>1110</v>
      </c>
      <c r="F244" s="164" t="s">
        <v>1110</v>
      </c>
      <c r="G244" s="164" t="s">
        <v>1110</v>
      </c>
      <c r="H244" s="164" t="s">
        <v>1110</v>
      </c>
      <c r="I244" s="164" t="s">
        <v>1110</v>
      </c>
      <c r="J244" s="164" t="s">
        <v>1110</v>
      </c>
      <c r="K244" s="164" t="s">
        <v>1110</v>
      </c>
      <c r="L244" s="166" t="s">
        <v>1110</v>
      </c>
      <c r="M244" s="164" t="s">
        <v>1110</v>
      </c>
      <c r="N244" s="164" t="s">
        <v>1110</v>
      </c>
      <c r="O244" s="164" t="s">
        <v>1110</v>
      </c>
      <c r="P244" s="164" t="s">
        <v>1110</v>
      </c>
      <c r="Q244" s="164" t="s">
        <v>1110</v>
      </c>
      <c r="R244" s="164" t="s">
        <v>1110</v>
      </c>
      <c r="S244" s="164" t="s">
        <v>1110</v>
      </c>
      <c r="T244" s="164" t="s">
        <v>1110</v>
      </c>
      <c r="U244" s="164" t="s">
        <v>1110</v>
      </c>
      <c r="V244" s="167" t="s">
        <v>1110</v>
      </c>
      <c r="W244" s="168" t="s">
        <v>1110</v>
      </c>
      <c r="X244" s="164" t="s">
        <v>1110</v>
      </c>
      <c r="Y244" s="164" t="s">
        <v>1110</v>
      </c>
      <c r="Z244" s="164" t="s">
        <v>1110</v>
      </c>
      <c r="AA244" s="164" t="s">
        <v>1110</v>
      </c>
      <c r="AB244" s="164" t="s">
        <v>1110</v>
      </c>
      <c r="AC244" s="164" t="s">
        <v>1110</v>
      </c>
      <c r="AD244" s="164" t="s">
        <v>1110</v>
      </c>
      <c r="AE244" s="164" t="s">
        <v>1110</v>
      </c>
      <c r="AF244" s="169" t="s">
        <v>1110</v>
      </c>
    </row>
    <row r="245" spans="1:32" s="84" customFormat="1" ht="15" customHeight="1">
      <c r="A245" s="171">
        <v>238</v>
      </c>
      <c r="B245" s="144" t="s">
        <v>989</v>
      </c>
      <c r="C245" s="172" t="s">
        <v>1110</v>
      </c>
      <c r="D245" s="172" t="s">
        <v>1110</v>
      </c>
      <c r="E245" s="172">
        <v>-1.20264657</v>
      </c>
      <c r="F245" s="172" t="s">
        <v>1110</v>
      </c>
      <c r="G245" s="172" t="s">
        <v>1110</v>
      </c>
      <c r="H245" s="172" t="s">
        <v>1110</v>
      </c>
      <c r="I245" s="172" t="s">
        <v>1110</v>
      </c>
      <c r="J245" s="172" t="s">
        <v>1110</v>
      </c>
      <c r="K245" s="172" t="s">
        <v>1110</v>
      </c>
      <c r="L245" s="174">
        <v>-1.20264657</v>
      </c>
      <c r="M245" s="172" t="s">
        <v>1110</v>
      </c>
      <c r="N245" s="172" t="s">
        <v>1110</v>
      </c>
      <c r="O245" s="172">
        <v>-1.20264657</v>
      </c>
      <c r="P245" s="172" t="s">
        <v>1110</v>
      </c>
      <c r="Q245" s="172" t="s">
        <v>1110</v>
      </c>
      <c r="R245" s="172" t="s">
        <v>1110</v>
      </c>
      <c r="S245" s="172">
        <v>-2.0981271800000001</v>
      </c>
      <c r="T245" s="172" t="s">
        <v>1110</v>
      </c>
      <c r="U245" s="172" t="s">
        <v>1110</v>
      </c>
      <c r="V245" s="175">
        <v>-3.3007737499999998</v>
      </c>
      <c r="W245" s="176" t="s">
        <v>1110</v>
      </c>
      <c r="X245" s="172" t="s">
        <v>1110</v>
      </c>
      <c r="Y245" s="172">
        <v>-1.20264657</v>
      </c>
      <c r="Z245" s="172" t="s">
        <v>1110</v>
      </c>
      <c r="AA245" s="172" t="s">
        <v>1110</v>
      </c>
      <c r="AB245" s="172" t="s">
        <v>1110</v>
      </c>
      <c r="AC245" s="172">
        <v>-1.79812719</v>
      </c>
      <c r="AD245" s="172" t="s">
        <v>1110</v>
      </c>
      <c r="AE245" s="172" t="s">
        <v>1110</v>
      </c>
      <c r="AF245" s="177">
        <v>-3.00077376</v>
      </c>
    </row>
    <row r="246" spans="1:32" ht="15" customHeight="1">
      <c r="A246" s="163">
        <v>239</v>
      </c>
      <c r="B246" s="125" t="s">
        <v>284</v>
      </c>
      <c r="C246" s="164" t="s">
        <v>1110</v>
      </c>
      <c r="D246" s="164" t="s">
        <v>1110</v>
      </c>
      <c r="E246" s="164" t="s">
        <v>1110</v>
      </c>
      <c r="F246" s="164" t="s">
        <v>1110</v>
      </c>
      <c r="G246" s="164" t="s">
        <v>1110</v>
      </c>
      <c r="H246" s="164" t="s">
        <v>1110</v>
      </c>
      <c r="I246" s="164" t="s">
        <v>1110</v>
      </c>
      <c r="J246" s="164">
        <v>37.885955229999993</v>
      </c>
      <c r="K246" s="164" t="s">
        <v>1110</v>
      </c>
      <c r="L246" s="166">
        <v>37.885955229999993</v>
      </c>
      <c r="M246" s="164" t="s">
        <v>1110</v>
      </c>
      <c r="N246" s="164" t="s">
        <v>1110</v>
      </c>
      <c r="O246" s="164" t="s">
        <v>1110</v>
      </c>
      <c r="P246" s="164" t="s">
        <v>1110</v>
      </c>
      <c r="Q246" s="164" t="s">
        <v>1110</v>
      </c>
      <c r="R246" s="164" t="s">
        <v>1110</v>
      </c>
      <c r="S246" s="164" t="s">
        <v>1110</v>
      </c>
      <c r="T246" s="164">
        <v>46.130978950000006</v>
      </c>
      <c r="U246" s="164" t="s">
        <v>1110</v>
      </c>
      <c r="V246" s="167">
        <v>46.130978950000006</v>
      </c>
      <c r="W246" s="168" t="s">
        <v>1110</v>
      </c>
      <c r="X246" s="164" t="s">
        <v>1110</v>
      </c>
      <c r="Y246" s="164" t="s">
        <v>1110</v>
      </c>
      <c r="Z246" s="164" t="s">
        <v>1110</v>
      </c>
      <c r="AA246" s="164" t="s">
        <v>1110</v>
      </c>
      <c r="AB246" s="164" t="s">
        <v>1110</v>
      </c>
      <c r="AC246" s="164" t="s">
        <v>1110</v>
      </c>
      <c r="AD246" s="164">
        <v>-2.25874591</v>
      </c>
      <c r="AE246" s="164" t="s">
        <v>1110</v>
      </c>
      <c r="AF246" s="169">
        <v>-2.25874591</v>
      </c>
    </row>
    <row r="247" spans="1:32" s="84" customFormat="1" ht="15" customHeight="1">
      <c r="A247" s="171">
        <v>240</v>
      </c>
      <c r="B247" s="144" t="s">
        <v>34</v>
      </c>
      <c r="C247" s="172" t="s">
        <v>1110</v>
      </c>
      <c r="D247" s="172" t="s">
        <v>1110</v>
      </c>
      <c r="E247" s="172" t="s">
        <v>1110</v>
      </c>
      <c r="F247" s="172" t="s">
        <v>1110</v>
      </c>
      <c r="G247" s="172" t="s">
        <v>1110</v>
      </c>
      <c r="H247" s="172" t="s">
        <v>1110</v>
      </c>
      <c r="I247" s="172" t="s">
        <v>1110</v>
      </c>
      <c r="J247" s="172" t="s">
        <v>1110</v>
      </c>
      <c r="K247" s="172" t="s">
        <v>1110</v>
      </c>
      <c r="L247" s="174" t="s">
        <v>1110</v>
      </c>
      <c r="M247" s="172" t="s">
        <v>1110</v>
      </c>
      <c r="N247" s="172" t="s">
        <v>1110</v>
      </c>
      <c r="O247" s="172" t="s">
        <v>1110</v>
      </c>
      <c r="P247" s="172" t="s">
        <v>1110</v>
      </c>
      <c r="Q247" s="172" t="s">
        <v>1110</v>
      </c>
      <c r="R247" s="172" t="s">
        <v>1110</v>
      </c>
      <c r="S247" s="172" t="s">
        <v>1110</v>
      </c>
      <c r="T247" s="172">
        <v>-5.2177500800000001</v>
      </c>
      <c r="U247" s="172" t="s">
        <v>1110</v>
      </c>
      <c r="V247" s="175">
        <v>-5.2177500800000001</v>
      </c>
      <c r="W247" s="176" t="s">
        <v>1110</v>
      </c>
      <c r="X247" s="172">
        <v>120</v>
      </c>
      <c r="Y247" s="172" t="s">
        <v>1110</v>
      </c>
      <c r="Z247" s="172" t="s">
        <v>1110</v>
      </c>
      <c r="AA247" s="172" t="s">
        <v>1110</v>
      </c>
      <c r="AB247" s="172" t="s">
        <v>1110</v>
      </c>
      <c r="AC247" s="172" t="s">
        <v>1110</v>
      </c>
      <c r="AD247" s="172">
        <v>-4.3862232800000003</v>
      </c>
      <c r="AE247" s="172" t="s">
        <v>1110</v>
      </c>
      <c r="AF247" s="177">
        <v>115.61377672</v>
      </c>
    </row>
    <row r="248" spans="1:32" ht="15" customHeight="1">
      <c r="A248" s="163">
        <v>241</v>
      </c>
      <c r="B248" s="125" t="s">
        <v>724</v>
      </c>
      <c r="C248" s="164">
        <v>6.0139689599999997</v>
      </c>
      <c r="D248" s="164">
        <v>5.6978061500000008</v>
      </c>
      <c r="E248" s="164">
        <v>13.97276321</v>
      </c>
      <c r="F248" s="164" t="s">
        <v>1110</v>
      </c>
      <c r="G248" s="164">
        <v>3.7235999999999998E-2</v>
      </c>
      <c r="H248" s="164" t="s">
        <v>1110</v>
      </c>
      <c r="I248" s="164">
        <v>28.298707510000003</v>
      </c>
      <c r="J248" s="164" t="s">
        <v>1110</v>
      </c>
      <c r="K248" s="164" t="s">
        <v>1110</v>
      </c>
      <c r="L248" s="166">
        <v>54.020481830000008</v>
      </c>
      <c r="M248" s="164">
        <v>97.897589549999992</v>
      </c>
      <c r="N248" s="164">
        <v>20.128030429999999</v>
      </c>
      <c r="O248" s="164">
        <v>83.144931183660006</v>
      </c>
      <c r="P248" s="164" t="s">
        <v>1110</v>
      </c>
      <c r="Q248" s="164">
        <v>4.3997902400000006</v>
      </c>
      <c r="R248" s="164" t="s">
        <v>1110</v>
      </c>
      <c r="S248" s="164">
        <v>81.380645029999997</v>
      </c>
      <c r="T248" s="164" t="s">
        <v>1110</v>
      </c>
      <c r="U248" s="164" t="s">
        <v>1110</v>
      </c>
      <c r="V248" s="167">
        <v>286.95098643366003</v>
      </c>
      <c r="W248" s="168">
        <v>165.82174810000001</v>
      </c>
      <c r="X248" s="164">
        <v>31.620316649999999</v>
      </c>
      <c r="Y248" s="164">
        <v>76.504466672309988</v>
      </c>
      <c r="Z248" s="164" t="s">
        <v>1110</v>
      </c>
      <c r="AA248" s="164">
        <v>129.86227206002999</v>
      </c>
      <c r="AB248" s="164" t="s">
        <v>1110</v>
      </c>
      <c r="AC248" s="164">
        <v>215.52961782</v>
      </c>
      <c r="AD248" s="164" t="s">
        <v>1110</v>
      </c>
      <c r="AE248" s="164" t="s">
        <v>1110</v>
      </c>
      <c r="AF248" s="169">
        <v>619.33842130233995</v>
      </c>
    </row>
    <row r="249" spans="1:32" s="84" customFormat="1" ht="15" customHeight="1">
      <c r="A249" s="171">
        <v>242</v>
      </c>
      <c r="B249" s="144" t="s">
        <v>895</v>
      </c>
      <c r="C249" s="172" t="s">
        <v>1110</v>
      </c>
      <c r="D249" s="172" t="s">
        <v>1110</v>
      </c>
      <c r="E249" s="172" t="s">
        <v>1110</v>
      </c>
      <c r="F249" s="172" t="s">
        <v>1110</v>
      </c>
      <c r="G249" s="172" t="s">
        <v>1110</v>
      </c>
      <c r="H249" s="172" t="s">
        <v>1110</v>
      </c>
      <c r="I249" s="172" t="s">
        <v>1110</v>
      </c>
      <c r="J249" s="172">
        <v>1.2E-2</v>
      </c>
      <c r="K249" s="172" t="s">
        <v>1110</v>
      </c>
      <c r="L249" s="174">
        <v>1.2E-2</v>
      </c>
      <c r="M249" s="172" t="s">
        <v>1110</v>
      </c>
      <c r="N249" s="172" t="s">
        <v>1110</v>
      </c>
      <c r="O249" s="172">
        <v>0.72690500000000002</v>
      </c>
      <c r="P249" s="172" t="s">
        <v>1110</v>
      </c>
      <c r="Q249" s="172" t="s">
        <v>1110</v>
      </c>
      <c r="R249" s="172" t="s">
        <v>1110</v>
      </c>
      <c r="S249" s="172" t="s">
        <v>1110</v>
      </c>
      <c r="T249" s="172">
        <v>-2.0643684499999999</v>
      </c>
      <c r="U249" s="172" t="s">
        <v>1110</v>
      </c>
      <c r="V249" s="175">
        <v>-1.33746345</v>
      </c>
      <c r="W249" s="176" t="s">
        <v>1110</v>
      </c>
      <c r="X249" s="172" t="s">
        <v>1110</v>
      </c>
      <c r="Y249" s="172">
        <v>8.2467275000000004</v>
      </c>
      <c r="Z249" s="172" t="s">
        <v>1110</v>
      </c>
      <c r="AA249" s="172" t="s">
        <v>1110</v>
      </c>
      <c r="AB249" s="172" t="s">
        <v>1110</v>
      </c>
      <c r="AC249" s="172" t="s">
        <v>1110</v>
      </c>
      <c r="AD249" s="172">
        <v>80.272652719999996</v>
      </c>
      <c r="AE249" s="172" t="s">
        <v>1110</v>
      </c>
      <c r="AF249" s="177">
        <v>88.519380220000002</v>
      </c>
    </row>
    <row r="250" spans="1:32" ht="15" customHeight="1">
      <c r="A250" s="163">
        <v>243</v>
      </c>
      <c r="B250" s="125" t="s">
        <v>630</v>
      </c>
      <c r="C250" s="164">
        <v>-28.835462870000001</v>
      </c>
      <c r="D250" s="164">
        <v>0.5</v>
      </c>
      <c r="E250" s="164">
        <v>-66.746450960000004</v>
      </c>
      <c r="F250" s="164" t="s">
        <v>1110</v>
      </c>
      <c r="G250" s="164">
        <v>-7.3453900000000003E-3</v>
      </c>
      <c r="H250" s="164" t="s">
        <v>1110</v>
      </c>
      <c r="I250" s="164" t="s">
        <v>1110</v>
      </c>
      <c r="J250" s="164" t="s">
        <v>1110</v>
      </c>
      <c r="K250" s="164" t="s">
        <v>1110</v>
      </c>
      <c r="L250" s="166">
        <v>-95.089259220000002</v>
      </c>
      <c r="M250" s="164">
        <v>-62.824283689999994</v>
      </c>
      <c r="N250" s="164">
        <v>18.677658010000002</v>
      </c>
      <c r="O250" s="164">
        <v>-178.86817637999999</v>
      </c>
      <c r="P250" s="164" t="s">
        <v>1110</v>
      </c>
      <c r="Q250" s="164">
        <v>0.73235322000000003</v>
      </c>
      <c r="R250" s="164" t="s">
        <v>1110</v>
      </c>
      <c r="S250" s="164" t="s">
        <v>1110</v>
      </c>
      <c r="T250" s="164" t="s">
        <v>1110</v>
      </c>
      <c r="U250" s="164" t="s">
        <v>1110</v>
      </c>
      <c r="V250" s="167">
        <v>-222.28244883999997</v>
      </c>
      <c r="W250" s="168">
        <v>-148.01487477000001</v>
      </c>
      <c r="X250" s="164">
        <v>194.28807003</v>
      </c>
      <c r="Y250" s="164">
        <v>-658.73915557999999</v>
      </c>
      <c r="Z250" s="164" t="s">
        <v>1110</v>
      </c>
      <c r="AA250" s="164">
        <v>1.5588113300000002</v>
      </c>
      <c r="AB250" s="164" t="s">
        <v>1110</v>
      </c>
      <c r="AC250" s="164" t="s">
        <v>1110</v>
      </c>
      <c r="AD250" s="164" t="s">
        <v>1110</v>
      </c>
      <c r="AE250" s="164" t="s">
        <v>1110</v>
      </c>
      <c r="AF250" s="169">
        <v>-610.90714899</v>
      </c>
    </row>
    <row r="251" spans="1:32" s="84" customFormat="1" ht="15" customHeight="1">
      <c r="A251" s="171">
        <v>244</v>
      </c>
      <c r="B251" s="144" t="s">
        <v>178</v>
      </c>
      <c r="C251" s="172" t="s">
        <v>1110</v>
      </c>
      <c r="D251" s="172">
        <v>-23.432600000000001</v>
      </c>
      <c r="E251" s="172" t="s">
        <v>1110</v>
      </c>
      <c r="F251" s="172" t="s">
        <v>1110</v>
      </c>
      <c r="G251" s="172">
        <v>-10.166165640000001</v>
      </c>
      <c r="H251" s="172" t="s">
        <v>1110</v>
      </c>
      <c r="I251" s="172" t="s">
        <v>1110</v>
      </c>
      <c r="J251" s="172" t="s">
        <v>1110</v>
      </c>
      <c r="K251" s="172" t="s">
        <v>1110</v>
      </c>
      <c r="L251" s="174">
        <v>-33.598765640000003</v>
      </c>
      <c r="M251" s="172" t="s">
        <v>1110</v>
      </c>
      <c r="N251" s="172">
        <v>-406.47787457999999</v>
      </c>
      <c r="O251" s="172" t="s">
        <v>1110</v>
      </c>
      <c r="P251" s="172" t="s">
        <v>1110</v>
      </c>
      <c r="Q251" s="172">
        <v>-94.166035230000006</v>
      </c>
      <c r="R251" s="172" t="s">
        <v>1110</v>
      </c>
      <c r="S251" s="172" t="s">
        <v>1110</v>
      </c>
      <c r="T251" s="172" t="s">
        <v>1110</v>
      </c>
      <c r="U251" s="172" t="s">
        <v>1110</v>
      </c>
      <c r="V251" s="175">
        <v>-500.64390981000003</v>
      </c>
      <c r="W251" s="176" t="s">
        <v>1110</v>
      </c>
      <c r="X251" s="172">
        <v>-919.39331894000009</v>
      </c>
      <c r="Y251" s="172" t="s">
        <v>1110</v>
      </c>
      <c r="Z251" s="172" t="s">
        <v>1110</v>
      </c>
      <c r="AA251" s="172">
        <v>-213.16875597999999</v>
      </c>
      <c r="AB251" s="172" t="s">
        <v>1110</v>
      </c>
      <c r="AC251" s="172" t="s">
        <v>1110</v>
      </c>
      <c r="AD251" s="172" t="s">
        <v>1110</v>
      </c>
      <c r="AE251" s="172" t="s">
        <v>1110</v>
      </c>
      <c r="AF251" s="177">
        <v>-1132.56207492</v>
      </c>
    </row>
    <row r="252" spans="1:32" ht="15" customHeight="1">
      <c r="A252" s="163">
        <v>245</v>
      </c>
      <c r="B252" s="125" t="s">
        <v>58</v>
      </c>
      <c r="C252" s="164">
        <v>24.53597417001</v>
      </c>
      <c r="D252" s="164">
        <v>0.35971909999999996</v>
      </c>
      <c r="E252" s="164">
        <v>2.48801089</v>
      </c>
      <c r="F252" s="164" t="s">
        <v>1110</v>
      </c>
      <c r="G252" s="164">
        <v>1.00674778</v>
      </c>
      <c r="H252" s="164" t="s">
        <v>1110</v>
      </c>
      <c r="I252" s="164">
        <v>9.9529695</v>
      </c>
      <c r="J252" s="164" t="s">
        <v>1110</v>
      </c>
      <c r="K252" s="164" t="s">
        <v>1110</v>
      </c>
      <c r="L252" s="166">
        <v>38.343421440009998</v>
      </c>
      <c r="M252" s="164">
        <v>20.044460542819998</v>
      </c>
      <c r="N252" s="164">
        <v>-5.3945310599999994</v>
      </c>
      <c r="O252" s="164">
        <v>-14.80223019</v>
      </c>
      <c r="P252" s="164" t="s">
        <v>1110</v>
      </c>
      <c r="Q252" s="164">
        <v>0.65771847999999999</v>
      </c>
      <c r="R252" s="164" t="s">
        <v>1110</v>
      </c>
      <c r="S252" s="164">
        <v>11.252969500000001</v>
      </c>
      <c r="T252" s="164">
        <v>0.1</v>
      </c>
      <c r="U252" s="164" t="s">
        <v>1110</v>
      </c>
      <c r="V252" s="167">
        <v>11.85838727282</v>
      </c>
      <c r="W252" s="168">
        <v>360.05042100282003</v>
      </c>
      <c r="X252" s="164">
        <v>-40.616972950000005</v>
      </c>
      <c r="Y252" s="164">
        <v>-66.499748170000004</v>
      </c>
      <c r="Z252" s="164" t="s">
        <v>1110</v>
      </c>
      <c r="AA252" s="164">
        <v>-1.5189108</v>
      </c>
      <c r="AB252" s="164" t="s">
        <v>1110</v>
      </c>
      <c r="AC252" s="164">
        <v>23.8529695</v>
      </c>
      <c r="AD252" s="164">
        <v>0.1</v>
      </c>
      <c r="AE252" s="164" t="s">
        <v>1110</v>
      </c>
      <c r="AF252" s="169">
        <v>275.36775858281999</v>
      </c>
    </row>
    <row r="253" spans="1:32" s="84" customFormat="1" ht="15" customHeight="1">
      <c r="A253" s="171">
        <v>246</v>
      </c>
      <c r="B253" s="144" t="s">
        <v>302</v>
      </c>
      <c r="C253" s="172" t="s">
        <v>1110</v>
      </c>
      <c r="D253" s="172">
        <v>22.899257819999999</v>
      </c>
      <c r="E253" s="172">
        <v>-53.63656494</v>
      </c>
      <c r="F253" s="172" t="s">
        <v>1110</v>
      </c>
      <c r="G253" s="172">
        <v>-10.25256823</v>
      </c>
      <c r="H253" s="172" t="s">
        <v>1110</v>
      </c>
      <c r="I253" s="172" t="s">
        <v>1110</v>
      </c>
      <c r="J253" s="172" t="s">
        <v>1110</v>
      </c>
      <c r="K253" s="172" t="s">
        <v>1110</v>
      </c>
      <c r="L253" s="174">
        <v>-40.989875349999991</v>
      </c>
      <c r="M253" s="172" t="s">
        <v>1110</v>
      </c>
      <c r="N253" s="172">
        <v>14.419430999999999</v>
      </c>
      <c r="O253" s="172">
        <v>-275.27459419999997</v>
      </c>
      <c r="P253" s="172" t="s">
        <v>1110</v>
      </c>
      <c r="Q253" s="172">
        <v>-76.118868579999997</v>
      </c>
      <c r="R253" s="172" t="s">
        <v>1110</v>
      </c>
      <c r="S253" s="172" t="s">
        <v>1110</v>
      </c>
      <c r="T253" s="172" t="s">
        <v>1110</v>
      </c>
      <c r="U253" s="172" t="s">
        <v>1110</v>
      </c>
      <c r="V253" s="175">
        <v>-336.97403177999996</v>
      </c>
      <c r="W253" s="176" t="s">
        <v>1110</v>
      </c>
      <c r="X253" s="172">
        <v>9.7942682899999998</v>
      </c>
      <c r="Y253" s="172">
        <v>-737.22246901130995</v>
      </c>
      <c r="Z253" s="172" t="s">
        <v>1110</v>
      </c>
      <c r="AA253" s="172">
        <v>-145.06295666999998</v>
      </c>
      <c r="AB253" s="172" t="s">
        <v>1110</v>
      </c>
      <c r="AC253" s="172" t="s">
        <v>1110</v>
      </c>
      <c r="AD253" s="172" t="s">
        <v>1110</v>
      </c>
      <c r="AE253" s="172" t="s">
        <v>1110</v>
      </c>
      <c r="AF253" s="177">
        <v>-872.49115739131003</v>
      </c>
    </row>
    <row r="254" spans="1:32" ht="15" customHeight="1">
      <c r="A254" s="163">
        <v>247</v>
      </c>
      <c r="B254" s="125" t="s">
        <v>366</v>
      </c>
      <c r="C254" s="164" t="s">
        <v>1110</v>
      </c>
      <c r="D254" s="164" t="s">
        <v>1110</v>
      </c>
      <c r="E254" s="164" t="s">
        <v>1110</v>
      </c>
      <c r="F254" s="164" t="s">
        <v>1110</v>
      </c>
      <c r="G254" s="164" t="s">
        <v>1110</v>
      </c>
      <c r="H254" s="164" t="s">
        <v>1110</v>
      </c>
      <c r="I254" s="164">
        <v>25.073524149999997</v>
      </c>
      <c r="J254" s="164" t="s">
        <v>1110</v>
      </c>
      <c r="K254" s="164" t="s">
        <v>1110</v>
      </c>
      <c r="L254" s="166">
        <v>25.073524149999997</v>
      </c>
      <c r="M254" s="164" t="s">
        <v>1110</v>
      </c>
      <c r="N254" s="164" t="s">
        <v>1110</v>
      </c>
      <c r="O254" s="164" t="s">
        <v>1110</v>
      </c>
      <c r="P254" s="164" t="s">
        <v>1110</v>
      </c>
      <c r="Q254" s="164" t="s">
        <v>1110</v>
      </c>
      <c r="R254" s="164" t="s">
        <v>1110</v>
      </c>
      <c r="S254" s="164">
        <v>22.532201399999998</v>
      </c>
      <c r="T254" s="164" t="s">
        <v>1110</v>
      </c>
      <c r="U254" s="164" t="s">
        <v>1110</v>
      </c>
      <c r="V254" s="167">
        <v>22.532201399999998</v>
      </c>
      <c r="W254" s="168" t="s">
        <v>1110</v>
      </c>
      <c r="X254" s="164" t="s">
        <v>1110</v>
      </c>
      <c r="Y254" s="164">
        <v>3.12</v>
      </c>
      <c r="Z254" s="164" t="s">
        <v>1110</v>
      </c>
      <c r="AA254" s="164" t="s">
        <v>1110</v>
      </c>
      <c r="AB254" s="164" t="s">
        <v>1110</v>
      </c>
      <c r="AC254" s="164">
        <v>-721.42718159786</v>
      </c>
      <c r="AD254" s="164" t="s">
        <v>1110</v>
      </c>
      <c r="AE254" s="164" t="s">
        <v>1110</v>
      </c>
      <c r="AF254" s="169">
        <v>-718.30718159785999</v>
      </c>
    </row>
    <row r="255" spans="1:32" s="84" customFormat="1" ht="15" customHeight="1">
      <c r="A255" s="171">
        <v>248</v>
      </c>
      <c r="B255" s="144" t="s">
        <v>914</v>
      </c>
      <c r="C255" s="172">
        <v>-0.90700000000000003</v>
      </c>
      <c r="D255" s="172">
        <v>-1.19469358</v>
      </c>
      <c r="E255" s="172" t="s">
        <v>1110</v>
      </c>
      <c r="F255" s="172" t="s">
        <v>1110</v>
      </c>
      <c r="G255" s="172">
        <v>-0.43812971000000001</v>
      </c>
      <c r="H255" s="172" t="s">
        <v>1110</v>
      </c>
      <c r="I255" s="172">
        <v>-0.15550692000000002</v>
      </c>
      <c r="J255" s="172" t="s">
        <v>1110</v>
      </c>
      <c r="K255" s="172" t="s">
        <v>1110</v>
      </c>
      <c r="L255" s="174">
        <v>-2.6953302099999998</v>
      </c>
      <c r="M255" s="172">
        <v>-4.2229999999999999</v>
      </c>
      <c r="N255" s="172">
        <v>13.343657890000001</v>
      </c>
      <c r="O255" s="172" t="s">
        <v>1110</v>
      </c>
      <c r="P255" s="172" t="s">
        <v>1110</v>
      </c>
      <c r="Q255" s="172">
        <v>-3.2168355600000003</v>
      </c>
      <c r="R255" s="172" t="s">
        <v>1110</v>
      </c>
      <c r="S255" s="172">
        <v>-0.78752352000000003</v>
      </c>
      <c r="T255" s="172" t="s">
        <v>1110</v>
      </c>
      <c r="U255" s="172" t="s">
        <v>1110</v>
      </c>
      <c r="V255" s="175">
        <v>5.1162988100000009</v>
      </c>
      <c r="W255" s="176">
        <v>-9.6135370000000009</v>
      </c>
      <c r="X255" s="172">
        <v>5.3025995799999999</v>
      </c>
      <c r="Y255" s="172">
        <v>-14.781730619999999</v>
      </c>
      <c r="Z255" s="172" t="s">
        <v>1110</v>
      </c>
      <c r="AA255" s="172">
        <v>-7.1806636399999997</v>
      </c>
      <c r="AB255" s="172" t="s">
        <v>1110</v>
      </c>
      <c r="AC255" s="172">
        <v>-0.78752352000000003</v>
      </c>
      <c r="AD255" s="172" t="s">
        <v>1110</v>
      </c>
      <c r="AE255" s="172" t="s">
        <v>1110</v>
      </c>
      <c r="AF255" s="177">
        <v>-27.060855199999999</v>
      </c>
    </row>
    <row r="256" spans="1:32" ht="15" customHeight="1">
      <c r="A256" s="163">
        <v>249</v>
      </c>
      <c r="B256" s="125" t="s">
        <v>715</v>
      </c>
      <c r="C256" s="164" t="s">
        <v>1110</v>
      </c>
      <c r="D256" s="164" t="s">
        <v>1110</v>
      </c>
      <c r="E256" s="164" t="s">
        <v>1110</v>
      </c>
      <c r="F256" s="164" t="s">
        <v>1110</v>
      </c>
      <c r="G256" s="164" t="s">
        <v>1110</v>
      </c>
      <c r="H256" s="164" t="s">
        <v>1110</v>
      </c>
      <c r="I256" s="164">
        <v>1.5448398999999999</v>
      </c>
      <c r="J256" s="164" t="s">
        <v>1110</v>
      </c>
      <c r="K256" s="164" t="s">
        <v>1110</v>
      </c>
      <c r="L256" s="166">
        <v>1.5448398999999999</v>
      </c>
      <c r="M256" s="164" t="s">
        <v>1110</v>
      </c>
      <c r="N256" s="164" t="s">
        <v>1110</v>
      </c>
      <c r="O256" s="164" t="s">
        <v>1110</v>
      </c>
      <c r="P256" s="164" t="s">
        <v>1110</v>
      </c>
      <c r="Q256" s="164" t="s">
        <v>1110</v>
      </c>
      <c r="R256" s="164" t="s">
        <v>1110</v>
      </c>
      <c r="S256" s="164">
        <v>105.47826476</v>
      </c>
      <c r="T256" s="164" t="s">
        <v>1110</v>
      </c>
      <c r="U256" s="164" t="s">
        <v>1110</v>
      </c>
      <c r="V256" s="167">
        <v>105.47826476</v>
      </c>
      <c r="W256" s="168" t="s">
        <v>1110</v>
      </c>
      <c r="X256" s="164" t="s">
        <v>1110</v>
      </c>
      <c r="Y256" s="164" t="s">
        <v>1110</v>
      </c>
      <c r="Z256" s="164" t="s">
        <v>1110</v>
      </c>
      <c r="AA256" s="164" t="s">
        <v>1110</v>
      </c>
      <c r="AB256" s="164" t="s">
        <v>1110</v>
      </c>
      <c r="AC256" s="164">
        <v>803.07602429992994</v>
      </c>
      <c r="AD256" s="164" t="s">
        <v>1110</v>
      </c>
      <c r="AE256" s="164" t="s">
        <v>1110</v>
      </c>
      <c r="AF256" s="169">
        <v>803.07602429992994</v>
      </c>
    </row>
    <row r="257" spans="1:32" s="84" customFormat="1" ht="15" customHeight="1">
      <c r="A257" s="171">
        <v>250</v>
      </c>
      <c r="B257" s="144" t="s">
        <v>619</v>
      </c>
      <c r="C257" s="172" t="s">
        <v>1110</v>
      </c>
      <c r="D257" s="172" t="s">
        <v>1110</v>
      </c>
      <c r="E257" s="172">
        <v>-78.060398169999999</v>
      </c>
      <c r="F257" s="172" t="s">
        <v>1110</v>
      </c>
      <c r="G257" s="172">
        <v>-6.0186000000000002</v>
      </c>
      <c r="H257" s="172" t="s">
        <v>1110</v>
      </c>
      <c r="I257" s="172" t="s">
        <v>1110</v>
      </c>
      <c r="J257" s="172" t="s">
        <v>1110</v>
      </c>
      <c r="K257" s="172" t="s">
        <v>1110</v>
      </c>
      <c r="L257" s="174">
        <v>-84.078998170000006</v>
      </c>
      <c r="M257" s="172" t="s">
        <v>1110</v>
      </c>
      <c r="N257" s="172" t="s">
        <v>1110</v>
      </c>
      <c r="O257" s="172">
        <v>-362.83117953999999</v>
      </c>
      <c r="P257" s="172" t="s">
        <v>1110</v>
      </c>
      <c r="Q257" s="172">
        <v>-3.9067888500000003</v>
      </c>
      <c r="R257" s="172" t="s">
        <v>1110</v>
      </c>
      <c r="S257" s="172" t="s">
        <v>1110</v>
      </c>
      <c r="T257" s="172" t="s">
        <v>1110</v>
      </c>
      <c r="U257" s="172" t="s">
        <v>1110</v>
      </c>
      <c r="V257" s="175">
        <v>-366.73796839000005</v>
      </c>
      <c r="W257" s="176" t="s">
        <v>1110</v>
      </c>
      <c r="X257" s="172" t="s">
        <v>1110</v>
      </c>
      <c r="Y257" s="172">
        <v>-752.33257528000001</v>
      </c>
      <c r="Z257" s="172" t="s">
        <v>1110</v>
      </c>
      <c r="AA257" s="172">
        <v>175.00690911000001</v>
      </c>
      <c r="AB257" s="172" t="s">
        <v>1110</v>
      </c>
      <c r="AC257" s="172" t="s">
        <v>1110</v>
      </c>
      <c r="AD257" s="172" t="s">
        <v>1110</v>
      </c>
      <c r="AE257" s="172" t="s">
        <v>1110</v>
      </c>
      <c r="AF257" s="177">
        <v>-577.32566616999998</v>
      </c>
    </row>
    <row r="258" spans="1:32" ht="15" customHeight="1">
      <c r="A258" s="163">
        <v>251</v>
      </c>
      <c r="B258" s="125" t="s">
        <v>103</v>
      </c>
      <c r="C258" s="164">
        <v>49.902000000000001</v>
      </c>
      <c r="D258" s="164" t="s">
        <v>1110</v>
      </c>
      <c r="E258" s="164" t="s">
        <v>1110</v>
      </c>
      <c r="F258" s="164" t="s">
        <v>1110</v>
      </c>
      <c r="G258" s="164" t="s">
        <v>1110</v>
      </c>
      <c r="H258" s="164" t="s">
        <v>1110</v>
      </c>
      <c r="I258" s="164" t="s">
        <v>1110</v>
      </c>
      <c r="J258" s="164">
        <v>5.2680300000000006E-2</v>
      </c>
      <c r="K258" s="164" t="s">
        <v>1110</v>
      </c>
      <c r="L258" s="166">
        <v>49.9546803</v>
      </c>
      <c r="M258" s="164">
        <v>449.64069999999998</v>
      </c>
      <c r="N258" s="164">
        <v>-0.09</v>
      </c>
      <c r="O258" s="164" t="s">
        <v>1110</v>
      </c>
      <c r="P258" s="164" t="s">
        <v>1110</v>
      </c>
      <c r="Q258" s="164" t="s">
        <v>1110</v>
      </c>
      <c r="R258" s="164" t="s">
        <v>1110</v>
      </c>
      <c r="S258" s="164" t="s">
        <v>1110</v>
      </c>
      <c r="T258" s="164">
        <v>0.17502960999999997</v>
      </c>
      <c r="U258" s="164" t="s">
        <v>1110</v>
      </c>
      <c r="V258" s="167">
        <v>449.72572961000003</v>
      </c>
      <c r="W258" s="168">
        <v>499.26555070000001</v>
      </c>
      <c r="X258" s="164">
        <v>0.17100000000000001</v>
      </c>
      <c r="Y258" s="164" t="s">
        <v>1110</v>
      </c>
      <c r="Z258" s="164" t="s">
        <v>1110</v>
      </c>
      <c r="AA258" s="164" t="s">
        <v>1110</v>
      </c>
      <c r="AB258" s="164" t="s">
        <v>1110</v>
      </c>
      <c r="AC258" s="164" t="s">
        <v>1110</v>
      </c>
      <c r="AD258" s="164">
        <v>-16.216676410000002</v>
      </c>
      <c r="AE258" s="164" t="s">
        <v>1110</v>
      </c>
      <c r="AF258" s="169">
        <v>483.21987428999995</v>
      </c>
    </row>
    <row r="259" spans="1:32" s="84" customFormat="1" ht="15" customHeight="1">
      <c r="A259" s="171">
        <v>252</v>
      </c>
      <c r="B259" s="144" t="s">
        <v>929</v>
      </c>
      <c r="C259" s="172" t="s">
        <v>1110</v>
      </c>
      <c r="D259" s="172">
        <v>3.5127614999999999</v>
      </c>
      <c r="E259" s="172" t="s">
        <v>1110</v>
      </c>
      <c r="F259" s="172" t="s">
        <v>1110</v>
      </c>
      <c r="G259" s="172" t="s">
        <v>1110</v>
      </c>
      <c r="H259" s="172" t="s">
        <v>1110</v>
      </c>
      <c r="I259" s="172" t="s">
        <v>1110</v>
      </c>
      <c r="J259" s="172" t="s">
        <v>1110</v>
      </c>
      <c r="K259" s="172" t="s">
        <v>1110</v>
      </c>
      <c r="L259" s="174">
        <v>3.5127614999999999</v>
      </c>
      <c r="M259" s="172" t="s">
        <v>1110</v>
      </c>
      <c r="N259" s="172">
        <v>-27.662222480000001</v>
      </c>
      <c r="O259" s="172" t="s">
        <v>1110</v>
      </c>
      <c r="P259" s="172" t="s">
        <v>1110</v>
      </c>
      <c r="Q259" s="172" t="s">
        <v>1110</v>
      </c>
      <c r="R259" s="172" t="s">
        <v>1110</v>
      </c>
      <c r="S259" s="172" t="s">
        <v>1110</v>
      </c>
      <c r="T259" s="172" t="s">
        <v>1110</v>
      </c>
      <c r="U259" s="172" t="s">
        <v>1110</v>
      </c>
      <c r="V259" s="175">
        <v>-27.662222480000001</v>
      </c>
      <c r="W259" s="176" t="s">
        <v>1110</v>
      </c>
      <c r="X259" s="172">
        <v>-85.677075560000006</v>
      </c>
      <c r="Y259" s="172" t="s">
        <v>1110</v>
      </c>
      <c r="Z259" s="172" t="s">
        <v>1110</v>
      </c>
      <c r="AA259" s="172" t="s">
        <v>1110</v>
      </c>
      <c r="AB259" s="172" t="s">
        <v>1110</v>
      </c>
      <c r="AC259" s="172" t="s">
        <v>1110</v>
      </c>
      <c r="AD259" s="172" t="s">
        <v>1110</v>
      </c>
      <c r="AE259" s="172" t="s">
        <v>1110</v>
      </c>
      <c r="AF259" s="177">
        <v>-85.677075560000006</v>
      </c>
    </row>
    <row r="260" spans="1:32" ht="15" customHeight="1">
      <c r="A260" s="163">
        <v>253</v>
      </c>
      <c r="B260" s="125" t="s">
        <v>75</v>
      </c>
      <c r="C260" s="164" t="s">
        <v>1110</v>
      </c>
      <c r="D260" s="164" t="s">
        <v>1110</v>
      </c>
      <c r="E260" s="164" t="s">
        <v>1110</v>
      </c>
      <c r="F260" s="164" t="s">
        <v>1110</v>
      </c>
      <c r="G260" s="164" t="s">
        <v>1110</v>
      </c>
      <c r="H260" s="164" t="s">
        <v>1110</v>
      </c>
      <c r="I260" s="164" t="s">
        <v>1110</v>
      </c>
      <c r="J260" s="164" t="s">
        <v>1110</v>
      </c>
      <c r="K260" s="164" t="s">
        <v>1110</v>
      </c>
      <c r="L260" s="166" t="s">
        <v>1110</v>
      </c>
      <c r="M260" s="164" t="s">
        <v>1110</v>
      </c>
      <c r="N260" s="164" t="s">
        <v>1110</v>
      </c>
      <c r="O260" s="164">
        <v>-3.7907570000000002E-2</v>
      </c>
      <c r="P260" s="164" t="s">
        <v>1110</v>
      </c>
      <c r="Q260" s="164" t="s">
        <v>1110</v>
      </c>
      <c r="R260" s="164" t="s">
        <v>1110</v>
      </c>
      <c r="S260" s="164" t="s">
        <v>1110</v>
      </c>
      <c r="T260" s="164" t="s">
        <v>1110</v>
      </c>
      <c r="U260" s="164" t="s">
        <v>1110</v>
      </c>
      <c r="V260" s="167">
        <v>-3.7907570000000002E-2</v>
      </c>
      <c r="W260" s="168" t="s">
        <v>1110</v>
      </c>
      <c r="X260" s="164" t="s">
        <v>1110</v>
      </c>
      <c r="Y260" s="164">
        <v>-14.77790757</v>
      </c>
      <c r="Z260" s="164" t="s">
        <v>1110</v>
      </c>
      <c r="AA260" s="164" t="s">
        <v>1110</v>
      </c>
      <c r="AB260" s="164" t="s">
        <v>1110</v>
      </c>
      <c r="AC260" s="164" t="s">
        <v>1110</v>
      </c>
      <c r="AD260" s="164" t="s">
        <v>1110</v>
      </c>
      <c r="AE260" s="164" t="s">
        <v>1110</v>
      </c>
      <c r="AF260" s="169">
        <v>-14.77790757</v>
      </c>
    </row>
    <row r="261" spans="1:32" s="84" customFormat="1" ht="15" customHeight="1">
      <c r="A261" s="171">
        <v>254</v>
      </c>
      <c r="B261" s="144" t="s">
        <v>278</v>
      </c>
      <c r="C261" s="172">
        <v>-0.24502638000000002</v>
      </c>
      <c r="D261" s="172">
        <v>-0.35151659999999996</v>
      </c>
      <c r="E261" s="172">
        <v>3.6972100000000001E-2</v>
      </c>
      <c r="F261" s="172" t="s">
        <v>1110</v>
      </c>
      <c r="G261" s="172" t="s">
        <v>1110</v>
      </c>
      <c r="H261" s="172" t="s">
        <v>1110</v>
      </c>
      <c r="I261" s="172" t="s">
        <v>1110</v>
      </c>
      <c r="J261" s="172" t="s">
        <v>1110</v>
      </c>
      <c r="K261" s="172" t="s">
        <v>1110</v>
      </c>
      <c r="L261" s="174">
        <v>-0.55957087999999999</v>
      </c>
      <c r="M261" s="172">
        <v>-19.695747190000002</v>
      </c>
      <c r="N261" s="172">
        <v>-3.7962471899999999</v>
      </c>
      <c r="O261" s="172">
        <v>-4.4875123399999994</v>
      </c>
      <c r="P261" s="172" t="s">
        <v>1110</v>
      </c>
      <c r="Q261" s="172" t="s">
        <v>1110</v>
      </c>
      <c r="R261" s="172" t="s">
        <v>1110</v>
      </c>
      <c r="S261" s="172" t="s">
        <v>1110</v>
      </c>
      <c r="T261" s="172" t="s">
        <v>1110</v>
      </c>
      <c r="U261" s="172" t="s">
        <v>1110</v>
      </c>
      <c r="V261" s="175">
        <v>-27.979506720000003</v>
      </c>
      <c r="W261" s="176">
        <v>-31.193908760000003</v>
      </c>
      <c r="X261" s="172">
        <v>-33.320192122480002</v>
      </c>
      <c r="Y261" s="172">
        <v>-127.46602697</v>
      </c>
      <c r="Z261" s="172" t="s">
        <v>1110</v>
      </c>
      <c r="AA261" s="172">
        <v>3</v>
      </c>
      <c r="AB261" s="172" t="s">
        <v>1110</v>
      </c>
      <c r="AC261" s="172" t="s">
        <v>1110</v>
      </c>
      <c r="AD261" s="172" t="s">
        <v>1110</v>
      </c>
      <c r="AE261" s="172" t="s">
        <v>1110</v>
      </c>
      <c r="AF261" s="177">
        <v>-188.98012785248</v>
      </c>
    </row>
    <row r="262" spans="1:32" ht="15" customHeight="1">
      <c r="A262" s="163">
        <v>255</v>
      </c>
      <c r="B262" s="125" t="s">
        <v>1017</v>
      </c>
      <c r="C262" s="164" t="s">
        <v>1110</v>
      </c>
      <c r="D262" s="164" t="s">
        <v>1110</v>
      </c>
      <c r="E262" s="164" t="s">
        <v>1110</v>
      </c>
      <c r="F262" s="164" t="s">
        <v>1110</v>
      </c>
      <c r="G262" s="164" t="s">
        <v>1110</v>
      </c>
      <c r="H262" s="164" t="s">
        <v>1110</v>
      </c>
      <c r="I262" s="164">
        <v>-6.0747589099999999</v>
      </c>
      <c r="J262" s="164" t="s">
        <v>1110</v>
      </c>
      <c r="K262" s="164" t="s">
        <v>1110</v>
      </c>
      <c r="L262" s="166">
        <v>-6.0747589099999999</v>
      </c>
      <c r="M262" s="164" t="s">
        <v>1110</v>
      </c>
      <c r="N262" s="164" t="s">
        <v>1110</v>
      </c>
      <c r="O262" s="164" t="s">
        <v>1110</v>
      </c>
      <c r="P262" s="164" t="s">
        <v>1110</v>
      </c>
      <c r="Q262" s="164" t="s">
        <v>1110</v>
      </c>
      <c r="R262" s="164" t="s">
        <v>1110</v>
      </c>
      <c r="S262" s="164">
        <v>-32.294954519999997</v>
      </c>
      <c r="T262" s="164">
        <v>0.6</v>
      </c>
      <c r="U262" s="164" t="s">
        <v>1110</v>
      </c>
      <c r="V262" s="167">
        <v>-31.69495452</v>
      </c>
      <c r="W262" s="168" t="s">
        <v>1110</v>
      </c>
      <c r="X262" s="164" t="s">
        <v>1110</v>
      </c>
      <c r="Y262" s="164">
        <v>-25.545394690000002</v>
      </c>
      <c r="Z262" s="164" t="s">
        <v>1110</v>
      </c>
      <c r="AA262" s="164" t="s">
        <v>1110</v>
      </c>
      <c r="AB262" s="164" t="s">
        <v>1110</v>
      </c>
      <c r="AC262" s="164">
        <v>-30.558776949999999</v>
      </c>
      <c r="AD262" s="164">
        <v>0.6</v>
      </c>
      <c r="AE262" s="164" t="s">
        <v>1110</v>
      </c>
      <c r="AF262" s="169">
        <v>-55.504171640000003</v>
      </c>
    </row>
    <row r="263" spans="1:32" s="84" customFormat="1" ht="15" customHeight="1">
      <c r="A263" s="171">
        <v>256</v>
      </c>
      <c r="B263" s="144" t="s">
        <v>579</v>
      </c>
      <c r="C263" s="172" t="s">
        <v>1110</v>
      </c>
      <c r="D263" s="172" t="s">
        <v>1110</v>
      </c>
      <c r="E263" s="172" t="s">
        <v>1110</v>
      </c>
      <c r="F263" s="172" t="s">
        <v>1110</v>
      </c>
      <c r="G263" s="172" t="s">
        <v>1110</v>
      </c>
      <c r="H263" s="172" t="s">
        <v>1110</v>
      </c>
      <c r="I263" s="172" t="s">
        <v>1110</v>
      </c>
      <c r="J263" s="172" t="s">
        <v>1110</v>
      </c>
      <c r="K263" s="172" t="s">
        <v>1110</v>
      </c>
      <c r="L263" s="174" t="s">
        <v>1110</v>
      </c>
      <c r="M263" s="172" t="s">
        <v>1110</v>
      </c>
      <c r="N263" s="172" t="s">
        <v>1110</v>
      </c>
      <c r="O263" s="172" t="s">
        <v>1110</v>
      </c>
      <c r="P263" s="172" t="s">
        <v>1110</v>
      </c>
      <c r="Q263" s="172" t="s">
        <v>1110</v>
      </c>
      <c r="R263" s="172" t="s">
        <v>1110</v>
      </c>
      <c r="S263" s="172" t="s">
        <v>1110</v>
      </c>
      <c r="T263" s="172">
        <v>10</v>
      </c>
      <c r="U263" s="172" t="s">
        <v>1110</v>
      </c>
      <c r="V263" s="175">
        <v>10</v>
      </c>
      <c r="W263" s="176" t="s">
        <v>1110</v>
      </c>
      <c r="X263" s="172" t="s">
        <v>1110</v>
      </c>
      <c r="Y263" s="172" t="s">
        <v>1110</v>
      </c>
      <c r="Z263" s="172" t="s">
        <v>1110</v>
      </c>
      <c r="AA263" s="172" t="s">
        <v>1110</v>
      </c>
      <c r="AB263" s="172" t="s">
        <v>1110</v>
      </c>
      <c r="AC263" s="172" t="s">
        <v>1110</v>
      </c>
      <c r="AD263" s="172">
        <v>325.70850000000002</v>
      </c>
      <c r="AE263" s="172" t="s">
        <v>1110</v>
      </c>
      <c r="AF263" s="177">
        <v>325.70850000000002</v>
      </c>
    </row>
    <row r="264" spans="1:32" ht="15" customHeight="1">
      <c r="A264" s="163">
        <v>257</v>
      </c>
      <c r="B264" s="125" t="s">
        <v>1001</v>
      </c>
      <c r="C264" s="164" t="s">
        <v>1110</v>
      </c>
      <c r="D264" s="164" t="s">
        <v>1110</v>
      </c>
      <c r="E264" s="164" t="s">
        <v>1110</v>
      </c>
      <c r="F264" s="164" t="s">
        <v>1110</v>
      </c>
      <c r="G264" s="164" t="s">
        <v>1110</v>
      </c>
      <c r="H264" s="164" t="s">
        <v>1110</v>
      </c>
      <c r="I264" s="164">
        <v>1191.18319445</v>
      </c>
      <c r="J264" s="164" t="s">
        <v>1110</v>
      </c>
      <c r="K264" s="164" t="s">
        <v>1110</v>
      </c>
      <c r="L264" s="166">
        <v>1191.18319445</v>
      </c>
      <c r="M264" s="164" t="s">
        <v>1110</v>
      </c>
      <c r="N264" s="164" t="s">
        <v>1110</v>
      </c>
      <c r="O264" s="164" t="s">
        <v>1110</v>
      </c>
      <c r="P264" s="164" t="s">
        <v>1110</v>
      </c>
      <c r="Q264" s="164" t="s">
        <v>1110</v>
      </c>
      <c r="R264" s="164" t="s">
        <v>1110</v>
      </c>
      <c r="S264" s="164">
        <v>2384.1160159299998</v>
      </c>
      <c r="T264" s="164" t="s">
        <v>1110</v>
      </c>
      <c r="U264" s="164" t="s">
        <v>1110</v>
      </c>
      <c r="V264" s="167">
        <v>2384.1160159299998</v>
      </c>
      <c r="W264" s="168" t="s">
        <v>1110</v>
      </c>
      <c r="X264" s="164" t="s">
        <v>1110</v>
      </c>
      <c r="Y264" s="164" t="s">
        <v>1110</v>
      </c>
      <c r="Z264" s="164" t="s">
        <v>1110</v>
      </c>
      <c r="AA264" s="164" t="s">
        <v>1110</v>
      </c>
      <c r="AB264" s="164" t="s">
        <v>1110</v>
      </c>
      <c r="AC264" s="164">
        <v>1833.7898501700001</v>
      </c>
      <c r="AD264" s="164" t="s">
        <v>1110</v>
      </c>
      <c r="AE264" s="164" t="s">
        <v>1110</v>
      </c>
      <c r="AF264" s="169">
        <v>1833.7898501700001</v>
      </c>
    </row>
    <row r="265" spans="1:32" s="84" customFormat="1" ht="15" customHeight="1">
      <c r="A265" s="171">
        <v>258</v>
      </c>
      <c r="B265" s="144" t="s">
        <v>700</v>
      </c>
      <c r="C265" s="172" t="s">
        <v>1110</v>
      </c>
      <c r="D265" s="172">
        <v>-73.785621489999997</v>
      </c>
      <c r="E265" s="172" t="s">
        <v>1110</v>
      </c>
      <c r="F265" s="172" t="s">
        <v>1110</v>
      </c>
      <c r="G265" s="172">
        <v>-2.1884999999999999</v>
      </c>
      <c r="H265" s="172" t="s">
        <v>1110</v>
      </c>
      <c r="I265" s="172" t="s">
        <v>1110</v>
      </c>
      <c r="J265" s="172" t="s">
        <v>1110</v>
      </c>
      <c r="K265" s="172" t="s">
        <v>1110</v>
      </c>
      <c r="L265" s="174">
        <v>-75.974121490000002</v>
      </c>
      <c r="M265" s="172" t="s">
        <v>1110</v>
      </c>
      <c r="N265" s="172">
        <v>-557.27214529999992</v>
      </c>
      <c r="O265" s="172" t="s">
        <v>1110</v>
      </c>
      <c r="P265" s="172" t="s">
        <v>1110</v>
      </c>
      <c r="Q265" s="172">
        <v>-9.82275542</v>
      </c>
      <c r="R265" s="172" t="s">
        <v>1110</v>
      </c>
      <c r="S265" s="172" t="s">
        <v>1110</v>
      </c>
      <c r="T265" s="172" t="s">
        <v>1110</v>
      </c>
      <c r="U265" s="172" t="s">
        <v>1110</v>
      </c>
      <c r="V265" s="175">
        <v>-567.09490071999994</v>
      </c>
      <c r="W265" s="176" t="s">
        <v>1110</v>
      </c>
      <c r="X265" s="172">
        <v>-1358.0403885799999</v>
      </c>
      <c r="Y265" s="172" t="s">
        <v>1110</v>
      </c>
      <c r="Z265" s="172" t="s">
        <v>1110</v>
      </c>
      <c r="AA265" s="172">
        <v>-24.01953855</v>
      </c>
      <c r="AB265" s="172" t="s">
        <v>1110</v>
      </c>
      <c r="AC265" s="172" t="s">
        <v>1110</v>
      </c>
      <c r="AD265" s="172" t="s">
        <v>1110</v>
      </c>
      <c r="AE265" s="172" t="s">
        <v>1110</v>
      </c>
      <c r="AF265" s="177">
        <v>-1382.0599271299998</v>
      </c>
    </row>
    <row r="266" spans="1:32" ht="15" customHeight="1">
      <c r="A266" s="163">
        <v>259</v>
      </c>
      <c r="B266" s="125" t="s">
        <v>901</v>
      </c>
      <c r="C266" s="164" t="s">
        <v>1110</v>
      </c>
      <c r="D266" s="164" t="s">
        <v>1110</v>
      </c>
      <c r="E266" s="164">
        <v>-6.8335202199999996</v>
      </c>
      <c r="F266" s="164" t="s">
        <v>1110</v>
      </c>
      <c r="G266" s="164">
        <v>1.18719471</v>
      </c>
      <c r="H266" s="164" t="s">
        <v>1110</v>
      </c>
      <c r="I266" s="164" t="s">
        <v>1110</v>
      </c>
      <c r="J266" s="164" t="s">
        <v>1110</v>
      </c>
      <c r="K266" s="164" t="s">
        <v>1110</v>
      </c>
      <c r="L266" s="166">
        <v>-5.6463255099999996</v>
      </c>
      <c r="M266" s="164">
        <v>-108.26023042999999</v>
      </c>
      <c r="N266" s="164" t="s">
        <v>1110</v>
      </c>
      <c r="O266" s="164">
        <v>167.43831157</v>
      </c>
      <c r="P266" s="164" t="s">
        <v>1110</v>
      </c>
      <c r="Q266" s="164">
        <v>7.8166121999999998</v>
      </c>
      <c r="R266" s="164" t="s">
        <v>1110</v>
      </c>
      <c r="S266" s="164" t="s">
        <v>1110</v>
      </c>
      <c r="T266" s="164" t="s">
        <v>1110</v>
      </c>
      <c r="U266" s="164" t="s">
        <v>1110</v>
      </c>
      <c r="V266" s="167">
        <v>66.994693339999984</v>
      </c>
      <c r="W266" s="168">
        <v>-424.08775158220999</v>
      </c>
      <c r="X266" s="164" t="s">
        <v>1110</v>
      </c>
      <c r="Y266" s="164">
        <v>651.53109248601993</v>
      </c>
      <c r="Z266" s="164" t="s">
        <v>1110</v>
      </c>
      <c r="AA266" s="164">
        <v>-5.89282226</v>
      </c>
      <c r="AB266" s="164" t="s">
        <v>1110</v>
      </c>
      <c r="AC266" s="164" t="s">
        <v>1110</v>
      </c>
      <c r="AD266" s="164" t="s">
        <v>1110</v>
      </c>
      <c r="AE266" s="164" t="s">
        <v>1110</v>
      </c>
      <c r="AF266" s="169">
        <v>221.55051864380997</v>
      </c>
    </row>
    <row r="267" spans="1:32" s="84" customFormat="1" ht="15" customHeight="1">
      <c r="A267" s="171">
        <v>260</v>
      </c>
      <c r="B267" s="144" t="s">
        <v>474</v>
      </c>
      <c r="C267" s="172" t="s">
        <v>1110</v>
      </c>
      <c r="D267" s="172">
        <v>13.37908455</v>
      </c>
      <c r="E267" s="172" t="s">
        <v>1110</v>
      </c>
      <c r="F267" s="172" t="s">
        <v>1110</v>
      </c>
      <c r="G267" s="172">
        <v>-2.1234541200000003</v>
      </c>
      <c r="H267" s="172" t="s">
        <v>1110</v>
      </c>
      <c r="I267" s="172" t="s">
        <v>1110</v>
      </c>
      <c r="J267" s="172">
        <v>-1.4353719700000001</v>
      </c>
      <c r="K267" s="172" t="s">
        <v>1110</v>
      </c>
      <c r="L267" s="174">
        <v>9.8202584599999998</v>
      </c>
      <c r="M267" s="172" t="s">
        <v>1110</v>
      </c>
      <c r="N267" s="172">
        <v>-40.648975119999996</v>
      </c>
      <c r="O267" s="172" t="s">
        <v>1110</v>
      </c>
      <c r="P267" s="172" t="s">
        <v>1110</v>
      </c>
      <c r="Q267" s="172">
        <v>-12.777929720000001</v>
      </c>
      <c r="R267" s="172" t="s">
        <v>1110</v>
      </c>
      <c r="S267" s="172" t="s">
        <v>1110</v>
      </c>
      <c r="T267" s="172">
        <v>1.2434571699999999</v>
      </c>
      <c r="U267" s="172" t="s">
        <v>1110</v>
      </c>
      <c r="V267" s="175">
        <v>-52.183447669999993</v>
      </c>
      <c r="W267" s="176" t="s">
        <v>1110</v>
      </c>
      <c r="X267" s="172">
        <v>-85.913017909999994</v>
      </c>
      <c r="Y267" s="172" t="s">
        <v>1110</v>
      </c>
      <c r="Z267" s="172" t="s">
        <v>1110</v>
      </c>
      <c r="AA267" s="172">
        <v>-33.199108459999998</v>
      </c>
      <c r="AB267" s="172" t="s">
        <v>1110</v>
      </c>
      <c r="AC267" s="172" t="s">
        <v>1110</v>
      </c>
      <c r="AD267" s="172">
        <v>128.73363492000001</v>
      </c>
      <c r="AE267" s="172" t="s">
        <v>1110</v>
      </c>
      <c r="AF267" s="177">
        <v>9.6215085499999962</v>
      </c>
    </row>
    <row r="268" spans="1:32" ht="15" customHeight="1">
      <c r="A268" s="163">
        <v>261</v>
      </c>
      <c r="B268" s="125" t="s">
        <v>698</v>
      </c>
      <c r="C268" s="164">
        <v>-99.794035059999999</v>
      </c>
      <c r="D268" s="164">
        <v>-3.81</v>
      </c>
      <c r="E268" s="164">
        <v>-8.1615513899900005</v>
      </c>
      <c r="F268" s="164" t="s">
        <v>1110</v>
      </c>
      <c r="G268" s="164">
        <v>-14.201000000000001</v>
      </c>
      <c r="H268" s="164" t="s">
        <v>1110</v>
      </c>
      <c r="I268" s="164" t="s">
        <v>1110</v>
      </c>
      <c r="J268" s="164" t="s">
        <v>1110</v>
      </c>
      <c r="K268" s="164" t="s">
        <v>1110</v>
      </c>
      <c r="L268" s="166">
        <v>-125.96658644999</v>
      </c>
      <c r="M268" s="164">
        <v>-728.80574685164004</v>
      </c>
      <c r="N268" s="164">
        <v>-7.34939388</v>
      </c>
      <c r="O268" s="164">
        <v>-69.684437459989994</v>
      </c>
      <c r="P268" s="164" t="s">
        <v>1110</v>
      </c>
      <c r="Q268" s="164">
        <v>-69.204452278359994</v>
      </c>
      <c r="R268" s="164" t="s">
        <v>1110</v>
      </c>
      <c r="S268" s="164" t="s">
        <v>1110</v>
      </c>
      <c r="T268" s="164" t="s">
        <v>1110</v>
      </c>
      <c r="U268" s="164" t="s">
        <v>1110</v>
      </c>
      <c r="V268" s="167">
        <v>-875.04403046999005</v>
      </c>
      <c r="W268" s="168">
        <v>-401.37386290164</v>
      </c>
      <c r="X268" s="164">
        <v>-7.1303938799999997</v>
      </c>
      <c r="Y268" s="164">
        <v>-225.51473651999001</v>
      </c>
      <c r="Z268" s="164" t="s">
        <v>1110</v>
      </c>
      <c r="AA268" s="164">
        <v>-150.97133843835999</v>
      </c>
      <c r="AB268" s="164" t="s">
        <v>1110</v>
      </c>
      <c r="AC268" s="164" t="s">
        <v>1110</v>
      </c>
      <c r="AD268" s="164" t="s">
        <v>1110</v>
      </c>
      <c r="AE268" s="164" t="s">
        <v>1110</v>
      </c>
      <c r="AF268" s="169">
        <v>-784.99033173998998</v>
      </c>
    </row>
    <row r="269" spans="1:32" s="84" customFormat="1" ht="15" customHeight="1">
      <c r="A269" s="171">
        <v>262</v>
      </c>
      <c r="B269" s="144" t="s">
        <v>838</v>
      </c>
      <c r="C269" s="172" t="s">
        <v>1110</v>
      </c>
      <c r="D269" s="172">
        <v>25</v>
      </c>
      <c r="E269" s="172" t="s">
        <v>1110</v>
      </c>
      <c r="F269" s="172" t="s">
        <v>1110</v>
      </c>
      <c r="G269" s="172" t="s">
        <v>1110</v>
      </c>
      <c r="H269" s="172" t="s">
        <v>1110</v>
      </c>
      <c r="I269" s="172" t="s">
        <v>1110</v>
      </c>
      <c r="J269" s="172" t="s">
        <v>1110</v>
      </c>
      <c r="K269" s="172" t="s">
        <v>1110</v>
      </c>
      <c r="L269" s="174">
        <v>25</v>
      </c>
      <c r="M269" s="172" t="s">
        <v>1110</v>
      </c>
      <c r="N269" s="172">
        <v>25</v>
      </c>
      <c r="O269" s="172">
        <v>0.2</v>
      </c>
      <c r="P269" s="172" t="s">
        <v>1110</v>
      </c>
      <c r="Q269" s="172" t="s">
        <v>1110</v>
      </c>
      <c r="R269" s="172" t="s">
        <v>1110</v>
      </c>
      <c r="S269" s="172" t="s">
        <v>1110</v>
      </c>
      <c r="T269" s="172">
        <v>0.34</v>
      </c>
      <c r="U269" s="172" t="s">
        <v>1110</v>
      </c>
      <c r="V269" s="175">
        <v>25.54</v>
      </c>
      <c r="W269" s="176" t="s">
        <v>1110</v>
      </c>
      <c r="X269" s="172">
        <v>76.556548023489995</v>
      </c>
      <c r="Y269" s="172">
        <v>120.73248177651</v>
      </c>
      <c r="Z269" s="172" t="s">
        <v>1110</v>
      </c>
      <c r="AA269" s="172" t="s">
        <v>1110</v>
      </c>
      <c r="AB269" s="172" t="s">
        <v>1110</v>
      </c>
      <c r="AC269" s="172" t="s">
        <v>1110</v>
      </c>
      <c r="AD269" s="172">
        <v>0.34</v>
      </c>
      <c r="AE269" s="172" t="s">
        <v>1110</v>
      </c>
      <c r="AF269" s="177">
        <v>197.62902980000001</v>
      </c>
    </row>
    <row r="270" spans="1:32" ht="15" customHeight="1">
      <c r="A270" s="163">
        <v>263</v>
      </c>
      <c r="B270" s="125" t="s">
        <v>533</v>
      </c>
      <c r="C270" s="164" t="s">
        <v>1110</v>
      </c>
      <c r="D270" s="164">
        <v>-17.000000170000003</v>
      </c>
      <c r="E270" s="164" t="s">
        <v>1110</v>
      </c>
      <c r="F270" s="164" t="s">
        <v>1110</v>
      </c>
      <c r="G270" s="164" t="s">
        <v>1110</v>
      </c>
      <c r="H270" s="164" t="s">
        <v>1110</v>
      </c>
      <c r="I270" s="164" t="s">
        <v>1110</v>
      </c>
      <c r="J270" s="164" t="s">
        <v>1110</v>
      </c>
      <c r="K270" s="164" t="s">
        <v>1110</v>
      </c>
      <c r="L270" s="166">
        <v>-17.000000170000003</v>
      </c>
      <c r="M270" s="164">
        <v>-2.3284872999999999</v>
      </c>
      <c r="N270" s="164">
        <v>-18.7000001</v>
      </c>
      <c r="O270" s="164" t="s">
        <v>1110</v>
      </c>
      <c r="P270" s="164" t="s">
        <v>1110</v>
      </c>
      <c r="Q270" s="164" t="s">
        <v>1110</v>
      </c>
      <c r="R270" s="164" t="s">
        <v>1110</v>
      </c>
      <c r="S270" s="164">
        <v>-0.89999987999999997</v>
      </c>
      <c r="T270" s="164" t="s">
        <v>1110</v>
      </c>
      <c r="U270" s="164" t="s">
        <v>1110</v>
      </c>
      <c r="V270" s="167">
        <v>-21.928487280000002</v>
      </c>
      <c r="W270" s="168">
        <v>-2.3284872999999999</v>
      </c>
      <c r="X270" s="164">
        <v>28.786696767460001</v>
      </c>
      <c r="Y270" s="164">
        <v>-16.568999999999999</v>
      </c>
      <c r="Z270" s="164" t="s">
        <v>1110</v>
      </c>
      <c r="AA270" s="164" t="s">
        <v>1110</v>
      </c>
      <c r="AB270" s="164" t="s">
        <v>1110</v>
      </c>
      <c r="AC270" s="164">
        <v>-106.26669646746001</v>
      </c>
      <c r="AD270" s="164" t="s">
        <v>1110</v>
      </c>
      <c r="AE270" s="164" t="s">
        <v>1110</v>
      </c>
      <c r="AF270" s="169">
        <v>-96.377487000000002</v>
      </c>
    </row>
    <row r="271" spans="1:32" s="84" customFormat="1" ht="15" customHeight="1">
      <c r="A271" s="171">
        <v>264</v>
      </c>
      <c r="B271" s="144" t="s">
        <v>905</v>
      </c>
      <c r="C271" s="172" t="s">
        <v>1110</v>
      </c>
      <c r="D271" s="172" t="s">
        <v>1110</v>
      </c>
      <c r="E271" s="172">
        <v>8.9600000000000009</v>
      </c>
      <c r="F271" s="172" t="s">
        <v>1110</v>
      </c>
      <c r="G271" s="172" t="s">
        <v>1110</v>
      </c>
      <c r="H271" s="172" t="s">
        <v>1110</v>
      </c>
      <c r="I271" s="172">
        <v>186.95251627000002</v>
      </c>
      <c r="J271" s="172" t="s">
        <v>1110</v>
      </c>
      <c r="K271" s="172" t="s">
        <v>1110</v>
      </c>
      <c r="L271" s="174">
        <v>195.91251627</v>
      </c>
      <c r="M271" s="172" t="s">
        <v>1110</v>
      </c>
      <c r="N271" s="172" t="s">
        <v>1110</v>
      </c>
      <c r="O271" s="172">
        <v>93.153799359999994</v>
      </c>
      <c r="P271" s="172" t="s">
        <v>1110</v>
      </c>
      <c r="Q271" s="172" t="s">
        <v>1110</v>
      </c>
      <c r="R271" s="172" t="s">
        <v>1110</v>
      </c>
      <c r="S271" s="172">
        <v>255.02530891000001</v>
      </c>
      <c r="T271" s="172" t="s">
        <v>1110</v>
      </c>
      <c r="U271" s="172" t="s">
        <v>1110</v>
      </c>
      <c r="V271" s="175">
        <v>348.17910826999997</v>
      </c>
      <c r="W271" s="176" t="s">
        <v>1110</v>
      </c>
      <c r="X271" s="172" t="s">
        <v>1110</v>
      </c>
      <c r="Y271" s="172">
        <v>130.54147559303999</v>
      </c>
      <c r="Z271" s="172" t="s">
        <v>1110</v>
      </c>
      <c r="AA271" s="172" t="s">
        <v>1110</v>
      </c>
      <c r="AB271" s="172" t="s">
        <v>1110</v>
      </c>
      <c r="AC271" s="172">
        <v>692.21467190999999</v>
      </c>
      <c r="AD271" s="172">
        <v>77.099999999999994</v>
      </c>
      <c r="AE271" s="172" t="s">
        <v>1110</v>
      </c>
      <c r="AF271" s="177">
        <v>899.85614750304001</v>
      </c>
    </row>
    <row r="272" spans="1:32" ht="15" customHeight="1">
      <c r="A272" s="163">
        <v>265</v>
      </c>
      <c r="B272" s="125" t="s">
        <v>799</v>
      </c>
      <c r="C272" s="164" t="s">
        <v>1110</v>
      </c>
      <c r="D272" s="164">
        <v>-48.552029820000001</v>
      </c>
      <c r="E272" s="164" t="s">
        <v>1110</v>
      </c>
      <c r="F272" s="164" t="s">
        <v>1110</v>
      </c>
      <c r="G272" s="164" t="s">
        <v>1110</v>
      </c>
      <c r="H272" s="164" t="s">
        <v>1110</v>
      </c>
      <c r="I272" s="164" t="s">
        <v>1110</v>
      </c>
      <c r="J272" s="164" t="s">
        <v>1110</v>
      </c>
      <c r="K272" s="164" t="s">
        <v>1110</v>
      </c>
      <c r="L272" s="166">
        <v>-48.552029820000001</v>
      </c>
      <c r="M272" s="164" t="s">
        <v>1110</v>
      </c>
      <c r="N272" s="164">
        <v>-118.74632009999999</v>
      </c>
      <c r="O272" s="164" t="s">
        <v>1110</v>
      </c>
      <c r="P272" s="164" t="s">
        <v>1110</v>
      </c>
      <c r="Q272" s="164" t="s">
        <v>1110</v>
      </c>
      <c r="R272" s="164" t="s">
        <v>1110</v>
      </c>
      <c r="S272" s="164" t="s">
        <v>1110</v>
      </c>
      <c r="T272" s="164" t="s">
        <v>1110</v>
      </c>
      <c r="U272" s="164" t="s">
        <v>1110</v>
      </c>
      <c r="V272" s="167">
        <v>-118.74632009999999</v>
      </c>
      <c r="W272" s="168" t="s">
        <v>1110</v>
      </c>
      <c r="X272" s="164">
        <v>-108.0787943</v>
      </c>
      <c r="Y272" s="164" t="s">
        <v>1110</v>
      </c>
      <c r="Z272" s="164" t="s">
        <v>1110</v>
      </c>
      <c r="AA272" s="164" t="s">
        <v>1110</v>
      </c>
      <c r="AB272" s="164" t="s">
        <v>1110</v>
      </c>
      <c r="AC272" s="164" t="s">
        <v>1110</v>
      </c>
      <c r="AD272" s="164" t="s">
        <v>1110</v>
      </c>
      <c r="AE272" s="164" t="s">
        <v>1110</v>
      </c>
      <c r="AF272" s="169">
        <v>-108.0787943</v>
      </c>
    </row>
    <row r="273" spans="1:32" s="84" customFormat="1" ht="15" customHeight="1">
      <c r="A273" s="171">
        <v>266</v>
      </c>
      <c r="B273" s="144" t="s">
        <v>808</v>
      </c>
      <c r="C273" s="172">
        <v>-13.655826470000001</v>
      </c>
      <c r="D273" s="172">
        <v>-0.70025131000000007</v>
      </c>
      <c r="E273" s="172">
        <v>163.43477632</v>
      </c>
      <c r="F273" s="172" t="s">
        <v>1110</v>
      </c>
      <c r="G273" s="172">
        <v>-8.5467490000000007E-2</v>
      </c>
      <c r="H273" s="172" t="s">
        <v>1110</v>
      </c>
      <c r="I273" s="172" t="s">
        <v>1110</v>
      </c>
      <c r="J273" s="172" t="s">
        <v>1110</v>
      </c>
      <c r="K273" s="172" t="s">
        <v>1110</v>
      </c>
      <c r="L273" s="174">
        <v>148.99323104999999</v>
      </c>
      <c r="M273" s="172">
        <v>40.182343600000003</v>
      </c>
      <c r="N273" s="172">
        <v>-12.207099660000001</v>
      </c>
      <c r="O273" s="172">
        <v>284.76553916</v>
      </c>
      <c r="P273" s="172" t="s">
        <v>1110</v>
      </c>
      <c r="Q273" s="172">
        <v>-0.65961873999999998</v>
      </c>
      <c r="R273" s="172" t="s">
        <v>1110</v>
      </c>
      <c r="S273" s="172" t="s">
        <v>1110</v>
      </c>
      <c r="T273" s="172" t="s">
        <v>1110</v>
      </c>
      <c r="U273" s="172" t="s">
        <v>1110</v>
      </c>
      <c r="V273" s="175">
        <v>312.08116436</v>
      </c>
      <c r="W273" s="176">
        <v>131.2459159</v>
      </c>
      <c r="X273" s="172">
        <v>59.992438168190006</v>
      </c>
      <c r="Y273" s="172">
        <v>1226.80513296039</v>
      </c>
      <c r="Z273" s="172" t="s">
        <v>1110</v>
      </c>
      <c r="AA273" s="172">
        <v>-4.1822816999999999</v>
      </c>
      <c r="AB273" s="172" t="s">
        <v>1110</v>
      </c>
      <c r="AC273" s="172" t="s">
        <v>1110</v>
      </c>
      <c r="AD273" s="172" t="s">
        <v>1110</v>
      </c>
      <c r="AE273" s="172" t="s">
        <v>1110</v>
      </c>
      <c r="AF273" s="177">
        <v>1413.8612053285801</v>
      </c>
    </row>
    <row r="274" spans="1:32" ht="15" customHeight="1">
      <c r="A274" s="163">
        <v>267</v>
      </c>
      <c r="B274" s="125" t="s">
        <v>780</v>
      </c>
      <c r="C274" s="164" t="s">
        <v>1110</v>
      </c>
      <c r="D274" s="164" t="s">
        <v>1110</v>
      </c>
      <c r="E274" s="164">
        <v>-72.209880830000003</v>
      </c>
      <c r="F274" s="164" t="s">
        <v>1110</v>
      </c>
      <c r="G274" s="164" t="s">
        <v>1110</v>
      </c>
      <c r="H274" s="164" t="s">
        <v>1110</v>
      </c>
      <c r="I274" s="164" t="s">
        <v>1110</v>
      </c>
      <c r="J274" s="164" t="s">
        <v>1110</v>
      </c>
      <c r="K274" s="164" t="s">
        <v>1110</v>
      </c>
      <c r="L274" s="166">
        <v>-72.209880830000003</v>
      </c>
      <c r="M274" s="164" t="s">
        <v>1110</v>
      </c>
      <c r="N274" s="164" t="s">
        <v>1110</v>
      </c>
      <c r="O274" s="164">
        <v>-624.91828928999996</v>
      </c>
      <c r="P274" s="164" t="s">
        <v>1110</v>
      </c>
      <c r="Q274" s="164" t="s">
        <v>1110</v>
      </c>
      <c r="R274" s="164" t="s">
        <v>1110</v>
      </c>
      <c r="S274" s="164" t="s">
        <v>1110</v>
      </c>
      <c r="T274" s="164" t="s">
        <v>1110</v>
      </c>
      <c r="U274" s="164" t="s">
        <v>1110</v>
      </c>
      <c r="V274" s="167">
        <v>-624.91828928999996</v>
      </c>
      <c r="W274" s="168" t="s">
        <v>1110</v>
      </c>
      <c r="X274" s="164" t="s">
        <v>1110</v>
      </c>
      <c r="Y274" s="164">
        <v>-845.69000541999992</v>
      </c>
      <c r="Z274" s="164" t="s">
        <v>1110</v>
      </c>
      <c r="AA274" s="164" t="s">
        <v>1110</v>
      </c>
      <c r="AB274" s="164" t="s">
        <v>1110</v>
      </c>
      <c r="AC274" s="164" t="s">
        <v>1110</v>
      </c>
      <c r="AD274" s="164" t="s">
        <v>1110</v>
      </c>
      <c r="AE274" s="164" t="s">
        <v>1110</v>
      </c>
      <c r="AF274" s="169">
        <v>-845.69000541999992</v>
      </c>
    </row>
    <row r="275" spans="1:32" s="84" customFormat="1" ht="15" customHeight="1">
      <c r="A275" s="171">
        <v>268</v>
      </c>
      <c r="B275" s="144" t="s">
        <v>692</v>
      </c>
      <c r="C275" s="172" t="s">
        <v>1110</v>
      </c>
      <c r="D275" s="172" t="s">
        <v>1110</v>
      </c>
      <c r="E275" s="172" t="s">
        <v>1110</v>
      </c>
      <c r="F275" s="172" t="s">
        <v>1110</v>
      </c>
      <c r="G275" s="172" t="s">
        <v>1110</v>
      </c>
      <c r="H275" s="172" t="s">
        <v>1110</v>
      </c>
      <c r="I275" s="172" t="s">
        <v>1110</v>
      </c>
      <c r="J275" s="172">
        <v>0.28156567999999998</v>
      </c>
      <c r="K275" s="172" t="s">
        <v>1110</v>
      </c>
      <c r="L275" s="174">
        <v>0.28156567999999998</v>
      </c>
      <c r="M275" s="172" t="s">
        <v>1110</v>
      </c>
      <c r="N275" s="172" t="s">
        <v>1110</v>
      </c>
      <c r="O275" s="172" t="s">
        <v>1110</v>
      </c>
      <c r="P275" s="172" t="s">
        <v>1110</v>
      </c>
      <c r="Q275" s="172" t="s">
        <v>1110</v>
      </c>
      <c r="R275" s="172" t="s">
        <v>1110</v>
      </c>
      <c r="S275" s="172" t="s">
        <v>1110</v>
      </c>
      <c r="T275" s="172">
        <v>25.911761900090003</v>
      </c>
      <c r="U275" s="172" t="s">
        <v>1110</v>
      </c>
      <c r="V275" s="175">
        <v>25.911761900090003</v>
      </c>
      <c r="W275" s="176" t="s">
        <v>1110</v>
      </c>
      <c r="X275" s="172" t="s">
        <v>1110</v>
      </c>
      <c r="Y275" s="172" t="s">
        <v>1110</v>
      </c>
      <c r="Z275" s="172" t="s">
        <v>1110</v>
      </c>
      <c r="AA275" s="172" t="s">
        <v>1110</v>
      </c>
      <c r="AB275" s="172" t="s">
        <v>1110</v>
      </c>
      <c r="AC275" s="172" t="s">
        <v>1110</v>
      </c>
      <c r="AD275" s="172">
        <v>1763.2976641749999</v>
      </c>
      <c r="AE275" s="172" t="s">
        <v>1110</v>
      </c>
      <c r="AF275" s="177">
        <v>1763.2976641749999</v>
      </c>
    </row>
    <row r="276" spans="1:32" ht="15" customHeight="1">
      <c r="A276" s="163">
        <v>269</v>
      </c>
      <c r="B276" s="125" t="s">
        <v>271</v>
      </c>
      <c r="C276" s="164">
        <v>-10.90562542</v>
      </c>
      <c r="D276" s="164" t="s">
        <v>1110</v>
      </c>
      <c r="E276" s="164">
        <v>-2.48268106</v>
      </c>
      <c r="F276" s="164" t="s">
        <v>1110</v>
      </c>
      <c r="G276" s="164">
        <v>7.3475993300000004</v>
      </c>
      <c r="H276" s="164" t="s">
        <v>1110</v>
      </c>
      <c r="I276" s="164">
        <v>4.0222425699999995</v>
      </c>
      <c r="J276" s="164" t="s">
        <v>1110</v>
      </c>
      <c r="K276" s="164" t="s">
        <v>1110</v>
      </c>
      <c r="L276" s="166">
        <v>-2.0184645800000003</v>
      </c>
      <c r="M276" s="164">
        <v>-102.90701357093</v>
      </c>
      <c r="N276" s="164" t="s">
        <v>1110</v>
      </c>
      <c r="O276" s="164">
        <v>-23.10941286157</v>
      </c>
      <c r="P276" s="164" t="s">
        <v>1110</v>
      </c>
      <c r="Q276" s="164">
        <v>-9.1070745199999994</v>
      </c>
      <c r="R276" s="164" t="s">
        <v>1110</v>
      </c>
      <c r="S276" s="164">
        <v>22.016782360000001</v>
      </c>
      <c r="T276" s="164" t="s">
        <v>1110</v>
      </c>
      <c r="U276" s="164" t="s">
        <v>1110</v>
      </c>
      <c r="V276" s="167">
        <v>-113.1067185925</v>
      </c>
      <c r="W276" s="168">
        <v>-79.765071790930008</v>
      </c>
      <c r="X276" s="164" t="s">
        <v>1110</v>
      </c>
      <c r="Y276" s="164">
        <v>84.188872800940004</v>
      </c>
      <c r="Z276" s="164" t="s">
        <v>1110</v>
      </c>
      <c r="AA276" s="164">
        <v>91.685861060000008</v>
      </c>
      <c r="AB276" s="164" t="s">
        <v>1110</v>
      </c>
      <c r="AC276" s="164">
        <v>71.033782110000004</v>
      </c>
      <c r="AD276" s="164" t="s">
        <v>1110</v>
      </c>
      <c r="AE276" s="164" t="s">
        <v>1110</v>
      </c>
      <c r="AF276" s="169">
        <v>167.14344418000999</v>
      </c>
    </row>
    <row r="277" spans="1:32" s="84" customFormat="1" ht="15" customHeight="1">
      <c r="A277" s="171">
        <v>270</v>
      </c>
      <c r="B277" s="144" t="s">
        <v>207</v>
      </c>
      <c r="C277" s="172">
        <v>4.5089468300000002</v>
      </c>
      <c r="D277" s="172" t="s">
        <v>1110</v>
      </c>
      <c r="E277" s="172">
        <v>26.701180140000002</v>
      </c>
      <c r="F277" s="172" t="s">
        <v>1110</v>
      </c>
      <c r="G277" s="172">
        <v>-2.15343565</v>
      </c>
      <c r="H277" s="172" t="s">
        <v>1110</v>
      </c>
      <c r="I277" s="172">
        <v>82.401442959999997</v>
      </c>
      <c r="J277" s="172" t="s">
        <v>1110</v>
      </c>
      <c r="K277" s="172" t="s">
        <v>1110</v>
      </c>
      <c r="L277" s="174">
        <v>111.45813428</v>
      </c>
      <c r="M277" s="172">
        <v>3.67627339</v>
      </c>
      <c r="N277" s="172" t="s">
        <v>1110</v>
      </c>
      <c r="O277" s="172">
        <v>37.582139099999999</v>
      </c>
      <c r="P277" s="172" t="s">
        <v>1110</v>
      </c>
      <c r="Q277" s="172">
        <v>78.287602440000001</v>
      </c>
      <c r="R277" s="172" t="s">
        <v>1110</v>
      </c>
      <c r="S277" s="172">
        <v>280.58005123000004</v>
      </c>
      <c r="T277" s="172" t="s">
        <v>1110</v>
      </c>
      <c r="U277" s="172" t="s">
        <v>1110</v>
      </c>
      <c r="V277" s="175">
        <v>400.12606616000005</v>
      </c>
      <c r="W277" s="176">
        <v>12.58330656</v>
      </c>
      <c r="X277" s="172" t="s">
        <v>1110</v>
      </c>
      <c r="Y277" s="172">
        <v>59.125755020000007</v>
      </c>
      <c r="Z277" s="172" t="s">
        <v>1110</v>
      </c>
      <c r="AA277" s="172">
        <v>138.87737806999999</v>
      </c>
      <c r="AB277" s="172" t="s">
        <v>1110</v>
      </c>
      <c r="AC277" s="172">
        <v>492.34514540991</v>
      </c>
      <c r="AD277" s="172" t="s">
        <v>1110</v>
      </c>
      <c r="AE277" s="172" t="s">
        <v>1110</v>
      </c>
      <c r="AF277" s="177">
        <v>702.93158505990993</v>
      </c>
    </row>
    <row r="278" spans="1:32" ht="15" customHeight="1">
      <c r="A278" s="163">
        <v>271</v>
      </c>
      <c r="B278" s="125" t="s">
        <v>432</v>
      </c>
      <c r="C278" s="164" t="s">
        <v>1110</v>
      </c>
      <c r="D278" s="164" t="s">
        <v>1110</v>
      </c>
      <c r="E278" s="164" t="s">
        <v>1110</v>
      </c>
      <c r="F278" s="164" t="s">
        <v>1110</v>
      </c>
      <c r="G278" s="164" t="s">
        <v>1110</v>
      </c>
      <c r="H278" s="164" t="s">
        <v>1110</v>
      </c>
      <c r="I278" s="164">
        <v>-64.122766040000002</v>
      </c>
      <c r="J278" s="164">
        <v>1.5457352900000001</v>
      </c>
      <c r="K278" s="164" t="s">
        <v>1110</v>
      </c>
      <c r="L278" s="166">
        <v>-62.577030749999999</v>
      </c>
      <c r="M278" s="164" t="s">
        <v>1110</v>
      </c>
      <c r="N278" s="164" t="s">
        <v>1110</v>
      </c>
      <c r="O278" s="164" t="s">
        <v>1110</v>
      </c>
      <c r="P278" s="164" t="s">
        <v>1110</v>
      </c>
      <c r="Q278" s="164" t="s">
        <v>1110</v>
      </c>
      <c r="R278" s="164" t="s">
        <v>1110</v>
      </c>
      <c r="S278" s="164">
        <v>-64.226766040000001</v>
      </c>
      <c r="T278" s="164">
        <v>30.820591839999999</v>
      </c>
      <c r="U278" s="164" t="s">
        <v>1110</v>
      </c>
      <c r="V278" s="167">
        <v>-33.406174200000002</v>
      </c>
      <c r="W278" s="168" t="s">
        <v>1110</v>
      </c>
      <c r="X278" s="164" t="s">
        <v>1110</v>
      </c>
      <c r="Y278" s="164">
        <v>14.202694059900001</v>
      </c>
      <c r="Z278" s="164" t="s">
        <v>1110</v>
      </c>
      <c r="AA278" s="164" t="s">
        <v>1110</v>
      </c>
      <c r="AB278" s="164" t="s">
        <v>1110</v>
      </c>
      <c r="AC278" s="164">
        <v>-63.720766040000001</v>
      </c>
      <c r="AD278" s="164">
        <v>37.855750759999999</v>
      </c>
      <c r="AE278" s="164" t="s">
        <v>1110</v>
      </c>
      <c r="AF278" s="169">
        <v>-11.662321220100001</v>
      </c>
    </row>
    <row r="279" spans="1:32" s="84" customFormat="1" ht="15" customHeight="1">
      <c r="A279" s="171">
        <v>272</v>
      </c>
      <c r="B279" s="144" t="s">
        <v>1006</v>
      </c>
      <c r="C279" s="172" t="s">
        <v>1110</v>
      </c>
      <c r="D279" s="172" t="s">
        <v>1110</v>
      </c>
      <c r="E279" s="172">
        <v>-0.41174580999999999</v>
      </c>
      <c r="F279" s="172" t="s">
        <v>1110</v>
      </c>
      <c r="G279" s="172" t="s">
        <v>1110</v>
      </c>
      <c r="H279" s="172" t="s">
        <v>1110</v>
      </c>
      <c r="I279" s="172">
        <v>14.39942476</v>
      </c>
      <c r="J279" s="172">
        <v>-9.9000000099999994</v>
      </c>
      <c r="K279" s="172" t="s">
        <v>1110</v>
      </c>
      <c r="L279" s="174">
        <v>4.0876789399999991</v>
      </c>
      <c r="M279" s="172" t="s">
        <v>1110</v>
      </c>
      <c r="N279" s="172" t="s">
        <v>1110</v>
      </c>
      <c r="O279" s="172">
        <v>-2.9541920699999999</v>
      </c>
      <c r="P279" s="172" t="s">
        <v>1110</v>
      </c>
      <c r="Q279" s="172" t="s">
        <v>1110</v>
      </c>
      <c r="R279" s="172" t="s">
        <v>1110</v>
      </c>
      <c r="S279" s="172">
        <v>14.39942476</v>
      </c>
      <c r="T279" s="172">
        <v>-9.9000000099999994</v>
      </c>
      <c r="U279" s="172" t="s">
        <v>1110</v>
      </c>
      <c r="V279" s="175">
        <v>1.5452326800000002</v>
      </c>
      <c r="W279" s="176" t="s">
        <v>1110</v>
      </c>
      <c r="X279" s="172" t="s">
        <v>1110</v>
      </c>
      <c r="Y279" s="172">
        <v>10.50060684</v>
      </c>
      <c r="Z279" s="172" t="s">
        <v>1110</v>
      </c>
      <c r="AA279" s="172" t="s">
        <v>1110</v>
      </c>
      <c r="AB279" s="172" t="s">
        <v>1110</v>
      </c>
      <c r="AC279" s="172">
        <v>31.798882850000002</v>
      </c>
      <c r="AD279" s="172">
        <v>-19.787799710000002</v>
      </c>
      <c r="AE279" s="172" t="s">
        <v>1110</v>
      </c>
      <c r="AF279" s="177">
        <v>22.51168998</v>
      </c>
    </row>
    <row r="280" spans="1:32" ht="15" customHeight="1">
      <c r="A280" s="163">
        <v>273</v>
      </c>
      <c r="B280" s="125" t="s">
        <v>960</v>
      </c>
      <c r="C280" s="164" t="s">
        <v>1110</v>
      </c>
      <c r="D280" s="164">
        <v>-12.74255546</v>
      </c>
      <c r="E280" s="164">
        <v>-22.37236321</v>
      </c>
      <c r="F280" s="164" t="s">
        <v>1110</v>
      </c>
      <c r="G280" s="164">
        <v>-7.5884567399999998</v>
      </c>
      <c r="H280" s="164" t="s">
        <v>1110</v>
      </c>
      <c r="I280" s="164" t="s">
        <v>1110</v>
      </c>
      <c r="J280" s="164" t="s">
        <v>1110</v>
      </c>
      <c r="K280" s="164" t="s">
        <v>1110</v>
      </c>
      <c r="L280" s="166">
        <v>-42.703375410000007</v>
      </c>
      <c r="M280" s="164" t="s">
        <v>1110</v>
      </c>
      <c r="N280" s="164">
        <v>-165.84717304</v>
      </c>
      <c r="O280" s="164">
        <v>-119.18938568508001</v>
      </c>
      <c r="P280" s="164" t="s">
        <v>1110</v>
      </c>
      <c r="Q280" s="164">
        <v>-148.02001653492002</v>
      </c>
      <c r="R280" s="164" t="s">
        <v>1110</v>
      </c>
      <c r="S280" s="164" t="s">
        <v>1110</v>
      </c>
      <c r="T280" s="164" t="s">
        <v>1110</v>
      </c>
      <c r="U280" s="164" t="s">
        <v>1110</v>
      </c>
      <c r="V280" s="167">
        <v>-433.05657525999999</v>
      </c>
      <c r="W280" s="168" t="s">
        <v>1110</v>
      </c>
      <c r="X280" s="164">
        <v>-1574.2187546099999</v>
      </c>
      <c r="Y280" s="164">
        <v>-1073.8091726550801</v>
      </c>
      <c r="Z280" s="164" t="s">
        <v>1110</v>
      </c>
      <c r="AA280" s="164">
        <v>-433.67501144492002</v>
      </c>
      <c r="AB280" s="164" t="s">
        <v>1110</v>
      </c>
      <c r="AC280" s="164" t="s">
        <v>1110</v>
      </c>
      <c r="AD280" s="164" t="s">
        <v>1110</v>
      </c>
      <c r="AE280" s="164" t="s">
        <v>1110</v>
      </c>
      <c r="AF280" s="169">
        <v>-3081.7029387100001</v>
      </c>
    </row>
    <row r="281" spans="1:32" s="84" customFormat="1" ht="15" customHeight="1">
      <c r="A281" s="171">
        <v>274</v>
      </c>
      <c r="B281" s="144" t="s">
        <v>584</v>
      </c>
      <c r="C281" s="172" t="s">
        <v>1110</v>
      </c>
      <c r="D281" s="172">
        <v>-10.72009561</v>
      </c>
      <c r="E281" s="172">
        <v>-5.9383355800000004</v>
      </c>
      <c r="F281" s="172" t="s">
        <v>1110</v>
      </c>
      <c r="G281" s="172" t="s">
        <v>1110</v>
      </c>
      <c r="H281" s="172" t="s">
        <v>1110</v>
      </c>
      <c r="I281" s="172" t="s">
        <v>1110</v>
      </c>
      <c r="J281" s="172" t="s">
        <v>1110</v>
      </c>
      <c r="K281" s="172" t="s">
        <v>1110</v>
      </c>
      <c r="L281" s="174">
        <v>-16.658431189999998</v>
      </c>
      <c r="M281" s="172" t="s">
        <v>1110</v>
      </c>
      <c r="N281" s="172">
        <v>-13.60720257</v>
      </c>
      <c r="O281" s="172">
        <v>-54.734208659999993</v>
      </c>
      <c r="P281" s="172" t="s">
        <v>1110</v>
      </c>
      <c r="Q281" s="172" t="s">
        <v>1110</v>
      </c>
      <c r="R281" s="172" t="s">
        <v>1110</v>
      </c>
      <c r="S281" s="172" t="s">
        <v>1110</v>
      </c>
      <c r="T281" s="172" t="s">
        <v>1110</v>
      </c>
      <c r="U281" s="172" t="s">
        <v>1110</v>
      </c>
      <c r="V281" s="175">
        <v>-68.341411229999991</v>
      </c>
      <c r="W281" s="176" t="s">
        <v>1110</v>
      </c>
      <c r="X281" s="172">
        <v>-13.60720257</v>
      </c>
      <c r="Y281" s="172">
        <v>-36.246304540730002</v>
      </c>
      <c r="Z281" s="172" t="s">
        <v>1110</v>
      </c>
      <c r="AA281" s="172" t="s">
        <v>1110</v>
      </c>
      <c r="AB281" s="172" t="s">
        <v>1110</v>
      </c>
      <c r="AC281" s="172">
        <v>4.2414739999999999E-2</v>
      </c>
      <c r="AD281" s="172" t="s">
        <v>1110</v>
      </c>
      <c r="AE281" s="172" t="s">
        <v>1110</v>
      </c>
      <c r="AF281" s="177">
        <v>-49.811092370729995</v>
      </c>
    </row>
    <row r="282" spans="1:32" ht="15" customHeight="1">
      <c r="A282" s="163">
        <v>275</v>
      </c>
      <c r="B282" s="125" t="s">
        <v>1038</v>
      </c>
      <c r="C282" s="164" t="s">
        <v>1110</v>
      </c>
      <c r="D282" s="164">
        <v>-34.235927560649998</v>
      </c>
      <c r="E282" s="164" t="s">
        <v>1110</v>
      </c>
      <c r="F282" s="164" t="s">
        <v>1110</v>
      </c>
      <c r="G282" s="164" t="s">
        <v>1110</v>
      </c>
      <c r="H282" s="164" t="s">
        <v>1110</v>
      </c>
      <c r="I282" s="164" t="s">
        <v>1110</v>
      </c>
      <c r="J282" s="164" t="s">
        <v>1110</v>
      </c>
      <c r="K282" s="164" t="s">
        <v>1110</v>
      </c>
      <c r="L282" s="166">
        <v>-34.235927560649998</v>
      </c>
      <c r="M282" s="164" t="s">
        <v>1110</v>
      </c>
      <c r="N282" s="164">
        <v>-32.68369091065</v>
      </c>
      <c r="O282" s="164">
        <v>6.8128981399999997</v>
      </c>
      <c r="P282" s="164" t="s">
        <v>1110</v>
      </c>
      <c r="Q282" s="164" t="s">
        <v>1110</v>
      </c>
      <c r="R282" s="164" t="s">
        <v>1110</v>
      </c>
      <c r="S282" s="164" t="s">
        <v>1110</v>
      </c>
      <c r="T282" s="164" t="s">
        <v>1110</v>
      </c>
      <c r="U282" s="164" t="s">
        <v>1110</v>
      </c>
      <c r="V282" s="167">
        <v>-25.870792770649999</v>
      </c>
      <c r="W282" s="168" t="s">
        <v>1110</v>
      </c>
      <c r="X282" s="164">
        <v>5.84035135308</v>
      </c>
      <c r="Y282" s="164">
        <v>87.22304859754</v>
      </c>
      <c r="Z282" s="164" t="s">
        <v>1110</v>
      </c>
      <c r="AA282" s="164" t="s">
        <v>1110</v>
      </c>
      <c r="AB282" s="164" t="s">
        <v>1110</v>
      </c>
      <c r="AC282" s="164" t="s">
        <v>1110</v>
      </c>
      <c r="AD282" s="164" t="s">
        <v>1110</v>
      </c>
      <c r="AE282" s="164" t="s">
        <v>1110</v>
      </c>
      <c r="AF282" s="169">
        <v>93.06339995062001</v>
      </c>
    </row>
    <row r="283" spans="1:32" s="84" customFormat="1" ht="15" customHeight="1">
      <c r="A283" s="171">
        <v>276</v>
      </c>
      <c r="B283" s="144" t="s">
        <v>655</v>
      </c>
      <c r="C283" s="172" t="s">
        <v>1110</v>
      </c>
      <c r="D283" s="172" t="s">
        <v>1110</v>
      </c>
      <c r="E283" s="172" t="s">
        <v>1110</v>
      </c>
      <c r="F283" s="172" t="s">
        <v>1110</v>
      </c>
      <c r="G283" s="172" t="s">
        <v>1110</v>
      </c>
      <c r="H283" s="172" t="s">
        <v>1110</v>
      </c>
      <c r="I283" s="172" t="s">
        <v>1110</v>
      </c>
      <c r="J283" s="172" t="s">
        <v>1110</v>
      </c>
      <c r="K283" s="172" t="s">
        <v>1110</v>
      </c>
      <c r="L283" s="174" t="s">
        <v>1110</v>
      </c>
      <c r="M283" s="172" t="s">
        <v>1110</v>
      </c>
      <c r="N283" s="172" t="s">
        <v>1110</v>
      </c>
      <c r="O283" s="172" t="s">
        <v>1110</v>
      </c>
      <c r="P283" s="172" t="s">
        <v>1110</v>
      </c>
      <c r="Q283" s="172" t="s">
        <v>1110</v>
      </c>
      <c r="R283" s="172" t="s">
        <v>1110</v>
      </c>
      <c r="S283" s="172" t="s">
        <v>1110</v>
      </c>
      <c r="T283" s="172" t="s">
        <v>1110</v>
      </c>
      <c r="U283" s="172" t="s">
        <v>1110</v>
      </c>
      <c r="V283" s="175" t="s">
        <v>1110</v>
      </c>
      <c r="W283" s="176" t="s">
        <v>1110</v>
      </c>
      <c r="X283" s="172" t="s">
        <v>1110</v>
      </c>
      <c r="Y283" s="172" t="s">
        <v>1110</v>
      </c>
      <c r="Z283" s="172" t="s">
        <v>1110</v>
      </c>
      <c r="AA283" s="172" t="s">
        <v>1110</v>
      </c>
      <c r="AB283" s="172" t="s">
        <v>1110</v>
      </c>
      <c r="AC283" s="172" t="s">
        <v>1110</v>
      </c>
      <c r="AD283" s="172" t="s">
        <v>1110</v>
      </c>
      <c r="AE283" s="172" t="s">
        <v>1110</v>
      </c>
      <c r="AF283" s="177" t="s">
        <v>1110</v>
      </c>
    </row>
    <row r="284" spans="1:32" ht="15" customHeight="1">
      <c r="A284" s="163">
        <v>277</v>
      </c>
      <c r="B284" s="125" t="s">
        <v>800</v>
      </c>
      <c r="C284" s="164">
        <v>14.59908227</v>
      </c>
      <c r="D284" s="164">
        <v>-1.472093E-2</v>
      </c>
      <c r="E284" s="164">
        <v>-16.253829320000001</v>
      </c>
      <c r="F284" s="164" t="s">
        <v>1110</v>
      </c>
      <c r="G284" s="164">
        <v>1.8461794899999999</v>
      </c>
      <c r="H284" s="164" t="s">
        <v>1110</v>
      </c>
      <c r="I284" s="164" t="s">
        <v>1110</v>
      </c>
      <c r="J284" s="164" t="s">
        <v>1110</v>
      </c>
      <c r="K284" s="164" t="s">
        <v>1110</v>
      </c>
      <c r="L284" s="166">
        <v>0.17671150999999932</v>
      </c>
      <c r="M284" s="164">
        <v>48.032032170000001</v>
      </c>
      <c r="N284" s="164">
        <v>-20.579191809999998</v>
      </c>
      <c r="O284" s="164">
        <v>-40.123325569999999</v>
      </c>
      <c r="P284" s="164" t="s">
        <v>1110</v>
      </c>
      <c r="Q284" s="164">
        <v>1.92416758</v>
      </c>
      <c r="R284" s="164" t="s">
        <v>1110</v>
      </c>
      <c r="S284" s="164" t="s">
        <v>1110</v>
      </c>
      <c r="T284" s="164" t="s">
        <v>1110</v>
      </c>
      <c r="U284" s="164" t="s">
        <v>1110</v>
      </c>
      <c r="V284" s="167">
        <v>-10.746317629999998</v>
      </c>
      <c r="W284" s="168">
        <v>36.426204479999996</v>
      </c>
      <c r="X284" s="164">
        <v>15.692571066659999</v>
      </c>
      <c r="Y284" s="164">
        <v>-417.02049940490002</v>
      </c>
      <c r="Z284" s="164" t="s">
        <v>1110</v>
      </c>
      <c r="AA284" s="164">
        <v>6.5386081100000002</v>
      </c>
      <c r="AB284" s="164" t="s">
        <v>1110</v>
      </c>
      <c r="AC284" s="164" t="s">
        <v>1110</v>
      </c>
      <c r="AD284" s="164" t="s">
        <v>1110</v>
      </c>
      <c r="AE284" s="164" t="s">
        <v>1110</v>
      </c>
      <c r="AF284" s="169">
        <v>-358.36311574823998</v>
      </c>
    </row>
    <row r="285" spans="1:32" s="84" customFormat="1" ht="15" customHeight="1">
      <c r="A285" s="171">
        <v>278</v>
      </c>
      <c r="B285" s="144" t="s">
        <v>88</v>
      </c>
      <c r="C285" s="172" t="s">
        <v>1110</v>
      </c>
      <c r="D285" s="172">
        <v>5.0459999900000003</v>
      </c>
      <c r="E285" s="172">
        <v>-2.4263034399999999</v>
      </c>
      <c r="F285" s="172" t="s">
        <v>1110</v>
      </c>
      <c r="G285" s="172">
        <v>-0.21126106</v>
      </c>
      <c r="H285" s="172" t="s">
        <v>1110</v>
      </c>
      <c r="I285" s="172" t="s">
        <v>1110</v>
      </c>
      <c r="J285" s="172" t="s">
        <v>1110</v>
      </c>
      <c r="K285" s="172" t="s">
        <v>1110</v>
      </c>
      <c r="L285" s="174">
        <v>2.40843549</v>
      </c>
      <c r="M285" s="172">
        <v>76.832844436130003</v>
      </c>
      <c r="N285" s="172">
        <v>162.75095616452001</v>
      </c>
      <c r="O285" s="172">
        <v>750.84446270628996</v>
      </c>
      <c r="P285" s="172" t="s">
        <v>1110</v>
      </c>
      <c r="Q285" s="172">
        <v>3.5537452680900001</v>
      </c>
      <c r="R285" s="172" t="s">
        <v>1110</v>
      </c>
      <c r="S285" s="172" t="s">
        <v>1110</v>
      </c>
      <c r="T285" s="172" t="s">
        <v>1110</v>
      </c>
      <c r="U285" s="172" t="s">
        <v>1110</v>
      </c>
      <c r="V285" s="175">
        <v>993.98200857503014</v>
      </c>
      <c r="W285" s="176">
        <v>76.832844436130003</v>
      </c>
      <c r="X285" s="172">
        <v>254.39062421246001</v>
      </c>
      <c r="Y285" s="172">
        <v>814.80750907359004</v>
      </c>
      <c r="Z285" s="172" t="s">
        <v>1110</v>
      </c>
      <c r="AA285" s="172">
        <v>-0.65449988190999997</v>
      </c>
      <c r="AB285" s="172" t="s">
        <v>1110</v>
      </c>
      <c r="AC285" s="172" t="s">
        <v>1110</v>
      </c>
      <c r="AD285" s="172" t="s">
        <v>1110</v>
      </c>
      <c r="AE285" s="172" t="s">
        <v>1110</v>
      </c>
      <c r="AF285" s="177">
        <v>1145.3764778402701</v>
      </c>
    </row>
    <row r="286" spans="1:32" ht="15" customHeight="1">
      <c r="A286" s="163">
        <v>279</v>
      </c>
      <c r="B286" s="125" t="s">
        <v>280</v>
      </c>
      <c r="C286" s="164" t="s">
        <v>1110</v>
      </c>
      <c r="D286" s="164">
        <v>-9.1182611199999997</v>
      </c>
      <c r="E286" s="164">
        <v>-7.1993827699999997</v>
      </c>
      <c r="F286" s="164" t="s">
        <v>1110</v>
      </c>
      <c r="G286" s="164">
        <v>-4.9456099999999996E-3</v>
      </c>
      <c r="H286" s="164" t="s">
        <v>1110</v>
      </c>
      <c r="I286" s="164" t="s">
        <v>1110</v>
      </c>
      <c r="J286" s="164" t="s">
        <v>1110</v>
      </c>
      <c r="K286" s="164" t="s">
        <v>1110</v>
      </c>
      <c r="L286" s="166">
        <v>-16.322589499999999</v>
      </c>
      <c r="M286" s="164" t="s">
        <v>1110</v>
      </c>
      <c r="N286" s="164">
        <v>-126.68144932</v>
      </c>
      <c r="O286" s="164">
        <v>-47.842316759999996</v>
      </c>
      <c r="P286" s="164" t="s">
        <v>1110</v>
      </c>
      <c r="Q286" s="164">
        <v>-1.2156824399999999</v>
      </c>
      <c r="R286" s="164" t="s">
        <v>1110</v>
      </c>
      <c r="S286" s="164" t="s">
        <v>1110</v>
      </c>
      <c r="T286" s="164" t="s">
        <v>1110</v>
      </c>
      <c r="U286" s="164" t="s">
        <v>1110</v>
      </c>
      <c r="V286" s="167">
        <v>-175.73944851999997</v>
      </c>
      <c r="W286" s="168" t="s">
        <v>1110</v>
      </c>
      <c r="X286" s="164">
        <v>-541.24514453999996</v>
      </c>
      <c r="Y286" s="164">
        <v>-255.95113873934</v>
      </c>
      <c r="Z286" s="164" t="s">
        <v>1110</v>
      </c>
      <c r="AA286" s="164">
        <v>-1.4401551699999999</v>
      </c>
      <c r="AB286" s="164" t="s">
        <v>1110</v>
      </c>
      <c r="AC286" s="164" t="s">
        <v>1110</v>
      </c>
      <c r="AD286" s="164" t="s">
        <v>1110</v>
      </c>
      <c r="AE286" s="164" t="s">
        <v>1110</v>
      </c>
      <c r="AF286" s="169">
        <v>-798.63643844933995</v>
      </c>
    </row>
    <row r="287" spans="1:32" s="84" customFormat="1" ht="15" customHeight="1">
      <c r="A287" s="171">
        <v>280</v>
      </c>
      <c r="B287" s="144" t="s">
        <v>532</v>
      </c>
      <c r="C287" s="172" t="s">
        <v>1110</v>
      </c>
      <c r="D287" s="172" t="s">
        <v>1110</v>
      </c>
      <c r="E287" s="172" t="s">
        <v>1110</v>
      </c>
      <c r="F287" s="172" t="s">
        <v>1110</v>
      </c>
      <c r="G287" s="172" t="s">
        <v>1110</v>
      </c>
      <c r="H287" s="172" t="s">
        <v>1110</v>
      </c>
      <c r="I287" s="172" t="s">
        <v>1110</v>
      </c>
      <c r="J287" s="172" t="s">
        <v>1110</v>
      </c>
      <c r="K287" s="172" t="s">
        <v>1110</v>
      </c>
      <c r="L287" s="174" t="s">
        <v>1110</v>
      </c>
      <c r="M287" s="172" t="s">
        <v>1110</v>
      </c>
      <c r="N287" s="172" t="s">
        <v>1110</v>
      </c>
      <c r="O287" s="172" t="s">
        <v>1110</v>
      </c>
      <c r="P287" s="172" t="s">
        <v>1110</v>
      </c>
      <c r="Q287" s="172" t="s">
        <v>1110</v>
      </c>
      <c r="R287" s="172" t="s">
        <v>1110</v>
      </c>
      <c r="S287" s="172" t="s">
        <v>1110</v>
      </c>
      <c r="T287" s="172" t="s">
        <v>1110</v>
      </c>
      <c r="U287" s="172" t="s">
        <v>1110</v>
      </c>
      <c r="V287" s="175" t="s">
        <v>1110</v>
      </c>
      <c r="W287" s="176" t="s">
        <v>1110</v>
      </c>
      <c r="X287" s="172" t="s">
        <v>1110</v>
      </c>
      <c r="Y287" s="172" t="s">
        <v>1110</v>
      </c>
      <c r="Z287" s="172" t="s">
        <v>1110</v>
      </c>
      <c r="AA287" s="172" t="s">
        <v>1110</v>
      </c>
      <c r="AB287" s="172" t="s">
        <v>1110</v>
      </c>
      <c r="AC287" s="172" t="s">
        <v>1110</v>
      </c>
      <c r="AD287" s="172" t="s">
        <v>1110</v>
      </c>
      <c r="AE287" s="172" t="s">
        <v>1110</v>
      </c>
      <c r="AF287" s="177" t="s">
        <v>1110</v>
      </c>
    </row>
    <row r="288" spans="1:32" ht="15" customHeight="1">
      <c r="A288" s="163">
        <v>281</v>
      </c>
      <c r="B288" s="125" t="s">
        <v>932</v>
      </c>
      <c r="C288" s="164" t="s">
        <v>1110</v>
      </c>
      <c r="D288" s="164" t="s">
        <v>1110</v>
      </c>
      <c r="E288" s="164">
        <v>-51.056598563309997</v>
      </c>
      <c r="F288" s="164" t="s">
        <v>1110</v>
      </c>
      <c r="G288" s="164">
        <v>67.497919670000002</v>
      </c>
      <c r="H288" s="164" t="s">
        <v>1110</v>
      </c>
      <c r="I288" s="164">
        <v>9.8057142800000001</v>
      </c>
      <c r="J288" s="164" t="s">
        <v>1110</v>
      </c>
      <c r="K288" s="164" t="s">
        <v>1110</v>
      </c>
      <c r="L288" s="166">
        <v>26.247035386690005</v>
      </c>
      <c r="M288" s="164">
        <v>-2</v>
      </c>
      <c r="N288" s="164">
        <v>-61.186974990000003</v>
      </c>
      <c r="O288" s="164">
        <v>-416.50006026861001</v>
      </c>
      <c r="P288" s="164" t="s">
        <v>1110</v>
      </c>
      <c r="Q288" s="164">
        <v>67.211316620000005</v>
      </c>
      <c r="R288" s="164" t="s">
        <v>1110</v>
      </c>
      <c r="S288" s="164">
        <v>52.696868130000006</v>
      </c>
      <c r="T288" s="164" t="s">
        <v>1110</v>
      </c>
      <c r="U288" s="164" t="s">
        <v>1110</v>
      </c>
      <c r="V288" s="167">
        <v>-359.77885050860999</v>
      </c>
      <c r="W288" s="168">
        <v>-16.399999999999999</v>
      </c>
      <c r="X288" s="164">
        <v>-61.186974990000003</v>
      </c>
      <c r="Y288" s="164">
        <v>-1070.8931195231501</v>
      </c>
      <c r="Z288" s="164" t="s">
        <v>1110</v>
      </c>
      <c r="AA288" s="164">
        <v>97.766556340000008</v>
      </c>
      <c r="AB288" s="164" t="s">
        <v>1110</v>
      </c>
      <c r="AC288" s="164">
        <v>108.59907418</v>
      </c>
      <c r="AD288" s="164" t="s">
        <v>1110</v>
      </c>
      <c r="AE288" s="164" t="s">
        <v>1110</v>
      </c>
      <c r="AF288" s="169">
        <v>-942.11446399315003</v>
      </c>
    </row>
    <row r="289" spans="1:32" s="84" customFormat="1" ht="15" customHeight="1">
      <c r="A289" s="171">
        <v>282</v>
      </c>
      <c r="B289" s="144" t="s">
        <v>665</v>
      </c>
      <c r="C289" s="172" t="s">
        <v>1110</v>
      </c>
      <c r="D289" s="172" t="s">
        <v>1110</v>
      </c>
      <c r="E289" s="172" t="s">
        <v>1110</v>
      </c>
      <c r="F289" s="172" t="s">
        <v>1110</v>
      </c>
      <c r="G289" s="172" t="s">
        <v>1110</v>
      </c>
      <c r="H289" s="172" t="s">
        <v>1110</v>
      </c>
      <c r="I289" s="172" t="s">
        <v>1110</v>
      </c>
      <c r="J289" s="172" t="s">
        <v>1110</v>
      </c>
      <c r="K289" s="172" t="s">
        <v>1110</v>
      </c>
      <c r="L289" s="174" t="s">
        <v>1110</v>
      </c>
      <c r="M289" s="172" t="s">
        <v>1110</v>
      </c>
      <c r="N289" s="172" t="s">
        <v>1110</v>
      </c>
      <c r="O289" s="172">
        <v>20.879124269999998</v>
      </c>
      <c r="P289" s="172" t="s">
        <v>1110</v>
      </c>
      <c r="Q289" s="172" t="s">
        <v>1110</v>
      </c>
      <c r="R289" s="172" t="s">
        <v>1110</v>
      </c>
      <c r="S289" s="172" t="s">
        <v>1110</v>
      </c>
      <c r="T289" s="172" t="s">
        <v>1110</v>
      </c>
      <c r="U289" s="172" t="s">
        <v>1110</v>
      </c>
      <c r="V289" s="175">
        <v>20.879124269999998</v>
      </c>
      <c r="W289" s="176" t="s">
        <v>1110</v>
      </c>
      <c r="X289" s="172" t="s">
        <v>1110</v>
      </c>
      <c r="Y289" s="172">
        <v>1257.88572156497</v>
      </c>
      <c r="Z289" s="172" t="s">
        <v>1110</v>
      </c>
      <c r="AA289" s="172" t="s">
        <v>1110</v>
      </c>
      <c r="AB289" s="172" t="s">
        <v>1110</v>
      </c>
      <c r="AC289" s="172" t="s">
        <v>1110</v>
      </c>
      <c r="AD289" s="172" t="s">
        <v>1110</v>
      </c>
      <c r="AE289" s="172" t="s">
        <v>1110</v>
      </c>
      <c r="AF289" s="177">
        <v>1257.88572156497</v>
      </c>
    </row>
    <row r="290" spans="1:32" ht="15" customHeight="1">
      <c r="A290" s="163">
        <v>283</v>
      </c>
      <c r="B290" s="125" t="s">
        <v>87</v>
      </c>
      <c r="C290" s="164">
        <v>49.303265750000001</v>
      </c>
      <c r="D290" s="164">
        <v>-4.2458439600000002</v>
      </c>
      <c r="E290" s="164">
        <v>-63.564028299999997</v>
      </c>
      <c r="F290" s="164" t="s">
        <v>1110</v>
      </c>
      <c r="G290" s="164">
        <v>-1.0670405700000001</v>
      </c>
      <c r="H290" s="164" t="s">
        <v>1110</v>
      </c>
      <c r="I290" s="164" t="s">
        <v>1110</v>
      </c>
      <c r="J290" s="164" t="s">
        <v>1110</v>
      </c>
      <c r="K290" s="164" t="s">
        <v>1110</v>
      </c>
      <c r="L290" s="166">
        <v>-19.573647079999997</v>
      </c>
      <c r="M290" s="164">
        <v>8.7555552600100004</v>
      </c>
      <c r="N290" s="164">
        <v>-11.500258499999999</v>
      </c>
      <c r="O290" s="164">
        <v>-68.276772629999996</v>
      </c>
      <c r="P290" s="164" t="s">
        <v>1110</v>
      </c>
      <c r="Q290" s="164">
        <v>-1.8955661799999999</v>
      </c>
      <c r="R290" s="164" t="s">
        <v>1110</v>
      </c>
      <c r="S290" s="164" t="s">
        <v>1110</v>
      </c>
      <c r="T290" s="164" t="s">
        <v>1110</v>
      </c>
      <c r="U290" s="164" t="s">
        <v>1110</v>
      </c>
      <c r="V290" s="167">
        <v>-72.917042049990002</v>
      </c>
      <c r="W290" s="168">
        <v>835.13351734082994</v>
      </c>
      <c r="X290" s="164">
        <v>47.600236672720001</v>
      </c>
      <c r="Y290" s="164">
        <v>523.98752817712</v>
      </c>
      <c r="Z290" s="164" t="s">
        <v>1110</v>
      </c>
      <c r="AA290" s="164">
        <v>508.07016112278995</v>
      </c>
      <c r="AB290" s="164" t="s">
        <v>1110</v>
      </c>
      <c r="AC290" s="164" t="s">
        <v>1110</v>
      </c>
      <c r="AD290" s="164" t="s">
        <v>1110</v>
      </c>
      <c r="AE290" s="164" t="s">
        <v>1110</v>
      </c>
      <c r="AF290" s="169">
        <v>1914.7914433134599</v>
      </c>
    </row>
    <row r="291" spans="1:32" s="84" customFormat="1" ht="15" customHeight="1">
      <c r="A291" s="171">
        <v>284</v>
      </c>
      <c r="B291" s="144" t="s">
        <v>508</v>
      </c>
      <c r="C291" s="172">
        <v>-27.388500260000001</v>
      </c>
      <c r="D291" s="172" t="s">
        <v>1110</v>
      </c>
      <c r="E291" s="172">
        <v>294.97082642304997</v>
      </c>
      <c r="F291" s="172" t="s">
        <v>1110</v>
      </c>
      <c r="G291" s="172" t="s">
        <v>1110</v>
      </c>
      <c r="H291" s="172" t="s">
        <v>1110</v>
      </c>
      <c r="I291" s="172" t="s">
        <v>1110</v>
      </c>
      <c r="J291" s="172" t="s">
        <v>1110</v>
      </c>
      <c r="K291" s="172" t="s">
        <v>1110</v>
      </c>
      <c r="L291" s="174">
        <v>267.58232616304997</v>
      </c>
      <c r="M291" s="172">
        <v>-33.398224820000003</v>
      </c>
      <c r="N291" s="172" t="s">
        <v>1110</v>
      </c>
      <c r="O291" s="172">
        <v>294.97082642304997</v>
      </c>
      <c r="P291" s="172" t="s">
        <v>1110</v>
      </c>
      <c r="Q291" s="172" t="s">
        <v>1110</v>
      </c>
      <c r="R291" s="172" t="s">
        <v>1110</v>
      </c>
      <c r="S291" s="172" t="s">
        <v>1110</v>
      </c>
      <c r="T291" s="172" t="s">
        <v>1110</v>
      </c>
      <c r="U291" s="172" t="s">
        <v>1110</v>
      </c>
      <c r="V291" s="175">
        <v>261.57260160304997</v>
      </c>
      <c r="W291" s="176">
        <v>189.61031933999999</v>
      </c>
      <c r="X291" s="172" t="s">
        <v>1110</v>
      </c>
      <c r="Y291" s="172">
        <v>294.97082642304997</v>
      </c>
      <c r="Z291" s="172" t="s">
        <v>1110</v>
      </c>
      <c r="AA291" s="172" t="s">
        <v>1110</v>
      </c>
      <c r="AB291" s="172" t="s">
        <v>1110</v>
      </c>
      <c r="AC291" s="172" t="s">
        <v>1110</v>
      </c>
      <c r="AD291" s="172" t="s">
        <v>1110</v>
      </c>
      <c r="AE291" s="172" t="s">
        <v>1110</v>
      </c>
      <c r="AF291" s="177">
        <v>484.58114576304996</v>
      </c>
    </row>
    <row r="292" spans="1:32" ht="15" customHeight="1">
      <c r="A292" s="163">
        <v>285</v>
      </c>
      <c r="B292" s="125" t="s">
        <v>1018</v>
      </c>
      <c r="C292" s="164" t="s">
        <v>1110</v>
      </c>
      <c r="D292" s="164">
        <v>-3.98568013</v>
      </c>
      <c r="E292" s="164">
        <v>-0.23621208999999999</v>
      </c>
      <c r="F292" s="164" t="s">
        <v>1110</v>
      </c>
      <c r="G292" s="164">
        <v>-2.47E-2</v>
      </c>
      <c r="H292" s="164" t="s">
        <v>1110</v>
      </c>
      <c r="I292" s="164" t="s">
        <v>1110</v>
      </c>
      <c r="J292" s="164" t="s">
        <v>1110</v>
      </c>
      <c r="K292" s="164" t="s">
        <v>1110</v>
      </c>
      <c r="L292" s="166">
        <v>-4.2465922200000001</v>
      </c>
      <c r="M292" s="164" t="s">
        <v>1110</v>
      </c>
      <c r="N292" s="164">
        <v>-70.023703180000012</v>
      </c>
      <c r="O292" s="164">
        <v>-1.1368288</v>
      </c>
      <c r="P292" s="164" t="s">
        <v>1110</v>
      </c>
      <c r="Q292" s="164">
        <v>-0.29561999999999999</v>
      </c>
      <c r="R292" s="164" t="s">
        <v>1110</v>
      </c>
      <c r="S292" s="164" t="s">
        <v>1110</v>
      </c>
      <c r="T292" s="164" t="s">
        <v>1110</v>
      </c>
      <c r="U292" s="164" t="s">
        <v>1110</v>
      </c>
      <c r="V292" s="167">
        <v>-71.456151980000001</v>
      </c>
      <c r="W292" s="168" t="s">
        <v>1110</v>
      </c>
      <c r="X292" s="164">
        <v>-112.97560102285</v>
      </c>
      <c r="Y292" s="164">
        <v>-229.62933464715002</v>
      </c>
      <c r="Z292" s="164" t="s">
        <v>1110</v>
      </c>
      <c r="AA292" s="164">
        <v>4.6090000000000002E-3</v>
      </c>
      <c r="AB292" s="164" t="s">
        <v>1110</v>
      </c>
      <c r="AC292" s="164" t="s">
        <v>1110</v>
      </c>
      <c r="AD292" s="164" t="s">
        <v>1110</v>
      </c>
      <c r="AE292" s="164" t="s">
        <v>1110</v>
      </c>
      <c r="AF292" s="169">
        <v>-342.60032667000002</v>
      </c>
    </row>
    <row r="293" spans="1:32" s="84" customFormat="1" ht="15" customHeight="1">
      <c r="A293" s="171">
        <v>286</v>
      </c>
      <c r="B293" s="144" t="s">
        <v>358</v>
      </c>
      <c r="C293" s="172">
        <v>-1.5582340100000001</v>
      </c>
      <c r="D293" s="172">
        <v>1.41019472</v>
      </c>
      <c r="E293" s="172">
        <v>1.8281088799999998</v>
      </c>
      <c r="F293" s="172" t="s">
        <v>1110</v>
      </c>
      <c r="G293" s="172" t="s">
        <v>1110</v>
      </c>
      <c r="H293" s="172" t="s">
        <v>1110</v>
      </c>
      <c r="I293" s="172" t="s">
        <v>1110</v>
      </c>
      <c r="J293" s="172" t="s">
        <v>1110</v>
      </c>
      <c r="K293" s="172" t="s">
        <v>1110</v>
      </c>
      <c r="L293" s="174">
        <v>1.6800695899999998</v>
      </c>
      <c r="M293" s="172">
        <v>449.03993408999997</v>
      </c>
      <c r="N293" s="172">
        <v>7.0744866599999998</v>
      </c>
      <c r="O293" s="172">
        <v>218.48469496999999</v>
      </c>
      <c r="P293" s="172" t="s">
        <v>1110</v>
      </c>
      <c r="Q293" s="172" t="s">
        <v>1110</v>
      </c>
      <c r="R293" s="172" t="s">
        <v>1110</v>
      </c>
      <c r="S293" s="172" t="s">
        <v>1110</v>
      </c>
      <c r="T293" s="172" t="s">
        <v>1110</v>
      </c>
      <c r="U293" s="172" t="s">
        <v>1110</v>
      </c>
      <c r="V293" s="175">
        <v>674.59911571999987</v>
      </c>
      <c r="W293" s="176">
        <v>449.03993408999997</v>
      </c>
      <c r="X293" s="172">
        <v>37.591316490000004</v>
      </c>
      <c r="Y293" s="172">
        <v>190.03451013</v>
      </c>
      <c r="Z293" s="172" t="s">
        <v>1110</v>
      </c>
      <c r="AA293" s="172" t="s">
        <v>1110</v>
      </c>
      <c r="AB293" s="172" t="s">
        <v>1110</v>
      </c>
      <c r="AC293" s="172" t="s">
        <v>1110</v>
      </c>
      <c r="AD293" s="172" t="s">
        <v>1110</v>
      </c>
      <c r="AE293" s="172" t="s">
        <v>1110</v>
      </c>
      <c r="AF293" s="177">
        <v>676.66576071000009</v>
      </c>
    </row>
    <row r="294" spans="1:32" ht="15" customHeight="1">
      <c r="A294" s="163">
        <v>287</v>
      </c>
      <c r="B294" s="125" t="s">
        <v>307</v>
      </c>
      <c r="C294" s="164">
        <v>-2.5855272</v>
      </c>
      <c r="D294" s="164" t="s">
        <v>1110</v>
      </c>
      <c r="E294" s="164" t="s">
        <v>1110</v>
      </c>
      <c r="F294" s="164" t="s">
        <v>1110</v>
      </c>
      <c r="G294" s="164" t="s">
        <v>1110</v>
      </c>
      <c r="H294" s="164" t="s">
        <v>1110</v>
      </c>
      <c r="I294" s="164" t="s">
        <v>1110</v>
      </c>
      <c r="J294" s="164" t="s">
        <v>1110</v>
      </c>
      <c r="K294" s="164" t="s">
        <v>1110</v>
      </c>
      <c r="L294" s="166">
        <v>-2.5855272</v>
      </c>
      <c r="M294" s="164">
        <v>-14.90713624</v>
      </c>
      <c r="N294" s="164" t="s">
        <v>1110</v>
      </c>
      <c r="O294" s="164" t="s">
        <v>1110</v>
      </c>
      <c r="P294" s="164" t="s">
        <v>1110</v>
      </c>
      <c r="Q294" s="164" t="s">
        <v>1110</v>
      </c>
      <c r="R294" s="164" t="s">
        <v>1110</v>
      </c>
      <c r="S294" s="164" t="s">
        <v>1110</v>
      </c>
      <c r="T294" s="164" t="s">
        <v>1110</v>
      </c>
      <c r="U294" s="164" t="s">
        <v>1110</v>
      </c>
      <c r="V294" s="167">
        <v>-14.90713624</v>
      </c>
      <c r="W294" s="168">
        <v>-38.427501390000003</v>
      </c>
      <c r="X294" s="164" t="s">
        <v>1110</v>
      </c>
      <c r="Y294" s="164" t="s">
        <v>1110</v>
      </c>
      <c r="Z294" s="164" t="s">
        <v>1110</v>
      </c>
      <c r="AA294" s="164" t="s">
        <v>1110</v>
      </c>
      <c r="AB294" s="164" t="s">
        <v>1110</v>
      </c>
      <c r="AC294" s="164" t="s">
        <v>1110</v>
      </c>
      <c r="AD294" s="164" t="s">
        <v>1110</v>
      </c>
      <c r="AE294" s="164" t="s">
        <v>1110</v>
      </c>
      <c r="AF294" s="169">
        <v>-38.427501390000003</v>
      </c>
    </row>
    <row r="295" spans="1:32" s="84" customFormat="1" ht="15" customHeight="1">
      <c r="A295" s="171">
        <v>288</v>
      </c>
      <c r="B295" s="144" t="s">
        <v>590</v>
      </c>
      <c r="C295" s="172" t="s">
        <v>1110</v>
      </c>
      <c r="D295" s="172" t="s">
        <v>1110</v>
      </c>
      <c r="E295" s="172" t="s">
        <v>1110</v>
      </c>
      <c r="F295" s="172" t="s">
        <v>1110</v>
      </c>
      <c r="G295" s="172" t="s">
        <v>1110</v>
      </c>
      <c r="H295" s="172" t="s">
        <v>1110</v>
      </c>
      <c r="I295" s="172">
        <v>97.472610319999987</v>
      </c>
      <c r="J295" s="172" t="s">
        <v>1110</v>
      </c>
      <c r="K295" s="172" t="s">
        <v>1110</v>
      </c>
      <c r="L295" s="174">
        <v>97.472610319999987</v>
      </c>
      <c r="M295" s="172" t="s">
        <v>1110</v>
      </c>
      <c r="N295" s="172" t="s">
        <v>1110</v>
      </c>
      <c r="O295" s="172">
        <v>-10.40218823</v>
      </c>
      <c r="P295" s="172" t="s">
        <v>1110</v>
      </c>
      <c r="Q295" s="172" t="s">
        <v>1110</v>
      </c>
      <c r="R295" s="172" t="s">
        <v>1110</v>
      </c>
      <c r="S295" s="172">
        <v>51.505652929999997</v>
      </c>
      <c r="T295" s="172" t="s">
        <v>1110</v>
      </c>
      <c r="U295" s="172" t="s">
        <v>1110</v>
      </c>
      <c r="V295" s="175">
        <v>41.103464700000004</v>
      </c>
      <c r="W295" s="176" t="s">
        <v>1110</v>
      </c>
      <c r="X295" s="172" t="s">
        <v>1110</v>
      </c>
      <c r="Y295" s="172">
        <v>-10.40218823</v>
      </c>
      <c r="Z295" s="172" t="s">
        <v>1110</v>
      </c>
      <c r="AA295" s="172" t="s">
        <v>1110</v>
      </c>
      <c r="AB295" s="172" t="s">
        <v>1110</v>
      </c>
      <c r="AC295" s="172">
        <v>136.53865437000002</v>
      </c>
      <c r="AD295" s="172">
        <v>1.40200043</v>
      </c>
      <c r="AE295" s="172" t="s">
        <v>1110</v>
      </c>
      <c r="AF295" s="177">
        <v>127.53846657000001</v>
      </c>
    </row>
    <row r="296" spans="1:32" ht="15" customHeight="1">
      <c r="A296" s="163">
        <v>289</v>
      </c>
      <c r="B296" s="125" t="s">
        <v>1011</v>
      </c>
      <c r="C296" s="164" t="s">
        <v>1110</v>
      </c>
      <c r="D296" s="164" t="s">
        <v>1110</v>
      </c>
      <c r="E296" s="164">
        <v>-75.491150489999995</v>
      </c>
      <c r="F296" s="164" t="s">
        <v>1110</v>
      </c>
      <c r="G296" s="164">
        <v>-4.40166214</v>
      </c>
      <c r="H296" s="164" t="s">
        <v>1110</v>
      </c>
      <c r="I296" s="164" t="s">
        <v>1110</v>
      </c>
      <c r="J296" s="164" t="s">
        <v>1110</v>
      </c>
      <c r="K296" s="164" t="s">
        <v>1110</v>
      </c>
      <c r="L296" s="166">
        <v>-79.892812629999995</v>
      </c>
      <c r="M296" s="164" t="s">
        <v>1110</v>
      </c>
      <c r="N296" s="164" t="s">
        <v>1110</v>
      </c>
      <c r="O296" s="164">
        <v>-406.97095747000003</v>
      </c>
      <c r="P296" s="164" t="s">
        <v>1110</v>
      </c>
      <c r="Q296" s="164">
        <v>-37.072855439999998</v>
      </c>
      <c r="R296" s="164" t="s">
        <v>1110</v>
      </c>
      <c r="S296" s="164" t="s">
        <v>1110</v>
      </c>
      <c r="T296" s="164" t="s">
        <v>1110</v>
      </c>
      <c r="U296" s="164" t="s">
        <v>1110</v>
      </c>
      <c r="V296" s="167">
        <v>-444.04381291000004</v>
      </c>
      <c r="W296" s="168" t="s">
        <v>1110</v>
      </c>
      <c r="X296" s="164">
        <v>-58.082069037639997</v>
      </c>
      <c r="Y296" s="164">
        <v>-1313.5058849658999</v>
      </c>
      <c r="Z296" s="164" t="s">
        <v>1110</v>
      </c>
      <c r="AA296" s="164">
        <v>-84.935510569619993</v>
      </c>
      <c r="AB296" s="164" t="s">
        <v>1110</v>
      </c>
      <c r="AC296" s="164" t="s">
        <v>1110</v>
      </c>
      <c r="AD296" s="164" t="s">
        <v>1110</v>
      </c>
      <c r="AE296" s="164" t="s">
        <v>1110</v>
      </c>
      <c r="AF296" s="169">
        <v>-1456.52346457316</v>
      </c>
    </row>
    <row r="297" spans="1:32" s="84" customFormat="1" ht="15" customHeight="1">
      <c r="A297" s="171">
        <v>290</v>
      </c>
      <c r="B297" s="144" t="s">
        <v>546</v>
      </c>
      <c r="C297" s="172">
        <v>3.2625204600000002</v>
      </c>
      <c r="D297" s="172">
        <v>4.3474295700000001</v>
      </c>
      <c r="E297" s="172">
        <v>-8.4617723699999985</v>
      </c>
      <c r="F297" s="172" t="s">
        <v>1110</v>
      </c>
      <c r="G297" s="172">
        <v>-17.02382712</v>
      </c>
      <c r="H297" s="172" t="s">
        <v>1110</v>
      </c>
      <c r="I297" s="172" t="s">
        <v>1110</v>
      </c>
      <c r="J297" s="172" t="s">
        <v>1110</v>
      </c>
      <c r="K297" s="172" t="s">
        <v>1110</v>
      </c>
      <c r="L297" s="174">
        <v>-17.875649460000002</v>
      </c>
      <c r="M297" s="172">
        <v>71.313676200000003</v>
      </c>
      <c r="N297" s="172">
        <v>19.760562050000001</v>
      </c>
      <c r="O297" s="172">
        <v>-53.390603520000006</v>
      </c>
      <c r="P297" s="172" t="s">
        <v>1110</v>
      </c>
      <c r="Q297" s="172">
        <v>-110.13918518999999</v>
      </c>
      <c r="R297" s="172" t="s">
        <v>1110</v>
      </c>
      <c r="S297" s="172" t="s">
        <v>1110</v>
      </c>
      <c r="T297" s="172" t="s">
        <v>1110</v>
      </c>
      <c r="U297" s="172" t="s">
        <v>1110</v>
      </c>
      <c r="V297" s="175">
        <v>-72.455550459999998</v>
      </c>
      <c r="W297" s="176">
        <v>-28.4593931</v>
      </c>
      <c r="X297" s="172">
        <v>-190.98999935000001</v>
      </c>
      <c r="Y297" s="172">
        <v>-112.74920943000001</v>
      </c>
      <c r="Z297" s="172" t="s">
        <v>1110</v>
      </c>
      <c r="AA297" s="172">
        <v>-342.80828708999996</v>
      </c>
      <c r="AB297" s="172" t="s">
        <v>1110</v>
      </c>
      <c r="AC297" s="172" t="s">
        <v>1110</v>
      </c>
      <c r="AD297" s="172" t="s">
        <v>1110</v>
      </c>
      <c r="AE297" s="172" t="s">
        <v>1110</v>
      </c>
      <c r="AF297" s="177">
        <v>-675.00688896999998</v>
      </c>
    </row>
    <row r="298" spans="1:32" ht="15" customHeight="1">
      <c r="A298" s="163">
        <v>291</v>
      </c>
      <c r="B298" s="125" t="s">
        <v>568</v>
      </c>
      <c r="C298" s="164" t="s">
        <v>1110</v>
      </c>
      <c r="D298" s="164" t="s">
        <v>1110</v>
      </c>
      <c r="E298" s="164" t="s">
        <v>1110</v>
      </c>
      <c r="F298" s="164" t="s">
        <v>1110</v>
      </c>
      <c r="G298" s="164" t="s">
        <v>1110</v>
      </c>
      <c r="H298" s="164" t="s">
        <v>1110</v>
      </c>
      <c r="I298" s="164" t="s">
        <v>1110</v>
      </c>
      <c r="J298" s="164" t="s">
        <v>1110</v>
      </c>
      <c r="K298" s="164" t="s">
        <v>1110</v>
      </c>
      <c r="L298" s="166" t="s">
        <v>1110</v>
      </c>
      <c r="M298" s="164" t="s">
        <v>1110</v>
      </c>
      <c r="N298" s="164" t="s">
        <v>1110</v>
      </c>
      <c r="O298" s="164" t="s">
        <v>1110</v>
      </c>
      <c r="P298" s="164" t="s">
        <v>1110</v>
      </c>
      <c r="Q298" s="164" t="s">
        <v>1110</v>
      </c>
      <c r="R298" s="164" t="s">
        <v>1110</v>
      </c>
      <c r="S298" s="164" t="s">
        <v>1110</v>
      </c>
      <c r="T298" s="164" t="s">
        <v>1110</v>
      </c>
      <c r="U298" s="164" t="s">
        <v>1110</v>
      </c>
      <c r="V298" s="167" t="s">
        <v>1110</v>
      </c>
      <c r="W298" s="168" t="s">
        <v>1110</v>
      </c>
      <c r="X298" s="164" t="s">
        <v>1110</v>
      </c>
      <c r="Y298" s="164" t="s">
        <v>1110</v>
      </c>
      <c r="Z298" s="164" t="s">
        <v>1110</v>
      </c>
      <c r="AA298" s="164" t="s">
        <v>1110</v>
      </c>
      <c r="AB298" s="164" t="s">
        <v>1110</v>
      </c>
      <c r="AC298" s="164" t="s">
        <v>1110</v>
      </c>
      <c r="AD298" s="164">
        <v>6.1329706399999999</v>
      </c>
      <c r="AE298" s="164" t="s">
        <v>1110</v>
      </c>
      <c r="AF298" s="169">
        <v>6.1329706399999999</v>
      </c>
    </row>
    <row r="299" spans="1:32" s="84" customFormat="1" ht="15" customHeight="1">
      <c r="A299" s="171">
        <v>292</v>
      </c>
      <c r="B299" s="144" t="s">
        <v>925</v>
      </c>
      <c r="C299" s="172" t="s">
        <v>1110</v>
      </c>
      <c r="D299" s="172">
        <v>-11.46094323</v>
      </c>
      <c r="E299" s="172">
        <v>9.9983630000000004E-2</v>
      </c>
      <c r="F299" s="172" t="s">
        <v>1110</v>
      </c>
      <c r="G299" s="172">
        <v>6.8019606100000001</v>
      </c>
      <c r="H299" s="172" t="s">
        <v>1110</v>
      </c>
      <c r="I299" s="172" t="s">
        <v>1110</v>
      </c>
      <c r="J299" s="172" t="s">
        <v>1110</v>
      </c>
      <c r="K299" s="172" t="s">
        <v>1110</v>
      </c>
      <c r="L299" s="174">
        <v>-4.5589989899999992</v>
      </c>
      <c r="M299" s="172" t="s">
        <v>1110</v>
      </c>
      <c r="N299" s="172">
        <v>8.0533409799999998</v>
      </c>
      <c r="O299" s="172">
        <v>0.13536722000000001</v>
      </c>
      <c r="P299" s="172" t="s">
        <v>1110</v>
      </c>
      <c r="Q299" s="172">
        <v>3.6078177200000003</v>
      </c>
      <c r="R299" s="172" t="s">
        <v>1110</v>
      </c>
      <c r="S299" s="172" t="s">
        <v>1110</v>
      </c>
      <c r="T299" s="172" t="s">
        <v>1110</v>
      </c>
      <c r="U299" s="172" t="s">
        <v>1110</v>
      </c>
      <c r="V299" s="175">
        <v>11.796525920000001</v>
      </c>
      <c r="W299" s="176" t="s">
        <v>1110</v>
      </c>
      <c r="X299" s="172">
        <v>144.45891021</v>
      </c>
      <c r="Y299" s="172">
        <v>54.946483049999998</v>
      </c>
      <c r="Z299" s="172" t="s">
        <v>1110</v>
      </c>
      <c r="AA299" s="172">
        <v>25.266716679999998</v>
      </c>
      <c r="AB299" s="172" t="s">
        <v>1110</v>
      </c>
      <c r="AC299" s="172" t="s">
        <v>1110</v>
      </c>
      <c r="AD299" s="172" t="s">
        <v>1110</v>
      </c>
      <c r="AE299" s="172" t="s">
        <v>1110</v>
      </c>
      <c r="AF299" s="177">
        <v>224.67210993999998</v>
      </c>
    </row>
    <row r="300" spans="1:32" ht="15" customHeight="1">
      <c r="A300" s="163">
        <v>293</v>
      </c>
      <c r="B300" s="125" t="s">
        <v>506</v>
      </c>
      <c r="C300" s="164">
        <v>261.48477343999997</v>
      </c>
      <c r="D300" s="164" t="s">
        <v>1110</v>
      </c>
      <c r="E300" s="164">
        <v>-2.35737913</v>
      </c>
      <c r="F300" s="164" t="s">
        <v>1110</v>
      </c>
      <c r="G300" s="164" t="s">
        <v>1110</v>
      </c>
      <c r="H300" s="164" t="s">
        <v>1110</v>
      </c>
      <c r="I300" s="164">
        <v>-2.8622577699999998</v>
      </c>
      <c r="J300" s="164">
        <v>0.1087</v>
      </c>
      <c r="K300" s="164" t="s">
        <v>1110</v>
      </c>
      <c r="L300" s="166">
        <v>256.37383654000001</v>
      </c>
      <c r="M300" s="164">
        <v>257.26233007000002</v>
      </c>
      <c r="N300" s="164" t="s">
        <v>1110</v>
      </c>
      <c r="O300" s="164">
        <v>-9.4938302100000005</v>
      </c>
      <c r="P300" s="164" t="s">
        <v>1110</v>
      </c>
      <c r="Q300" s="164" t="s">
        <v>1110</v>
      </c>
      <c r="R300" s="164" t="s">
        <v>1110</v>
      </c>
      <c r="S300" s="164">
        <v>-81.985492129999997</v>
      </c>
      <c r="T300" s="164">
        <v>3.2000700000000002</v>
      </c>
      <c r="U300" s="164" t="s">
        <v>1110</v>
      </c>
      <c r="V300" s="167">
        <v>168.98307772999999</v>
      </c>
      <c r="W300" s="168">
        <v>234.28872681000001</v>
      </c>
      <c r="X300" s="164" t="s">
        <v>1110</v>
      </c>
      <c r="Y300" s="164">
        <v>-102.30794548999999</v>
      </c>
      <c r="Z300" s="164" t="s">
        <v>1110</v>
      </c>
      <c r="AA300" s="164" t="s">
        <v>1110</v>
      </c>
      <c r="AB300" s="164" t="s">
        <v>1110</v>
      </c>
      <c r="AC300" s="164">
        <v>-118.33307493000001</v>
      </c>
      <c r="AD300" s="164">
        <v>2.7468387999999999</v>
      </c>
      <c r="AE300" s="164" t="s">
        <v>1110</v>
      </c>
      <c r="AF300" s="169">
        <v>16.394545189999999</v>
      </c>
    </row>
    <row r="301" spans="1:32" s="84" customFormat="1" ht="15" customHeight="1">
      <c r="A301" s="171">
        <v>294</v>
      </c>
      <c r="B301" s="144" t="s">
        <v>337</v>
      </c>
      <c r="C301" s="172" t="s">
        <v>1110</v>
      </c>
      <c r="D301" s="172" t="s">
        <v>1110</v>
      </c>
      <c r="E301" s="172">
        <v>-12.40572536</v>
      </c>
      <c r="F301" s="172" t="s">
        <v>1110</v>
      </c>
      <c r="G301" s="172" t="s">
        <v>1110</v>
      </c>
      <c r="H301" s="172" t="s">
        <v>1110</v>
      </c>
      <c r="I301" s="172" t="s">
        <v>1110</v>
      </c>
      <c r="J301" s="172" t="s">
        <v>1110</v>
      </c>
      <c r="K301" s="172" t="s">
        <v>1110</v>
      </c>
      <c r="L301" s="174">
        <v>-12.40572536</v>
      </c>
      <c r="M301" s="172" t="s">
        <v>1110</v>
      </c>
      <c r="N301" s="172">
        <v>-1.7618675100000001</v>
      </c>
      <c r="O301" s="172">
        <v>-22.87165911</v>
      </c>
      <c r="P301" s="172" t="s">
        <v>1110</v>
      </c>
      <c r="Q301" s="172" t="s">
        <v>1110</v>
      </c>
      <c r="R301" s="172" t="s">
        <v>1110</v>
      </c>
      <c r="S301" s="172" t="s">
        <v>1110</v>
      </c>
      <c r="T301" s="172" t="s">
        <v>1110</v>
      </c>
      <c r="U301" s="172" t="s">
        <v>1110</v>
      </c>
      <c r="V301" s="175">
        <v>-24.633526620000001</v>
      </c>
      <c r="W301" s="176" t="s">
        <v>1110</v>
      </c>
      <c r="X301" s="172">
        <v>-11.129195359999999</v>
      </c>
      <c r="Y301" s="172">
        <v>-34.818267369999994</v>
      </c>
      <c r="Z301" s="172" t="s">
        <v>1110</v>
      </c>
      <c r="AA301" s="172" t="s">
        <v>1110</v>
      </c>
      <c r="AB301" s="172" t="s">
        <v>1110</v>
      </c>
      <c r="AC301" s="172" t="s">
        <v>1110</v>
      </c>
      <c r="AD301" s="172" t="s">
        <v>1110</v>
      </c>
      <c r="AE301" s="172" t="s">
        <v>1110</v>
      </c>
      <c r="AF301" s="177">
        <v>-45.947462729999998</v>
      </c>
    </row>
    <row r="302" spans="1:32" ht="15" customHeight="1">
      <c r="A302" s="163">
        <v>295</v>
      </c>
      <c r="B302" s="125" t="s">
        <v>733</v>
      </c>
      <c r="C302" s="164">
        <v>15.786021</v>
      </c>
      <c r="D302" s="164" t="s">
        <v>1110</v>
      </c>
      <c r="E302" s="164">
        <v>-6</v>
      </c>
      <c r="F302" s="164" t="s">
        <v>1110</v>
      </c>
      <c r="G302" s="164">
        <v>66.956999999999994</v>
      </c>
      <c r="H302" s="164" t="s">
        <v>1110</v>
      </c>
      <c r="I302" s="164">
        <v>-0.97</v>
      </c>
      <c r="J302" s="164" t="s">
        <v>1110</v>
      </c>
      <c r="K302" s="164" t="s">
        <v>1110</v>
      </c>
      <c r="L302" s="166">
        <v>75.773021</v>
      </c>
      <c r="M302" s="164">
        <v>3.8209413999999997</v>
      </c>
      <c r="N302" s="164" t="s">
        <v>1110</v>
      </c>
      <c r="O302" s="164">
        <v>-38.384999999999998</v>
      </c>
      <c r="P302" s="164" t="s">
        <v>1110</v>
      </c>
      <c r="Q302" s="164">
        <v>173.51400000000001</v>
      </c>
      <c r="R302" s="164" t="s">
        <v>1110</v>
      </c>
      <c r="S302" s="164">
        <v>-0.97</v>
      </c>
      <c r="T302" s="164" t="s">
        <v>1110</v>
      </c>
      <c r="U302" s="164" t="s">
        <v>1110</v>
      </c>
      <c r="V302" s="167">
        <v>137.9799414</v>
      </c>
      <c r="W302" s="168">
        <v>642.03967995000005</v>
      </c>
      <c r="X302" s="164" t="s">
        <v>1110</v>
      </c>
      <c r="Y302" s="164">
        <v>244.96711655000001</v>
      </c>
      <c r="Z302" s="164" t="s">
        <v>1110</v>
      </c>
      <c r="AA302" s="164">
        <v>173.51400000000001</v>
      </c>
      <c r="AB302" s="164" t="s">
        <v>1110</v>
      </c>
      <c r="AC302" s="164">
        <v>-1.77</v>
      </c>
      <c r="AD302" s="164" t="s">
        <v>1110</v>
      </c>
      <c r="AE302" s="164" t="s">
        <v>1110</v>
      </c>
      <c r="AF302" s="169">
        <v>1058.7507965</v>
      </c>
    </row>
    <row r="303" spans="1:32" s="84" customFormat="1" ht="15" customHeight="1">
      <c r="A303" s="171">
        <v>296</v>
      </c>
      <c r="B303" s="144" t="s">
        <v>688</v>
      </c>
      <c r="C303" s="172" t="s">
        <v>1110</v>
      </c>
      <c r="D303" s="172" t="s">
        <v>1110</v>
      </c>
      <c r="E303" s="172" t="s">
        <v>1110</v>
      </c>
      <c r="F303" s="172" t="s">
        <v>1110</v>
      </c>
      <c r="G303" s="172" t="s">
        <v>1110</v>
      </c>
      <c r="H303" s="172" t="s">
        <v>1110</v>
      </c>
      <c r="I303" s="172" t="s">
        <v>1110</v>
      </c>
      <c r="J303" s="172" t="s">
        <v>1110</v>
      </c>
      <c r="K303" s="172" t="s">
        <v>1110</v>
      </c>
      <c r="L303" s="174" t="s">
        <v>1110</v>
      </c>
      <c r="M303" s="172" t="s">
        <v>1110</v>
      </c>
      <c r="N303" s="172" t="s">
        <v>1110</v>
      </c>
      <c r="O303" s="172" t="s">
        <v>1110</v>
      </c>
      <c r="P303" s="172" t="s">
        <v>1110</v>
      </c>
      <c r="Q303" s="172" t="s">
        <v>1110</v>
      </c>
      <c r="R303" s="172" t="s">
        <v>1110</v>
      </c>
      <c r="S303" s="172" t="s">
        <v>1110</v>
      </c>
      <c r="T303" s="172" t="s">
        <v>1110</v>
      </c>
      <c r="U303" s="172" t="s">
        <v>1110</v>
      </c>
      <c r="V303" s="175" t="s">
        <v>1110</v>
      </c>
      <c r="W303" s="176" t="s">
        <v>1110</v>
      </c>
      <c r="X303" s="172" t="s">
        <v>1110</v>
      </c>
      <c r="Y303" s="172" t="s">
        <v>1110</v>
      </c>
      <c r="Z303" s="172" t="s">
        <v>1110</v>
      </c>
      <c r="AA303" s="172" t="s">
        <v>1110</v>
      </c>
      <c r="AB303" s="172" t="s">
        <v>1110</v>
      </c>
      <c r="AC303" s="172" t="s">
        <v>1110</v>
      </c>
      <c r="AD303" s="172">
        <v>52.899999869999995</v>
      </c>
      <c r="AE303" s="172" t="s">
        <v>1110</v>
      </c>
      <c r="AF303" s="177">
        <v>52.899999869999995</v>
      </c>
    </row>
    <row r="304" spans="1:32" ht="15" customHeight="1">
      <c r="A304" s="163">
        <v>297</v>
      </c>
      <c r="B304" s="125" t="s">
        <v>879</v>
      </c>
      <c r="C304" s="164" t="s">
        <v>1110</v>
      </c>
      <c r="D304" s="164" t="s">
        <v>1110</v>
      </c>
      <c r="E304" s="164" t="s">
        <v>1110</v>
      </c>
      <c r="F304" s="164" t="s">
        <v>1110</v>
      </c>
      <c r="G304" s="164" t="s">
        <v>1110</v>
      </c>
      <c r="H304" s="164" t="s">
        <v>1110</v>
      </c>
      <c r="I304" s="164" t="s">
        <v>1110</v>
      </c>
      <c r="J304" s="164" t="s">
        <v>1110</v>
      </c>
      <c r="K304" s="164" t="s">
        <v>1110</v>
      </c>
      <c r="L304" s="166" t="s">
        <v>1110</v>
      </c>
      <c r="M304" s="164" t="s">
        <v>1110</v>
      </c>
      <c r="N304" s="164" t="s">
        <v>1110</v>
      </c>
      <c r="O304" s="164" t="s">
        <v>1110</v>
      </c>
      <c r="P304" s="164" t="s">
        <v>1110</v>
      </c>
      <c r="Q304" s="164" t="s">
        <v>1110</v>
      </c>
      <c r="R304" s="164" t="s">
        <v>1110</v>
      </c>
      <c r="S304" s="164" t="s">
        <v>1110</v>
      </c>
      <c r="T304" s="164">
        <v>0.04</v>
      </c>
      <c r="U304" s="164" t="s">
        <v>1110</v>
      </c>
      <c r="V304" s="167">
        <v>0.04</v>
      </c>
      <c r="W304" s="168" t="s">
        <v>1110</v>
      </c>
      <c r="X304" s="164" t="s">
        <v>1110</v>
      </c>
      <c r="Y304" s="164" t="s">
        <v>1110</v>
      </c>
      <c r="Z304" s="164" t="s">
        <v>1110</v>
      </c>
      <c r="AA304" s="164" t="s">
        <v>1110</v>
      </c>
      <c r="AB304" s="164" t="s">
        <v>1110</v>
      </c>
      <c r="AC304" s="164" t="s">
        <v>1110</v>
      </c>
      <c r="AD304" s="164">
        <v>-8.0600000499999993</v>
      </c>
      <c r="AE304" s="164" t="s">
        <v>1110</v>
      </c>
      <c r="AF304" s="169">
        <v>-8.0600000499999993</v>
      </c>
    </row>
    <row r="305" spans="1:32" s="84" customFormat="1" ht="15" customHeight="1">
      <c r="A305" s="171">
        <v>298</v>
      </c>
      <c r="B305" s="144" t="s">
        <v>735</v>
      </c>
      <c r="C305" s="172" t="s">
        <v>1110</v>
      </c>
      <c r="D305" s="172" t="s">
        <v>1110</v>
      </c>
      <c r="E305" s="172">
        <v>0.53583043000000008</v>
      </c>
      <c r="F305" s="172" t="s">
        <v>1110</v>
      </c>
      <c r="G305" s="172" t="s">
        <v>1110</v>
      </c>
      <c r="H305" s="172" t="s">
        <v>1110</v>
      </c>
      <c r="I305" s="172" t="s">
        <v>1110</v>
      </c>
      <c r="J305" s="172">
        <v>7.0000000000000007E-2</v>
      </c>
      <c r="K305" s="172" t="s">
        <v>1110</v>
      </c>
      <c r="L305" s="174">
        <v>0.60583043000000003</v>
      </c>
      <c r="M305" s="172" t="s">
        <v>1110</v>
      </c>
      <c r="N305" s="172" t="s">
        <v>1110</v>
      </c>
      <c r="O305" s="172">
        <v>6.5329442599999998</v>
      </c>
      <c r="P305" s="172" t="s">
        <v>1110</v>
      </c>
      <c r="Q305" s="172" t="s">
        <v>1110</v>
      </c>
      <c r="R305" s="172" t="s">
        <v>1110</v>
      </c>
      <c r="S305" s="172">
        <v>3.5</v>
      </c>
      <c r="T305" s="172">
        <v>2.04</v>
      </c>
      <c r="U305" s="172" t="s">
        <v>1110</v>
      </c>
      <c r="V305" s="175">
        <v>12.07294426</v>
      </c>
      <c r="W305" s="176" t="s">
        <v>1110</v>
      </c>
      <c r="X305" s="172" t="s">
        <v>1110</v>
      </c>
      <c r="Y305" s="172">
        <v>48.45308882954</v>
      </c>
      <c r="Z305" s="172" t="s">
        <v>1110</v>
      </c>
      <c r="AA305" s="172" t="s">
        <v>1110</v>
      </c>
      <c r="AB305" s="172" t="s">
        <v>1110</v>
      </c>
      <c r="AC305" s="172">
        <v>3.55</v>
      </c>
      <c r="AD305" s="172">
        <v>49.954999999999998</v>
      </c>
      <c r="AE305" s="172" t="s">
        <v>1110</v>
      </c>
      <c r="AF305" s="177">
        <v>101.95808882954</v>
      </c>
    </row>
    <row r="306" spans="1:32" ht="15" customHeight="1">
      <c r="A306" s="163">
        <v>299</v>
      </c>
      <c r="B306" s="125" t="s">
        <v>528</v>
      </c>
      <c r="C306" s="164" t="s">
        <v>1110</v>
      </c>
      <c r="D306" s="164">
        <v>-5.9906389500000001</v>
      </c>
      <c r="E306" s="164">
        <v>-19.724368139999999</v>
      </c>
      <c r="F306" s="164" t="s">
        <v>1110</v>
      </c>
      <c r="G306" s="164" t="s">
        <v>1110</v>
      </c>
      <c r="H306" s="164" t="s">
        <v>1110</v>
      </c>
      <c r="I306" s="164" t="s">
        <v>1110</v>
      </c>
      <c r="J306" s="164" t="s">
        <v>1110</v>
      </c>
      <c r="K306" s="164" t="s">
        <v>1110</v>
      </c>
      <c r="L306" s="166">
        <v>-25.71500709</v>
      </c>
      <c r="M306" s="164" t="s">
        <v>1110</v>
      </c>
      <c r="N306" s="164">
        <v>17.749198846140001</v>
      </c>
      <c r="O306" s="164">
        <v>11.782808810000001</v>
      </c>
      <c r="P306" s="164" t="s">
        <v>1110</v>
      </c>
      <c r="Q306" s="164" t="s">
        <v>1110</v>
      </c>
      <c r="R306" s="164" t="s">
        <v>1110</v>
      </c>
      <c r="S306" s="164" t="s">
        <v>1110</v>
      </c>
      <c r="T306" s="164">
        <v>0.42673797999999996</v>
      </c>
      <c r="U306" s="164" t="s">
        <v>1110</v>
      </c>
      <c r="V306" s="167">
        <v>29.958745636140002</v>
      </c>
      <c r="W306" s="168" t="s">
        <v>1110</v>
      </c>
      <c r="X306" s="164">
        <v>10.907185096139999</v>
      </c>
      <c r="Y306" s="164">
        <v>-126.50798067904</v>
      </c>
      <c r="Z306" s="164" t="s">
        <v>1110</v>
      </c>
      <c r="AA306" s="164" t="s">
        <v>1110</v>
      </c>
      <c r="AB306" s="164" t="s">
        <v>1110</v>
      </c>
      <c r="AC306" s="164" t="s">
        <v>1110</v>
      </c>
      <c r="AD306" s="164">
        <v>22.74349758</v>
      </c>
      <c r="AE306" s="164" t="s">
        <v>1110</v>
      </c>
      <c r="AF306" s="169">
        <v>-92.857298002900009</v>
      </c>
    </row>
    <row r="307" spans="1:32" s="84" customFormat="1" ht="15" customHeight="1">
      <c r="A307" s="171">
        <v>300</v>
      </c>
      <c r="B307" s="144" t="s">
        <v>425</v>
      </c>
      <c r="C307" s="172" t="s">
        <v>1110</v>
      </c>
      <c r="D307" s="172" t="s">
        <v>1110</v>
      </c>
      <c r="E307" s="172" t="s">
        <v>1110</v>
      </c>
      <c r="F307" s="172" t="s">
        <v>1110</v>
      </c>
      <c r="G307" s="172" t="s">
        <v>1110</v>
      </c>
      <c r="H307" s="172" t="s">
        <v>1110</v>
      </c>
      <c r="I307" s="172" t="s">
        <v>1110</v>
      </c>
      <c r="J307" s="172" t="s">
        <v>1110</v>
      </c>
      <c r="K307" s="172" t="s">
        <v>1110</v>
      </c>
      <c r="L307" s="174" t="s">
        <v>1110</v>
      </c>
      <c r="M307" s="172" t="s">
        <v>1110</v>
      </c>
      <c r="N307" s="172" t="s">
        <v>1110</v>
      </c>
      <c r="O307" s="172" t="s">
        <v>1110</v>
      </c>
      <c r="P307" s="172" t="s">
        <v>1110</v>
      </c>
      <c r="Q307" s="172" t="s">
        <v>1110</v>
      </c>
      <c r="R307" s="172" t="s">
        <v>1110</v>
      </c>
      <c r="S307" s="172" t="s">
        <v>1110</v>
      </c>
      <c r="T307" s="172" t="s">
        <v>1110</v>
      </c>
      <c r="U307" s="172" t="s">
        <v>1110</v>
      </c>
      <c r="V307" s="175" t="s">
        <v>1110</v>
      </c>
      <c r="W307" s="176" t="s">
        <v>1110</v>
      </c>
      <c r="X307" s="172" t="s">
        <v>1110</v>
      </c>
      <c r="Y307" s="172">
        <v>2</v>
      </c>
      <c r="Z307" s="172" t="s">
        <v>1110</v>
      </c>
      <c r="AA307" s="172" t="s">
        <v>1110</v>
      </c>
      <c r="AB307" s="172" t="s">
        <v>1110</v>
      </c>
      <c r="AC307" s="172" t="s">
        <v>1110</v>
      </c>
      <c r="AD307" s="172" t="s">
        <v>1110</v>
      </c>
      <c r="AE307" s="172" t="s">
        <v>1110</v>
      </c>
      <c r="AF307" s="177">
        <v>2</v>
      </c>
    </row>
    <row r="308" spans="1:32" ht="15" customHeight="1">
      <c r="A308" s="163">
        <v>301</v>
      </c>
      <c r="B308" s="125" t="s">
        <v>1051</v>
      </c>
      <c r="C308" s="164" t="s">
        <v>1110</v>
      </c>
      <c r="D308" s="164" t="s">
        <v>1110</v>
      </c>
      <c r="E308" s="164" t="s">
        <v>1110</v>
      </c>
      <c r="F308" s="164" t="s">
        <v>1110</v>
      </c>
      <c r="G308" s="164" t="s">
        <v>1110</v>
      </c>
      <c r="H308" s="164" t="s">
        <v>1110</v>
      </c>
      <c r="I308" s="164" t="s">
        <v>1110</v>
      </c>
      <c r="J308" s="164" t="s">
        <v>1110</v>
      </c>
      <c r="K308" s="164" t="s">
        <v>1110</v>
      </c>
      <c r="L308" s="166" t="s">
        <v>1110</v>
      </c>
      <c r="M308" s="164" t="s">
        <v>1110</v>
      </c>
      <c r="N308" s="164" t="s">
        <v>1110</v>
      </c>
      <c r="O308" s="164" t="s">
        <v>1110</v>
      </c>
      <c r="P308" s="164" t="s">
        <v>1110</v>
      </c>
      <c r="Q308" s="164" t="s">
        <v>1110</v>
      </c>
      <c r="R308" s="164" t="s">
        <v>1110</v>
      </c>
      <c r="S308" s="164" t="s">
        <v>1110</v>
      </c>
      <c r="T308" s="164" t="s">
        <v>1110</v>
      </c>
      <c r="U308" s="164" t="s">
        <v>1110</v>
      </c>
      <c r="V308" s="167" t="s">
        <v>1110</v>
      </c>
      <c r="W308" s="168" t="s">
        <v>1110</v>
      </c>
      <c r="X308" s="164" t="s">
        <v>1110</v>
      </c>
      <c r="Y308" s="164" t="s">
        <v>1110</v>
      </c>
      <c r="Z308" s="164" t="s">
        <v>1110</v>
      </c>
      <c r="AA308" s="164" t="s">
        <v>1110</v>
      </c>
      <c r="AB308" s="164" t="s">
        <v>1110</v>
      </c>
      <c r="AC308" s="164" t="s">
        <v>1110</v>
      </c>
      <c r="AD308" s="164" t="s">
        <v>1110</v>
      </c>
      <c r="AE308" s="164" t="s">
        <v>1110</v>
      </c>
      <c r="AF308" s="169" t="s">
        <v>1110</v>
      </c>
    </row>
    <row r="309" spans="1:32" s="84" customFormat="1" ht="15" customHeight="1">
      <c r="A309" s="171">
        <v>302</v>
      </c>
      <c r="B309" s="144" t="s">
        <v>1072</v>
      </c>
      <c r="C309" s="172" t="s">
        <v>1110</v>
      </c>
      <c r="D309" s="172" t="s">
        <v>1110</v>
      </c>
      <c r="E309" s="172">
        <v>-12.68443516</v>
      </c>
      <c r="F309" s="172" t="s">
        <v>1110</v>
      </c>
      <c r="G309" s="172" t="s">
        <v>1110</v>
      </c>
      <c r="H309" s="172" t="s">
        <v>1110</v>
      </c>
      <c r="I309" s="172" t="s">
        <v>1110</v>
      </c>
      <c r="J309" s="172" t="s">
        <v>1110</v>
      </c>
      <c r="K309" s="172" t="s">
        <v>1110</v>
      </c>
      <c r="L309" s="174">
        <v>-12.68443516</v>
      </c>
      <c r="M309" s="172" t="s">
        <v>1110</v>
      </c>
      <c r="N309" s="172" t="s">
        <v>1110</v>
      </c>
      <c r="O309" s="172">
        <v>-12.68443516</v>
      </c>
      <c r="P309" s="172" t="s">
        <v>1110</v>
      </c>
      <c r="Q309" s="172" t="s">
        <v>1110</v>
      </c>
      <c r="R309" s="172" t="s">
        <v>1110</v>
      </c>
      <c r="S309" s="172" t="s">
        <v>1110</v>
      </c>
      <c r="T309" s="172" t="s">
        <v>1110</v>
      </c>
      <c r="U309" s="172" t="s">
        <v>1110</v>
      </c>
      <c r="V309" s="175">
        <v>-12.68443516</v>
      </c>
      <c r="W309" s="176" t="s">
        <v>1110</v>
      </c>
      <c r="X309" s="172" t="s">
        <v>1110</v>
      </c>
      <c r="Y309" s="172">
        <v>89.99090459</v>
      </c>
      <c r="Z309" s="172" t="s">
        <v>1110</v>
      </c>
      <c r="AA309" s="172" t="s">
        <v>1110</v>
      </c>
      <c r="AB309" s="172" t="s">
        <v>1110</v>
      </c>
      <c r="AC309" s="172" t="s">
        <v>1110</v>
      </c>
      <c r="AD309" s="172" t="s">
        <v>1110</v>
      </c>
      <c r="AE309" s="172" t="s">
        <v>1110</v>
      </c>
      <c r="AF309" s="177">
        <v>89.99090459</v>
      </c>
    </row>
    <row r="310" spans="1:32" ht="15" customHeight="1">
      <c r="A310" s="163">
        <v>303</v>
      </c>
      <c r="B310" s="125" t="s">
        <v>107</v>
      </c>
      <c r="C310" s="164" t="s">
        <v>1110</v>
      </c>
      <c r="D310" s="164" t="s">
        <v>1110</v>
      </c>
      <c r="E310" s="164">
        <v>48.964614140000002</v>
      </c>
      <c r="F310" s="164" t="s">
        <v>1110</v>
      </c>
      <c r="G310" s="164">
        <v>0.95516033</v>
      </c>
      <c r="H310" s="164" t="s">
        <v>1110</v>
      </c>
      <c r="I310" s="164" t="s">
        <v>1110</v>
      </c>
      <c r="J310" s="164" t="s">
        <v>1110</v>
      </c>
      <c r="K310" s="164" t="s">
        <v>1110</v>
      </c>
      <c r="L310" s="166">
        <v>49.91977447</v>
      </c>
      <c r="M310" s="164" t="s">
        <v>1110</v>
      </c>
      <c r="N310" s="164" t="s">
        <v>1110</v>
      </c>
      <c r="O310" s="164">
        <v>113.68754923</v>
      </c>
      <c r="P310" s="164" t="s">
        <v>1110</v>
      </c>
      <c r="Q310" s="164">
        <v>-9.1278321300000016</v>
      </c>
      <c r="R310" s="164" t="s">
        <v>1110</v>
      </c>
      <c r="S310" s="164" t="s">
        <v>1110</v>
      </c>
      <c r="T310" s="164" t="s">
        <v>1110</v>
      </c>
      <c r="U310" s="164" t="s">
        <v>1110</v>
      </c>
      <c r="V310" s="167">
        <v>104.55971710000001</v>
      </c>
      <c r="W310" s="168" t="s">
        <v>1110</v>
      </c>
      <c r="X310" s="164" t="s">
        <v>1110</v>
      </c>
      <c r="Y310" s="164">
        <v>507.46280282999999</v>
      </c>
      <c r="Z310" s="164" t="s">
        <v>1110</v>
      </c>
      <c r="AA310" s="164">
        <v>13.676738109999999</v>
      </c>
      <c r="AB310" s="164" t="s">
        <v>1110</v>
      </c>
      <c r="AC310" s="164" t="s">
        <v>1110</v>
      </c>
      <c r="AD310" s="164" t="s">
        <v>1110</v>
      </c>
      <c r="AE310" s="164" t="s">
        <v>1110</v>
      </c>
      <c r="AF310" s="169">
        <v>521.13954093999996</v>
      </c>
    </row>
    <row r="311" spans="1:32" s="84" customFormat="1" ht="15" customHeight="1">
      <c r="A311" s="171">
        <v>304</v>
      </c>
      <c r="B311" s="144" t="s">
        <v>816</v>
      </c>
      <c r="C311" s="172" t="s">
        <v>1110</v>
      </c>
      <c r="D311" s="172" t="s">
        <v>1110</v>
      </c>
      <c r="E311" s="172" t="s">
        <v>1110</v>
      </c>
      <c r="F311" s="172" t="s">
        <v>1110</v>
      </c>
      <c r="G311" s="172" t="s">
        <v>1110</v>
      </c>
      <c r="H311" s="172" t="s">
        <v>1110</v>
      </c>
      <c r="I311" s="172" t="s">
        <v>1110</v>
      </c>
      <c r="J311" s="172">
        <v>-93.344306829999994</v>
      </c>
      <c r="K311" s="172" t="s">
        <v>1110</v>
      </c>
      <c r="L311" s="174">
        <v>-93.344306829999994</v>
      </c>
      <c r="M311" s="172" t="s">
        <v>1110</v>
      </c>
      <c r="N311" s="172" t="s">
        <v>1110</v>
      </c>
      <c r="O311" s="172" t="s">
        <v>1110</v>
      </c>
      <c r="P311" s="172" t="s">
        <v>1110</v>
      </c>
      <c r="Q311" s="172" t="s">
        <v>1110</v>
      </c>
      <c r="R311" s="172" t="s">
        <v>1110</v>
      </c>
      <c r="S311" s="172" t="s">
        <v>1110</v>
      </c>
      <c r="T311" s="172">
        <v>-93.344306829999994</v>
      </c>
      <c r="U311" s="172" t="s">
        <v>1110</v>
      </c>
      <c r="V311" s="175">
        <v>-93.344306829999994</v>
      </c>
      <c r="W311" s="176" t="s">
        <v>1110</v>
      </c>
      <c r="X311" s="172" t="s">
        <v>1110</v>
      </c>
      <c r="Y311" s="172" t="s">
        <v>1110</v>
      </c>
      <c r="Z311" s="172" t="s">
        <v>1110</v>
      </c>
      <c r="AA311" s="172" t="s">
        <v>1110</v>
      </c>
      <c r="AB311" s="172" t="s">
        <v>1110</v>
      </c>
      <c r="AC311" s="172" t="s">
        <v>1110</v>
      </c>
      <c r="AD311" s="172">
        <v>-92.160840879999995</v>
      </c>
      <c r="AE311" s="172" t="s">
        <v>1110</v>
      </c>
      <c r="AF311" s="177">
        <v>-92.160840879999995</v>
      </c>
    </row>
    <row r="312" spans="1:32" ht="15" customHeight="1">
      <c r="A312" s="163">
        <v>305</v>
      </c>
      <c r="B312" s="125" t="s">
        <v>446</v>
      </c>
      <c r="C312" s="164" t="s">
        <v>1110</v>
      </c>
      <c r="D312" s="164" t="s">
        <v>1110</v>
      </c>
      <c r="E312" s="164" t="s">
        <v>1110</v>
      </c>
      <c r="F312" s="164" t="s">
        <v>1110</v>
      </c>
      <c r="G312" s="164">
        <v>6.6485334099999998</v>
      </c>
      <c r="H312" s="164" t="s">
        <v>1110</v>
      </c>
      <c r="I312" s="164" t="s">
        <v>1110</v>
      </c>
      <c r="J312" s="164" t="s">
        <v>1110</v>
      </c>
      <c r="K312" s="164" t="s">
        <v>1110</v>
      </c>
      <c r="L312" s="166">
        <v>6.6485334099999998</v>
      </c>
      <c r="M312" s="164" t="s">
        <v>1110</v>
      </c>
      <c r="N312" s="164" t="s">
        <v>1110</v>
      </c>
      <c r="O312" s="164" t="s">
        <v>1110</v>
      </c>
      <c r="P312" s="164" t="s">
        <v>1110</v>
      </c>
      <c r="Q312" s="164">
        <v>48.376845530000004</v>
      </c>
      <c r="R312" s="164" t="s">
        <v>1110</v>
      </c>
      <c r="S312" s="164" t="s">
        <v>1110</v>
      </c>
      <c r="T312" s="164" t="s">
        <v>1110</v>
      </c>
      <c r="U312" s="164" t="s">
        <v>1110</v>
      </c>
      <c r="V312" s="167">
        <v>48.376845530000004</v>
      </c>
      <c r="W312" s="168" t="s">
        <v>1110</v>
      </c>
      <c r="X312" s="164" t="s">
        <v>1110</v>
      </c>
      <c r="Y312" s="164" t="s">
        <v>1110</v>
      </c>
      <c r="Z312" s="164" t="s">
        <v>1110</v>
      </c>
      <c r="AA312" s="164">
        <v>456.76682624</v>
      </c>
      <c r="AB312" s="164" t="s">
        <v>1110</v>
      </c>
      <c r="AC312" s="164" t="s">
        <v>1110</v>
      </c>
      <c r="AD312" s="164" t="s">
        <v>1110</v>
      </c>
      <c r="AE312" s="164" t="s">
        <v>1110</v>
      </c>
      <c r="AF312" s="169">
        <v>456.76682624</v>
      </c>
    </row>
    <row r="313" spans="1:32" s="84" customFormat="1" ht="15" customHeight="1">
      <c r="A313" s="171">
        <v>306</v>
      </c>
      <c r="B313" s="144" t="s">
        <v>633</v>
      </c>
      <c r="C313" s="172" t="s">
        <v>1110</v>
      </c>
      <c r="D313" s="172">
        <v>3</v>
      </c>
      <c r="E313" s="172">
        <v>18.234627460000002</v>
      </c>
      <c r="F313" s="172" t="s">
        <v>1110</v>
      </c>
      <c r="G313" s="172">
        <v>-1.26326341</v>
      </c>
      <c r="H313" s="172" t="s">
        <v>1110</v>
      </c>
      <c r="I313" s="172">
        <v>1.5</v>
      </c>
      <c r="J313" s="172" t="s">
        <v>1110</v>
      </c>
      <c r="K313" s="172" t="s">
        <v>1110</v>
      </c>
      <c r="L313" s="174">
        <v>21.471364050000002</v>
      </c>
      <c r="M313" s="172" t="s">
        <v>1110</v>
      </c>
      <c r="N313" s="172">
        <v>145.08920663999999</v>
      </c>
      <c r="O313" s="172">
        <v>-9.5576012739499987</v>
      </c>
      <c r="P313" s="172" t="s">
        <v>1110</v>
      </c>
      <c r="Q313" s="172">
        <v>-3.9780697000000003</v>
      </c>
      <c r="R313" s="172" t="s">
        <v>1110</v>
      </c>
      <c r="S313" s="172">
        <v>34.5</v>
      </c>
      <c r="T313" s="172" t="s">
        <v>1110</v>
      </c>
      <c r="U313" s="172" t="s">
        <v>1110</v>
      </c>
      <c r="V313" s="175">
        <v>166.05353566605001</v>
      </c>
      <c r="W313" s="176" t="s">
        <v>1110</v>
      </c>
      <c r="X313" s="172">
        <v>145.08920663999999</v>
      </c>
      <c r="Y313" s="172">
        <v>-65.049102213950007</v>
      </c>
      <c r="Z313" s="172" t="s">
        <v>1110</v>
      </c>
      <c r="AA313" s="172">
        <v>7.0643443099999992</v>
      </c>
      <c r="AB313" s="172" t="s">
        <v>1110</v>
      </c>
      <c r="AC313" s="172">
        <v>82.5</v>
      </c>
      <c r="AD313" s="172" t="s">
        <v>1110</v>
      </c>
      <c r="AE313" s="172" t="s">
        <v>1110</v>
      </c>
      <c r="AF313" s="177">
        <v>169.60444873604999</v>
      </c>
    </row>
    <row r="314" spans="1:32" ht="15" customHeight="1">
      <c r="A314" s="163">
        <v>307</v>
      </c>
      <c r="B314" s="125" t="s">
        <v>769</v>
      </c>
      <c r="C314" s="164" t="s">
        <v>1110</v>
      </c>
      <c r="D314" s="164" t="s">
        <v>1110</v>
      </c>
      <c r="E314" s="164" t="s">
        <v>1110</v>
      </c>
      <c r="F314" s="164" t="s">
        <v>1110</v>
      </c>
      <c r="G314" s="164" t="s">
        <v>1110</v>
      </c>
      <c r="H314" s="164" t="s">
        <v>1110</v>
      </c>
      <c r="I314" s="164">
        <v>-14.99999923</v>
      </c>
      <c r="J314" s="164" t="s">
        <v>1110</v>
      </c>
      <c r="K314" s="164" t="s">
        <v>1110</v>
      </c>
      <c r="L314" s="166">
        <v>-14.99999923</v>
      </c>
      <c r="M314" s="164" t="s">
        <v>1110</v>
      </c>
      <c r="N314" s="164" t="s">
        <v>1110</v>
      </c>
      <c r="O314" s="164" t="s">
        <v>1110</v>
      </c>
      <c r="P314" s="164" t="s">
        <v>1110</v>
      </c>
      <c r="Q314" s="164" t="s">
        <v>1110</v>
      </c>
      <c r="R314" s="164" t="s">
        <v>1110</v>
      </c>
      <c r="S314" s="164">
        <v>-58.814168700000003</v>
      </c>
      <c r="T314" s="164" t="s">
        <v>1110</v>
      </c>
      <c r="U314" s="164" t="s">
        <v>1110</v>
      </c>
      <c r="V314" s="167">
        <v>-58.814168700000003</v>
      </c>
      <c r="W314" s="168" t="s">
        <v>1110</v>
      </c>
      <c r="X314" s="164" t="s">
        <v>1110</v>
      </c>
      <c r="Y314" s="164" t="s">
        <v>1110</v>
      </c>
      <c r="Z314" s="164" t="s">
        <v>1110</v>
      </c>
      <c r="AA314" s="164" t="s">
        <v>1110</v>
      </c>
      <c r="AB314" s="164" t="s">
        <v>1110</v>
      </c>
      <c r="AC314" s="164">
        <v>-25.712304929999998</v>
      </c>
      <c r="AD314" s="164" t="s">
        <v>1110</v>
      </c>
      <c r="AE314" s="164" t="s">
        <v>1110</v>
      </c>
      <c r="AF314" s="169">
        <v>-25.712304929999998</v>
      </c>
    </row>
    <row r="315" spans="1:32" s="84" customFormat="1" ht="15" customHeight="1">
      <c r="A315" s="171">
        <v>308</v>
      </c>
      <c r="B315" s="144" t="s">
        <v>203</v>
      </c>
      <c r="C315" s="172" t="s">
        <v>1110</v>
      </c>
      <c r="D315" s="172">
        <v>-9.5</v>
      </c>
      <c r="E315" s="172">
        <v>-0.66614509</v>
      </c>
      <c r="F315" s="172" t="s">
        <v>1110</v>
      </c>
      <c r="G315" s="172">
        <v>1.2576646</v>
      </c>
      <c r="H315" s="172" t="s">
        <v>1110</v>
      </c>
      <c r="I315" s="172" t="s">
        <v>1110</v>
      </c>
      <c r="J315" s="172" t="s">
        <v>1110</v>
      </c>
      <c r="K315" s="172" t="s">
        <v>1110</v>
      </c>
      <c r="L315" s="174">
        <v>-8.9084804900000005</v>
      </c>
      <c r="M315" s="172" t="s">
        <v>1110</v>
      </c>
      <c r="N315" s="172">
        <v>-9.625</v>
      </c>
      <c r="O315" s="172">
        <v>-1.6661450900000001</v>
      </c>
      <c r="P315" s="172" t="s">
        <v>1110</v>
      </c>
      <c r="Q315" s="172">
        <v>11.420855019999999</v>
      </c>
      <c r="R315" s="172" t="s">
        <v>1110</v>
      </c>
      <c r="S315" s="172" t="s">
        <v>1110</v>
      </c>
      <c r="T315" s="172" t="s">
        <v>1110</v>
      </c>
      <c r="U315" s="172" t="s">
        <v>1110</v>
      </c>
      <c r="V315" s="175">
        <v>0.12970992999999947</v>
      </c>
      <c r="W315" s="176" t="s">
        <v>1110</v>
      </c>
      <c r="X315" s="172">
        <v>35.983254158729999</v>
      </c>
      <c r="Y315" s="172">
        <v>-58.303678988729999</v>
      </c>
      <c r="Z315" s="172" t="s">
        <v>1110</v>
      </c>
      <c r="AA315" s="172">
        <v>11.465267279999999</v>
      </c>
      <c r="AB315" s="172" t="s">
        <v>1110</v>
      </c>
      <c r="AC315" s="172" t="s">
        <v>1110</v>
      </c>
      <c r="AD315" s="172" t="s">
        <v>1110</v>
      </c>
      <c r="AE315" s="172" t="s">
        <v>1110</v>
      </c>
      <c r="AF315" s="177">
        <v>-10.855157549999998</v>
      </c>
    </row>
    <row r="316" spans="1:32" ht="15" customHeight="1">
      <c r="A316" s="163">
        <v>309</v>
      </c>
      <c r="B316" s="125" t="s">
        <v>973</v>
      </c>
      <c r="C316" s="164" t="s">
        <v>1110</v>
      </c>
      <c r="D316" s="164">
        <v>-3.0409702699999999</v>
      </c>
      <c r="E316" s="164" t="s">
        <v>1110</v>
      </c>
      <c r="F316" s="164" t="s">
        <v>1110</v>
      </c>
      <c r="G316" s="164" t="s">
        <v>1110</v>
      </c>
      <c r="H316" s="164" t="s">
        <v>1110</v>
      </c>
      <c r="I316" s="164" t="s">
        <v>1110</v>
      </c>
      <c r="J316" s="164" t="s">
        <v>1110</v>
      </c>
      <c r="K316" s="164" t="s">
        <v>1110</v>
      </c>
      <c r="L316" s="166">
        <v>-3.0409702699999999</v>
      </c>
      <c r="M316" s="164" t="s">
        <v>1110</v>
      </c>
      <c r="N316" s="164">
        <v>-23.5173615</v>
      </c>
      <c r="O316" s="164" t="s">
        <v>1110</v>
      </c>
      <c r="P316" s="164" t="s">
        <v>1110</v>
      </c>
      <c r="Q316" s="164" t="s">
        <v>1110</v>
      </c>
      <c r="R316" s="164" t="s">
        <v>1110</v>
      </c>
      <c r="S316" s="164" t="s">
        <v>1110</v>
      </c>
      <c r="T316" s="164" t="s">
        <v>1110</v>
      </c>
      <c r="U316" s="164" t="s">
        <v>1110</v>
      </c>
      <c r="V316" s="167">
        <v>-23.5173615</v>
      </c>
      <c r="W316" s="168" t="s">
        <v>1110</v>
      </c>
      <c r="X316" s="164">
        <v>-64.214626302439996</v>
      </c>
      <c r="Y316" s="164" t="s">
        <v>1110</v>
      </c>
      <c r="Z316" s="164" t="s">
        <v>1110</v>
      </c>
      <c r="AA316" s="164" t="s">
        <v>1110</v>
      </c>
      <c r="AB316" s="164" t="s">
        <v>1110</v>
      </c>
      <c r="AC316" s="164" t="s">
        <v>1110</v>
      </c>
      <c r="AD316" s="164" t="s">
        <v>1110</v>
      </c>
      <c r="AE316" s="164" t="s">
        <v>1110</v>
      </c>
      <c r="AF316" s="169">
        <v>-64.214626302439996</v>
      </c>
    </row>
    <row r="317" spans="1:32" s="84" customFormat="1" ht="15" customHeight="1">
      <c r="A317" s="171">
        <v>310</v>
      </c>
      <c r="B317" s="144" t="s">
        <v>815</v>
      </c>
      <c r="C317" s="172" t="s">
        <v>1110</v>
      </c>
      <c r="D317" s="172" t="s">
        <v>1110</v>
      </c>
      <c r="E317" s="172" t="s">
        <v>1110</v>
      </c>
      <c r="F317" s="172" t="s">
        <v>1110</v>
      </c>
      <c r="G317" s="172" t="s">
        <v>1110</v>
      </c>
      <c r="H317" s="172" t="s">
        <v>1110</v>
      </c>
      <c r="I317" s="172">
        <v>0.221</v>
      </c>
      <c r="J317" s="172" t="s">
        <v>1110</v>
      </c>
      <c r="K317" s="172" t="s">
        <v>1110</v>
      </c>
      <c r="L317" s="174">
        <v>0.221</v>
      </c>
      <c r="M317" s="172" t="s">
        <v>1110</v>
      </c>
      <c r="N317" s="172" t="s">
        <v>1110</v>
      </c>
      <c r="O317" s="172" t="s">
        <v>1110</v>
      </c>
      <c r="P317" s="172" t="s">
        <v>1110</v>
      </c>
      <c r="Q317" s="172" t="s">
        <v>1110</v>
      </c>
      <c r="R317" s="172" t="s">
        <v>1110</v>
      </c>
      <c r="S317" s="172">
        <v>0.27100000000000002</v>
      </c>
      <c r="T317" s="172" t="s">
        <v>1110</v>
      </c>
      <c r="U317" s="172" t="s">
        <v>1110</v>
      </c>
      <c r="V317" s="175">
        <v>0.27100000000000002</v>
      </c>
      <c r="W317" s="176" t="s">
        <v>1110</v>
      </c>
      <c r="X317" s="172" t="s">
        <v>1110</v>
      </c>
      <c r="Y317" s="172" t="s">
        <v>1110</v>
      </c>
      <c r="Z317" s="172" t="s">
        <v>1110</v>
      </c>
      <c r="AA317" s="172" t="s">
        <v>1110</v>
      </c>
      <c r="AB317" s="172" t="s">
        <v>1110</v>
      </c>
      <c r="AC317" s="172">
        <v>1552.6422900600001</v>
      </c>
      <c r="AD317" s="172">
        <v>9.5000000000000001E-2</v>
      </c>
      <c r="AE317" s="172" t="s">
        <v>1110</v>
      </c>
      <c r="AF317" s="177">
        <v>1552.7372900599999</v>
      </c>
    </row>
    <row r="318" spans="1:32" ht="15" customHeight="1">
      <c r="A318" s="163">
        <v>311</v>
      </c>
      <c r="B318" s="125" t="s">
        <v>737</v>
      </c>
      <c r="C318" s="164">
        <v>4.77882373</v>
      </c>
      <c r="D318" s="164">
        <v>-0.69735374999999999</v>
      </c>
      <c r="E318" s="164">
        <v>-0.84387591000000006</v>
      </c>
      <c r="F318" s="164" t="s">
        <v>1110</v>
      </c>
      <c r="G318" s="164">
        <v>3.7983567900000001</v>
      </c>
      <c r="H318" s="164" t="s">
        <v>1110</v>
      </c>
      <c r="I318" s="164">
        <v>7.7567444500000002</v>
      </c>
      <c r="J318" s="164" t="s">
        <v>1110</v>
      </c>
      <c r="K318" s="164" t="s">
        <v>1110</v>
      </c>
      <c r="L318" s="166">
        <v>14.792695309999999</v>
      </c>
      <c r="M318" s="164">
        <v>33.016371050000004</v>
      </c>
      <c r="N318" s="164">
        <v>-5.6762987599999999</v>
      </c>
      <c r="O318" s="164">
        <v>-1.5208128400000001</v>
      </c>
      <c r="P318" s="164" t="s">
        <v>1110</v>
      </c>
      <c r="Q318" s="164">
        <v>17.425145583859997</v>
      </c>
      <c r="R318" s="164" t="s">
        <v>1110</v>
      </c>
      <c r="S318" s="164">
        <v>20.772936739999999</v>
      </c>
      <c r="T318" s="164" t="s">
        <v>1110</v>
      </c>
      <c r="U318" s="164" t="s">
        <v>1110</v>
      </c>
      <c r="V318" s="167">
        <v>64.017341773859997</v>
      </c>
      <c r="W318" s="168">
        <v>30.67558563</v>
      </c>
      <c r="X318" s="164">
        <v>-14.617027720000001</v>
      </c>
      <c r="Y318" s="164">
        <v>605.49903995</v>
      </c>
      <c r="Z318" s="164" t="s">
        <v>1110</v>
      </c>
      <c r="AA318" s="164">
        <v>44.966826801449997</v>
      </c>
      <c r="AB318" s="164" t="s">
        <v>1110</v>
      </c>
      <c r="AC318" s="164">
        <v>71.85205873000001</v>
      </c>
      <c r="AD318" s="164" t="s">
        <v>1110</v>
      </c>
      <c r="AE318" s="164" t="s">
        <v>1110</v>
      </c>
      <c r="AF318" s="169">
        <v>738.37648339145005</v>
      </c>
    </row>
    <row r="319" spans="1:32" s="84" customFormat="1" ht="15" customHeight="1">
      <c r="A319" s="171">
        <v>312</v>
      </c>
      <c r="B319" s="144" t="s">
        <v>304</v>
      </c>
      <c r="C319" s="172" t="s">
        <v>1110</v>
      </c>
      <c r="D319" s="172" t="s">
        <v>1110</v>
      </c>
      <c r="E319" s="172" t="s">
        <v>1110</v>
      </c>
      <c r="F319" s="172" t="s">
        <v>1110</v>
      </c>
      <c r="G319" s="172" t="s">
        <v>1110</v>
      </c>
      <c r="H319" s="172" t="s">
        <v>1110</v>
      </c>
      <c r="I319" s="172" t="s">
        <v>1110</v>
      </c>
      <c r="J319" s="172">
        <v>86.072914319999995</v>
      </c>
      <c r="K319" s="172" t="s">
        <v>1110</v>
      </c>
      <c r="L319" s="174">
        <v>86.072914319999995</v>
      </c>
      <c r="M319" s="172" t="s">
        <v>1110</v>
      </c>
      <c r="N319" s="172" t="s">
        <v>1110</v>
      </c>
      <c r="O319" s="172">
        <v>3.5418900000000003E-2</v>
      </c>
      <c r="P319" s="172" t="s">
        <v>1110</v>
      </c>
      <c r="Q319" s="172" t="s">
        <v>1110</v>
      </c>
      <c r="R319" s="172" t="s">
        <v>1110</v>
      </c>
      <c r="S319" s="172" t="s">
        <v>1110</v>
      </c>
      <c r="T319" s="172">
        <v>86.072914319999995</v>
      </c>
      <c r="U319" s="172" t="s">
        <v>1110</v>
      </c>
      <c r="V319" s="175">
        <v>86.108333220000006</v>
      </c>
      <c r="W319" s="176" t="s">
        <v>1110</v>
      </c>
      <c r="X319" s="172" t="s">
        <v>1110</v>
      </c>
      <c r="Y319" s="172">
        <v>54.609027229999995</v>
      </c>
      <c r="Z319" s="172" t="s">
        <v>1110</v>
      </c>
      <c r="AA319" s="172" t="s">
        <v>1110</v>
      </c>
      <c r="AB319" s="172" t="s">
        <v>1110</v>
      </c>
      <c r="AC319" s="172" t="s">
        <v>1110</v>
      </c>
      <c r="AD319" s="172">
        <v>246.63528443000001</v>
      </c>
      <c r="AE319" s="172" t="s">
        <v>1110</v>
      </c>
      <c r="AF319" s="177">
        <v>301.24431166000005</v>
      </c>
    </row>
    <row r="320" spans="1:32" ht="15" customHeight="1">
      <c r="A320" s="163">
        <v>313</v>
      </c>
      <c r="B320" s="125" t="s">
        <v>199</v>
      </c>
      <c r="C320" s="164" t="s">
        <v>1110</v>
      </c>
      <c r="D320" s="164">
        <v>-27.671389749999999</v>
      </c>
      <c r="E320" s="164" t="s">
        <v>1110</v>
      </c>
      <c r="F320" s="164" t="s">
        <v>1110</v>
      </c>
      <c r="G320" s="164">
        <v>-24.467383039999998</v>
      </c>
      <c r="H320" s="164" t="s">
        <v>1110</v>
      </c>
      <c r="I320" s="164" t="s">
        <v>1110</v>
      </c>
      <c r="J320" s="164" t="s">
        <v>1110</v>
      </c>
      <c r="K320" s="164" t="s">
        <v>1110</v>
      </c>
      <c r="L320" s="166">
        <v>-52.138772789999997</v>
      </c>
      <c r="M320" s="164" t="s">
        <v>1110</v>
      </c>
      <c r="N320" s="164">
        <v>-201.49874324000001</v>
      </c>
      <c r="O320" s="164" t="s">
        <v>1110</v>
      </c>
      <c r="P320" s="164" t="s">
        <v>1110</v>
      </c>
      <c r="Q320" s="164">
        <v>-63.713220579999998</v>
      </c>
      <c r="R320" s="164" t="s">
        <v>1110</v>
      </c>
      <c r="S320" s="164" t="s">
        <v>1110</v>
      </c>
      <c r="T320" s="164" t="s">
        <v>1110</v>
      </c>
      <c r="U320" s="164" t="s">
        <v>1110</v>
      </c>
      <c r="V320" s="167">
        <v>-265.21196381999999</v>
      </c>
      <c r="W320" s="168" t="s">
        <v>1110</v>
      </c>
      <c r="X320" s="164">
        <v>-1002.5148297999999</v>
      </c>
      <c r="Y320" s="164" t="s">
        <v>1110</v>
      </c>
      <c r="Z320" s="164" t="s">
        <v>1110</v>
      </c>
      <c r="AA320" s="164">
        <v>-151.41125959000001</v>
      </c>
      <c r="AB320" s="164" t="s">
        <v>1110</v>
      </c>
      <c r="AC320" s="164" t="s">
        <v>1110</v>
      </c>
      <c r="AD320" s="164">
        <v>60.682296920110005</v>
      </c>
      <c r="AE320" s="164" t="s">
        <v>1110</v>
      </c>
      <c r="AF320" s="169">
        <v>-1093.24379246989</v>
      </c>
    </row>
    <row r="321" spans="1:32" s="84" customFormat="1" ht="15" customHeight="1">
      <c r="A321" s="171">
        <v>314</v>
      </c>
      <c r="B321" s="144" t="s">
        <v>741</v>
      </c>
      <c r="C321" s="172" t="s">
        <v>1110</v>
      </c>
      <c r="D321" s="172" t="s">
        <v>1110</v>
      </c>
      <c r="E321" s="172">
        <v>-1.11829025</v>
      </c>
      <c r="F321" s="172" t="s">
        <v>1110</v>
      </c>
      <c r="G321" s="172" t="s">
        <v>1110</v>
      </c>
      <c r="H321" s="172" t="s">
        <v>1110</v>
      </c>
      <c r="I321" s="172" t="s">
        <v>1110</v>
      </c>
      <c r="J321" s="172" t="s">
        <v>1110</v>
      </c>
      <c r="K321" s="172" t="s">
        <v>1110</v>
      </c>
      <c r="L321" s="174">
        <v>-1.11829025</v>
      </c>
      <c r="M321" s="172" t="s">
        <v>1110</v>
      </c>
      <c r="N321" s="172">
        <v>-688.67714315069998</v>
      </c>
      <c r="O321" s="172">
        <v>-1935.7530381708</v>
      </c>
      <c r="P321" s="172" t="s">
        <v>1110</v>
      </c>
      <c r="Q321" s="172" t="s">
        <v>1110</v>
      </c>
      <c r="R321" s="172" t="s">
        <v>1110</v>
      </c>
      <c r="S321" s="172" t="s">
        <v>1110</v>
      </c>
      <c r="T321" s="172" t="s">
        <v>1110</v>
      </c>
      <c r="U321" s="172" t="s">
        <v>1110</v>
      </c>
      <c r="V321" s="175">
        <v>-2624.4301813214997</v>
      </c>
      <c r="W321" s="176" t="s">
        <v>1110</v>
      </c>
      <c r="X321" s="172">
        <v>-3700.7149034758199</v>
      </c>
      <c r="Y321" s="172">
        <v>-3285.2851356723399</v>
      </c>
      <c r="Z321" s="172" t="s">
        <v>1110</v>
      </c>
      <c r="AA321" s="172" t="s">
        <v>1110</v>
      </c>
      <c r="AB321" s="172" t="s">
        <v>1110</v>
      </c>
      <c r="AC321" s="172" t="s">
        <v>1110</v>
      </c>
      <c r="AD321" s="172" t="s">
        <v>1110</v>
      </c>
      <c r="AE321" s="172" t="s">
        <v>1110</v>
      </c>
      <c r="AF321" s="177">
        <v>-6986.0000391481599</v>
      </c>
    </row>
    <row r="322" spans="1:32" ht="15" customHeight="1">
      <c r="A322" s="163">
        <v>315</v>
      </c>
      <c r="B322" s="125" t="s">
        <v>457</v>
      </c>
      <c r="C322" s="164">
        <v>-4.1608189800000002</v>
      </c>
      <c r="D322" s="164">
        <v>-5.8950686900000004</v>
      </c>
      <c r="E322" s="164">
        <v>-0.48444939000000004</v>
      </c>
      <c r="F322" s="164" t="s">
        <v>1110</v>
      </c>
      <c r="G322" s="164" t="s">
        <v>1110</v>
      </c>
      <c r="H322" s="164" t="s">
        <v>1110</v>
      </c>
      <c r="I322" s="164">
        <v>2</v>
      </c>
      <c r="J322" s="164" t="s">
        <v>1110</v>
      </c>
      <c r="K322" s="164" t="s">
        <v>1110</v>
      </c>
      <c r="L322" s="166">
        <v>-8.5403370600000006</v>
      </c>
      <c r="M322" s="164">
        <v>-18.802484059999998</v>
      </c>
      <c r="N322" s="164">
        <v>-15.662175849999999</v>
      </c>
      <c r="O322" s="164">
        <v>-12.87491629</v>
      </c>
      <c r="P322" s="164" t="s">
        <v>1110</v>
      </c>
      <c r="Q322" s="164" t="s">
        <v>1110</v>
      </c>
      <c r="R322" s="164" t="s">
        <v>1110</v>
      </c>
      <c r="S322" s="164">
        <v>-5</v>
      </c>
      <c r="T322" s="164" t="s">
        <v>1110</v>
      </c>
      <c r="U322" s="164" t="s">
        <v>1110</v>
      </c>
      <c r="V322" s="167">
        <v>-52.339576199999996</v>
      </c>
      <c r="W322" s="168">
        <v>-104.16849802999999</v>
      </c>
      <c r="X322" s="164">
        <v>-13.508580589999999</v>
      </c>
      <c r="Y322" s="164">
        <v>-61.52837633</v>
      </c>
      <c r="Z322" s="164" t="s">
        <v>1110</v>
      </c>
      <c r="AA322" s="164" t="s">
        <v>1110</v>
      </c>
      <c r="AB322" s="164" t="s">
        <v>1110</v>
      </c>
      <c r="AC322" s="164">
        <v>-22.26</v>
      </c>
      <c r="AD322" s="164" t="s">
        <v>1110</v>
      </c>
      <c r="AE322" s="164" t="s">
        <v>1110</v>
      </c>
      <c r="AF322" s="169">
        <v>-201.46545494999998</v>
      </c>
    </row>
    <row r="323" spans="1:32" s="84" customFormat="1" ht="15" customHeight="1">
      <c r="A323" s="171">
        <v>316</v>
      </c>
      <c r="B323" s="144" t="s">
        <v>708</v>
      </c>
      <c r="C323" s="172" t="s">
        <v>1110</v>
      </c>
      <c r="D323" s="172">
        <v>25.016880900649998</v>
      </c>
      <c r="E323" s="172">
        <v>-10.003773369999999</v>
      </c>
      <c r="F323" s="172" t="s">
        <v>1110</v>
      </c>
      <c r="G323" s="172" t="s">
        <v>1110</v>
      </c>
      <c r="H323" s="172" t="s">
        <v>1110</v>
      </c>
      <c r="I323" s="172" t="s">
        <v>1110</v>
      </c>
      <c r="J323" s="172" t="s">
        <v>1110</v>
      </c>
      <c r="K323" s="172" t="s">
        <v>1110</v>
      </c>
      <c r="L323" s="174">
        <v>15.013107530649998</v>
      </c>
      <c r="M323" s="172" t="s">
        <v>1110</v>
      </c>
      <c r="N323" s="172">
        <v>11.401589560650001</v>
      </c>
      <c r="O323" s="172">
        <v>-86.268561127629994</v>
      </c>
      <c r="P323" s="172" t="s">
        <v>1110</v>
      </c>
      <c r="Q323" s="172" t="s">
        <v>1110</v>
      </c>
      <c r="R323" s="172" t="s">
        <v>1110</v>
      </c>
      <c r="S323" s="172" t="s">
        <v>1110</v>
      </c>
      <c r="T323" s="172" t="s">
        <v>1110</v>
      </c>
      <c r="U323" s="172" t="s">
        <v>1110</v>
      </c>
      <c r="V323" s="175">
        <v>-74.866971566979984</v>
      </c>
      <c r="W323" s="176" t="s">
        <v>1110</v>
      </c>
      <c r="X323" s="172">
        <v>26.916787162089999</v>
      </c>
      <c r="Y323" s="172">
        <v>-178.46370547997</v>
      </c>
      <c r="Z323" s="172" t="s">
        <v>1110</v>
      </c>
      <c r="AA323" s="172" t="s">
        <v>1110</v>
      </c>
      <c r="AB323" s="172" t="s">
        <v>1110</v>
      </c>
      <c r="AC323" s="172">
        <v>13.44</v>
      </c>
      <c r="AD323" s="172" t="s">
        <v>1110</v>
      </c>
      <c r="AE323" s="172" t="s">
        <v>1110</v>
      </c>
      <c r="AF323" s="177">
        <v>-138.10691831788</v>
      </c>
    </row>
    <row r="324" spans="1:32" ht="15" customHeight="1">
      <c r="A324" s="163">
        <v>317</v>
      </c>
      <c r="B324" s="125" t="s">
        <v>43</v>
      </c>
      <c r="C324" s="164" t="s">
        <v>1110</v>
      </c>
      <c r="D324" s="164" t="s">
        <v>1110</v>
      </c>
      <c r="E324" s="164" t="s">
        <v>1110</v>
      </c>
      <c r="F324" s="164" t="s">
        <v>1110</v>
      </c>
      <c r="G324" s="164" t="s">
        <v>1110</v>
      </c>
      <c r="H324" s="164" t="s">
        <v>1110</v>
      </c>
      <c r="I324" s="164" t="s">
        <v>1110</v>
      </c>
      <c r="J324" s="164" t="s">
        <v>1110</v>
      </c>
      <c r="K324" s="164" t="s">
        <v>1110</v>
      </c>
      <c r="L324" s="166" t="s">
        <v>1110</v>
      </c>
      <c r="M324" s="164" t="s">
        <v>1110</v>
      </c>
      <c r="N324" s="164" t="s">
        <v>1110</v>
      </c>
      <c r="O324" s="164" t="s">
        <v>1110</v>
      </c>
      <c r="P324" s="164" t="s">
        <v>1110</v>
      </c>
      <c r="Q324" s="164" t="s">
        <v>1110</v>
      </c>
      <c r="R324" s="164" t="s">
        <v>1110</v>
      </c>
      <c r="S324" s="164" t="s">
        <v>1110</v>
      </c>
      <c r="T324" s="164" t="s">
        <v>1110</v>
      </c>
      <c r="U324" s="164" t="s">
        <v>1110</v>
      </c>
      <c r="V324" s="167" t="s">
        <v>1110</v>
      </c>
      <c r="W324" s="168" t="s">
        <v>1110</v>
      </c>
      <c r="X324" s="164" t="s">
        <v>1110</v>
      </c>
      <c r="Y324" s="164" t="s">
        <v>1110</v>
      </c>
      <c r="Z324" s="164" t="s">
        <v>1110</v>
      </c>
      <c r="AA324" s="164" t="s">
        <v>1110</v>
      </c>
      <c r="AB324" s="164" t="s">
        <v>1110</v>
      </c>
      <c r="AC324" s="164" t="s">
        <v>1110</v>
      </c>
      <c r="AD324" s="164" t="s">
        <v>1110</v>
      </c>
      <c r="AE324" s="164" t="s">
        <v>1110</v>
      </c>
      <c r="AF324" s="169" t="s">
        <v>1110</v>
      </c>
    </row>
    <row r="325" spans="1:32" s="84" customFormat="1" ht="15" customHeight="1">
      <c r="A325" s="171">
        <v>318</v>
      </c>
      <c r="B325" s="144" t="s">
        <v>950</v>
      </c>
      <c r="C325" s="172" t="s">
        <v>1110</v>
      </c>
      <c r="D325" s="172" t="s">
        <v>1110</v>
      </c>
      <c r="E325" s="172" t="s">
        <v>1110</v>
      </c>
      <c r="F325" s="172" t="s">
        <v>1110</v>
      </c>
      <c r="G325" s="172" t="s">
        <v>1110</v>
      </c>
      <c r="H325" s="172" t="s">
        <v>1110</v>
      </c>
      <c r="I325" s="172" t="s">
        <v>1110</v>
      </c>
      <c r="J325" s="172">
        <v>1.2374536</v>
      </c>
      <c r="K325" s="172" t="s">
        <v>1110</v>
      </c>
      <c r="L325" s="174">
        <v>1.2374536</v>
      </c>
      <c r="M325" s="172" t="s">
        <v>1110</v>
      </c>
      <c r="N325" s="172" t="s">
        <v>1110</v>
      </c>
      <c r="O325" s="172" t="s">
        <v>1110</v>
      </c>
      <c r="P325" s="172" t="s">
        <v>1110</v>
      </c>
      <c r="Q325" s="172" t="s">
        <v>1110</v>
      </c>
      <c r="R325" s="172" t="s">
        <v>1110</v>
      </c>
      <c r="S325" s="172" t="s">
        <v>1110</v>
      </c>
      <c r="T325" s="172">
        <v>-10.132659759999999</v>
      </c>
      <c r="U325" s="172" t="s">
        <v>1110</v>
      </c>
      <c r="V325" s="175">
        <v>-10.132659759999999</v>
      </c>
      <c r="W325" s="176" t="s">
        <v>1110</v>
      </c>
      <c r="X325" s="172" t="s">
        <v>1110</v>
      </c>
      <c r="Y325" s="172" t="s">
        <v>1110</v>
      </c>
      <c r="Z325" s="172" t="s">
        <v>1110</v>
      </c>
      <c r="AA325" s="172" t="s">
        <v>1110</v>
      </c>
      <c r="AB325" s="172" t="s">
        <v>1110</v>
      </c>
      <c r="AC325" s="172" t="s">
        <v>1110</v>
      </c>
      <c r="AD325" s="172">
        <v>160.75064906</v>
      </c>
      <c r="AE325" s="172" t="s">
        <v>1110</v>
      </c>
      <c r="AF325" s="177">
        <v>160.75064906</v>
      </c>
    </row>
    <row r="326" spans="1:32" ht="15" customHeight="1">
      <c r="A326" s="163">
        <v>319</v>
      </c>
      <c r="B326" s="125" t="s">
        <v>995</v>
      </c>
      <c r="C326" s="164" t="s">
        <v>1110</v>
      </c>
      <c r="D326" s="164">
        <v>-2.6611320000000001E-2</v>
      </c>
      <c r="E326" s="164">
        <v>-20.605901829999997</v>
      </c>
      <c r="F326" s="164" t="s">
        <v>1110</v>
      </c>
      <c r="G326" s="164">
        <v>5.8118969999999999E-2</v>
      </c>
      <c r="H326" s="164" t="s">
        <v>1110</v>
      </c>
      <c r="I326" s="164" t="s">
        <v>1110</v>
      </c>
      <c r="J326" s="164" t="s">
        <v>1110</v>
      </c>
      <c r="K326" s="164" t="s">
        <v>1110</v>
      </c>
      <c r="L326" s="166">
        <v>-20.574394179999999</v>
      </c>
      <c r="M326" s="164" t="s">
        <v>1110</v>
      </c>
      <c r="N326" s="164">
        <v>1.68763007</v>
      </c>
      <c r="O326" s="164">
        <v>-54.08423526</v>
      </c>
      <c r="P326" s="164" t="s">
        <v>1110</v>
      </c>
      <c r="Q326" s="164">
        <v>34.189738740000003</v>
      </c>
      <c r="R326" s="164" t="s">
        <v>1110</v>
      </c>
      <c r="S326" s="164" t="s">
        <v>1110</v>
      </c>
      <c r="T326" s="164" t="s">
        <v>1110</v>
      </c>
      <c r="U326" s="164" t="s">
        <v>1110</v>
      </c>
      <c r="V326" s="167">
        <v>-18.206866449999996</v>
      </c>
      <c r="W326" s="168" t="s">
        <v>1110</v>
      </c>
      <c r="X326" s="164">
        <v>24.906422929999998</v>
      </c>
      <c r="Y326" s="164">
        <v>-273.67539233999997</v>
      </c>
      <c r="Z326" s="164" t="s">
        <v>1110</v>
      </c>
      <c r="AA326" s="164">
        <v>33.952039590000005</v>
      </c>
      <c r="AB326" s="164" t="s">
        <v>1110</v>
      </c>
      <c r="AC326" s="164" t="s">
        <v>1110</v>
      </c>
      <c r="AD326" s="164" t="s">
        <v>1110</v>
      </c>
      <c r="AE326" s="164" t="s">
        <v>1110</v>
      </c>
      <c r="AF326" s="169">
        <v>-214.81692981999996</v>
      </c>
    </row>
    <row r="327" spans="1:32" s="84" customFormat="1" ht="15" customHeight="1">
      <c r="A327" s="171">
        <v>320</v>
      </c>
      <c r="B327" s="144" t="s">
        <v>696</v>
      </c>
      <c r="C327" s="172" t="s">
        <v>1110</v>
      </c>
      <c r="D327" s="172" t="s">
        <v>1110</v>
      </c>
      <c r="E327" s="172">
        <v>20</v>
      </c>
      <c r="F327" s="172" t="s">
        <v>1110</v>
      </c>
      <c r="G327" s="172" t="s">
        <v>1110</v>
      </c>
      <c r="H327" s="172" t="s">
        <v>1110</v>
      </c>
      <c r="I327" s="172" t="s">
        <v>1110</v>
      </c>
      <c r="J327" s="172" t="s">
        <v>1110</v>
      </c>
      <c r="K327" s="172" t="s">
        <v>1110</v>
      </c>
      <c r="L327" s="174">
        <v>20</v>
      </c>
      <c r="M327" s="172" t="s">
        <v>1110</v>
      </c>
      <c r="N327" s="172" t="s">
        <v>1110</v>
      </c>
      <c r="O327" s="172">
        <v>136</v>
      </c>
      <c r="P327" s="172" t="s">
        <v>1110</v>
      </c>
      <c r="Q327" s="172" t="s">
        <v>1110</v>
      </c>
      <c r="R327" s="172" t="s">
        <v>1110</v>
      </c>
      <c r="S327" s="172" t="s">
        <v>1110</v>
      </c>
      <c r="T327" s="172">
        <v>2.0729985399999999</v>
      </c>
      <c r="U327" s="172" t="s">
        <v>1110</v>
      </c>
      <c r="V327" s="175">
        <v>138.07299853999999</v>
      </c>
      <c r="W327" s="176" t="s">
        <v>1110</v>
      </c>
      <c r="X327" s="172">
        <v>-2.43462902</v>
      </c>
      <c r="Y327" s="172">
        <v>72.661231239999992</v>
      </c>
      <c r="Z327" s="172" t="s">
        <v>1110</v>
      </c>
      <c r="AA327" s="172" t="s">
        <v>1110</v>
      </c>
      <c r="AB327" s="172" t="s">
        <v>1110</v>
      </c>
      <c r="AC327" s="172" t="s">
        <v>1110</v>
      </c>
      <c r="AD327" s="172">
        <v>51.172452450000002</v>
      </c>
      <c r="AE327" s="172" t="s">
        <v>1110</v>
      </c>
      <c r="AF327" s="177">
        <v>121.39905466999998</v>
      </c>
    </row>
    <row r="328" spans="1:32" ht="15" customHeight="1">
      <c r="A328" s="163">
        <v>321</v>
      </c>
      <c r="B328" s="125" t="s">
        <v>503</v>
      </c>
      <c r="C328" s="164" t="s">
        <v>1110</v>
      </c>
      <c r="D328" s="164" t="s">
        <v>1110</v>
      </c>
      <c r="E328" s="164" t="s">
        <v>1110</v>
      </c>
      <c r="F328" s="164" t="s">
        <v>1110</v>
      </c>
      <c r="G328" s="164" t="s">
        <v>1110</v>
      </c>
      <c r="H328" s="164" t="s">
        <v>1110</v>
      </c>
      <c r="I328" s="164" t="s">
        <v>1110</v>
      </c>
      <c r="J328" s="164" t="s">
        <v>1110</v>
      </c>
      <c r="K328" s="164" t="s">
        <v>1110</v>
      </c>
      <c r="L328" s="166" t="s">
        <v>1110</v>
      </c>
      <c r="M328" s="164" t="s">
        <v>1110</v>
      </c>
      <c r="N328" s="164" t="s">
        <v>1110</v>
      </c>
      <c r="O328" s="164" t="s">
        <v>1110</v>
      </c>
      <c r="P328" s="164" t="s">
        <v>1110</v>
      </c>
      <c r="Q328" s="164" t="s">
        <v>1110</v>
      </c>
      <c r="R328" s="164" t="s">
        <v>1110</v>
      </c>
      <c r="S328" s="164" t="s">
        <v>1110</v>
      </c>
      <c r="T328" s="164" t="s">
        <v>1110</v>
      </c>
      <c r="U328" s="164" t="s">
        <v>1110</v>
      </c>
      <c r="V328" s="167" t="s">
        <v>1110</v>
      </c>
      <c r="W328" s="168" t="s">
        <v>1110</v>
      </c>
      <c r="X328" s="164" t="s">
        <v>1110</v>
      </c>
      <c r="Y328" s="164" t="s">
        <v>1110</v>
      </c>
      <c r="Z328" s="164" t="s">
        <v>1110</v>
      </c>
      <c r="AA328" s="164" t="s">
        <v>1110</v>
      </c>
      <c r="AB328" s="164" t="s">
        <v>1110</v>
      </c>
      <c r="AC328" s="164" t="s">
        <v>1110</v>
      </c>
      <c r="AD328" s="164" t="s">
        <v>1110</v>
      </c>
      <c r="AE328" s="164" t="s">
        <v>1110</v>
      </c>
      <c r="AF328" s="169" t="s">
        <v>1110</v>
      </c>
    </row>
    <row r="329" spans="1:32" s="84" customFormat="1" ht="15" customHeight="1">
      <c r="A329" s="171">
        <v>322</v>
      </c>
      <c r="B329" s="144" t="s">
        <v>1047</v>
      </c>
      <c r="C329" s="172">
        <v>-1.54171178</v>
      </c>
      <c r="D329" s="172" t="s">
        <v>1110</v>
      </c>
      <c r="E329" s="172" t="s">
        <v>1110</v>
      </c>
      <c r="F329" s="172" t="s">
        <v>1110</v>
      </c>
      <c r="G329" s="172" t="s">
        <v>1110</v>
      </c>
      <c r="H329" s="172" t="s">
        <v>1110</v>
      </c>
      <c r="I329" s="172">
        <v>6.625</v>
      </c>
      <c r="J329" s="172" t="s">
        <v>1110</v>
      </c>
      <c r="K329" s="172" t="s">
        <v>1110</v>
      </c>
      <c r="L329" s="174">
        <v>5.08328822</v>
      </c>
      <c r="M329" s="172">
        <v>104.74078446999999</v>
      </c>
      <c r="N329" s="172" t="s">
        <v>1110</v>
      </c>
      <c r="O329" s="172">
        <v>510.35914144008001</v>
      </c>
      <c r="P329" s="172" t="s">
        <v>1110</v>
      </c>
      <c r="Q329" s="172" t="s">
        <v>1110</v>
      </c>
      <c r="R329" s="172" t="s">
        <v>1110</v>
      </c>
      <c r="S329" s="172">
        <v>14.625</v>
      </c>
      <c r="T329" s="172" t="s">
        <v>1110</v>
      </c>
      <c r="U329" s="172" t="s">
        <v>1110</v>
      </c>
      <c r="V329" s="175">
        <v>629.72492591007995</v>
      </c>
      <c r="W329" s="176">
        <v>104.74078446999999</v>
      </c>
      <c r="X329" s="172" t="s">
        <v>1110</v>
      </c>
      <c r="Y329" s="172">
        <v>510.35914144008001</v>
      </c>
      <c r="Z329" s="172" t="s">
        <v>1110</v>
      </c>
      <c r="AA329" s="172" t="s">
        <v>1110</v>
      </c>
      <c r="AB329" s="172" t="s">
        <v>1110</v>
      </c>
      <c r="AC329" s="172">
        <v>14.625</v>
      </c>
      <c r="AD329" s="172" t="s">
        <v>1110</v>
      </c>
      <c r="AE329" s="172" t="s">
        <v>1110</v>
      </c>
      <c r="AF329" s="177">
        <v>629.72492591007995</v>
      </c>
    </row>
    <row r="330" spans="1:32" ht="15" customHeight="1">
      <c r="A330" s="163">
        <v>323</v>
      </c>
      <c r="B330" s="125" t="s">
        <v>95</v>
      </c>
      <c r="C330" s="164" t="s">
        <v>1110</v>
      </c>
      <c r="D330" s="164" t="s">
        <v>1110</v>
      </c>
      <c r="E330" s="164" t="s">
        <v>1110</v>
      </c>
      <c r="F330" s="164" t="s">
        <v>1110</v>
      </c>
      <c r="G330" s="164" t="s">
        <v>1110</v>
      </c>
      <c r="H330" s="164" t="s">
        <v>1110</v>
      </c>
      <c r="I330" s="164" t="s">
        <v>1110</v>
      </c>
      <c r="J330" s="164" t="s">
        <v>1110</v>
      </c>
      <c r="K330" s="164" t="s">
        <v>1110</v>
      </c>
      <c r="L330" s="166" t="s">
        <v>1110</v>
      </c>
      <c r="M330" s="164" t="s">
        <v>1110</v>
      </c>
      <c r="N330" s="164" t="s">
        <v>1110</v>
      </c>
      <c r="O330" s="164" t="s">
        <v>1110</v>
      </c>
      <c r="P330" s="164" t="s">
        <v>1110</v>
      </c>
      <c r="Q330" s="164" t="s">
        <v>1110</v>
      </c>
      <c r="R330" s="164" t="s">
        <v>1110</v>
      </c>
      <c r="S330" s="164" t="s">
        <v>1110</v>
      </c>
      <c r="T330" s="164" t="s">
        <v>1110</v>
      </c>
      <c r="U330" s="164" t="s">
        <v>1110</v>
      </c>
      <c r="V330" s="167" t="s">
        <v>1110</v>
      </c>
      <c r="W330" s="168" t="s">
        <v>1110</v>
      </c>
      <c r="X330" s="164">
        <v>4</v>
      </c>
      <c r="Y330" s="164" t="s">
        <v>1110</v>
      </c>
      <c r="Z330" s="164" t="s">
        <v>1110</v>
      </c>
      <c r="AA330" s="164" t="s">
        <v>1110</v>
      </c>
      <c r="AB330" s="164" t="s">
        <v>1110</v>
      </c>
      <c r="AC330" s="164" t="s">
        <v>1110</v>
      </c>
      <c r="AD330" s="164" t="s">
        <v>1110</v>
      </c>
      <c r="AE330" s="164" t="s">
        <v>1110</v>
      </c>
      <c r="AF330" s="169">
        <v>4</v>
      </c>
    </row>
    <row r="331" spans="1:32" s="84" customFormat="1" ht="15" customHeight="1">
      <c r="A331" s="171">
        <v>324</v>
      </c>
      <c r="B331" s="144" t="s">
        <v>272</v>
      </c>
      <c r="C331" s="172" t="s">
        <v>1110</v>
      </c>
      <c r="D331" s="172" t="s">
        <v>1110</v>
      </c>
      <c r="E331" s="172">
        <v>-91.413190599999993</v>
      </c>
      <c r="F331" s="172" t="s">
        <v>1110</v>
      </c>
      <c r="G331" s="172">
        <v>0.48863378000000002</v>
      </c>
      <c r="H331" s="172" t="s">
        <v>1110</v>
      </c>
      <c r="I331" s="172" t="s">
        <v>1110</v>
      </c>
      <c r="J331" s="172" t="s">
        <v>1110</v>
      </c>
      <c r="K331" s="172" t="s">
        <v>1110</v>
      </c>
      <c r="L331" s="174">
        <v>-90.924556819999992</v>
      </c>
      <c r="M331" s="172" t="s">
        <v>1110</v>
      </c>
      <c r="N331" s="172">
        <v>-97.267536709999987</v>
      </c>
      <c r="O331" s="172">
        <v>-3264.3457504684802</v>
      </c>
      <c r="P331" s="172" t="s">
        <v>1110</v>
      </c>
      <c r="Q331" s="172">
        <v>-110.85560619</v>
      </c>
      <c r="R331" s="172" t="s">
        <v>1110</v>
      </c>
      <c r="S331" s="172" t="s">
        <v>1110</v>
      </c>
      <c r="T331" s="172" t="s">
        <v>1110</v>
      </c>
      <c r="U331" s="172" t="s">
        <v>1110</v>
      </c>
      <c r="V331" s="175">
        <v>-3472.4688933684802</v>
      </c>
      <c r="W331" s="176" t="s">
        <v>1110</v>
      </c>
      <c r="X331" s="172">
        <v>-285.87488411000004</v>
      </c>
      <c r="Y331" s="172">
        <v>-5467.4004937784794</v>
      </c>
      <c r="Z331" s="172" t="s">
        <v>1110</v>
      </c>
      <c r="AA331" s="172">
        <v>-150.60194657</v>
      </c>
      <c r="AB331" s="172" t="s">
        <v>1110</v>
      </c>
      <c r="AC331" s="172" t="s">
        <v>1110</v>
      </c>
      <c r="AD331" s="172" t="s">
        <v>1110</v>
      </c>
      <c r="AE331" s="172" t="s">
        <v>1110</v>
      </c>
      <c r="AF331" s="177">
        <v>-5903.87732445848</v>
      </c>
    </row>
    <row r="332" spans="1:32" ht="15" customHeight="1">
      <c r="A332" s="163">
        <v>325</v>
      </c>
      <c r="B332" s="125" t="s">
        <v>740</v>
      </c>
      <c r="C332" s="164" t="s">
        <v>1110</v>
      </c>
      <c r="D332" s="164" t="s">
        <v>1110</v>
      </c>
      <c r="E332" s="164">
        <v>-5.6475586</v>
      </c>
      <c r="F332" s="164" t="s">
        <v>1110</v>
      </c>
      <c r="G332" s="164" t="s">
        <v>1110</v>
      </c>
      <c r="H332" s="164" t="s">
        <v>1110</v>
      </c>
      <c r="I332" s="164" t="s">
        <v>1110</v>
      </c>
      <c r="J332" s="164" t="s">
        <v>1110</v>
      </c>
      <c r="K332" s="164" t="s">
        <v>1110</v>
      </c>
      <c r="L332" s="166">
        <v>-5.6475586</v>
      </c>
      <c r="M332" s="164" t="s">
        <v>1110</v>
      </c>
      <c r="N332" s="164">
        <v>-1370.32078165446</v>
      </c>
      <c r="O332" s="164">
        <v>-538.73713190378999</v>
      </c>
      <c r="P332" s="164" t="s">
        <v>1110</v>
      </c>
      <c r="Q332" s="164" t="s">
        <v>1110</v>
      </c>
      <c r="R332" s="164" t="s">
        <v>1110</v>
      </c>
      <c r="S332" s="164" t="s">
        <v>1110</v>
      </c>
      <c r="T332" s="164" t="s">
        <v>1110</v>
      </c>
      <c r="U332" s="164" t="s">
        <v>1110</v>
      </c>
      <c r="V332" s="167">
        <v>-1909.05791355825</v>
      </c>
      <c r="W332" s="168" t="s">
        <v>1110</v>
      </c>
      <c r="X332" s="164">
        <v>-1354.7928526344599</v>
      </c>
      <c r="Y332" s="164">
        <v>-573.91045461379008</v>
      </c>
      <c r="Z332" s="164" t="s">
        <v>1110</v>
      </c>
      <c r="AA332" s="164" t="s">
        <v>1110</v>
      </c>
      <c r="AB332" s="164" t="s">
        <v>1110</v>
      </c>
      <c r="AC332" s="164" t="s">
        <v>1110</v>
      </c>
      <c r="AD332" s="164" t="s">
        <v>1110</v>
      </c>
      <c r="AE332" s="164" t="s">
        <v>1110</v>
      </c>
      <c r="AF332" s="169">
        <v>-1928.70330724825</v>
      </c>
    </row>
    <row r="333" spans="1:32" s="84" customFormat="1" ht="15" customHeight="1">
      <c r="A333" s="171">
        <v>326</v>
      </c>
      <c r="B333" s="144" t="s">
        <v>977</v>
      </c>
      <c r="C333" s="172" t="s">
        <v>1110</v>
      </c>
      <c r="D333" s="172" t="s">
        <v>1110</v>
      </c>
      <c r="E333" s="172" t="s">
        <v>1110</v>
      </c>
      <c r="F333" s="172" t="s">
        <v>1110</v>
      </c>
      <c r="G333" s="172" t="s">
        <v>1110</v>
      </c>
      <c r="H333" s="172" t="s">
        <v>1110</v>
      </c>
      <c r="I333" s="172" t="s">
        <v>1110</v>
      </c>
      <c r="J333" s="172" t="s">
        <v>1110</v>
      </c>
      <c r="K333" s="172" t="s">
        <v>1110</v>
      </c>
      <c r="L333" s="174" t="s">
        <v>1110</v>
      </c>
      <c r="M333" s="172" t="s">
        <v>1110</v>
      </c>
      <c r="N333" s="172" t="s">
        <v>1110</v>
      </c>
      <c r="O333" s="172" t="s">
        <v>1110</v>
      </c>
      <c r="P333" s="172" t="s">
        <v>1110</v>
      </c>
      <c r="Q333" s="172" t="s">
        <v>1110</v>
      </c>
      <c r="R333" s="172" t="s">
        <v>1110</v>
      </c>
      <c r="S333" s="172" t="s">
        <v>1110</v>
      </c>
      <c r="T333" s="172" t="s">
        <v>1110</v>
      </c>
      <c r="U333" s="172" t="s">
        <v>1110</v>
      </c>
      <c r="V333" s="175" t="s">
        <v>1110</v>
      </c>
      <c r="W333" s="176" t="s">
        <v>1110</v>
      </c>
      <c r="X333" s="172" t="s">
        <v>1110</v>
      </c>
      <c r="Y333" s="172" t="s">
        <v>1110</v>
      </c>
      <c r="Z333" s="172" t="s">
        <v>1110</v>
      </c>
      <c r="AA333" s="172" t="s">
        <v>1110</v>
      </c>
      <c r="AB333" s="172" t="s">
        <v>1110</v>
      </c>
      <c r="AC333" s="172" t="s">
        <v>1110</v>
      </c>
      <c r="AD333" s="172" t="s">
        <v>1110</v>
      </c>
      <c r="AE333" s="172" t="s">
        <v>1110</v>
      </c>
      <c r="AF333" s="177" t="s">
        <v>1110</v>
      </c>
    </row>
    <row r="334" spans="1:32" ht="15" customHeight="1">
      <c r="A334" s="163">
        <v>327</v>
      </c>
      <c r="B334" s="125" t="s">
        <v>970</v>
      </c>
      <c r="C334" s="164" t="s">
        <v>1110</v>
      </c>
      <c r="D334" s="164">
        <v>0.40014061000000001</v>
      </c>
      <c r="E334" s="164">
        <v>5.5189978600000007</v>
      </c>
      <c r="F334" s="164" t="s">
        <v>1110</v>
      </c>
      <c r="G334" s="164" t="s">
        <v>1110</v>
      </c>
      <c r="H334" s="164" t="s">
        <v>1110</v>
      </c>
      <c r="I334" s="164" t="s">
        <v>1110</v>
      </c>
      <c r="J334" s="164" t="s">
        <v>1110</v>
      </c>
      <c r="K334" s="164" t="s">
        <v>1110</v>
      </c>
      <c r="L334" s="166">
        <v>5.9191384700000009</v>
      </c>
      <c r="M334" s="164" t="s">
        <v>1110</v>
      </c>
      <c r="N334" s="164">
        <v>-12.65312817</v>
      </c>
      <c r="O334" s="164">
        <v>-71.376183992369988</v>
      </c>
      <c r="P334" s="164" t="s">
        <v>1110</v>
      </c>
      <c r="Q334" s="164" t="s">
        <v>1110</v>
      </c>
      <c r="R334" s="164" t="s">
        <v>1110</v>
      </c>
      <c r="S334" s="164" t="s">
        <v>1110</v>
      </c>
      <c r="T334" s="164" t="s">
        <v>1110</v>
      </c>
      <c r="U334" s="164" t="s">
        <v>1110</v>
      </c>
      <c r="V334" s="167">
        <v>-84.02931216236999</v>
      </c>
      <c r="W334" s="168" t="s">
        <v>1110</v>
      </c>
      <c r="X334" s="164">
        <v>-1.4575259566200001</v>
      </c>
      <c r="Y334" s="164">
        <v>-117.23861689575</v>
      </c>
      <c r="Z334" s="164" t="s">
        <v>1110</v>
      </c>
      <c r="AA334" s="164" t="s">
        <v>1110</v>
      </c>
      <c r="AB334" s="164" t="s">
        <v>1110</v>
      </c>
      <c r="AC334" s="164" t="s">
        <v>1110</v>
      </c>
      <c r="AD334" s="164" t="s">
        <v>1110</v>
      </c>
      <c r="AE334" s="164" t="s">
        <v>1110</v>
      </c>
      <c r="AF334" s="169">
        <v>-118.69614285236999</v>
      </c>
    </row>
    <row r="335" spans="1:32" s="84" customFormat="1" ht="15" customHeight="1">
      <c r="A335" s="171">
        <v>328</v>
      </c>
      <c r="B335" s="144" t="s">
        <v>73</v>
      </c>
      <c r="C335" s="172" t="s">
        <v>1110</v>
      </c>
      <c r="D335" s="172" t="s">
        <v>1110</v>
      </c>
      <c r="E335" s="172" t="s">
        <v>1110</v>
      </c>
      <c r="F335" s="172" t="s">
        <v>1110</v>
      </c>
      <c r="G335" s="172" t="s">
        <v>1110</v>
      </c>
      <c r="H335" s="172" t="s">
        <v>1110</v>
      </c>
      <c r="I335" s="172">
        <v>58.087395170000001</v>
      </c>
      <c r="J335" s="172" t="s">
        <v>1110</v>
      </c>
      <c r="K335" s="172" t="s">
        <v>1110</v>
      </c>
      <c r="L335" s="174">
        <v>58.087395170000001</v>
      </c>
      <c r="M335" s="172" t="s">
        <v>1110</v>
      </c>
      <c r="N335" s="172" t="s">
        <v>1110</v>
      </c>
      <c r="O335" s="172" t="s">
        <v>1110</v>
      </c>
      <c r="P335" s="172" t="s">
        <v>1110</v>
      </c>
      <c r="Q335" s="172" t="s">
        <v>1110</v>
      </c>
      <c r="R335" s="172" t="s">
        <v>1110</v>
      </c>
      <c r="S335" s="172">
        <v>128.12755015000002</v>
      </c>
      <c r="T335" s="172" t="s">
        <v>1110</v>
      </c>
      <c r="U335" s="172" t="s">
        <v>1110</v>
      </c>
      <c r="V335" s="175">
        <v>128.12755015000002</v>
      </c>
      <c r="W335" s="176" t="s">
        <v>1110</v>
      </c>
      <c r="X335" s="172" t="s">
        <v>1110</v>
      </c>
      <c r="Y335" s="172" t="s">
        <v>1110</v>
      </c>
      <c r="Z335" s="172" t="s">
        <v>1110</v>
      </c>
      <c r="AA335" s="172" t="s">
        <v>1110</v>
      </c>
      <c r="AB335" s="172" t="s">
        <v>1110</v>
      </c>
      <c r="AC335" s="172">
        <v>511.80731060000005</v>
      </c>
      <c r="AD335" s="172" t="s">
        <v>1110</v>
      </c>
      <c r="AE335" s="172" t="s">
        <v>1110</v>
      </c>
      <c r="AF335" s="177">
        <v>511.80731060000005</v>
      </c>
    </row>
    <row r="336" spans="1:32" ht="15" customHeight="1">
      <c r="A336" s="163">
        <v>329</v>
      </c>
      <c r="B336" s="125" t="s">
        <v>994</v>
      </c>
      <c r="C336" s="164">
        <v>2.30456408</v>
      </c>
      <c r="D336" s="164">
        <v>0.60603493000000008</v>
      </c>
      <c r="E336" s="164">
        <v>7.1489007199999994</v>
      </c>
      <c r="F336" s="164" t="s">
        <v>1110</v>
      </c>
      <c r="G336" s="164">
        <v>5.7968544900000003</v>
      </c>
      <c r="H336" s="164" t="s">
        <v>1110</v>
      </c>
      <c r="I336" s="164" t="s">
        <v>1110</v>
      </c>
      <c r="J336" s="164" t="s">
        <v>1110</v>
      </c>
      <c r="K336" s="164" t="s">
        <v>1110</v>
      </c>
      <c r="L336" s="166">
        <v>15.85635422</v>
      </c>
      <c r="M336" s="164">
        <v>42.823248579999998</v>
      </c>
      <c r="N336" s="164">
        <v>-26.553354489999997</v>
      </c>
      <c r="O336" s="164">
        <v>11.63992053124</v>
      </c>
      <c r="P336" s="164" t="s">
        <v>1110</v>
      </c>
      <c r="Q336" s="164">
        <v>2.8928162200000003</v>
      </c>
      <c r="R336" s="164" t="s">
        <v>1110</v>
      </c>
      <c r="S336" s="164" t="s">
        <v>1110</v>
      </c>
      <c r="T336" s="164" t="s">
        <v>1110</v>
      </c>
      <c r="U336" s="164" t="s">
        <v>1110</v>
      </c>
      <c r="V336" s="167">
        <v>30.802630841239996</v>
      </c>
      <c r="W336" s="168">
        <v>181.57511026</v>
      </c>
      <c r="X336" s="164">
        <v>32.290286553210002</v>
      </c>
      <c r="Y336" s="164">
        <v>-79.262668867840006</v>
      </c>
      <c r="Z336" s="164" t="s">
        <v>1110</v>
      </c>
      <c r="AA336" s="164">
        <v>49.511039118419994</v>
      </c>
      <c r="AB336" s="164" t="s">
        <v>1110</v>
      </c>
      <c r="AC336" s="164" t="s">
        <v>1110</v>
      </c>
      <c r="AD336" s="164" t="s">
        <v>1110</v>
      </c>
      <c r="AE336" s="164" t="s">
        <v>1110</v>
      </c>
      <c r="AF336" s="169">
        <v>184.11376706378999</v>
      </c>
    </row>
    <row r="337" spans="1:32" s="84" customFormat="1" ht="15" customHeight="1">
      <c r="A337" s="171">
        <v>330</v>
      </c>
      <c r="B337" s="144" t="s">
        <v>1010</v>
      </c>
      <c r="C337" s="172" t="s">
        <v>1110</v>
      </c>
      <c r="D337" s="172" t="s">
        <v>1110</v>
      </c>
      <c r="E337" s="172" t="s">
        <v>1110</v>
      </c>
      <c r="F337" s="172" t="s">
        <v>1110</v>
      </c>
      <c r="G337" s="172" t="s">
        <v>1110</v>
      </c>
      <c r="H337" s="172" t="s">
        <v>1110</v>
      </c>
      <c r="I337" s="172" t="s">
        <v>1110</v>
      </c>
      <c r="J337" s="172" t="s">
        <v>1110</v>
      </c>
      <c r="K337" s="172" t="s">
        <v>1110</v>
      </c>
      <c r="L337" s="174" t="s">
        <v>1110</v>
      </c>
      <c r="M337" s="172" t="s">
        <v>1110</v>
      </c>
      <c r="N337" s="172" t="s">
        <v>1110</v>
      </c>
      <c r="O337" s="172" t="s">
        <v>1110</v>
      </c>
      <c r="P337" s="172" t="s">
        <v>1110</v>
      </c>
      <c r="Q337" s="172" t="s">
        <v>1110</v>
      </c>
      <c r="R337" s="172" t="s">
        <v>1110</v>
      </c>
      <c r="S337" s="172">
        <v>-38.086922960000003</v>
      </c>
      <c r="T337" s="172" t="s">
        <v>1110</v>
      </c>
      <c r="U337" s="172" t="s">
        <v>1110</v>
      </c>
      <c r="V337" s="175">
        <v>-38.086922960000003</v>
      </c>
      <c r="W337" s="176" t="s">
        <v>1110</v>
      </c>
      <c r="X337" s="172" t="s">
        <v>1110</v>
      </c>
      <c r="Y337" s="172" t="s">
        <v>1110</v>
      </c>
      <c r="Z337" s="172" t="s">
        <v>1110</v>
      </c>
      <c r="AA337" s="172" t="s">
        <v>1110</v>
      </c>
      <c r="AB337" s="172" t="s">
        <v>1110</v>
      </c>
      <c r="AC337" s="172">
        <v>-38.086922960000003</v>
      </c>
      <c r="AD337" s="172" t="s">
        <v>1110</v>
      </c>
      <c r="AE337" s="172" t="s">
        <v>1110</v>
      </c>
      <c r="AF337" s="177">
        <v>-38.086922960000003</v>
      </c>
    </row>
    <row r="338" spans="1:32" ht="15" customHeight="1">
      <c r="A338" s="163">
        <v>331</v>
      </c>
      <c r="B338" s="125" t="s">
        <v>215</v>
      </c>
      <c r="C338" s="164" t="s">
        <v>1110</v>
      </c>
      <c r="D338" s="164" t="s">
        <v>1110</v>
      </c>
      <c r="E338" s="164">
        <v>-3.5188317799999997</v>
      </c>
      <c r="F338" s="164" t="s">
        <v>1110</v>
      </c>
      <c r="G338" s="164" t="s">
        <v>1110</v>
      </c>
      <c r="H338" s="164" t="s">
        <v>1110</v>
      </c>
      <c r="I338" s="164" t="s">
        <v>1110</v>
      </c>
      <c r="J338" s="164" t="s">
        <v>1110</v>
      </c>
      <c r="K338" s="164" t="s">
        <v>1110</v>
      </c>
      <c r="L338" s="166">
        <v>-3.5188317799999997</v>
      </c>
      <c r="M338" s="164" t="s">
        <v>1110</v>
      </c>
      <c r="N338" s="164">
        <v>-106.75014321162</v>
      </c>
      <c r="O338" s="164">
        <v>101.41225164161999</v>
      </c>
      <c r="P338" s="164" t="s">
        <v>1110</v>
      </c>
      <c r="Q338" s="164" t="s">
        <v>1110</v>
      </c>
      <c r="R338" s="164" t="s">
        <v>1110</v>
      </c>
      <c r="S338" s="164" t="s">
        <v>1110</v>
      </c>
      <c r="T338" s="164" t="s">
        <v>1110</v>
      </c>
      <c r="U338" s="164" t="s">
        <v>1110</v>
      </c>
      <c r="V338" s="167">
        <v>-5.337891570000008</v>
      </c>
      <c r="W338" s="168" t="s">
        <v>1110</v>
      </c>
      <c r="X338" s="164">
        <v>-106.75014321162</v>
      </c>
      <c r="Y338" s="164">
        <v>566.19790500232989</v>
      </c>
      <c r="Z338" s="164" t="s">
        <v>1110</v>
      </c>
      <c r="AA338" s="164" t="s">
        <v>1110</v>
      </c>
      <c r="AB338" s="164" t="s">
        <v>1110</v>
      </c>
      <c r="AC338" s="164" t="s">
        <v>1110</v>
      </c>
      <c r="AD338" s="164" t="s">
        <v>1110</v>
      </c>
      <c r="AE338" s="164" t="s">
        <v>1110</v>
      </c>
      <c r="AF338" s="169">
        <v>459.44776179070999</v>
      </c>
    </row>
    <row r="339" spans="1:32" s="84" customFormat="1" ht="15" customHeight="1">
      <c r="A339" s="171">
        <v>332</v>
      </c>
      <c r="B339" s="144" t="s">
        <v>820</v>
      </c>
      <c r="C339" s="172" t="s">
        <v>1110</v>
      </c>
      <c r="D339" s="172" t="s">
        <v>1110</v>
      </c>
      <c r="E339" s="172">
        <v>-12.427443999999999</v>
      </c>
      <c r="F339" s="172" t="s">
        <v>1110</v>
      </c>
      <c r="G339" s="172" t="s">
        <v>1110</v>
      </c>
      <c r="H339" s="172" t="s">
        <v>1110</v>
      </c>
      <c r="I339" s="172">
        <v>5.9920683700000001</v>
      </c>
      <c r="J339" s="172" t="s">
        <v>1110</v>
      </c>
      <c r="K339" s="172" t="s">
        <v>1110</v>
      </c>
      <c r="L339" s="174">
        <v>-6.4353756300000002</v>
      </c>
      <c r="M339" s="172" t="s">
        <v>1110</v>
      </c>
      <c r="N339" s="172" t="s">
        <v>1110</v>
      </c>
      <c r="O339" s="172">
        <v>31.230274739999999</v>
      </c>
      <c r="P339" s="172" t="s">
        <v>1110</v>
      </c>
      <c r="Q339" s="172" t="s">
        <v>1110</v>
      </c>
      <c r="R339" s="172" t="s">
        <v>1110</v>
      </c>
      <c r="S339" s="172">
        <v>199.25419288999998</v>
      </c>
      <c r="T339" s="172" t="s">
        <v>1110</v>
      </c>
      <c r="U339" s="172" t="s">
        <v>1110</v>
      </c>
      <c r="V339" s="175">
        <v>230.48446762999998</v>
      </c>
      <c r="W339" s="176" t="s">
        <v>1110</v>
      </c>
      <c r="X339" s="172" t="s">
        <v>1110</v>
      </c>
      <c r="Y339" s="172">
        <v>101.93077927</v>
      </c>
      <c r="Z339" s="172" t="s">
        <v>1110</v>
      </c>
      <c r="AA339" s="172" t="s">
        <v>1110</v>
      </c>
      <c r="AB339" s="172" t="s">
        <v>1110</v>
      </c>
      <c r="AC339" s="172">
        <v>296.54000331943001</v>
      </c>
      <c r="AD339" s="172" t="s">
        <v>1110</v>
      </c>
      <c r="AE339" s="172" t="s">
        <v>1110</v>
      </c>
      <c r="AF339" s="177">
        <v>398.47078258942997</v>
      </c>
    </row>
    <row r="340" spans="1:32" ht="15" customHeight="1">
      <c r="A340" s="163">
        <v>333</v>
      </c>
      <c r="B340" s="125" t="s">
        <v>378</v>
      </c>
      <c r="C340" s="164">
        <v>0.03</v>
      </c>
      <c r="D340" s="164">
        <v>-4.5846553999999999</v>
      </c>
      <c r="E340" s="164">
        <v>-1.5286477599999999</v>
      </c>
      <c r="F340" s="164" t="s">
        <v>1110</v>
      </c>
      <c r="G340" s="164">
        <v>-6.8830948799999998</v>
      </c>
      <c r="H340" s="164" t="s">
        <v>1110</v>
      </c>
      <c r="I340" s="164" t="s">
        <v>1110</v>
      </c>
      <c r="J340" s="164" t="s">
        <v>1110</v>
      </c>
      <c r="K340" s="164" t="s">
        <v>1110</v>
      </c>
      <c r="L340" s="166">
        <v>-12.96639804</v>
      </c>
      <c r="M340" s="164">
        <v>-1.367</v>
      </c>
      <c r="N340" s="164">
        <v>-17.000739600000003</v>
      </c>
      <c r="O340" s="164">
        <v>-2.1195399400000001</v>
      </c>
      <c r="P340" s="164" t="s">
        <v>1110</v>
      </c>
      <c r="Q340" s="164">
        <v>-21.894187149999997</v>
      </c>
      <c r="R340" s="164" t="s">
        <v>1110</v>
      </c>
      <c r="S340" s="164" t="s">
        <v>1110</v>
      </c>
      <c r="T340" s="164" t="s">
        <v>1110</v>
      </c>
      <c r="U340" s="164" t="s">
        <v>1110</v>
      </c>
      <c r="V340" s="167">
        <v>-42.381466689999996</v>
      </c>
      <c r="W340" s="168">
        <v>11.228</v>
      </c>
      <c r="X340" s="164">
        <v>-22.168234760000001</v>
      </c>
      <c r="Y340" s="164">
        <v>-78.99550090999999</v>
      </c>
      <c r="Z340" s="164" t="s">
        <v>1110</v>
      </c>
      <c r="AA340" s="164">
        <v>-14.458964980000001</v>
      </c>
      <c r="AB340" s="164" t="s">
        <v>1110</v>
      </c>
      <c r="AC340" s="164" t="s">
        <v>1110</v>
      </c>
      <c r="AD340" s="164" t="s">
        <v>1110</v>
      </c>
      <c r="AE340" s="164" t="s">
        <v>1110</v>
      </c>
      <c r="AF340" s="169">
        <v>-104.39470065</v>
      </c>
    </row>
    <row r="341" spans="1:32" s="84" customFormat="1" ht="15" customHeight="1">
      <c r="A341" s="171">
        <v>334</v>
      </c>
      <c r="B341" s="144" t="s">
        <v>373</v>
      </c>
      <c r="C341" s="172" t="s">
        <v>1110</v>
      </c>
      <c r="D341" s="172" t="s">
        <v>1110</v>
      </c>
      <c r="E341" s="172">
        <v>-0.59697806000000009</v>
      </c>
      <c r="F341" s="172" t="s">
        <v>1110</v>
      </c>
      <c r="G341" s="172" t="s">
        <v>1110</v>
      </c>
      <c r="H341" s="172" t="s">
        <v>1110</v>
      </c>
      <c r="I341" s="172">
        <v>1.3</v>
      </c>
      <c r="J341" s="172">
        <v>1.7363473300000001</v>
      </c>
      <c r="K341" s="172" t="s">
        <v>1110</v>
      </c>
      <c r="L341" s="174">
        <v>2.4393692699999998</v>
      </c>
      <c r="M341" s="172" t="s">
        <v>1110</v>
      </c>
      <c r="N341" s="172" t="s">
        <v>1110</v>
      </c>
      <c r="O341" s="172">
        <v>2.3150219399999998</v>
      </c>
      <c r="P341" s="172" t="s">
        <v>1110</v>
      </c>
      <c r="Q341" s="172" t="s">
        <v>1110</v>
      </c>
      <c r="R341" s="172" t="s">
        <v>1110</v>
      </c>
      <c r="S341" s="172">
        <v>4.9702250100000001</v>
      </c>
      <c r="T341" s="172">
        <v>112.31187513889999</v>
      </c>
      <c r="U341" s="172" t="s">
        <v>1110</v>
      </c>
      <c r="V341" s="175">
        <v>119.59712208889999</v>
      </c>
      <c r="W341" s="176" t="s">
        <v>1110</v>
      </c>
      <c r="X341" s="172" t="s">
        <v>1110</v>
      </c>
      <c r="Y341" s="172">
        <v>3.9676287700000001</v>
      </c>
      <c r="Z341" s="172" t="s">
        <v>1110</v>
      </c>
      <c r="AA341" s="172" t="s">
        <v>1110</v>
      </c>
      <c r="AB341" s="172" t="s">
        <v>1110</v>
      </c>
      <c r="AC341" s="172">
        <v>51.540785020000001</v>
      </c>
      <c r="AD341" s="172">
        <v>132.48097513889999</v>
      </c>
      <c r="AE341" s="172" t="s">
        <v>1110</v>
      </c>
      <c r="AF341" s="177">
        <v>187.98938892890001</v>
      </c>
    </row>
    <row r="342" spans="1:32" ht="15" customHeight="1">
      <c r="A342" s="163">
        <v>335</v>
      </c>
      <c r="B342" s="125" t="s">
        <v>783</v>
      </c>
      <c r="C342" s="164" t="s">
        <v>1110</v>
      </c>
      <c r="D342" s="164" t="s">
        <v>1110</v>
      </c>
      <c r="E342" s="164">
        <v>2.1495437900000001</v>
      </c>
      <c r="F342" s="164" t="s">
        <v>1110</v>
      </c>
      <c r="G342" s="164" t="s">
        <v>1110</v>
      </c>
      <c r="H342" s="164">
        <v>-24.272375749999998</v>
      </c>
      <c r="I342" s="164" t="s">
        <v>1110</v>
      </c>
      <c r="J342" s="164" t="s">
        <v>1110</v>
      </c>
      <c r="K342" s="164" t="s">
        <v>1110</v>
      </c>
      <c r="L342" s="166">
        <v>-22.122831959999999</v>
      </c>
      <c r="M342" s="164" t="s">
        <v>1110</v>
      </c>
      <c r="N342" s="164" t="s">
        <v>1110</v>
      </c>
      <c r="O342" s="164">
        <v>15.19400976</v>
      </c>
      <c r="P342" s="164" t="s">
        <v>1110</v>
      </c>
      <c r="Q342" s="164" t="s">
        <v>1110</v>
      </c>
      <c r="R342" s="164">
        <v>15.40428563</v>
      </c>
      <c r="S342" s="164" t="s">
        <v>1110</v>
      </c>
      <c r="T342" s="164" t="s">
        <v>1110</v>
      </c>
      <c r="U342" s="164" t="s">
        <v>1110</v>
      </c>
      <c r="V342" s="167">
        <v>30.598295390000001</v>
      </c>
      <c r="W342" s="168" t="s">
        <v>1110</v>
      </c>
      <c r="X342" s="164" t="s">
        <v>1110</v>
      </c>
      <c r="Y342" s="164">
        <v>22.405507850000003</v>
      </c>
      <c r="Z342" s="164" t="s">
        <v>1110</v>
      </c>
      <c r="AA342" s="164" t="s">
        <v>1110</v>
      </c>
      <c r="AB342" s="164">
        <v>40.567042860000001</v>
      </c>
      <c r="AC342" s="164" t="s">
        <v>1110</v>
      </c>
      <c r="AD342" s="164" t="s">
        <v>1110</v>
      </c>
      <c r="AE342" s="164" t="s">
        <v>1110</v>
      </c>
      <c r="AF342" s="169">
        <v>62.97255071</v>
      </c>
    </row>
    <row r="343" spans="1:32" s="84" customFormat="1" ht="15" customHeight="1">
      <c r="A343" s="171">
        <v>336</v>
      </c>
      <c r="B343" s="144" t="s">
        <v>281</v>
      </c>
      <c r="C343" s="172" t="s">
        <v>1110</v>
      </c>
      <c r="D343" s="172">
        <v>-26.509312019999999</v>
      </c>
      <c r="E343" s="172" t="s">
        <v>1110</v>
      </c>
      <c r="F343" s="172" t="s">
        <v>1110</v>
      </c>
      <c r="G343" s="172">
        <v>-2.9122017400000004</v>
      </c>
      <c r="H343" s="172" t="s">
        <v>1110</v>
      </c>
      <c r="I343" s="172" t="s">
        <v>1110</v>
      </c>
      <c r="J343" s="172" t="s">
        <v>1110</v>
      </c>
      <c r="K343" s="172" t="s">
        <v>1110</v>
      </c>
      <c r="L343" s="174">
        <v>-29.421513759999996</v>
      </c>
      <c r="M343" s="172" t="s">
        <v>1110</v>
      </c>
      <c r="N343" s="172">
        <v>-145.40624466999998</v>
      </c>
      <c r="O343" s="172">
        <v>-6.3587434299999996</v>
      </c>
      <c r="P343" s="172" t="s">
        <v>1110</v>
      </c>
      <c r="Q343" s="172">
        <v>-33.951106170000003</v>
      </c>
      <c r="R343" s="172" t="s">
        <v>1110</v>
      </c>
      <c r="S343" s="172" t="s">
        <v>1110</v>
      </c>
      <c r="T343" s="172" t="s">
        <v>1110</v>
      </c>
      <c r="U343" s="172" t="s">
        <v>1110</v>
      </c>
      <c r="V343" s="175">
        <v>-185.71609426999999</v>
      </c>
      <c r="W343" s="176" t="s">
        <v>1110</v>
      </c>
      <c r="X343" s="172">
        <v>-523.03721418999999</v>
      </c>
      <c r="Y343" s="172">
        <v>-14.35043917</v>
      </c>
      <c r="Z343" s="172" t="s">
        <v>1110</v>
      </c>
      <c r="AA343" s="172">
        <v>-83.64179759000001</v>
      </c>
      <c r="AB343" s="172" t="s">
        <v>1110</v>
      </c>
      <c r="AC343" s="172" t="s">
        <v>1110</v>
      </c>
      <c r="AD343" s="172" t="s">
        <v>1110</v>
      </c>
      <c r="AE343" s="172" t="s">
        <v>1110</v>
      </c>
      <c r="AF343" s="177">
        <v>-621.02945095000007</v>
      </c>
    </row>
    <row r="344" spans="1:32" ht="15" customHeight="1">
      <c r="A344" s="163">
        <v>337</v>
      </c>
      <c r="B344" s="125" t="s">
        <v>424</v>
      </c>
      <c r="C344" s="164" t="s">
        <v>1110</v>
      </c>
      <c r="D344" s="164" t="s">
        <v>1110</v>
      </c>
      <c r="E344" s="164" t="s">
        <v>1110</v>
      </c>
      <c r="F344" s="164" t="s">
        <v>1110</v>
      </c>
      <c r="G344" s="164" t="s">
        <v>1110</v>
      </c>
      <c r="H344" s="164" t="s">
        <v>1110</v>
      </c>
      <c r="I344" s="164" t="s">
        <v>1110</v>
      </c>
      <c r="J344" s="164" t="s">
        <v>1110</v>
      </c>
      <c r="K344" s="164" t="s">
        <v>1110</v>
      </c>
      <c r="L344" s="166" t="s">
        <v>1110</v>
      </c>
      <c r="M344" s="164" t="s">
        <v>1110</v>
      </c>
      <c r="N344" s="164" t="s">
        <v>1110</v>
      </c>
      <c r="O344" s="164" t="s">
        <v>1110</v>
      </c>
      <c r="P344" s="164" t="s">
        <v>1110</v>
      </c>
      <c r="Q344" s="164" t="s">
        <v>1110</v>
      </c>
      <c r="R344" s="164" t="s">
        <v>1110</v>
      </c>
      <c r="S344" s="164" t="s">
        <v>1110</v>
      </c>
      <c r="T344" s="164" t="s">
        <v>1110</v>
      </c>
      <c r="U344" s="164" t="s">
        <v>1110</v>
      </c>
      <c r="V344" s="167" t="s">
        <v>1110</v>
      </c>
      <c r="W344" s="168" t="s">
        <v>1110</v>
      </c>
      <c r="X344" s="164" t="s">
        <v>1110</v>
      </c>
      <c r="Y344" s="164" t="s">
        <v>1110</v>
      </c>
      <c r="Z344" s="164" t="s">
        <v>1110</v>
      </c>
      <c r="AA344" s="164" t="s">
        <v>1110</v>
      </c>
      <c r="AB344" s="164" t="s">
        <v>1110</v>
      </c>
      <c r="AC344" s="164" t="s">
        <v>1110</v>
      </c>
      <c r="AD344" s="164" t="s">
        <v>1110</v>
      </c>
      <c r="AE344" s="164" t="s">
        <v>1110</v>
      </c>
      <c r="AF344" s="169" t="s">
        <v>1110</v>
      </c>
    </row>
    <row r="345" spans="1:32" s="84" customFormat="1" ht="15" customHeight="1">
      <c r="A345" s="171">
        <v>338</v>
      </c>
      <c r="B345" s="144" t="s">
        <v>704</v>
      </c>
      <c r="C345" s="172">
        <v>-22.089153600000003</v>
      </c>
      <c r="D345" s="172">
        <v>-0.94331518000000003</v>
      </c>
      <c r="E345" s="172">
        <v>5.0112930100000002</v>
      </c>
      <c r="F345" s="172" t="s">
        <v>1110</v>
      </c>
      <c r="G345" s="172">
        <v>5.4769242300000007</v>
      </c>
      <c r="H345" s="172" t="s">
        <v>1110</v>
      </c>
      <c r="I345" s="172" t="s">
        <v>1110</v>
      </c>
      <c r="J345" s="172" t="s">
        <v>1110</v>
      </c>
      <c r="K345" s="172" t="s">
        <v>1110</v>
      </c>
      <c r="L345" s="174">
        <v>-12.544251540000001</v>
      </c>
      <c r="M345" s="172">
        <v>-62.200686310000002</v>
      </c>
      <c r="N345" s="172">
        <v>-1.41554533</v>
      </c>
      <c r="O345" s="172">
        <v>-16.721324589999998</v>
      </c>
      <c r="P345" s="172" t="s">
        <v>1110</v>
      </c>
      <c r="Q345" s="172">
        <v>0.8298556800000001</v>
      </c>
      <c r="R345" s="172" t="s">
        <v>1110</v>
      </c>
      <c r="S345" s="172" t="s">
        <v>1110</v>
      </c>
      <c r="T345" s="172" t="s">
        <v>1110</v>
      </c>
      <c r="U345" s="172" t="s">
        <v>1110</v>
      </c>
      <c r="V345" s="175">
        <v>-79.50770055000001</v>
      </c>
      <c r="W345" s="176">
        <v>14.852168349999999</v>
      </c>
      <c r="X345" s="172">
        <v>-15.687767460000002</v>
      </c>
      <c r="Y345" s="172">
        <v>-96.222149129999991</v>
      </c>
      <c r="Z345" s="172" t="s">
        <v>1110</v>
      </c>
      <c r="AA345" s="172">
        <v>-4.0533616299999995</v>
      </c>
      <c r="AB345" s="172" t="s">
        <v>1110</v>
      </c>
      <c r="AC345" s="172" t="s">
        <v>1110</v>
      </c>
      <c r="AD345" s="172" t="s">
        <v>1110</v>
      </c>
      <c r="AE345" s="172" t="s">
        <v>1110</v>
      </c>
      <c r="AF345" s="177">
        <v>-101.11110987000001</v>
      </c>
    </row>
    <row r="346" spans="1:32" ht="15" customHeight="1">
      <c r="A346" s="163">
        <v>339</v>
      </c>
      <c r="B346" s="125" t="s">
        <v>188</v>
      </c>
      <c r="C346" s="164" t="s">
        <v>1110</v>
      </c>
      <c r="D346" s="164" t="s">
        <v>1110</v>
      </c>
      <c r="E346" s="164">
        <v>-0.10723942</v>
      </c>
      <c r="F346" s="164" t="s">
        <v>1110</v>
      </c>
      <c r="G346" s="164" t="s">
        <v>1110</v>
      </c>
      <c r="H346" s="164" t="s">
        <v>1110</v>
      </c>
      <c r="I346" s="164">
        <v>-15.94532416</v>
      </c>
      <c r="J346" s="164" t="s">
        <v>1110</v>
      </c>
      <c r="K346" s="164" t="s">
        <v>1110</v>
      </c>
      <c r="L346" s="166">
        <v>-16.052563580000001</v>
      </c>
      <c r="M346" s="164" t="s">
        <v>1110</v>
      </c>
      <c r="N346" s="164" t="s">
        <v>1110</v>
      </c>
      <c r="O346" s="164">
        <v>-0.35814641999999997</v>
      </c>
      <c r="P346" s="164" t="s">
        <v>1110</v>
      </c>
      <c r="Q346" s="164" t="s">
        <v>1110</v>
      </c>
      <c r="R346" s="164" t="s">
        <v>1110</v>
      </c>
      <c r="S346" s="164">
        <v>-23.527488050660001</v>
      </c>
      <c r="T346" s="164" t="s">
        <v>1110</v>
      </c>
      <c r="U346" s="164" t="s">
        <v>1110</v>
      </c>
      <c r="V346" s="167">
        <v>-23.885634470660001</v>
      </c>
      <c r="W346" s="168" t="s">
        <v>1110</v>
      </c>
      <c r="X346" s="164" t="s">
        <v>1110</v>
      </c>
      <c r="Y346" s="164">
        <v>-1.36829464</v>
      </c>
      <c r="Z346" s="164" t="s">
        <v>1110</v>
      </c>
      <c r="AA346" s="164" t="s">
        <v>1110</v>
      </c>
      <c r="AB346" s="164" t="s">
        <v>1110</v>
      </c>
      <c r="AC346" s="164">
        <v>29.993079969429999</v>
      </c>
      <c r="AD346" s="164" t="s">
        <v>1110</v>
      </c>
      <c r="AE346" s="164" t="s">
        <v>1110</v>
      </c>
      <c r="AF346" s="169">
        <v>28.624785329430001</v>
      </c>
    </row>
    <row r="347" spans="1:32" s="84" customFormat="1" ht="15" customHeight="1">
      <c r="A347" s="171">
        <v>340</v>
      </c>
      <c r="B347" s="144" t="s">
        <v>212</v>
      </c>
      <c r="C347" s="172" t="s">
        <v>1110</v>
      </c>
      <c r="D347" s="172" t="s">
        <v>1110</v>
      </c>
      <c r="E347" s="172" t="s">
        <v>1110</v>
      </c>
      <c r="F347" s="172" t="s">
        <v>1110</v>
      </c>
      <c r="G347" s="172" t="s">
        <v>1110</v>
      </c>
      <c r="H347" s="172" t="s">
        <v>1110</v>
      </c>
      <c r="I347" s="172" t="s">
        <v>1110</v>
      </c>
      <c r="J347" s="172" t="s">
        <v>1110</v>
      </c>
      <c r="K347" s="172" t="s">
        <v>1110</v>
      </c>
      <c r="L347" s="174" t="s">
        <v>1110</v>
      </c>
      <c r="M347" s="172" t="s">
        <v>1110</v>
      </c>
      <c r="N347" s="172" t="s">
        <v>1110</v>
      </c>
      <c r="O347" s="172" t="s">
        <v>1110</v>
      </c>
      <c r="P347" s="172" t="s">
        <v>1110</v>
      </c>
      <c r="Q347" s="172" t="s">
        <v>1110</v>
      </c>
      <c r="R347" s="172" t="s">
        <v>1110</v>
      </c>
      <c r="S347" s="172" t="s">
        <v>1110</v>
      </c>
      <c r="T347" s="172" t="s">
        <v>1110</v>
      </c>
      <c r="U347" s="172" t="s">
        <v>1110</v>
      </c>
      <c r="V347" s="175" t="s">
        <v>1110</v>
      </c>
      <c r="W347" s="176" t="s">
        <v>1110</v>
      </c>
      <c r="X347" s="172" t="s">
        <v>1110</v>
      </c>
      <c r="Y347" s="172" t="s">
        <v>1110</v>
      </c>
      <c r="Z347" s="172" t="s">
        <v>1110</v>
      </c>
      <c r="AA347" s="172" t="s">
        <v>1110</v>
      </c>
      <c r="AB347" s="172" t="s">
        <v>1110</v>
      </c>
      <c r="AC347" s="172" t="s">
        <v>1110</v>
      </c>
      <c r="AD347" s="172" t="s">
        <v>1110</v>
      </c>
      <c r="AE347" s="172" t="s">
        <v>1110</v>
      </c>
      <c r="AF347" s="177" t="s">
        <v>1110</v>
      </c>
    </row>
    <row r="348" spans="1:32" ht="15" customHeight="1">
      <c r="A348" s="163">
        <v>341</v>
      </c>
      <c r="B348" s="125" t="s">
        <v>556</v>
      </c>
      <c r="C348" s="164" t="s">
        <v>1110</v>
      </c>
      <c r="D348" s="164">
        <v>-0.69563871999999993</v>
      </c>
      <c r="E348" s="164">
        <v>-1.2778912199999999</v>
      </c>
      <c r="F348" s="164" t="s">
        <v>1110</v>
      </c>
      <c r="G348" s="164" t="s">
        <v>1110</v>
      </c>
      <c r="H348" s="164" t="s">
        <v>1110</v>
      </c>
      <c r="I348" s="164" t="s">
        <v>1110</v>
      </c>
      <c r="J348" s="164" t="s">
        <v>1110</v>
      </c>
      <c r="K348" s="164" t="s">
        <v>1110</v>
      </c>
      <c r="L348" s="166">
        <v>-1.9735299399999999</v>
      </c>
      <c r="M348" s="164" t="s">
        <v>1110</v>
      </c>
      <c r="N348" s="164">
        <v>-9.2736040700000011</v>
      </c>
      <c r="O348" s="164">
        <v>-18.494104910000001</v>
      </c>
      <c r="P348" s="164" t="s">
        <v>1110</v>
      </c>
      <c r="Q348" s="164">
        <v>1.49</v>
      </c>
      <c r="R348" s="164" t="s">
        <v>1110</v>
      </c>
      <c r="S348" s="164" t="s">
        <v>1110</v>
      </c>
      <c r="T348" s="164" t="s">
        <v>1110</v>
      </c>
      <c r="U348" s="164" t="s">
        <v>1110</v>
      </c>
      <c r="V348" s="167">
        <v>-26.27770898</v>
      </c>
      <c r="W348" s="168" t="s">
        <v>1110</v>
      </c>
      <c r="X348" s="164">
        <v>136.02827983781</v>
      </c>
      <c r="Y348" s="164">
        <v>-71.725805017810004</v>
      </c>
      <c r="Z348" s="164" t="s">
        <v>1110</v>
      </c>
      <c r="AA348" s="164">
        <v>3.49</v>
      </c>
      <c r="AB348" s="164" t="s">
        <v>1110</v>
      </c>
      <c r="AC348" s="164" t="s">
        <v>1110</v>
      </c>
      <c r="AD348" s="164" t="s">
        <v>1110</v>
      </c>
      <c r="AE348" s="164" t="s">
        <v>1110</v>
      </c>
      <c r="AF348" s="169">
        <v>67.79247482000001</v>
      </c>
    </row>
    <row r="349" spans="1:32" s="84" customFormat="1" ht="15" customHeight="1">
      <c r="A349" s="171">
        <v>342</v>
      </c>
      <c r="B349" s="144" t="s">
        <v>225</v>
      </c>
      <c r="C349" s="172">
        <v>3.2394996900000002</v>
      </c>
      <c r="D349" s="172">
        <v>-1.1475</v>
      </c>
      <c r="E349" s="172">
        <v>-3.7260430800000002</v>
      </c>
      <c r="F349" s="172" t="s">
        <v>1110</v>
      </c>
      <c r="G349" s="172">
        <v>0.72785856000000004</v>
      </c>
      <c r="H349" s="172" t="s">
        <v>1110</v>
      </c>
      <c r="I349" s="172" t="s">
        <v>1110</v>
      </c>
      <c r="J349" s="172" t="s">
        <v>1110</v>
      </c>
      <c r="K349" s="172" t="s">
        <v>1110</v>
      </c>
      <c r="L349" s="174">
        <v>-0.90618483000000005</v>
      </c>
      <c r="M349" s="172">
        <v>0.77367391000000008</v>
      </c>
      <c r="N349" s="172">
        <v>-4.0232000000000001</v>
      </c>
      <c r="O349" s="172">
        <v>-13.863531330000001</v>
      </c>
      <c r="P349" s="172" t="s">
        <v>1110</v>
      </c>
      <c r="Q349" s="172">
        <v>21.339987820000001</v>
      </c>
      <c r="R349" s="172" t="s">
        <v>1110</v>
      </c>
      <c r="S349" s="172" t="s">
        <v>1110</v>
      </c>
      <c r="T349" s="172" t="s">
        <v>1110</v>
      </c>
      <c r="U349" s="172" t="s">
        <v>1110</v>
      </c>
      <c r="V349" s="175">
        <v>4.2269304000000023</v>
      </c>
      <c r="W349" s="176">
        <v>52.832296700000001</v>
      </c>
      <c r="X349" s="172">
        <v>1.1044935703700001</v>
      </c>
      <c r="Y349" s="172">
        <v>-103.06702757047</v>
      </c>
      <c r="Z349" s="172" t="s">
        <v>1110</v>
      </c>
      <c r="AA349" s="172">
        <v>81.991671859999997</v>
      </c>
      <c r="AB349" s="172" t="s">
        <v>1110</v>
      </c>
      <c r="AC349" s="172" t="s">
        <v>1110</v>
      </c>
      <c r="AD349" s="172" t="s">
        <v>1110</v>
      </c>
      <c r="AE349" s="172" t="s">
        <v>1110</v>
      </c>
      <c r="AF349" s="177">
        <v>32.861434559899998</v>
      </c>
    </row>
    <row r="350" spans="1:32" ht="15" customHeight="1">
      <c r="A350" s="163">
        <v>343</v>
      </c>
      <c r="B350" s="125" t="s">
        <v>498</v>
      </c>
      <c r="C350" s="164" t="s">
        <v>1110</v>
      </c>
      <c r="D350" s="164" t="s">
        <v>1110</v>
      </c>
      <c r="E350" s="164" t="s">
        <v>1110</v>
      </c>
      <c r="F350" s="164" t="s">
        <v>1110</v>
      </c>
      <c r="G350" s="164" t="s">
        <v>1110</v>
      </c>
      <c r="H350" s="164" t="s">
        <v>1110</v>
      </c>
      <c r="I350" s="164" t="s">
        <v>1110</v>
      </c>
      <c r="J350" s="164" t="s">
        <v>1110</v>
      </c>
      <c r="K350" s="164" t="s">
        <v>1110</v>
      </c>
      <c r="L350" s="166" t="s">
        <v>1110</v>
      </c>
      <c r="M350" s="164" t="s">
        <v>1110</v>
      </c>
      <c r="N350" s="164" t="s">
        <v>1110</v>
      </c>
      <c r="O350" s="164" t="s">
        <v>1110</v>
      </c>
      <c r="P350" s="164" t="s">
        <v>1110</v>
      </c>
      <c r="Q350" s="164" t="s">
        <v>1110</v>
      </c>
      <c r="R350" s="164" t="s">
        <v>1110</v>
      </c>
      <c r="S350" s="164" t="s">
        <v>1110</v>
      </c>
      <c r="T350" s="164" t="s">
        <v>1110</v>
      </c>
      <c r="U350" s="164" t="s">
        <v>1110</v>
      </c>
      <c r="V350" s="167" t="s">
        <v>1110</v>
      </c>
      <c r="W350" s="168" t="s">
        <v>1110</v>
      </c>
      <c r="X350" s="164" t="s">
        <v>1110</v>
      </c>
      <c r="Y350" s="164" t="s">
        <v>1110</v>
      </c>
      <c r="Z350" s="164" t="s">
        <v>1110</v>
      </c>
      <c r="AA350" s="164" t="s">
        <v>1110</v>
      </c>
      <c r="AB350" s="164" t="s">
        <v>1110</v>
      </c>
      <c r="AC350" s="164" t="s">
        <v>1110</v>
      </c>
      <c r="AD350" s="164" t="s">
        <v>1110</v>
      </c>
      <c r="AE350" s="164" t="s">
        <v>1110</v>
      </c>
      <c r="AF350" s="169" t="s">
        <v>1110</v>
      </c>
    </row>
    <row r="351" spans="1:32" s="84" customFormat="1" ht="15" customHeight="1">
      <c r="A351" s="171">
        <v>344</v>
      </c>
      <c r="B351" s="144" t="s">
        <v>743</v>
      </c>
      <c r="C351" s="172" t="s">
        <v>1110</v>
      </c>
      <c r="D351" s="172">
        <v>-3.0950000000000002</v>
      </c>
      <c r="E351" s="172" t="s">
        <v>1110</v>
      </c>
      <c r="F351" s="172" t="s">
        <v>1110</v>
      </c>
      <c r="G351" s="172">
        <v>-0.15976947</v>
      </c>
      <c r="H351" s="172" t="s">
        <v>1110</v>
      </c>
      <c r="I351" s="172" t="s">
        <v>1110</v>
      </c>
      <c r="J351" s="172" t="s">
        <v>1110</v>
      </c>
      <c r="K351" s="172" t="s">
        <v>1110</v>
      </c>
      <c r="L351" s="174">
        <v>-3.2547694700000003</v>
      </c>
      <c r="M351" s="172" t="s">
        <v>1110</v>
      </c>
      <c r="N351" s="172">
        <v>-0.95199999999999996</v>
      </c>
      <c r="O351" s="172" t="s">
        <v>1110</v>
      </c>
      <c r="P351" s="172" t="s">
        <v>1110</v>
      </c>
      <c r="Q351" s="172">
        <v>-8.3904694700000011</v>
      </c>
      <c r="R351" s="172" t="s">
        <v>1110</v>
      </c>
      <c r="S351" s="172" t="s">
        <v>1110</v>
      </c>
      <c r="T351" s="172" t="s">
        <v>1110</v>
      </c>
      <c r="U351" s="172" t="s">
        <v>1110</v>
      </c>
      <c r="V351" s="175">
        <v>-9.3424694700000011</v>
      </c>
      <c r="W351" s="176" t="s">
        <v>1110</v>
      </c>
      <c r="X351" s="172">
        <v>-27.138247929999999</v>
      </c>
      <c r="Y351" s="172" t="s">
        <v>1110</v>
      </c>
      <c r="Z351" s="172" t="s">
        <v>1110</v>
      </c>
      <c r="AA351" s="172">
        <v>-8.8044694700000008</v>
      </c>
      <c r="AB351" s="172" t="s">
        <v>1110</v>
      </c>
      <c r="AC351" s="172" t="s">
        <v>1110</v>
      </c>
      <c r="AD351" s="172" t="s">
        <v>1110</v>
      </c>
      <c r="AE351" s="172" t="s">
        <v>1110</v>
      </c>
      <c r="AF351" s="177">
        <v>-35.942717399999999</v>
      </c>
    </row>
    <row r="352" spans="1:32" ht="15" customHeight="1">
      <c r="A352" s="163">
        <v>345</v>
      </c>
      <c r="B352" s="125" t="s">
        <v>121</v>
      </c>
      <c r="C352" s="164" t="s">
        <v>1110</v>
      </c>
      <c r="D352" s="164" t="s">
        <v>1110</v>
      </c>
      <c r="E352" s="164" t="s">
        <v>1110</v>
      </c>
      <c r="F352" s="164" t="s">
        <v>1110</v>
      </c>
      <c r="G352" s="164" t="s">
        <v>1110</v>
      </c>
      <c r="H352" s="164" t="s">
        <v>1110</v>
      </c>
      <c r="I352" s="164" t="s">
        <v>1110</v>
      </c>
      <c r="J352" s="164">
        <v>9.9399773200000006</v>
      </c>
      <c r="K352" s="164" t="s">
        <v>1110</v>
      </c>
      <c r="L352" s="166">
        <v>9.9399773200000006</v>
      </c>
      <c r="M352" s="164" t="s">
        <v>1110</v>
      </c>
      <c r="N352" s="164" t="s">
        <v>1110</v>
      </c>
      <c r="O352" s="164" t="s">
        <v>1110</v>
      </c>
      <c r="P352" s="164" t="s">
        <v>1110</v>
      </c>
      <c r="Q352" s="164" t="s">
        <v>1110</v>
      </c>
      <c r="R352" s="164" t="s">
        <v>1110</v>
      </c>
      <c r="S352" s="164" t="s">
        <v>1110</v>
      </c>
      <c r="T352" s="164">
        <v>88.53587490000001</v>
      </c>
      <c r="U352" s="164" t="s">
        <v>1110</v>
      </c>
      <c r="V352" s="167">
        <v>88.53587490000001</v>
      </c>
      <c r="W352" s="168" t="s">
        <v>1110</v>
      </c>
      <c r="X352" s="164" t="s">
        <v>1110</v>
      </c>
      <c r="Y352" s="164" t="s">
        <v>1110</v>
      </c>
      <c r="Z352" s="164" t="s">
        <v>1110</v>
      </c>
      <c r="AA352" s="164" t="s">
        <v>1110</v>
      </c>
      <c r="AB352" s="164" t="s">
        <v>1110</v>
      </c>
      <c r="AC352" s="164" t="s">
        <v>1110</v>
      </c>
      <c r="AD352" s="164">
        <v>125.0156806</v>
      </c>
      <c r="AE352" s="164" t="s">
        <v>1110</v>
      </c>
      <c r="AF352" s="169">
        <v>125.0156806</v>
      </c>
    </row>
    <row r="353" spans="1:32" s="84" customFormat="1" ht="15" customHeight="1">
      <c r="A353" s="171">
        <v>346</v>
      </c>
      <c r="B353" s="144" t="s">
        <v>589</v>
      </c>
      <c r="C353" s="172">
        <v>43.023702560000004</v>
      </c>
      <c r="D353" s="172">
        <v>-0.03</v>
      </c>
      <c r="E353" s="172">
        <v>21.661635019999999</v>
      </c>
      <c r="F353" s="172" t="s">
        <v>1110</v>
      </c>
      <c r="G353" s="172">
        <v>-6.1635929999999998E-2</v>
      </c>
      <c r="H353" s="172" t="s">
        <v>1110</v>
      </c>
      <c r="I353" s="172" t="s">
        <v>1110</v>
      </c>
      <c r="J353" s="172" t="s">
        <v>1110</v>
      </c>
      <c r="K353" s="172" t="s">
        <v>1110</v>
      </c>
      <c r="L353" s="174">
        <v>64.59370165</v>
      </c>
      <c r="M353" s="172">
        <v>148.12389213</v>
      </c>
      <c r="N353" s="172">
        <v>-7.1999999999999995E-2</v>
      </c>
      <c r="O353" s="172">
        <v>-52.850555607000004</v>
      </c>
      <c r="P353" s="172" t="s">
        <v>1110</v>
      </c>
      <c r="Q353" s="172">
        <v>65.641501552630004</v>
      </c>
      <c r="R353" s="172" t="s">
        <v>1110</v>
      </c>
      <c r="S353" s="172" t="s">
        <v>1110</v>
      </c>
      <c r="T353" s="172" t="s">
        <v>1110</v>
      </c>
      <c r="U353" s="172" t="s">
        <v>1110</v>
      </c>
      <c r="V353" s="175">
        <v>160.84283807563</v>
      </c>
      <c r="W353" s="176">
        <v>-67.559620040000013</v>
      </c>
      <c r="X353" s="172">
        <v>5.3794040998700003</v>
      </c>
      <c r="Y353" s="172">
        <v>-174.1784509165</v>
      </c>
      <c r="Z353" s="172" t="s">
        <v>1110</v>
      </c>
      <c r="AA353" s="172">
        <v>47.400817322630004</v>
      </c>
      <c r="AB353" s="172" t="s">
        <v>1110</v>
      </c>
      <c r="AC353" s="172" t="s">
        <v>1110</v>
      </c>
      <c r="AD353" s="172">
        <v>0.3</v>
      </c>
      <c r="AE353" s="172" t="s">
        <v>1110</v>
      </c>
      <c r="AF353" s="177">
        <v>-188.65784953400001</v>
      </c>
    </row>
    <row r="354" spans="1:32" ht="15" customHeight="1">
      <c r="A354" s="163">
        <v>347</v>
      </c>
      <c r="B354" s="125" t="s">
        <v>697</v>
      </c>
      <c r="C354" s="164" t="s">
        <v>1110</v>
      </c>
      <c r="D354" s="164">
        <v>0.1</v>
      </c>
      <c r="E354" s="164">
        <v>-0.14156334000000001</v>
      </c>
      <c r="F354" s="164" t="s">
        <v>1110</v>
      </c>
      <c r="G354" s="164" t="s">
        <v>1110</v>
      </c>
      <c r="H354" s="164" t="s">
        <v>1110</v>
      </c>
      <c r="I354" s="164">
        <v>22.365010460000001</v>
      </c>
      <c r="J354" s="164" t="s">
        <v>1110</v>
      </c>
      <c r="K354" s="164" t="s">
        <v>1110</v>
      </c>
      <c r="L354" s="166">
        <v>22.323447120000001</v>
      </c>
      <c r="M354" s="164" t="s">
        <v>1110</v>
      </c>
      <c r="N354" s="164">
        <v>-0.38</v>
      </c>
      <c r="O354" s="164">
        <v>-0.14156334000000001</v>
      </c>
      <c r="P354" s="164" t="s">
        <v>1110</v>
      </c>
      <c r="Q354" s="164" t="s">
        <v>1110</v>
      </c>
      <c r="R354" s="164" t="s">
        <v>1110</v>
      </c>
      <c r="S354" s="164">
        <v>63.24125995</v>
      </c>
      <c r="T354" s="164" t="s">
        <v>1110</v>
      </c>
      <c r="U354" s="164" t="s">
        <v>1110</v>
      </c>
      <c r="V354" s="167">
        <v>62.71969661</v>
      </c>
      <c r="W354" s="168" t="s">
        <v>1110</v>
      </c>
      <c r="X354" s="164">
        <v>9.1706699999999994</v>
      </c>
      <c r="Y354" s="164">
        <v>3.5676770299999996</v>
      </c>
      <c r="Z354" s="164" t="s">
        <v>1110</v>
      </c>
      <c r="AA354" s="164" t="s">
        <v>1110</v>
      </c>
      <c r="AB354" s="164" t="s">
        <v>1110</v>
      </c>
      <c r="AC354" s="164">
        <v>206.71781177</v>
      </c>
      <c r="AD354" s="164" t="s">
        <v>1110</v>
      </c>
      <c r="AE354" s="164" t="s">
        <v>1110</v>
      </c>
      <c r="AF354" s="169">
        <v>219.45615880000003</v>
      </c>
    </row>
    <row r="355" spans="1:32" s="84" customFormat="1" ht="15" customHeight="1">
      <c r="A355" s="171">
        <v>348</v>
      </c>
      <c r="B355" s="144" t="s">
        <v>250</v>
      </c>
      <c r="C355" s="172">
        <v>25.397866929999999</v>
      </c>
      <c r="D355" s="172" t="s">
        <v>1110</v>
      </c>
      <c r="E355" s="172">
        <v>-15.74096055</v>
      </c>
      <c r="F355" s="172" t="s">
        <v>1110</v>
      </c>
      <c r="G355" s="172" t="s">
        <v>1110</v>
      </c>
      <c r="H355" s="172" t="s">
        <v>1110</v>
      </c>
      <c r="I355" s="172" t="s">
        <v>1110</v>
      </c>
      <c r="J355" s="172" t="s">
        <v>1110</v>
      </c>
      <c r="K355" s="172" t="s">
        <v>1110</v>
      </c>
      <c r="L355" s="174">
        <v>9.6569063799999988</v>
      </c>
      <c r="M355" s="172">
        <v>50.077244159999999</v>
      </c>
      <c r="N355" s="172" t="s">
        <v>1110</v>
      </c>
      <c r="O355" s="172">
        <v>-14.26177201</v>
      </c>
      <c r="P355" s="172" t="s">
        <v>1110</v>
      </c>
      <c r="Q355" s="172" t="s">
        <v>1110</v>
      </c>
      <c r="R355" s="172" t="s">
        <v>1110</v>
      </c>
      <c r="S355" s="172" t="s">
        <v>1110</v>
      </c>
      <c r="T355" s="172" t="s">
        <v>1110</v>
      </c>
      <c r="U355" s="172" t="s">
        <v>1110</v>
      </c>
      <c r="V355" s="175">
        <v>35.815472149999998</v>
      </c>
      <c r="W355" s="176">
        <v>389.97227426000001</v>
      </c>
      <c r="X355" s="172" t="s">
        <v>1110</v>
      </c>
      <c r="Y355" s="172">
        <v>-140.22461490000001</v>
      </c>
      <c r="Z355" s="172" t="s">
        <v>1110</v>
      </c>
      <c r="AA355" s="172" t="s">
        <v>1110</v>
      </c>
      <c r="AB355" s="172" t="s">
        <v>1110</v>
      </c>
      <c r="AC355" s="172" t="s">
        <v>1110</v>
      </c>
      <c r="AD355" s="172" t="s">
        <v>1110</v>
      </c>
      <c r="AE355" s="172" t="s">
        <v>1110</v>
      </c>
      <c r="AF355" s="177">
        <v>249.74765935999997</v>
      </c>
    </row>
    <row r="356" spans="1:32" ht="15" customHeight="1">
      <c r="A356" s="163">
        <v>349</v>
      </c>
      <c r="B356" s="125" t="s">
        <v>353</v>
      </c>
      <c r="C356" s="164">
        <v>-0.12762772</v>
      </c>
      <c r="D356" s="164" t="s">
        <v>1110</v>
      </c>
      <c r="E356" s="164" t="s">
        <v>1110</v>
      </c>
      <c r="F356" s="164" t="s">
        <v>1110</v>
      </c>
      <c r="G356" s="164">
        <v>0.38468018999999998</v>
      </c>
      <c r="H356" s="164" t="s">
        <v>1110</v>
      </c>
      <c r="I356" s="164">
        <v>14.783742220000001</v>
      </c>
      <c r="J356" s="164" t="s">
        <v>1110</v>
      </c>
      <c r="K356" s="164" t="s">
        <v>1110</v>
      </c>
      <c r="L356" s="166">
        <v>15.04079469</v>
      </c>
      <c r="M356" s="164">
        <v>6.2723722799999999</v>
      </c>
      <c r="N356" s="164" t="s">
        <v>1110</v>
      </c>
      <c r="O356" s="164">
        <v>2.9249669100000002</v>
      </c>
      <c r="P356" s="164" t="s">
        <v>1110</v>
      </c>
      <c r="Q356" s="164">
        <v>2.4955447400000002</v>
      </c>
      <c r="R356" s="164" t="s">
        <v>1110</v>
      </c>
      <c r="S356" s="164">
        <v>41.107300459999998</v>
      </c>
      <c r="T356" s="164" t="s">
        <v>1110</v>
      </c>
      <c r="U356" s="164" t="s">
        <v>1110</v>
      </c>
      <c r="V356" s="167">
        <v>52.800184390000005</v>
      </c>
      <c r="W356" s="168">
        <v>28.397740170000002</v>
      </c>
      <c r="X356" s="164" t="s">
        <v>1110</v>
      </c>
      <c r="Y356" s="164">
        <v>3.99849071</v>
      </c>
      <c r="Z356" s="164" t="s">
        <v>1110</v>
      </c>
      <c r="AA356" s="164">
        <v>7.5253108900000001</v>
      </c>
      <c r="AB356" s="164" t="s">
        <v>1110</v>
      </c>
      <c r="AC356" s="164">
        <v>124.8746645099</v>
      </c>
      <c r="AD356" s="164" t="s">
        <v>1110</v>
      </c>
      <c r="AE356" s="164" t="s">
        <v>1110</v>
      </c>
      <c r="AF356" s="169">
        <v>164.79620627989999</v>
      </c>
    </row>
    <row r="357" spans="1:32" s="84" customFormat="1" ht="15" customHeight="1">
      <c r="A357" s="171">
        <v>350</v>
      </c>
      <c r="B357" s="144" t="s">
        <v>90</v>
      </c>
      <c r="C357" s="172" t="s">
        <v>1110</v>
      </c>
      <c r="D357" s="172" t="s">
        <v>1110</v>
      </c>
      <c r="E357" s="172" t="s">
        <v>1110</v>
      </c>
      <c r="F357" s="172" t="s">
        <v>1110</v>
      </c>
      <c r="G357" s="172" t="s">
        <v>1110</v>
      </c>
      <c r="H357" s="172" t="s">
        <v>1110</v>
      </c>
      <c r="I357" s="172" t="s">
        <v>1110</v>
      </c>
      <c r="J357" s="172">
        <v>1.1604760000000001</v>
      </c>
      <c r="K357" s="172" t="s">
        <v>1110</v>
      </c>
      <c r="L357" s="174">
        <v>1.1604760000000001</v>
      </c>
      <c r="M357" s="172" t="s">
        <v>1110</v>
      </c>
      <c r="N357" s="172" t="s">
        <v>1110</v>
      </c>
      <c r="O357" s="172" t="s">
        <v>1110</v>
      </c>
      <c r="P357" s="172" t="s">
        <v>1110</v>
      </c>
      <c r="Q357" s="172" t="s">
        <v>1110</v>
      </c>
      <c r="R357" s="172" t="s">
        <v>1110</v>
      </c>
      <c r="S357" s="172" t="s">
        <v>1110</v>
      </c>
      <c r="T357" s="172">
        <v>0.19785564000000003</v>
      </c>
      <c r="U357" s="172" t="s">
        <v>1110</v>
      </c>
      <c r="V357" s="175">
        <v>0.19785564000000003</v>
      </c>
      <c r="W357" s="176" t="s">
        <v>1110</v>
      </c>
      <c r="X357" s="172" t="s">
        <v>1110</v>
      </c>
      <c r="Y357" s="172" t="s">
        <v>1110</v>
      </c>
      <c r="Z357" s="172" t="s">
        <v>1110</v>
      </c>
      <c r="AA357" s="172" t="s">
        <v>1110</v>
      </c>
      <c r="AB357" s="172" t="s">
        <v>1110</v>
      </c>
      <c r="AC357" s="172" t="s">
        <v>1110</v>
      </c>
      <c r="AD357" s="172">
        <v>23.631538640000002</v>
      </c>
      <c r="AE357" s="172" t="s">
        <v>1110</v>
      </c>
      <c r="AF357" s="177">
        <v>23.631538640000002</v>
      </c>
    </row>
    <row r="358" spans="1:32" ht="15" customHeight="1">
      <c r="A358" s="163">
        <v>351</v>
      </c>
      <c r="B358" s="125" t="s">
        <v>198</v>
      </c>
      <c r="C358" s="164">
        <v>-7.5449999999999999</v>
      </c>
      <c r="D358" s="164" t="s">
        <v>1110</v>
      </c>
      <c r="E358" s="164" t="s">
        <v>1110</v>
      </c>
      <c r="F358" s="164" t="s">
        <v>1110</v>
      </c>
      <c r="G358" s="164" t="s">
        <v>1110</v>
      </c>
      <c r="H358" s="164" t="s">
        <v>1110</v>
      </c>
      <c r="I358" s="164">
        <v>0.01</v>
      </c>
      <c r="J358" s="164" t="s">
        <v>1110</v>
      </c>
      <c r="K358" s="164" t="s">
        <v>1110</v>
      </c>
      <c r="L358" s="166">
        <v>-7.5350000000000001</v>
      </c>
      <c r="M358" s="164">
        <v>-31.088999999999999</v>
      </c>
      <c r="N358" s="164" t="s">
        <v>1110</v>
      </c>
      <c r="O358" s="164">
        <v>3.5000000000000003E-2</v>
      </c>
      <c r="P358" s="164" t="s">
        <v>1110</v>
      </c>
      <c r="Q358" s="164" t="s">
        <v>1110</v>
      </c>
      <c r="R358" s="164" t="s">
        <v>1110</v>
      </c>
      <c r="S358" s="164">
        <v>-0.53709616000000004</v>
      </c>
      <c r="T358" s="164" t="s">
        <v>1110</v>
      </c>
      <c r="U358" s="164" t="s">
        <v>1110</v>
      </c>
      <c r="V358" s="167">
        <v>-31.591096159999999</v>
      </c>
      <c r="W358" s="168">
        <v>277.23626498000004</v>
      </c>
      <c r="X358" s="164" t="s">
        <v>1110</v>
      </c>
      <c r="Y358" s="164">
        <v>-9.2031211400000004</v>
      </c>
      <c r="Z358" s="164" t="s">
        <v>1110</v>
      </c>
      <c r="AA358" s="164" t="s">
        <v>1110</v>
      </c>
      <c r="AB358" s="164" t="s">
        <v>1110</v>
      </c>
      <c r="AC358" s="164">
        <v>30.612515469999998</v>
      </c>
      <c r="AD358" s="164">
        <v>17.999998609999999</v>
      </c>
      <c r="AE358" s="164" t="s">
        <v>1110</v>
      </c>
      <c r="AF358" s="169">
        <v>316.64565792000002</v>
      </c>
    </row>
    <row r="359" spans="1:32" s="84" customFormat="1" ht="15" customHeight="1">
      <c r="A359" s="171">
        <v>352</v>
      </c>
      <c r="B359" s="144" t="s">
        <v>956</v>
      </c>
      <c r="C359" s="172" t="s">
        <v>1110</v>
      </c>
      <c r="D359" s="172" t="s">
        <v>1110</v>
      </c>
      <c r="E359" s="172" t="s">
        <v>1110</v>
      </c>
      <c r="F359" s="172" t="s">
        <v>1110</v>
      </c>
      <c r="G359" s="172" t="s">
        <v>1110</v>
      </c>
      <c r="H359" s="172" t="s">
        <v>1110</v>
      </c>
      <c r="I359" s="172" t="s">
        <v>1110</v>
      </c>
      <c r="J359" s="172" t="s">
        <v>1110</v>
      </c>
      <c r="K359" s="172" t="s">
        <v>1110</v>
      </c>
      <c r="L359" s="174" t="s">
        <v>1110</v>
      </c>
      <c r="M359" s="172" t="s">
        <v>1110</v>
      </c>
      <c r="N359" s="172" t="s">
        <v>1110</v>
      </c>
      <c r="O359" s="172">
        <v>1.8</v>
      </c>
      <c r="P359" s="172" t="s">
        <v>1110</v>
      </c>
      <c r="Q359" s="172" t="s">
        <v>1110</v>
      </c>
      <c r="R359" s="172" t="s">
        <v>1110</v>
      </c>
      <c r="S359" s="172" t="s">
        <v>1110</v>
      </c>
      <c r="T359" s="172">
        <v>104.43169951086</v>
      </c>
      <c r="U359" s="172" t="s">
        <v>1110</v>
      </c>
      <c r="V359" s="175">
        <v>106.23169951086</v>
      </c>
      <c r="W359" s="176" t="s">
        <v>1110</v>
      </c>
      <c r="X359" s="172" t="s">
        <v>1110</v>
      </c>
      <c r="Y359" s="172">
        <v>5.6769755799999997</v>
      </c>
      <c r="Z359" s="172" t="s">
        <v>1110</v>
      </c>
      <c r="AA359" s="172" t="s">
        <v>1110</v>
      </c>
      <c r="AB359" s="172" t="s">
        <v>1110</v>
      </c>
      <c r="AC359" s="172">
        <v>535.25630000000001</v>
      </c>
      <c r="AD359" s="172">
        <v>104.43169951086</v>
      </c>
      <c r="AE359" s="172" t="s">
        <v>1110</v>
      </c>
      <c r="AF359" s="177">
        <v>645.36497509085996</v>
      </c>
    </row>
    <row r="360" spans="1:32" ht="15" customHeight="1">
      <c r="A360" s="163">
        <v>353</v>
      </c>
      <c r="B360" s="125" t="s">
        <v>755</v>
      </c>
      <c r="C360" s="164">
        <v>3.2751428100000002</v>
      </c>
      <c r="D360" s="164" t="s">
        <v>1110</v>
      </c>
      <c r="E360" s="164">
        <v>5.8196608099999994</v>
      </c>
      <c r="F360" s="164" t="s">
        <v>1110</v>
      </c>
      <c r="G360" s="164" t="s">
        <v>1110</v>
      </c>
      <c r="H360" s="164" t="s">
        <v>1110</v>
      </c>
      <c r="I360" s="164">
        <v>15.04304537</v>
      </c>
      <c r="J360" s="164" t="s">
        <v>1110</v>
      </c>
      <c r="K360" s="164" t="s">
        <v>1110</v>
      </c>
      <c r="L360" s="166">
        <v>24.137848989999998</v>
      </c>
      <c r="M360" s="164">
        <v>47.220134139999999</v>
      </c>
      <c r="N360" s="164" t="s">
        <v>1110</v>
      </c>
      <c r="O360" s="164">
        <v>-567.31927736216994</v>
      </c>
      <c r="P360" s="164" t="s">
        <v>1110</v>
      </c>
      <c r="Q360" s="164" t="s">
        <v>1110</v>
      </c>
      <c r="R360" s="164" t="s">
        <v>1110</v>
      </c>
      <c r="S360" s="164">
        <v>-34.0178466602</v>
      </c>
      <c r="T360" s="164">
        <v>-12.51060631</v>
      </c>
      <c r="U360" s="164" t="s">
        <v>1110</v>
      </c>
      <c r="V360" s="167">
        <v>-566.62759619236999</v>
      </c>
      <c r="W360" s="168">
        <v>111.92427317000001</v>
      </c>
      <c r="X360" s="164">
        <v>-2.3048110099999999</v>
      </c>
      <c r="Y360" s="164">
        <v>-983.76168720020996</v>
      </c>
      <c r="Z360" s="164" t="s">
        <v>1110</v>
      </c>
      <c r="AA360" s="164" t="s">
        <v>1110</v>
      </c>
      <c r="AB360" s="164" t="s">
        <v>1110</v>
      </c>
      <c r="AC360" s="164">
        <v>-16.972479520029999</v>
      </c>
      <c r="AD360" s="164">
        <v>-7.5299965499999999</v>
      </c>
      <c r="AE360" s="164" t="s">
        <v>1110</v>
      </c>
      <c r="AF360" s="169">
        <v>-898.64470111024002</v>
      </c>
    </row>
    <row r="361" spans="1:32" s="84" customFormat="1" ht="15" customHeight="1">
      <c r="A361" s="171">
        <v>354</v>
      </c>
      <c r="B361" s="144" t="s">
        <v>146</v>
      </c>
      <c r="C361" s="172">
        <v>22.696876109999998</v>
      </c>
      <c r="D361" s="172">
        <v>0.31</v>
      </c>
      <c r="E361" s="172">
        <v>-59.954293336999996</v>
      </c>
      <c r="F361" s="172" t="s">
        <v>1110</v>
      </c>
      <c r="G361" s="172">
        <v>-1.8652439999999999E-2</v>
      </c>
      <c r="H361" s="172" t="s">
        <v>1110</v>
      </c>
      <c r="I361" s="172" t="s">
        <v>1110</v>
      </c>
      <c r="J361" s="172">
        <v>9.756737E-2</v>
      </c>
      <c r="K361" s="172" t="s">
        <v>1110</v>
      </c>
      <c r="L361" s="174">
        <v>-36.868502296999999</v>
      </c>
      <c r="M361" s="172">
        <v>22.696876109999998</v>
      </c>
      <c r="N361" s="172">
        <v>-39.770886829999995</v>
      </c>
      <c r="O361" s="172">
        <v>-95.688926345149994</v>
      </c>
      <c r="P361" s="172" t="s">
        <v>1110</v>
      </c>
      <c r="Q361" s="172">
        <v>-16.649785470000001</v>
      </c>
      <c r="R361" s="172" t="s">
        <v>1110</v>
      </c>
      <c r="S361" s="172">
        <v>3.2523360000000001</v>
      </c>
      <c r="T361" s="172">
        <v>5.7175673700000003</v>
      </c>
      <c r="U361" s="172" t="s">
        <v>1110</v>
      </c>
      <c r="V361" s="175">
        <v>-120.44281916514998</v>
      </c>
      <c r="W361" s="176">
        <v>22.696876109999998</v>
      </c>
      <c r="X361" s="172">
        <v>18.096472908029998</v>
      </c>
      <c r="Y361" s="172">
        <v>29.658393605250001</v>
      </c>
      <c r="Z361" s="172" t="s">
        <v>1110</v>
      </c>
      <c r="AA361" s="172">
        <v>-16.112184840000001</v>
      </c>
      <c r="AB361" s="172" t="s">
        <v>1110</v>
      </c>
      <c r="AC361" s="172">
        <v>19.185222920000001</v>
      </c>
      <c r="AD361" s="172">
        <v>9.9308319699799998</v>
      </c>
      <c r="AE361" s="172" t="s">
        <v>1110</v>
      </c>
      <c r="AF361" s="177">
        <v>83.455612673260006</v>
      </c>
    </row>
    <row r="362" spans="1:32" ht="15" customHeight="1">
      <c r="A362" s="163">
        <v>355</v>
      </c>
      <c r="B362" s="125" t="s">
        <v>1022</v>
      </c>
      <c r="C362" s="164" t="s">
        <v>1110</v>
      </c>
      <c r="D362" s="164" t="s">
        <v>1110</v>
      </c>
      <c r="E362" s="164">
        <v>-3.2966427999999999</v>
      </c>
      <c r="F362" s="164" t="s">
        <v>1110</v>
      </c>
      <c r="G362" s="164">
        <v>2.8200872400000003</v>
      </c>
      <c r="H362" s="164" t="s">
        <v>1110</v>
      </c>
      <c r="I362" s="164" t="s">
        <v>1110</v>
      </c>
      <c r="J362" s="164" t="s">
        <v>1110</v>
      </c>
      <c r="K362" s="164" t="s">
        <v>1110</v>
      </c>
      <c r="L362" s="166">
        <v>-0.4765555599999996</v>
      </c>
      <c r="M362" s="164" t="s">
        <v>1110</v>
      </c>
      <c r="N362" s="164" t="s">
        <v>1110</v>
      </c>
      <c r="O362" s="164">
        <v>13.02704222</v>
      </c>
      <c r="P362" s="164" t="s">
        <v>1110</v>
      </c>
      <c r="Q362" s="164">
        <v>32.875036180000002</v>
      </c>
      <c r="R362" s="164" t="s">
        <v>1110</v>
      </c>
      <c r="S362" s="164" t="s">
        <v>1110</v>
      </c>
      <c r="T362" s="164" t="s">
        <v>1110</v>
      </c>
      <c r="U362" s="164" t="s">
        <v>1110</v>
      </c>
      <c r="V362" s="167">
        <v>45.902078400000001</v>
      </c>
      <c r="W362" s="168">
        <v>-790.28703055081996</v>
      </c>
      <c r="X362" s="164">
        <v>-63.147376844599997</v>
      </c>
      <c r="Y362" s="164">
        <v>-438.39416014723002</v>
      </c>
      <c r="Z362" s="164" t="s">
        <v>1110</v>
      </c>
      <c r="AA362" s="164">
        <v>-403.75463482279002</v>
      </c>
      <c r="AB362" s="164" t="s">
        <v>1110</v>
      </c>
      <c r="AC362" s="164" t="s">
        <v>1110</v>
      </c>
      <c r="AD362" s="164" t="s">
        <v>1110</v>
      </c>
      <c r="AE362" s="164" t="s">
        <v>1110</v>
      </c>
      <c r="AF362" s="169">
        <v>-1695.58320236544</v>
      </c>
    </row>
    <row r="363" spans="1:32" s="84" customFormat="1" ht="15" customHeight="1">
      <c r="A363" s="171">
        <v>356</v>
      </c>
      <c r="B363" s="144" t="s">
        <v>644</v>
      </c>
      <c r="C363" s="172" t="s">
        <v>1110</v>
      </c>
      <c r="D363" s="172">
        <v>-44.53212662</v>
      </c>
      <c r="E363" s="172">
        <v>-42.430738429999998</v>
      </c>
      <c r="F363" s="172" t="s">
        <v>1110</v>
      </c>
      <c r="G363" s="172">
        <v>-13.62256496</v>
      </c>
      <c r="H363" s="172" t="s">
        <v>1110</v>
      </c>
      <c r="I363" s="172" t="s">
        <v>1110</v>
      </c>
      <c r="J363" s="172" t="s">
        <v>1110</v>
      </c>
      <c r="K363" s="172" t="s">
        <v>1110</v>
      </c>
      <c r="L363" s="174">
        <v>-100.58543001</v>
      </c>
      <c r="M363" s="172" t="s">
        <v>1110</v>
      </c>
      <c r="N363" s="172">
        <v>-227.89776619999998</v>
      </c>
      <c r="O363" s="172">
        <v>-280.66913812000001</v>
      </c>
      <c r="P363" s="172" t="s">
        <v>1110</v>
      </c>
      <c r="Q363" s="172">
        <v>-46.177438270000003</v>
      </c>
      <c r="R363" s="172" t="s">
        <v>1110</v>
      </c>
      <c r="S363" s="172" t="s">
        <v>1110</v>
      </c>
      <c r="T363" s="172" t="s">
        <v>1110</v>
      </c>
      <c r="U363" s="172" t="s">
        <v>1110</v>
      </c>
      <c r="V363" s="175">
        <v>-554.74434258999986</v>
      </c>
      <c r="W363" s="176" t="s">
        <v>1110</v>
      </c>
      <c r="X363" s="172">
        <v>-388.42070776634</v>
      </c>
      <c r="Y363" s="172">
        <v>-770.81336852999993</v>
      </c>
      <c r="Z363" s="172" t="s">
        <v>1110</v>
      </c>
      <c r="AA363" s="172">
        <v>-92.060440670000006</v>
      </c>
      <c r="AB363" s="172" t="s">
        <v>1110</v>
      </c>
      <c r="AC363" s="172" t="s">
        <v>1110</v>
      </c>
      <c r="AD363" s="172" t="s">
        <v>1110</v>
      </c>
      <c r="AE363" s="172" t="s">
        <v>1110</v>
      </c>
      <c r="AF363" s="177">
        <v>-1251.2945169663401</v>
      </c>
    </row>
    <row r="364" spans="1:32" ht="15" customHeight="1">
      <c r="A364" s="163">
        <v>357</v>
      </c>
      <c r="B364" s="125" t="s">
        <v>182</v>
      </c>
      <c r="C364" s="164" t="s">
        <v>1110</v>
      </c>
      <c r="D364" s="164" t="s">
        <v>1110</v>
      </c>
      <c r="E364" s="164" t="s">
        <v>1110</v>
      </c>
      <c r="F364" s="164" t="s">
        <v>1110</v>
      </c>
      <c r="G364" s="164" t="s">
        <v>1110</v>
      </c>
      <c r="H364" s="164" t="s">
        <v>1110</v>
      </c>
      <c r="I364" s="164" t="s">
        <v>1110</v>
      </c>
      <c r="J364" s="164">
        <v>-1.00803574</v>
      </c>
      <c r="K364" s="164" t="s">
        <v>1110</v>
      </c>
      <c r="L364" s="166">
        <v>-1.00803574</v>
      </c>
      <c r="M364" s="164" t="s">
        <v>1110</v>
      </c>
      <c r="N364" s="164">
        <v>-2.8021275299999999</v>
      </c>
      <c r="O364" s="164" t="s">
        <v>1110</v>
      </c>
      <c r="P364" s="164" t="s">
        <v>1110</v>
      </c>
      <c r="Q364" s="164" t="s">
        <v>1110</v>
      </c>
      <c r="R364" s="164" t="s">
        <v>1110</v>
      </c>
      <c r="S364" s="164" t="s">
        <v>1110</v>
      </c>
      <c r="T364" s="164">
        <v>-1.00803574</v>
      </c>
      <c r="U364" s="164" t="s">
        <v>1110</v>
      </c>
      <c r="V364" s="167">
        <v>-3.8101632699999994</v>
      </c>
      <c r="W364" s="168" t="s">
        <v>1110</v>
      </c>
      <c r="X364" s="164">
        <v>-8.3576724799999997</v>
      </c>
      <c r="Y364" s="164" t="s">
        <v>1110</v>
      </c>
      <c r="Z364" s="164" t="s">
        <v>1110</v>
      </c>
      <c r="AA364" s="164" t="s">
        <v>1110</v>
      </c>
      <c r="AB364" s="164" t="s">
        <v>1110</v>
      </c>
      <c r="AC364" s="164" t="s">
        <v>1110</v>
      </c>
      <c r="AD364" s="164">
        <v>-1.00803574</v>
      </c>
      <c r="AE364" s="164" t="s">
        <v>1110</v>
      </c>
      <c r="AF364" s="169">
        <v>-9.3657082200000001</v>
      </c>
    </row>
    <row r="365" spans="1:32" s="84" customFormat="1" ht="15" customHeight="1">
      <c r="A365" s="171">
        <v>358</v>
      </c>
      <c r="B365" s="144" t="s">
        <v>351</v>
      </c>
      <c r="C365" s="172">
        <v>11.518794420000001</v>
      </c>
      <c r="D365" s="172" t="s">
        <v>1110</v>
      </c>
      <c r="E365" s="172" t="s">
        <v>1110</v>
      </c>
      <c r="F365" s="172" t="s">
        <v>1110</v>
      </c>
      <c r="G365" s="172" t="s">
        <v>1110</v>
      </c>
      <c r="H365" s="172" t="s">
        <v>1110</v>
      </c>
      <c r="I365" s="172" t="s">
        <v>1110</v>
      </c>
      <c r="J365" s="172" t="s">
        <v>1110</v>
      </c>
      <c r="K365" s="172" t="s">
        <v>1110</v>
      </c>
      <c r="L365" s="174">
        <v>11.518794420000001</v>
      </c>
      <c r="M365" s="172">
        <v>25.77793467</v>
      </c>
      <c r="N365" s="172" t="s">
        <v>1110</v>
      </c>
      <c r="O365" s="172" t="s">
        <v>1110</v>
      </c>
      <c r="P365" s="172" t="s">
        <v>1110</v>
      </c>
      <c r="Q365" s="172" t="s">
        <v>1110</v>
      </c>
      <c r="R365" s="172" t="s">
        <v>1110</v>
      </c>
      <c r="S365" s="172">
        <v>-0.28749999999999998</v>
      </c>
      <c r="T365" s="172" t="s">
        <v>1110</v>
      </c>
      <c r="U365" s="172" t="s">
        <v>1110</v>
      </c>
      <c r="V365" s="175">
        <v>25.490434670000003</v>
      </c>
      <c r="W365" s="176">
        <v>97.052793319999992</v>
      </c>
      <c r="X365" s="172" t="s">
        <v>1110</v>
      </c>
      <c r="Y365" s="172" t="s">
        <v>1110</v>
      </c>
      <c r="Z365" s="172" t="s">
        <v>1110</v>
      </c>
      <c r="AA365" s="172" t="s">
        <v>1110</v>
      </c>
      <c r="AB365" s="172" t="s">
        <v>1110</v>
      </c>
      <c r="AC365" s="172">
        <v>24.712499999999999</v>
      </c>
      <c r="AD365" s="172">
        <v>1.9</v>
      </c>
      <c r="AE365" s="172" t="s">
        <v>1110</v>
      </c>
      <c r="AF365" s="177">
        <v>123.66529331999999</v>
      </c>
    </row>
    <row r="366" spans="1:32" ht="15" customHeight="1">
      <c r="A366" s="163">
        <v>359</v>
      </c>
      <c r="B366" s="125" t="s">
        <v>689</v>
      </c>
      <c r="C366" s="164">
        <v>-54.292178100000001</v>
      </c>
      <c r="D366" s="164">
        <v>-5.5910669999999996E-2</v>
      </c>
      <c r="E366" s="164">
        <v>-2.1818804599899999</v>
      </c>
      <c r="F366" s="164" t="s">
        <v>1110</v>
      </c>
      <c r="G366" s="164" t="s">
        <v>1110</v>
      </c>
      <c r="H366" s="164" t="s">
        <v>1110</v>
      </c>
      <c r="I366" s="164" t="s">
        <v>1110</v>
      </c>
      <c r="J366" s="164" t="s">
        <v>1110</v>
      </c>
      <c r="K366" s="164" t="s">
        <v>1110</v>
      </c>
      <c r="L366" s="166">
        <v>-56.529969229990009</v>
      </c>
      <c r="M366" s="164">
        <v>-94.525798989989994</v>
      </c>
      <c r="N366" s="164">
        <v>-1.8180391999699999</v>
      </c>
      <c r="O366" s="164">
        <v>26.589604980020003</v>
      </c>
      <c r="P366" s="164" t="s">
        <v>1110</v>
      </c>
      <c r="Q366" s="164" t="s">
        <v>1110</v>
      </c>
      <c r="R366" s="164" t="s">
        <v>1110</v>
      </c>
      <c r="S366" s="164" t="s">
        <v>1110</v>
      </c>
      <c r="T366" s="164" t="s">
        <v>1110</v>
      </c>
      <c r="U366" s="164" t="s">
        <v>1110</v>
      </c>
      <c r="V366" s="167">
        <v>-69.754233209939997</v>
      </c>
      <c r="W366" s="168">
        <v>-152.94630583999</v>
      </c>
      <c r="X366" s="164">
        <v>-7.5345356999600002</v>
      </c>
      <c r="Y366" s="164">
        <v>28.568785250019999</v>
      </c>
      <c r="Z366" s="164" t="s">
        <v>1110</v>
      </c>
      <c r="AA366" s="164" t="s">
        <v>1110</v>
      </c>
      <c r="AB366" s="164" t="s">
        <v>1110</v>
      </c>
      <c r="AC366" s="164" t="s">
        <v>1110</v>
      </c>
      <c r="AD366" s="164" t="s">
        <v>1110</v>
      </c>
      <c r="AE366" s="164" t="s">
        <v>1110</v>
      </c>
      <c r="AF366" s="169">
        <v>-131.91205628992998</v>
      </c>
    </row>
    <row r="367" spans="1:32" s="84" customFormat="1" ht="15" customHeight="1">
      <c r="A367" s="171">
        <v>360</v>
      </c>
      <c r="B367" s="144" t="s">
        <v>561</v>
      </c>
      <c r="C367" s="172" t="s">
        <v>1110</v>
      </c>
      <c r="D367" s="172">
        <v>-0.47365703999999997</v>
      </c>
      <c r="E367" s="172" t="s">
        <v>1110</v>
      </c>
      <c r="F367" s="172" t="s">
        <v>1110</v>
      </c>
      <c r="G367" s="172" t="s">
        <v>1110</v>
      </c>
      <c r="H367" s="172" t="s">
        <v>1110</v>
      </c>
      <c r="I367" s="172">
        <v>447.58627089347999</v>
      </c>
      <c r="J367" s="172" t="s">
        <v>1110</v>
      </c>
      <c r="K367" s="172" t="s">
        <v>1110</v>
      </c>
      <c r="L367" s="174">
        <v>447.11261385347996</v>
      </c>
      <c r="M367" s="172" t="s">
        <v>1110</v>
      </c>
      <c r="N367" s="172">
        <v>-3.6809915699999998</v>
      </c>
      <c r="O367" s="172" t="s">
        <v>1110</v>
      </c>
      <c r="P367" s="172" t="s">
        <v>1110</v>
      </c>
      <c r="Q367" s="172" t="s">
        <v>1110</v>
      </c>
      <c r="R367" s="172" t="s">
        <v>1110</v>
      </c>
      <c r="S367" s="172">
        <v>466.75591894348003</v>
      </c>
      <c r="T367" s="172" t="s">
        <v>1110</v>
      </c>
      <c r="U367" s="172" t="s">
        <v>1110</v>
      </c>
      <c r="V367" s="175">
        <v>463.07492737348002</v>
      </c>
      <c r="W367" s="176" t="s">
        <v>1110</v>
      </c>
      <c r="X367" s="172">
        <v>-2.30680832</v>
      </c>
      <c r="Y367" s="172" t="s">
        <v>1110</v>
      </c>
      <c r="Z367" s="172" t="s">
        <v>1110</v>
      </c>
      <c r="AA367" s="172" t="s">
        <v>1110</v>
      </c>
      <c r="AB367" s="172" t="s">
        <v>1110</v>
      </c>
      <c r="AC367" s="172">
        <v>563.00147965415999</v>
      </c>
      <c r="AD367" s="172" t="s">
        <v>1110</v>
      </c>
      <c r="AE367" s="172" t="s">
        <v>1110</v>
      </c>
      <c r="AF367" s="177">
        <v>560.69467133415992</v>
      </c>
    </row>
    <row r="368" spans="1:32" ht="15" customHeight="1">
      <c r="A368" s="163">
        <v>361</v>
      </c>
      <c r="B368" s="125" t="s">
        <v>920</v>
      </c>
      <c r="C368" s="164" t="s">
        <v>1110</v>
      </c>
      <c r="D368" s="164" t="s">
        <v>1110</v>
      </c>
      <c r="E368" s="164">
        <v>-5.5</v>
      </c>
      <c r="F368" s="164" t="s">
        <v>1110</v>
      </c>
      <c r="G368" s="164" t="s">
        <v>1110</v>
      </c>
      <c r="H368" s="164" t="s">
        <v>1110</v>
      </c>
      <c r="I368" s="164" t="s">
        <v>1110</v>
      </c>
      <c r="J368" s="164" t="s">
        <v>1110</v>
      </c>
      <c r="K368" s="164" t="s">
        <v>1110</v>
      </c>
      <c r="L368" s="166">
        <v>-5.5</v>
      </c>
      <c r="M368" s="164" t="s">
        <v>1110</v>
      </c>
      <c r="N368" s="164" t="s">
        <v>1110</v>
      </c>
      <c r="O368" s="164">
        <v>-11.47</v>
      </c>
      <c r="P368" s="164" t="s">
        <v>1110</v>
      </c>
      <c r="Q368" s="164" t="s">
        <v>1110</v>
      </c>
      <c r="R368" s="164" t="s">
        <v>1110</v>
      </c>
      <c r="S368" s="164" t="s">
        <v>1110</v>
      </c>
      <c r="T368" s="164" t="s">
        <v>1110</v>
      </c>
      <c r="U368" s="164" t="s">
        <v>1110</v>
      </c>
      <c r="V368" s="167">
        <v>-11.47</v>
      </c>
      <c r="W368" s="168" t="s">
        <v>1110</v>
      </c>
      <c r="X368" s="164" t="s">
        <v>1110</v>
      </c>
      <c r="Y368" s="164">
        <v>-210.99836958</v>
      </c>
      <c r="Z368" s="164" t="s">
        <v>1110</v>
      </c>
      <c r="AA368" s="164" t="s">
        <v>1110</v>
      </c>
      <c r="AB368" s="164" t="s">
        <v>1110</v>
      </c>
      <c r="AC368" s="164" t="s">
        <v>1110</v>
      </c>
      <c r="AD368" s="164" t="s">
        <v>1110</v>
      </c>
      <c r="AE368" s="164" t="s">
        <v>1110</v>
      </c>
      <c r="AF368" s="169">
        <v>-210.99836958</v>
      </c>
    </row>
    <row r="369" spans="1:32" s="84" customFormat="1" ht="15" customHeight="1">
      <c r="A369" s="171">
        <v>362</v>
      </c>
      <c r="B369" s="144" t="s">
        <v>1463</v>
      </c>
      <c r="C369" s="172" t="s">
        <v>1110</v>
      </c>
      <c r="D369" s="172" t="s">
        <v>1110</v>
      </c>
      <c r="E369" s="172">
        <v>0.89999998000000003</v>
      </c>
      <c r="F369" s="172" t="s">
        <v>1110</v>
      </c>
      <c r="G369" s="172" t="s">
        <v>1110</v>
      </c>
      <c r="H369" s="172" t="s">
        <v>1110</v>
      </c>
      <c r="I369" s="172" t="s">
        <v>1110</v>
      </c>
      <c r="J369" s="172" t="s">
        <v>1110</v>
      </c>
      <c r="K369" s="172" t="s">
        <v>1110</v>
      </c>
      <c r="L369" s="174">
        <v>0.89999998000000003</v>
      </c>
      <c r="M369" s="172" t="s">
        <v>1110</v>
      </c>
      <c r="N369" s="172" t="s">
        <v>1110</v>
      </c>
      <c r="O369" s="172">
        <v>0.89999998000000003</v>
      </c>
      <c r="P369" s="172" t="s">
        <v>1110</v>
      </c>
      <c r="Q369" s="172" t="s">
        <v>1110</v>
      </c>
      <c r="R369" s="172" t="s">
        <v>1110</v>
      </c>
      <c r="S369" s="172" t="s">
        <v>1110</v>
      </c>
      <c r="T369" s="172">
        <v>0.33589087000000001</v>
      </c>
      <c r="U369" s="172" t="s">
        <v>1110</v>
      </c>
      <c r="V369" s="175">
        <v>1.2358908500000001</v>
      </c>
      <c r="W369" s="176" t="s">
        <v>1110</v>
      </c>
      <c r="X369" s="172" t="s">
        <v>1110</v>
      </c>
      <c r="Y369" s="172">
        <v>10.784345490970001</v>
      </c>
      <c r="Z369" s="172" t="s">
        <v>1110</v>
      </c>
      <c r="AA369" s="172" t="s">
        <v>1110</v>
      </c>
      <c r="AB369" s="172" t="s">
        <v>1110</v>
      </c>
      <c r="AC369" s="172" t="s">
        <v>1110</v>
      </c>
      <c r="AD369" s="172">
        <v>5.1403383399999996</v>
      </c>
      <c r="AE369" s="172" t="s">
        <v>1110</v>
      </c>
      <c r="AF369" s="177">
        <v>15.92468383097</v>
      </c>
    </row>
    <row r="370" spans="1:32" ht="15" customHeight="1">
      <c r="A370" s="163">
        <v>363</v>
      </c>
      <c r="B370" s="125" t="s">
        <v>782</v>
      </c>
      <c r="C370" s="164" t="s">
        <v>1110</v>
      </c>
      <c r="D370" s="164" t="s">
        <v>1110</v>
      </c>
      <c r="E370" s="164" t="s">
        <v>1110</v>
      </c>
      <c r="F370" s="164" t="s">
        <v>1110</v>
      </c>
      <c r="G370" s="164" t="s">
        <v>1110</v>
      </c>
      <c r="H370" s="164" t="s">
        <v>1110</v>
      </c>
      <c r="I370" s="164">
        <v>47.726072670000001</v>
      </c>
      <c r="J370" s="164" t="s">
        <v>1110</v>
      </c>
      <c r="K370" s="164" t="s">
        <v>1110</v>
      </c>
      <c r="L370" s="166">
        <v>47.726072670000001</v>
      </c>
      <c r="M370" s="164" t="s">
        <v>1110</v>
      </c>
      <c r="N370" s="164" t="s">
        <v>1110</v>
      </c>
      <c r="O370" s="164" t="s">
        <v>1110</v>
      </c>
      <c r="P370" s="164" t="s">
        <v>1110</v>
      </c>
      <c r="Q370" s="164" t="s">
        <v>1110</v>
      </c>
      <c r="R370" s="164" t="s">
        <v>1110</v>
      </c>
      <c r="S370" s="164">
        <v>575.23428690999992</v>
      </c>
      <c r="T370" s="164" t="s">
        <v>1110</v>
      </c>
      <c r="U370" s="164" t="s">
        <v>1110</v>
      </c>
      <c r="V370" s="167">
        <v>575.23428690999992</v>
      </c>
      <c r="W370" s="168" t="s">
        <v>1110</v>
      </c>
      <c r="X370" s="164" t="s">
        <v>1110</v>
      </c>
      <c r="Y370" s="164">
        <v>4.3393825999999995</v>
      </c>
      <c r="Z370" s="164" t="s">
        <v>1110</v>
      </c>
      <c r="AA370" s="164" t="s">
        <v>1110</v>
      </c>
      <c r="AB370" s="164" t="s">
        <v>1110</v>
      </c>
      <c r="AC370" s="164">
        <v>1240.38177623</v>
      </c>
      <c r="AD370" s="164" t="s">
        <v>1110</v>
      </c>
      <c r="AE370" s="164" t="s">
        <v>1110</v>
      </c>
      <c r="AF370" s="169">
        <v>1244.7211588299999</v>
      </c>
    </row>
    <row r="371" spans="1:32" s="84" customFormat="1" ht="15" customHeight="1">
      <c r="A371" s="171">
        <v>364</v>
      </c>
      <c r="B371" s="144" t="s">
        <v>927</v>
      </c>
      <c r="C371" s="172" t="s">
        <v>1110</v>
      </c>
      <c r="D371" s="172" t="s">
        <v>1110</v>
      </c>
      <c r="E371" s="172">
        <v>3.53379968</v>
      </c>
      <c r="F371" s="172" t="s">
        <v>1110</v>
      </c>
      <c r="G371" s="172" t="s">
        <v>1110</v>
      </c>
      <c r="H371" s="172" t="s">
        <v>1110</v>
      </c>
      <c r="I371" s="172" t="s">
        <v>1110</v>
      </c>
      <c r="J371" s="172">
        <v>2</v>
      </c>
      <c r="K371" s="172" t="s">
        <v>1110</v>
      </c>
      <c r="L371" s="174">
        <v>5.5337996799999996</v>
      </c>
      <c r="M371" s="172" t="s">
        <v>1110</v>
      </c>
      <c r="N371" s="172" t="s">
        <v>1110</v>
      </c>
      <c r="O371" s="172">
        <v>22.40309787</v>
      </c>
      <c r="P371" s="172" t="s">
        <v>1110</v>
      </c>
      <c r="Q371" s="172" t="s">
        <v>1110</v>
      </c>
      <c r="R371" s="172" t="s">
        <v>1110</v>
      </c>
      <c r="S371" s="172" t="s">
        <v>1110</v>
      </c>
      <c r="T371" s="172">
        <v>6.8196202599999998</v>
      </c>
      <c r="U371" s="172" t="s">
        <v>1110</v>
      </c>
      <c r="V371" s="175">
        <v>29.222718130000004</v>
      </c>
      <c r="W371" s="176" t="s">
        <v>1110</v>
      </c>
      <c r="X371" s="172" t="s">
        <v>1110</v>
      </c>
      <c r="Y371" s="172">
        <v>72.686927330000003</v>
      </c>
      <c r="Z371" s="172" t="s">
        <v>1110</v>
      </c>
      <c r="AA371" s="172" t="s">
        <v>1110</v>
      </c>
      <c r="AB371" s="172" t="s">
        <v>1110</v>
      </c>
      <c r="AC371" s="172" t="s">
        <v>1110</v>
      </c>
      <c r="AD371" s="172">
        <v>57.819620260000001</v>
      </c>
      <c r="AE371" s="172" t="s">
        <v>1110</v>
      </c>
      <c r="AF371" s="177">
        <v>130.50654759</v>
      </c>
    </row>
    <row r="372" spans="1:32" ht="15" customHeight="1">
      <c r="A372" s="163">
        <v>365</v>
      </c>
      <c r="B372" s="125" t="s">
        <v>560</v>
      </c>
      <c r="C372" s="164" t="s">
        <v>1110</v>
      </c>
      <c r="D372" s="164" t="s">
        <v>1110</v>
      </c>
      <c r="E372" s="164">
        <v>7.1336364000000003</v>
      </c>
      <c r="F372" s="164" t="s">
        <v>1110</v>
      </c>
      <c r="G372" s="164" t="s">
        <v>1110</v>
      </c>
      <c r="H372" s="164" t="s">
        <v>1110</v>
      </c>
      <c r="I372" s="164" t="s">
        <v>1110</v>
      </c>
      <c r="J372" s="164" t="s">
        <v>1110</v>
      </c>
      <c r="K372" s="164" t="s">
        <v>1110</v>
      </c>
      <c r="L372" s="166">
        <v>7.1336364000000003</v>
      </c>
      <c r="M372" s="164" t="s">
        <v>1110</v>
      </c>
      <c r="N372" s="164" t="s">
        <v>1110</v>
      </c>
      <c r="O372" s="164">
        <v>139.44155111474001</v>
      </c>
      <c r="P372" s="164" t="s">
        <v>1110</v>
      </c>
      <c r="Q372" s="164" t="s">
        <v>1110</v>
      </c>
      <c r="R372" s="164" t="s">
        <v>1110</v>
      </c>
      <c r="S372" s="164" t="s">
        <v>1110</v>
      </c>
      <c r="T372" s="164" t="s">
        <v>1110</v>
      </c>
      <c r="U372" s="164" t="s">
        <v>1110</v>
      </c>
      <c r="V372" s="167">
        <v>139.44155111474001</v>
      </c>
      <c r="W372" s="168" t="s">
        <v>1110</v>
      </c>
      <c r="X372" s="164" t="s">
        <v>1110</v>
      </c>
      <c r="Y372" s="164">
        <v>-61.532924015260001</v>
      </c>
      <c r="Z372" s="164" t="s">
        <v>1110</v>
      </c>
      <c r="AA372" s="164" t="s">
        <v>1110</v>
      </c>
      <c r="AB372" s="164" t="s">
        <v>1110</v>
      </c>
      <c r="AC372" s="164" t="s">
        <v>1110</v>
      </c>
      <c r="AD372" s="164" t="s">
        <v>1110</v>
      </c>
      <c r="AE372" s="164" t="s">
        <v>1110</v>
      </c>
      <c r="AF372" s="169">
        <v>-61.532924015260001</v>
      </c>
    </row>
    <row r="373" spans="1:32" s="84" customFormat="1" ht="15" customHeight="1">
      <c r="A373" s="171">
        <v>366</v>
      </c>
      <c r="B373" s="144" t="s">
        <v>296</v>
      </c>
      <c r="C373" s="172" t="s">
        <v>1110</v>
      </c>
      <c r="D373" s="172" t="s">
        <v>1110</v>
      </c>
      <c r="E373" s="172" t="s">
        <v>1110</v>
      </c>
      <c r="F373" s="172" t="s">
        <v>1110</v>
      </c>
      <c r="G373" s="172" t="s">
        <v>1110</v>
      </c>
      <c r="H373" s="172" t="s">
        <v>1110</v>
      </c>
      <c r="I373" s="172">
        <v>-11.1405447</v>
      </c>
      <c r="J373" s="172" t="s">
        <v>1110</v>
      </c>
      <c r="K373" s="172" t="s">
        <v>1110</v>
      </c>
      <c r="L373" s="174">
        <v>-11.1405447</v>
      </c>
      <c r="M373" s="172" t="s">
        <v>1110</v>
      </c>
      <c r="N373" s="172" t="s">
        <v>1110</v>
      </c>
      <c r="O373" s="172" t="s">
        <v>1110</v>
      </c>
      <c r="P373" s="172" t="s">
        <v>1110</v>
      </c>
      <c r="Q373" s="172" t="s">
        <v>1110</v>
      </c>
      <c r="R373" s="172" t="s">
        <v>1110</v>
      </c>
      <c r="S373" s="172">
        <v>21.560317600000001</v>
      </c>
      <c r="T373" s="172">
        <v>0.36</v>
      </c>
      <c r="U373" s="172" t="s">
        <v>1110</v>
      </c>
      <c r="V373" s="175">
        <v>21.920317600000001</v>
      </c>
      <c r="W373" s="176" t="s">
        <v>1110</v>
      </c>
      <c r="X373" s="172" t="s">
        <v>1110</v>
      </c>
      <c r="Y373" s="172">
        <v>-1.370612E-2</v>
      </c>
      <c r="Z373" s="172" t="s">
        <v>1110</v>
      </c>
      <c r="AA373" s="172" t="s">
        <v>1110</v>
      </c>
      <c r="AB373" s="172" t="s">
        <v>1110</v>
      </c>
      <c r="AC373" s="172">
        <v>124.69242136</v>
      </c>
      <c r="AD373" s="172">
        <v>-1.19745330998</v>
      </c>
      <c r="AE373" s="172" t="s">
        <v>1110</v>
      </c>
      <c r="AF373" s="177">
        <v>123.48126193002001</v>
      </c>
    </row>
    <row r="374" spans="1:32" ht="15" customHeight="1">
      <c r="A374" s="163">
        <v>367</v>
      </c>
      <c r="B374" s="125" t="s">
        <v>856</v>
      </c>
      <c r="C374" s="164">
        <v>-5.9332215399999999</v>
      </c>
      <c r="D374" s="164" t="s">
        <v>1110</v>
      </c>
      <c r="E374" s="164">
        <v>-0.52838326000000002</v>
      </c>
      <c r="F374" s="164" t="s">
        <v>1110</v>
      </c>
      <c r="G374" s="164" t="s">
        <v>1110</v>
      </c>
      <c r="H374" s="164" t="s">
        <v>1110</v>
      </c>
      <c r="I374" s="164">
        <v>-11.999999900000001</v>
      </c>
      <c r="J374" s="164" t="s">
        <v>1110</v>
      </c>
      <c r="K374" s="164" t="s">
        <v>1110</v>
      </c>
      <c r="L374" s="166">
        <v>-18.461604699999999</v>
      </c>
      <c r="M374" s="164">
        <v>1.1847019599999999</v>
      </c>
      <c r="N374" s="164" t="s">
        <v>1110</v>
      </c>
      <c r="O374" s="164">
        <v>-3.1829936000000001</v>
      </c>
      <c r="P374" s="164" t="s">
        <v>1110</v>
      </c>
      <c r="Q374" s="164" t="s">
        <v>1110</v>
      </c>
      <c r="R374" s="164" t="s">
        <v>1110</v>
      </c>
      <c r="S374" s="164">
        <v>-9.7638730000000002</v>
      </c>
      <c r="T374" s="164" t="s">
        <v>1110</v>
      </c>
      <c r="U374" s="164" t="s">
        <v>1110</v>
      </c>
      <c r="V374" s="167">
        <v>-11.762164639999998</v>
      </c>
      <c r="W374" s="168">
        <v>3.9955671499999998</v>
      </c>
      <c r="X374" s="164" t="s">
        <v>1110</v>
      </c>
      <c r="Y374" s="164">
        <v>2.4589964500000003</v>
      </c>
      <c r="Z374" s="164" t="s">
        <v>1110</v>
      </c>
      <c r="AA374" s="164" t="s">
        <v>1110</v>
      </c>
      <c r="AB374" s="164" t="s">
        <v>1110</v>
      </c>
      <c r="AC374" s="164">
        <v>12.236127</v>
      </c>
      <c r="AD374" s="164" t="s">
        <v>1110</v>
      </c>
      <c r="AE374" s="164" t="s">
        <v>1110</v>
      </c>
      <c r="AF374" s="169">
        <v>18.6906906</v>
      </c>
    </row>
    <row r="375" spans="1:32" s="84" customFormat="1" ht="15" customHeight="1">
      <c r="A375" s="171">
        <v>368</v>
      </c>
      <c r="B375" s="144" t="s">
        <v>887</v>
      </c>
      <c r="C375" s="172" t="s">
        <v>1110</v>
      </c>
      <c r="D375" s="172">
        <v>-0.5</v>
      </c>
      <c r="E375" s="172">
        <v>-1.6414789699999999</v>
      </c>
      <c r="F375" s="172" t="s">
        <v>1110</v>
      </c>
      <c r="G375" s="172" t="s">
        <v>1110</v>
      </c>
      <c r="H375" s="172" t="s">
        <v>1110</v>
      </c>
      <c r="I375" s="172" t="s">
        <v>1110</v>
      </c>
      <c r="J375" s="172" t="s">
        <v>1110</v>
      </c>
      <c r="K375" s="172" t="s">
        <v>1110</v>
      </c>
      <c r="L375" s="174">
        <v>-2.1414789699999996</v>
      </c>
      <c r="M375" s="172" t="s">
        <v>1110</v>
      </c>
      <c r="N375" s="172">
        <v>5.51425169</v>
      </c>
      <c r="O375" s="172">
        <v>22.769264240789997</v>
      </c>
      <c r="P375" s="172" t="s">
        <v>1110</v>
      </c>
      <c r="Q375" s="172" t="s">
        <v>1110</v>
      </c>
      <c r="R375" s="172" t="s">
        <v>1110</v>
      </c>
      <c r="S375" s="172" t="s">
        <v>1110</v>
      </c>
      <c r="T375" s="172" t="s">
        <v>1110</v>
      </c>
      <c r="U375" s="172" t="s">
        <v>1110</v>
      </c>
      <c r="V375" s="175">
        <v>28.283515930789999</v>
      </c>
      <c r="W375" s="176" t="s">
        <v>1110</v>
      </c>
      <c r="X375" s="172">
        <v>38.915453895239999</v>
      </c>
      <c r="Y375" s="172">
        <v>5.2181829455500006</v>
      </c>
      <c r="Z375" s="172" t="s">
        <v>1110</v>
      </c>
      <c r="AA375" s="172" t="s">
        <v>1110</v>
      </c>
      <c r="AB375" s="172" t="s">
        <v>1110</v>
      </c>
      <c r="AC375" s="172" t="s">
        <v>1110</v>
      </c>
      <c r="AD375" s="172" t="s">
        <v>1110</v>
      </c>
      <c r="AE375" s="172" t="s">
        <v>1110</v>
      </c>
      <c r="AF375" s="177">
        <v>44.133636840790004</v>
      </c>
    </row>
    <row r="376" spans="1:32" ht="15" customHeight="1">
      <c r="A376" s="163">
        <v>369</v>
      </c>
      <c r="B376" s="125" t="s">
        <v>774</v>
      </c>
      <c r="C376" s="164" t="s">
        <v>1110</v>
      </c>
      <c r="D376" s="164" t="s">
        <v>1110</v>
      </c>
      <c r="E376" s="164" t="s">
        <v>1110</v>
      </c>
      <c r="F376" s="164" t="s">
        <v>1110</v>
      </c>
      <c r="G376" s="164" t="s">
        <v>1110</v>
      </c>
      <c r="H376" s="164" t="s">
        <v>1110</v>
      </c>
      <c r="I376" s="164">
        <v>-35.329000090000001</v>
      </c>
      <c r="J376" s="164" t="s">
        <v>1110</v>
      </c>
      <c r="K376" s="164" t="s">
        <v>1110</v>
      </c>
      <c r="L376" s="166">
        <v>-35.329000090000001</v>
      </c>
      <c r="M376" s="164" t="s">
        <v>1110</v>
      </c>
      <c r="N376" s="164" t="s">
        <v>1110</v>
      </c>
      <c r="O376" s="164" t="s">
        <v>1110</v>
      </c>
      <c r="P376" s="164" t="s">
        <v>1110</v>
      </c>
      <c r="Q376" s="164" t="s">
        <v>1110</v>
      </c>
      <c r="R376" s="164" t="s">
        <v>1110</v>
      </c>
      <c r="S376" s="164">
        <v>129.26001521000001</v>
      </c>
      <c r="T376" s="164" t="s">
        <v>1110</v>
      </c>
      <c r="U376" s="164" t="s">
        <v>1110</v>
      </c>
      <c r="V376" s="167">
        <v>129.26001521000001</v>
      </c>
      <c r="W376" s="168" t="s">
        <v>1110</v>
      </c>
      <c r="X376" s="164" t="s">
        <v>1110</v>
      </c>
      <c r="Y376" s="164" t="s">
        <v>1110</v>
      </c>
      <c r="Z376" s="164" t="s">
        <v>1110</v>
      </c>
      <c r="AA376" s="164" t="s">
        <v>1110</v>
      </c>
      <c r="AB376" s="164" t="s">
        <v>1110</v>
      </c>
      <c r="AC376" s="164">
        <v>519.68612843000005</v>
      </c>
      <c r="AD376" s="164" t="s">
        <v>1110</v>
      </c>
      <c r="AE376" s="164" t="s">
        <v>1110</v>
      </c>
      <c r="AF376" s="169">
        <v>519.68612843000005</v>
      </c>
    </row>
    <row r="377" spans="1:32" s="84" customFormat="1" ht="15" customHeight="1">
      <c r="A377" s="171">
        <v>370</v>
      </c>
      <c r="B377" s="144" t="s">
        <v>494</v>
      </c>
      <c r="C377" s="172" t="s">
        <v>1110</v>
      </c>
      <c r="D377" s="172" t="s">
        <v>1110</v>
      </c>
      <c r="E377" s="172">
        <v>-0.70525099999999996</v>
      </c>
      <c r="F377" s="172" t="s">
        <v>1110</v>
      </c>
      <c r="G377" s="172">
        <v>-1.8923879299999999</v>
      </c>
      <c r="H377" s="172" t="s">
        <v>1110</v>
      </c>
      <c r="I377" s="172">
        <v>-14.762364880000002</v>
      </c>
      <c r="J377" s="172">
        <v>1</v>
      </c>
      <c r="K377" s="172" t="s">
        <v>1110</v>
      </c>
      <c r="L377" s="174">
        <v>-16.360003810000002</v>
      </c>
      <c r="M377" s="172" t="s">
        <v>1110</v>
      </c>
      <c r="N377" s="172">
        <v>1E-8</v>
      </c>
      <c r="O377" s="172">
        <v>-3.0878501800000002</v>
      </c>
      <c r="P377" s="172" t="s">
        <v>1110</v>
      </c>
      <c r="Q377" s="172">
        <v>-1.89036575</v>
      </c>
      <c r="R377" s="172" t="s">
        <v>1110</v>
      </c>
      <c r="S377" s="172">
        <v>74.145013349999999</v>
      </c>
      <c r="T377" s="172">
        <v>6.15</v>
      </c>
      <c r="U377" s="172" t="s">
        <v>1110</v>
      </c>
      <c r="V377" s="175">
        <v>75.316797429999994</v>
      </c>
      <c r="W377" s="176" t="s">
        <v>1110</v>
      </c>
      <c r="X377" s="172">
        <v>1E-8</v>
      </c>
      <c r="Y377" s="172">
        <v>26.627295808309999</v>
      </c>
      <c r="Z377" s="172" t="s">
        <v>1110</v>
      </c>
      <c r="AA377" s="172">
        <v>-3.6893311800000004</v>
      </c>
      <c r="AB377" s="172" t="s">
        <v>1110</v>
      </c>
      <c r="AC377" s="172">
        <v>126.21807213006001</v>
      </c>
      <c r="AD377" s="172">
        <v>10.15</v>
      </c>
      <c r="AE377" s="172" t="s">
        <v>1110</v>
      </c>
      <c r="AF377" s="177">
        <v>159.30603676837001</v>
      </c>
    </row>
    <row r="378" spans="1:32" ht="15" customHeight="1">
      <c r="A378" s="163">
        <v>371</v>
      </c>
      <c r="B378" s="125" t="s">
        <v>888</v>
      </c>
      <c r="C378" s="164" t="s">
        <v>1110</v>
      </c>
      <c r="D378" s="164" t="s">
        <v>1110</v>
      </c>
      <c r="E378" s="164" t="s">
        <v>1110</v>
      </c>
      <c r="F378" s="164" t="s">
        <v>1110</v>
      </c>
      <c r="G378" s="164" t="s">
        <v>1110</v>
      </c>
      <c r="H378" s="164" t="s">
        <v>1110</v>
      </c>
      <c r="I378" s="164">
        <v>51.778999950000006</v>
      </c>
      <c r="J378" s="164" t="s">
        <v>1110</v>
      </c>
      <c r="K378" s="164" t="s">
        <v>1110</v>
      </c>
      <c r="L378" s="166">
        <v>51.778999950000006</v>
      </c>
      <c r="M378" s="164" t="s">
        <v>1110</v>
      </c>
      <c r="N378" s="164" t="s">
        <v>1110</v>
      </c>
      <c r="O378" s="164" t="s">
        <v>1110</v>
      </c>
      <c r="P378" s="164" t="s">
        <v>1110</v>
      </c>
      <c r="Q378" s="164" t="s">
        <v>1110</v>
      </c>
      <c r="R378" s="164" t="s">
        <v>1110</v>
      </c>
      <c r="S378" s="164">
        <v>7.2670002199999999</v>
      </c>
      <c r="T378" s="164" t="s">
        <v>1110</v>
      </c>
      <c r="U378" s="164" t="s">
        <v>1110</v>
      </c>
      <c r="V378" s="167">
        <v>7.2670002199999999</v>
      </c>
      <c r="W378" s="168" t="s">
        <v>1110</v>
      </c>
      <c r="X378" s="164" t="s">
        <v>1110</v>
      </c>
      <c r="Y378" s="164" t="s">
        <v>1110</v>
      </c>
      <c r="Z378" s="164" t="s">
        <v>1110</v>
      </c>
      <c r="AA378" s="164" t="s">
        <v>1110</v>
      </c>
      <c r="AB378" s="164" t="s">
        <v>1110</v>
      </c>
      <c r="AC378" s="164">
        <v>50.324250140000004</v>
      </c>
      <c r="AD378" s="164" t="s">
        <v>1110</v>
      </c>
      <c r="AE378" s="164" t="s">
        <v>1110</v>
      </c>
      <c r="AF378" s="169">
        <v>50.324250140000004</v>
      </c>
    </row>
    <row r="379" spans="1:32" s="84" customFormat="1" ht="15" customHeight="1">
      <c r="A379" s="171">
        <v>372</v>
      </c>
      <c r="B379" s="144" t="s">
        <v>836</v>
      </c>
      <c r="C379" s="172" t="s">
        <v>1110</v>
      </c>
      <c r="D379" s="172" t="s">
        <v>1110</v>
      </c>
      <c r="E379" s="172" t="s">
        <v>1110</v>
      </c>
      <c r="F379" s="172" t="s">
        <v>1110</v>
      </c>
      <c r="G379" s="172" t="s">
        <v>1110</v>
      </c>
      <c r="H379" s="172" t="s">
        <v>1110</v>
      </c>
      <c r="I379" s="172" t="s">
        <v>1110</v>
      </c>
      <c r="J379" s="172" t="s">
        <v>1110</v>
      </c>
      <c r="K379" s="172" t="s">
        <v>1110</v>
      </c>
      <c r="L379" s="174" t="s">
        <v>1110</v>
      </c>
      <c r="M379" s="172" t="s">
        <v>1110</v>
      </c>
      <c r="N379" s="172" t="s">
        <v>1110</v>
      </c>
      <c r="O379" s="172" t="s">
        <v>1110</v>
      </c>
      <c r="P379" s="172" t="s">
        <v>1110</v>
      </c>
      <c r="Q379" s="172" t="s">
        <v>1110</v>
      </c>
      <c r="R379" s="172" t="s">
        <v>1110</v>
      </c>
      <c r="S379" s="172" t="s">
        <v>1110</v>
      </c>
      <c r="T379" s="172" t="s">
        <v>1110</v>
      </c>
      <c r="U379" s="172" t="s">
        <v>1110</v>
      </c>
      <c r="V379" s="175" t="s">
        <v>1110</v>
      </c>
      <c r="W379" s="176" t="s">
        <v>1110</v>
      </c>
      <c r="X379" s="172" t="s">
        <v>1110</v>
      </c>
      <c r="Y379" s="172" t="s">
        <v>1110</v>
      </c>
      <c r="Z379" s="172" t="s">
        <v>1110</v>
      </c>
      <c r="AA379" s="172" t="s">
        <v>1110</v>
      </c>
      <c r="AB379" s="172" t="s">
        <v>1110</v>
      </c>
      <c r="AC379" s="172" t="s">
        <v>1110</v>
      </c>
      <c r="AD379" s="172">
        <v>-0.89999985999999998</v>
      </c>
      <c r="AE379" s="172" t="s">
        <v>1110</v>
      </c>
      <c r="AF379" s="177">
        <v>-0.89999985999999998</v>
      </c>
    </row>
    <row r="380" spans="1:32" ht="15" customHeight="1">
      <c r="A380" s="163">
        <v>373</v>
      </c>
      <c r="B380" s="125" t="s">
        <v>670</v>
      </c>
      <c r="C380" s="164" t="s">
        <v>1110</v>
      </c>
      <c r="D380" s="164" t="s">
        <v>1110</v>
      </c>
      <c r="E380" s="164">
        <v>-0.10563053999999999</v>
      </c>
      <c r="F380" s="164" t="s">
        <v>1110</v>
      </c>
      <c r="G380" s="164" t="s">
        <v>1110</v>
      </c>
      <c r="H380" s="164" t="s">
        <v>1110</v>
      </c>
      <c r="I380" s="164" t="s">
        <v>1110</v>
      </c>
      <c r="J380" s="164" t="s">
        <v>1110</v>
      </c>
      <c r="K380" s="164" t="s">
        <v>1110</v>
      </c>
      <c r="L380" s="166">
        <v>-0.10563053999999999</v>
      </c>
      <c r="M380" s="164" t="s">
        <v>1110</v>
      </c>
      <c r="N380" s="164" t="s">
        <v>1110</v>
      </c>
      <c r="O380" s="164">
        <v>-0.43479087</v>
      </c>
      <c r="P380" s="164" t="s">
        <v>1110</v>
      </c>
      <c r="Q380" s="164" t="s">
        <v>1110</v>
      </c>
      <c r="R380" s="164" t="s">
        <v>1110</v>
      </c>
      <c r="S380" s="164" t="s">
        <v>1110</v>
      </c>
      <c r="T380" s="164">
        <v>0.5</v>
      </c>
      <c r="U380" s="164" t="s">
        <v>1110</v>
      </c>
      <c r="V380" s="167">
        <v>6.5209130000000004E-2</v>
      </c>
      <c r="W380" s="168" t="s">
        <v>1110</v>
      </c>
      <c r="X380" s="164" t="s">
        <v>1110</v>
      </c>
      <c r="Y380" s="164">
        <v>3.6202091300000001</v>
      </c>
      <c r="Z380" s="164" t="s">
        <v>1110</v>
      </c>
      <c r="AA380" s="164" t="s">
        <v>1110</v>
      </c>
      <c r="AB380" s="164" t="s">
        <v>1110</v>
      </c>
      <c r="AC380" s="164" t="s">
        <v>1110</v>
      </c>
      <c r="AD380" s="164">
        <v>1.506</v>
      </c>
      <c r="AE380" s="164" t="s">
        <v>1110</v>
      </c>
      <c r="AF380" s="169">
        <v>5.1262091299999994</v>
      </c>
    </row>
    <row r="381" spans="1:32" s="84" customFormat="1" ht="15" customHeight="1">
      <c r="A381" s="171">
        <v>374</v>
      </c>
      <c r="B381" s="144" t="s">
        <v>663</v>
      </c>
      <c r="C381" s="172" t="s">
        <v>1110</v>
      </c>
      <c r="D381" s="172">
        <v>0.41000509000000002</v>
      </c>
      <c r="E381" s="172">
        <v>6.66739455</v>
      </c>
      <c r="F381" s="172" t="s">
        <v>1110</v>
      </c>
      <c r="G381" s="172" t="s">
        <v>1110</v>
      </c>
      <c r="H381" s="172" t="s">
        <v>1110</v>
      </c>
      <c r="I381" s="172">
        <v>6.8300606300000002</v>
      </c>
      <c r="J381" s="172" t="s">
        <v>1110</v>
      </c>
      <c r="K381" s="172" t="s">
        <v>1110</v>
      </c>
      <c r="L381" s="174">
        <v>13.90746027</v>
      </c>
      <c r="M381" s="172" t="s">
        <v>1110</v>
      </c>
      <c r="N381" s="172">
        <v>4.3166608799999997</v>
      </c>
      <c r="O381" s="172">
        <v>-5.0499633399999997</v>
      </c>
      <c r="P381" s="172" t="s">
        <v>1110</v>
      </c>
      <c r="Q381" s="172" t="s">
        <v>1110</v>
      </c>
      <c r="R381" s="172" t="s">
        <v>1110</v>
      </c>
      <c r="S381" s="172">
        <v>22.12664118</v>
      </c>
      <c r="T381" s="172" t="s">
        <v>1110</v>
      </c>
      <c r="U381" s="172" t="s">
        <v>1110</v>
      </c>
      <c r="V381" s="175">
        <v>21.393338719999999</v>
      </c>
      <c r="W381" s="176" t="s">
        <v>1110</v>
      </c>
      <c r="X381" s="172">
        <v>-3.8809893600000001</v>
      </c>
      <c r="Y381" s="172">
        <v>-69.609229674440002</v>
      </c>
      <c r="Z381" s="172" t="s">
        <v>1110</v>
      </c>
      <c r="AA381" s="172" t="s">
        <v>1110</v>
      </c>
      <c r="AB381" s="172" t="s">
        <v>1110</v>
      </c>
      <c r="AC381" s="172">
        <v>107.03991588</v>
      </c>
      <c r="AD381" s="172">
        <v>46.374225270000004</v>
      </c>
      <c r="AE381" s="172" t="s">
        <v>1110</v>
      </c>
      <c r="AF381" s="177">
        <v>79.923922115560003</v>
      </c>
    </row>
    <row r="382" spans="1:32" ht="15" customHeight="1">
      <c r="A382" s="163">
        <v>375</v>
      </c>
      <c r="B382" s="125" t="s">
        <v>124</v>
      </c>
      <c r="C382" s="164">
        <v>-7.7119013499999998</v>
      </c>
      <c r="D382" s="164">
        <v>-2.46269E-3</v>
      </c>
      <c r="E382" s="164" t="s">
        <v>1110</v>
      </c>
      <c r="F382" s="164" t="s">
        <v>1110</v>
      </c>
      <c r="G382" s="164">
        <v>-2.6426422999999999</v>
      </c>
      <c r="H382" s="164" t="s">
        <v>1110</v>
      </c>
      <c r="I382" s="164" t="s">
        <v>1110</v>
      </c>
      <c r="J382" s="164" t="s">
        <v>1110</v>
      </c>
      <c r="K382" s="164" t="s">
        <v>1110</v>
      </c>
      <c r="L382" s="166">
        <v>-10.35700634</v>
      </c>
      <c r="M382" s="164">
        <v>14.79540117</v>
      </c>
      <c r="N382" s="164">
        <v>8.6797699999999992E-2</v>
      </c>
      <c r="O382" s="164" t="s">
        <v>1110</v>
      </c>
      <c r="P382" s="164" t="s">
        <v>1110</v>
      </c>
      <c r="Q382" s="164">
        <v>195.28136828000001</v>
      </c>
      <c r="R382" s="164" t="s">
        <v>1110</v>
      </c>
      <c r="S382" s="164" t="s">
        <v>1110</v>
      </c>
      <c r="T382" s="164" t="s">
        <v>1110</v>
      </c>
      <c r="U382" s="164" t="s">
        <v>1110</v>
      </c>
      <c r="V382" s="167">
        <v>210.16356715000001</v>
      </c>
      <c r="W382" s="168">
        <v>43.267824259999998</v>
      </c>
      <c r="X382" s="164">
        <v>-0.37076751000000002</v>
      </c>
      <c r="Y382" s="164" t="s">
        <v>1110</v>
      </c>
      <c r="Z382" s="164" t="s">
        <v>1110</v>
      </c>
      <c r="AA382" s="164">
        <v>267.63653986000003</v>
      </c>
      <c r="AB382" s="164" t="s">
        <v>1110</v>
      </c>
      <c r="AC382" s="164" t="s">
        <v>1110</v>
      </c>
      <c r="AD382" s="164" t="s">
        <v>1110</v>
      </c>
      <c r="AE382" s="164" t="s">
        <v>1110</v>
      </c>
      <c r="AF382" s="169">
        <v>310.53359661000002</v>
      </c>
    </row>
    <row r="383" spans="1:32" s="84" customFormat="1" ht="15" customHeight="1">
      <c r="A383" s="171">
        <v>376</v>
      </c>
      <c r="B383" s="144" t="s">
        <v>819</v>
      </c>
      <c r="C383" s="172">
        <v>89.834487769999996</v>
      </c>
      <c r="D383" s="172" t="s">
        <v>1110</v>
      </c>
      <c r="E383" s="172">
        <v>0.74209999999999998</v>
      </c>
      <c r="F383" s="172" t="s">
        <v>1110</v>
      </c>
      <c r="G383" s="172" t="s">
        <v>1110</v>
      </c>
      <c r="H383" s="172" t="s">
        <v>1110</v>
      </c>
      <c r="I383" s="172" t="s">
        <v>1110</v>
      </c>
      <c r="J383" s="172" t="s">
        <v>1110</v>
      </c>
      <c r="K383" s="172" t="s">
        <v>1110</v>
      </c>
      <c r="L383" s="174">
        <v>90.576587769999989</v>
      </c>
      <c r="M383" s="172">
        <v>183.94911305000002</v>
      </c>
      <c r="N383" s="172">
        <v>-3.9811000000000002E-4</v>
      </c>
      <c r="O383" s="172">
        <v>-12.84896196</v>
      </c>
      <c r="P383" s="172" t="s">
        <v>1110</v>
      </c>
      <c r="Q383" s="172" t="s">
        <v>1110</v>
      </c>
      <c r="R383" s="172" t="s">
        <v>1110</v>
      </c>
      <c r="S383" s="172" t="s">
        <v>1110</v>
      </c>
      <c r="T383" s="172" t="s">
        <v>1110</v>
      </c>
      <c r="U383" s="172" t="s">
        <v>1110</v>
      </c>
      <c r="V383" s="175">
        <v>171.09975297999998</v>
      </c>
      <c r="W383" s="176">
        <v>183.16173724999999</v>
      </c>
      <c r="X383" s="172">
        <v>-3.9811000000000002E-4</v>
      </c>
      <c r="Y383" s="172">
        <v>45.938979271240001</v>
      </c>
      <c r="Z383" s="172" t="s">
        <v>1110</v>
      </c>
      <c r="AA383" s="172" t="s">
        <v>1110</v>
      </c>
      <c r="AB383" s="172" t="s">
        <v>1110</v>
      </c>
      <c r="AC383" s="172" t="s">
        <v>1110</v>
      </c>
      <c r="AD383" s="172" t="s">
        <v>1110</v>
      </c>
      <c r="AE383" s="172" t="s">
        <v>1110</v>
      </c>
      <c r="AF383" s="177">
        <v>229.10031841124001</v>
      </c>
    </row>
    <row r="384" spans="1:32" ht="15" customHeight="1">
      <c r="A384" s="163">
        <v>377</v>
      </c>
      <c r="B384" s="125" t="s">
        <v>558</v>
      </c>
      <c r="C384" s="164" t="s">
        <v>1110</v>
      </c>
      <c r="D384" s="164" t="s">
        <v>1110</v>
      </c>
      <c r="E384" s="164" t="s">
        <v>1110</v>
      </c>
      <c r="F384" s="164" t="s">
        <v>1110</v>
      </c>
      <c r="G384" s="164" t="s">
        <v>1110</v>
      </c>
      <c r="H384" s="164" t="s">
        <v>1110</v>
      </c>
      <c r="I384" s="164">
        <v>1.5</v>
      </c>
      <c r="J384" s="164" t="s">
        <v>1110</v>
      </c>
      <c r="K384" s="164" t="s">
        <v>1110</v>
      </c>
      <c r="L384" s="166">
        <v>1.5</v>
      </c>
      <c r="M384" s="164" t="s">
        <v>1110</v>
      </c>
      <c r="N384" s="164" t="s">
        <v>1110</v>
      </c>
      <c r="O384" s="164" t="s">
        <v>1110</v>
      </c>
      <c r="P384" s="164" t="s">
        <v>1110</v>
      </c>
      <c r="Q384" s="164" t="s">
        <v>1110</v>
      </c>
      <c r="R384" s="164" t="s">
        <v>1110</v>
      </c>
      <c r="S384" s="164">
        <v>22.5</v>
      </c>
      <c r="T384" s="164" t="s">
        <v>1110</v>
      </c>
      <c r="U384" s="164" t="s">
        <v>1110</v>
      </c>
      <c r="V384" s="167">
        <v>22.5</v>
      </c>
      <c r="W384" s="168" t="s">
        <v>1110</v>
      </c>
      <c r="X384" s="164" t="s">
        <v>1110</v>
      </c>
      <c r="Y384" s="164" t="s">
        <v>1110</v>
      </c>
      <c r="Z384" s="164" t="s">
        <v>1110</v>
      </c>
      <c r="AA384" s="164" t="s">
        <v>1110</v>
      </c>
      <c r="AB384" s="164" t="s">
        <v>1110</v>
      </c>
      <c r="AC384" s="164">
        <v>15.5</v>
      </c>
      <c r="AD384" s="164" t="s">
        <v>1110</v>
      </c>
      <c r="AE384" s="164" t="s">
        <v>1110</v>
      </c>
      <c r="AF384" s="169">
        <v>15.5</v>
      </c>
    </row>
    <row r="385" spans="1:32" s="84" customFormat="1" ht="15" customHeight="1">
      <c r="A385" s="171">
        <v>378</v>
      </c>
      <c r="B385" s="144" t="s">
        <v>4</v>
      </c>
      <c r="C385" s="172" t="s">
        <v>1110</v>
      </c>
      <c r="D385" s="172" t="s">
        <v>1110</v>
      </c>
      <c r="E385" s="172" t="s">
        <v>1110</v>
      </c>
      <c r="F385" s="172" t="s">
        <v>1110</v>
      </c>
      <c r="G385" s="172" t="s">
        <v>1110</v>
      </c>
      <c r="H385" s="172" t="s">
        <v>1110</v>
      </c>
      <c r="I385" s="172">
        <v>50.515996200000004</v>
      </c>
      <c r="J385" s="172" t="s">
        <v>1110</v>
      </c>
      <c r="K385" s="172" t="s">
        <v>1110</v>
      </c>
      <c r="L385" s="174">
        <v>50.515996200000004</v>
      </c>
      <c r="M385" s="172" t="s">
        <v>1110</v>
      </c>
      <c r="N385" s="172" t="s">
        <v>1110</v>
      </c>
      <c r="O385" s="172" t="s">
        <v>1110</v>
      </c>
      <c r="P385" s="172" t="s">
        <v>1110</v>
      </c>
      <c r="Q385" s="172" t="s">
        <v>1110</v>
      </c>
      <c r="R385" s="172" t="s">
        <v>1110</v>
      </c>
      <c r="S385" s="172">
        <v>870.22858809065997</v>
      </c>
      <c r="T385" s="172" t="s">
        <v>1110</v>
      </c>
      <c r="U385" s="172" t="s">
        <v>1110</v>
      </c>
      <c r="V385" s="175">
        <v>870.22858809065997</v>
      </c>
      <c r="W385" s="176" t="s">
        <v>1110</v>
      </c>
      <c r="X385" s="172" t="s">
        <v>1110</v>
      </c>
      <c r="Y385" s="172" t="s">
        <v>1110</v>
      </c>
      <c r="Z385" s="172" t="s">
        <v>1110</v>
      </c>
      <c r="AA385" s="172" t="s">
        <v>1110</v>
      </c>
      <c r="AB385" s="172" t="s">
        <v>1110</v>
      </c>
      <c r="AC385" s="172">
        <v>870.22858809065997</v>
      </c>
      <c r="AD385" s="172" t="s">
        <v>1110</v>
      </c>
      <c r="AE385" s="172" t="s">
        <v>1110</v>
      </c>
      <c r="AF385" s="177">
        <v>870.22858809065997</v>
      </c>
    </row>
    <row r="386" spans="1:32" ht="15" customHeight="1">
      <c r="A386" s="163">
        <v>379</v>
      </c>
      <c r="B386" s="125" t="s">
        <v>437</v>
      </c>
      <c r="C386" s="164" t="s">
        <v>1110</v>
      </c>
      <c r="D386" s="164" t="s">
        <v>1110</v>
      </c>
      <c r="E386" s="164">
        <v>-28.691291320000001</v>
      </c>
      <c r="F386" s="164" t="s">
        <v>1110</v>
      </c>
      <c r="G386" s="164" t="s">
        <v>1110</v>
      </c>
      <c r="H386" s="164" t="s">
        <v>1110</v>
      </c>
      <c r="I386" s="164">
        <v>3.0436597400000003</v>
      </c>
      <c r="J386" s="164" t="s">
        <v>1110</v>
      </c>
      <c r="K386" s="164" t="s">
        <v>1110</v>
      </c>
      <c r="L386" s="166">
        <v>-25.647631579999999</v>
      </c>
      <c r="M386" s="164" t="s">
        <v>1110</v>
      </c>
      <c r="N386" s="164" t="s">
        <v>1110</v>
      </c>
      <c r="O386" s="164">
        <v>11.92568427</v>
      </c>
      <c r="P386" s="164" t="s">
        <v>1110</v>
      </c>
      <c r="Q386" s="164" t="s">
        <v>1110</v>
      </c>
      <c r="R386" s="164" t="s">
        <v>1110</v>
      </c>
      <c r="S386" s="164">
        <v>28.033990339999999</v>
      </c>
      <c r="T386" s="164">
        <v>-0.24</v>
      </c>
      <c r="U386" s="164" t="s">
        <v>1110</v>
      </c>
      <c r="V386" s="167">
        <v>39.719674609999998</v>
      </c>
      <c r="W386" s="168" t="s">
        <v>1110</v>
      </c>
      <c r="X386" s="164" t="s">
        <v>1110</v>
      </c>
      <c r="Y386" s="164">
        <v>-393.73629349615004</v>
      </c>
      <c r="Z386" s="164" t="s">
        <v>1110</v>
      </c>
      <c r="AA386" s="164" t="s">
        <v>1110</v>
      </c>
      <c r="AB386" s="164" t="s">
        <v>1110</v>
      </c>
      <c r="AC386" s="164">
        <v>13.039422910000001</v>
      </c>
      <c r="AD386" s="164">
        <v>15.65895665</v>
      </c>
      <c r="AE386" s="164" t="s">
        <v>1110</v>
      </c>
      <c r="AF386" s="169">
        <v>-365.03791393615001</v>
      </c>
    </row>
    <row r="387" spans="1:32" s="84" customFormat="1" ht="15" customHeight="1">
      <c r="A387" s="171">
        <v>380</v>
      </c>
      <c r="B387" s="144" t="s">
        <v>539</v>
      </c>
      <c r="C387" s="172" t="s">
        <v>1110</v>
      </c>
      <c r="D387" s="172">
        <v>28.66453465</v>
      </c>
      <c r="E387" s="172">
        <v>-4.4647567000000006</v>
      </c>
      <c r="F387" s="172" t="s">
        <v>1110</v>
      </c>
      <c r="G387" s="172" t="s">
        <v>1110</v>
      </c>
      <c r="H387" s="172" t="s">
        <v>1110</v>
      </c>
      <c r="I387" s="172" t="s">
        <v>1110</v>
      </c>
      <c r="J387" s="172" t="s">
        <v>1110</v>
      </c>
      <c r="K387" s="172" t="s">
        <v>1110</v>
      </c>
      <c r="L387" s="174">
        <v>24.199777949999998</v>
      </c>
      <c r="M387" s="172" t="s">
        <v>1110</v>
      </c>
      <c r="N387" s="172">
        <v>66.089031169999998</v>
      </c>
      <c r="O387" s="172">
        <v>-230.31829250999999</v>
      </c>
      <c r="P387" s="172" t="s">
        <v>1110</v>
      </c>
      <c r="Q387" s="172" t="s">
        <v>1110</v>
      </c>
      <c r="R387" s="172" t="s">
        <v>1110</v>
      </c>
      <c r="S387" s="172" t="s">
        <v>1110</v>
      </c>
      <c r="T387" s="172" t="s">
        <v>1110</v>
      </c>
      <c r="U387" s="172" t="s">
        <v>1110</v>
      </c>
      <c r="V387" s="175">
        <v>-164.22926133999997</v>
      </c>
      <c r="W387" s="176" t="s">
        <v>1110</v>
      </c>
      <c r="X387" s="172">
        <v>105.11718764</v>
      </c>
      <c r="Y387" s="172">
        <v>-107.56299396999999</v>
      </c>
      <c r="Z387" s="172" t="s">
        <v>1110</v>
      </c>
      <c r="AA387" s="172" t="s">
        <v>1110</v>
      </c>
      <c r="AB387" s="172" t="s">
        <v>1110</v>
      </c>
      <c r="AC387" s="172" t="s">
        <v>1110</v>
      </c>
      <c r="AD387" s="172" t="s">
        <v>1110</v>
      </c>
      <c r="AE387" s="172" t="s">
        <v>1110</v>
      </c>
      <c r="AF387" s="177">
        <v>-2.4458063299999981</v>
      </c>
    </row>
    <row r="388" spans="1:32" ht="15" customHeight="1">
      <c r="A388" s="163">
        <v>381</v>
      </c>
      <c r="B388" s="125" t="s">
        <v>907</v>
      </c>
      <c r="C388" s="164" t="s">
        <v>1110</v>
      </c>
      <c r="D388" s="164" t="s">
        <v>1110</v>
      </c>
      <c r="E388" s="164">
        <v>-14.64224975</v>
      </c>
      <c r="F388" s="164" t="s">
        <v>1110</v>
      </c>
      <c r="G388" s="164" t="s">
        <v>1110</v>
      </c>
      <c r="H388" s="164" t="s">
        <v>1110</v>
      </c>
      <c r="I388" s="164" t="s">
        <v>1110</v>
      </c>
      <c r="J388" s="164" t="s">
        <v>1110</v>
      </c>
      <c r="K388" s="164" t="s">
        <v>1110</v>
      </c>
      <c r="L388" s="166">
        <v>-14.64224975</v>
      </c>
      <c r="M388" s="164" t="s">
        <v>1110</v>
      </c>
      <c r="N388" s="164" t="s">
        <v>1110</v>
      </c>
      <c r="O388" s="164">
        <v>-34.884143229999999</v>
      </c>
      <c r="P388" s="164" t="s">
        <v>1110</v>
      </c>
      <c r="Q388" s="164" t="s">
        <v>1110</v>
      </c>
      <c r="R388" s="164" t="s">
        <v>1110</v>
      </c>
      <c r="S388" s="164">
        <v>10</v>
      </c>
      <c r="T388" s="164" t="s">
        <v>1110</v>
      </c>
      <c r="U388" s="164" t="s">
        <v>1110</v>
      </c>
      <c r="V388" s="167">
        <v>-24.884143229999996</v>
      </c>
      <c r="W388" s="168" t="s">
        <v>1110</v>
      </c>
      <c r="X388" s="164" t="s">
        <v>1110</v>
      </c>
      <c r="Y388" s="164">
        <v>-93.060860421910007</v>
      </c>
      <c r="Z388" s="164" t="s">
        <v>1110</v>
      </c>
      <c r="AA388" s="164" t="s">
        <v>1110</v>
      </c>
      <c r="AB388" s="164" t="s">
        <v>1110</v>
      </c>
      <c r="AC388" s="164">
        <v>18.5</v>
      </c>
      <c r="AD388" s="164" t="s">
        <v>1110</v>
      </c>
      <c r="AE388" s="164" t="s">
        <v>1110</v>
      </c>
      <c r="AF388" s="169">
        <v>-74.560860421910007</v>
      </c>
    </row>
    <row r="389" spans="1:32" s="84" customFormat="1" ht="15" customHeight="1">
      <c r="A389" s="171">
        <v>382</v>
      </c>
      <c r="B389" s="144" t="s">
        <v>282</v>
      </c>
      <c r="C389" s="172" t="s">
        <v>1110</v>
      </c>
      <c r="D389" s="172" t="s">
        <v>1110</v>
      </c>
      <c r="E389" s="172" t="s">
        <v>1110</v>
      </c>
      <c r="F389" s="172" t="s">
        <v>1110</v>
      </c>
      <c r="G389" s="172" t="s">
        <v>1110</v>
      </c>
      <c r="H389" s="172" t="s">
        <v>1110</v>
      </c>
      <c r="I389" s="172">
        <v>5.7227988400000003</v>
      </c>
      <c r="J389" s="172" t="s">
        <v>1110</v>
      </c>
      <c r="K389" s="172" t="s">
        <v>1110</v>
      </c>
      <c r="L389" s="174">
        <v>5.7227988400000003</v>
      </c>
      <c r="M389" s="172" t="s">
        <v>1110</v>
      </c>
      <c r="N389" s="172" t="s">
        <v>1110</v>
      </c>
      <c r="O389" s="172">
        <v>-13.157809380000002</v>
      </c>
      <c r="P389" s="172" t="s">
        <v>1110</v>
      </c>
      <c r="Q389" s="172" t="s">
        <v>1110</v>
      </c>
      <c r="R389" s="172" t="s">
        <v>1110</v>
      </c>
      <c r="S389" s="172">
        <v>30.73456088</v>
      </c>
      <c r="T389" s="172" t="s">
        <v>1110</v>
      </c>
      <c r="U389" s="172" t="s">
        <v>1110</v>
      </c>
      <c r="V389" s="175">
        <v>17.5767515</v>
      </c>
      <c r="W389" s="176" t="s">
        <v>1110</v>
      </c>
      <c r="X389" s="172" t="s">
        <v>1110</v>
      </c>
      <c r="Y389" s="172">
        <v>60.035081149999996</v>
      </c>
      <c r="Z389" s="172" t="s">
        <v>1110</v>
      </c>
      <c r="AA389" s="172" t="s">
        <v>1110</v>
      </c>
      <c r="AB389" s="172" t="s">
        <v>1110</v>
      </c>
      <c r="AC389" s="172">
        <v>264.76749029000001</v>
      </c>
      <c r="AD389" s="172">
        <v>1.2</v>
      </c>
      <c r="AE389" s="172" t="s">
        <v>1110</v>
      </c>
      <c r="AF389" s="177">
        <v>326.00257144</v>
      </c>
    </row>
    <row r="390" spans="1:32" ht="15" customHeight="1">
      <c r="A390" s="163">
        <v>383</v>
      </c>
      <c r="B390" s="125" t="s">
        <v>930</v>
      </c>
      <c r="C390" s="164">
        <v>7.5492078300000003</v>
      </c>
      <c r="D390" s="164">
        <v>7.4693654</v>
      </c>
      <c r="E390" s="164">
        <v>-1.3931410200000001</v>
      </c>
      <c r="F390" s="164" t="s">
        <v>1110</v>
      </c>
      <c r="G390" s="164">
        <v>-4.4572399999999995E-3</v>
      </c>
      <c r="H390" s="164" t="s">
        <v>1110</v>
      </c>
      <c r="I390" s="164" t="s">
        <v>1110</v>
      </c>
      <c r="J390" s="164" t="s">
        <v>1110</v>
      </c>
      <c r="K390" s="164" t="s">
        <v>1110</v>
      </c>
      <c r="L390" s="166">
        <v>13.620974970000001</v>
      </c>
      <c r="M390" s="164">
        <v>-54.38320195</v>
      </c>
      <c r="N390" s="164">
        <v>-76.638593810000003</v>
      </c>
      <c r="O390" s="164">
        <v>-25.8577792</v>
      </c>
      <c r="P390" s="164" t="s">
        <v>1110</v>
      </c>
      <c r="Q390" s="164">
        <v>3.48829543</v>
      </c>
      <c r="R390" s="164" t="s">
        <v>1110</v>
      </c>
      <c r="S390" s="164" t="s">
        <v>1110</v>
      </c>
      <c r="T390" s="164" t="s">
        <v>1110</v>
      </c>
      <c r="U390" s="164" t="s">
        <v>1110</v>
      </c>
      <c r="V390" s="167">
        <v>-153.39127952999999</v>
      </c>
      <c r="W390" s="168">
        <v>-100.11035145</v>
      </c>
      <c r="X390" s="164">
        <v>-81.339273969999994</v>
      </c>
      <c r="Y390" s="164">
        <v>-328.93001620999996</v>
      </c>
      <c r="Z390" s="164" t="s">
        <v>1110</v>
      </c>
      <c r="AA390" s="164">
        <v>6.1239343099999992</v>
      </c>
      <c r="AB390" s="164" t="s">
        <v>1110</v>
      </c>
      <c r="AC390" s="164" t="s">
        <v>1110</v>
      </c>
      <c r="AD390" s="164" t="s">
        <v>1110</v>
      </c>
      <c r="AE390" s="164" t="s">
        <v>1110</v>
      </c>
      <c r="AF390" s="169">
        <v>-504.25570731999994</v>
      </c>
    </row>
    <row r="391" spans="1:32" s="84" customFormat="1" ht="15" customHeight="1">
      <c r="A391" s="171">
        <v>384</v>
      </c>
      <c r="B391" s="144" t="s">
        <v>465</v>
      </c>
      <c r="C391" s="172" t="s">
        <v>1110</v>
      </c>
      <c r="D391" s="172">
        <v>-3.7844719999999998E-2</v>
      </c>
      <c r="E391" s="172" t="s">
        <v>1110</v>
      </c>
      <c r="F391" s="172" t="s">
        <v>1110</v>
      </c>
      <c r="G391" s="172">
        <v>1.31420022</v>
      </c>
      <c r="H391" s="172" t="s">
        <v>1110</v>
      </c>
      <c r="I391" s="172">
        <v>11.276262551370001</v>
      </c>
      <c r="J391" s="172" t="s">
        <v>1110</v>
      </c>
      <c r="K391" s="172" t="s">
        <v>1110</v>
      </c>
      <c r="L391" s="174">
        <v>12.552618051370001</v>
      </c>
      <c r="M391" s="172" t="s">
        <v>1110</v>
      </c>
      <c r="N391" s="172">
        <v>-0.32373818999999998</v>
      </c>
      <c r="O391" s="172">
        <v>-11.558267359999999</v>
      </c>
      <c r="P391" s="172" t="s">
        <v>1110</v>
      </c>
      <c r="Q391" s="172">
        <v>3.8002800699999999</v>
      </c>
      <c r="R391" s="172" t="s">
        <v>1110</v>
      </c>
      <c r="S391" s="172">
        <v>10.799116501369999</v>
      </c>
      <c r="T391" s="172" t="s">
        <v>1110</v>
      </c>
      <c r="U391" s="172" t="s">
        <v>1110</v>
      </c>
      <c r="V391" s="175">
        <v>2.717391021370001</v>
      </c>
      <c r="W391" s="176" t="s">
        <v>1110</v>
      </c>
      <c r="X391" s="172">
        <v>-0.60264236999999998</v>
      </c>
      <c r="Y391" s="172">
        <v>-11.37782765</v>
      </c>
      <c r="Z391" s="172" t="s">
        <v>1110</v>
      </c>
      <c r="AA391" s="172">
        <v>9.3833554499999998</v>
      </c>
      <c r="AB391" s="172" t="s">
        <v>1110</v>
      </c>
      <c r="AC391" s="172">
        <v>-17.658652928630001</v>
      </c>
      <c r="AD391" s="172" t="s">
        <v>1110</v>
      </c>
      <c r="AE391" s="172" t="s">
        <v>1110</v>
      </c>
      <c r="AF391" s="177">
        <v>-20.255767498630004</v>
      </c>
    </row>
    <row r="392" spans="1:32" ht="15" customHeight="1">
      <c r="A392" s="163">
        <v>385</v>
      </c>
      <c r="B392" s="125" t="s">
        <v>598</v>
      </c>
      <c r="C392" s="164" t="s">
        <v>1110</v>
      </c>
      <c r="D392" s="164" t="s">
        <v>1110</v>
      </c>
      <c r="E392" s="164">
        <v>-20.90935808479</v>
      </c>
      <c r="F392" s="164" t="s">
        <v>1110</v>
      </c>
      <c r="G392" s="164" t="s">
        <v>1110</v>
      </c>
      <c r="H392" s="164" t="s">
        <v>1110</v>
      </c>
      <c r="I392" s="164" t="s">
        <v>1110</v>
      </c>
      <c r="J392" s="164" t="s">
        <v>1110</v>
      </c>
      <c r="K392" s="164" t="s">
        <v>1110</v>
      </c>
      <c r="L392" s="166">
        <v>-20.90935808479</v>
      </c>
      <c r="M392" s="164" t="s">
        <v>1110</v>
      </c>
      <c r="N392" s="164">
        <v>0.5</v>
      </c>
      <c r="O392" s="164">
        <v>-97.672501803350002</v>
      </c>
      <c r="P392" s="164" t="s">
        <v>1110</v>
      </c>
      <c r="Q392" s="164" t="s">
        <v>1110</v>
      </c>
      <c r="R392" s="164" t="s">
        <v>1110</v>
      </c>
      <c r="S392" s="164" t="s">
        <v>1110</v>
      </c>
      <c r="T392" s="164" t="s">
        <v>1110</v>
      </c>
      <c r="U392" s="164" t="s">
        <v>1110</v>
      </c>
      <c r="V392" s="167">
        <v>-97.172501803350002</v>
      </c>
      <c r="W392" s="168" t="s">
        <v>1110</v>
      </c>
      <c r="X392" s="164">
        <v>12.816957832329999</v>
      </c>
      <c r="Y392" s="164">
        <v>-71.723690278909999</v>
      </c>
      <c r="Z392" s="164" t="s">
        <v>1110</v>
      </c>
      <c r="AA392" s="164" t="s">
        <v>1110</v>
      </c>
      <c r="AB392" s="164" t="s">
        <v>1110</v>
      </c>
      <c r="AC392" s="164" t="s">
        <v>1110</v>
      </c>
      <c r="AD392" s="164" t="s">
        <v>1110</v>
      </c>
      <c r="AE392" s="164" t="s">
        <v>1110</v>
      </c>
      <c r="AF392" s="169">
        <v>-58.906732446579994</v>
      </c>
    </row>
    <row r="393" spans="1:32" s="84" customFormat="1" ht="15" customHeight="1">
      <c r="A393" s="171">
        <v>386</v>
      </c>
      <c r="B393" s="144" t="s">
        <v>580</v>
      </c>
      <c r="C393" s="172" t="s">
        <v>1110</v>
      </c>
      <c r="D393" s="172">
        <v>-2.9131294199999997</v>
      </c>
      <c r="E393" s="172" t="s">
        <v>1110</v>
      </c>
      <c r="F393" s="172" t="s">
        <v>1110</v>
      </c>
      <c r="G393" s="172">
        <v>-4.8841060599999997</v>
      </c>
      <c r="H393" s="172" t="s">
        <v>1110</v>
      </c>
      <c r="I393" s="172" t="s">
        <v>1110</v>
      </c>
      <c r="J393" s="172" t="s">
        <v>1110</v>
      </c>
      <c r="K393" s="172" t="s">
        <v>1110</v>
      </c>
      <c r="L393" s="174">
        <v>-7.7972354799999994</v>
      </c>
      <c r="M393" s="172" t="s">
        <v>1110</v>
      </c>
      <c r="N393" s="172">
        <v>-35.801788969999997</v>
      </c>
      <c r="O393" s="172" t="s">
        <v>1110</v>
      </c>
      <c r="P393" s="172" t="s">
        <v>1110</v>
      </c>
      <c r="Q393" s="172">
        <v>-61.759997320000004</v>
      </c>
      <c r="R393" s="172" t="s">
        <v>1110</v>
      </c>
      <c r="S393" s="172" t="s">
        <v>1110</v>
      </c>
      <c r="T393" s="172" t="s">
        <v>1110</v>
      </c>
      <c r="U393" s="172" t="s">
        <v>1110</v>
      </c>
      <c r="V393" s="175">
        <v>-97.561786289999986</v>
      </c>
      <c r="W393" s="176" t="s">
        <v>1110</v>
      </c>
      <c r="X393" s="172">
        <v>-153.44398821000001</v>
      </c>
      <c r="Y393" s="172" t="s">
        <v>1110</v>
      </c>
      <c r="Z393" s="172" t="s">
        <v>1110</v>
      </c>
      <c r="AA393" s="172">
        <v>-144.34323884</v>
      </c>
      <c r="AB393" s="172" t="s">
        <v>1110</v>
      </c>
      <c r="AC393" s="172" t="s">
        <v>1110</v>
      </c>
      <c r="AD393" s="172" t="s">
        <v>1110</v>
      </c>
      <c r="AE393" s="172" t="s">
        <v>1110</v>
      </c>
      <c r="AF393" s="177">
        <v>-297.78722705000001</v>
      </c>
    </row>
    <row r="394" spans="1:32" ht="15" customHeight="1">
      <c r="A394" s="163">
        <v>387</v>
      </c>
      <c r="B394" s="125" t="s">
        <v>232</v>
      </c>
      <c r="C394" s="164" t="s">
        <v>1110</v>
      </c>
      <c r="D394" s="164">
        <v>5.039101E-2</v>
      </c>
      <c r="E394" s="164" t="s">
        <v>1110</v>
      </c>
      <c r="F394" s="164" t="s">
        <v>1110</v>
      </c>
      <c r="G394" s="164" t="s">
        <v>1110</v>
      </c>
      <c r="H394" s="164" t="s">
        <v>1110</v>
      </c>
      <c r="I394" s="164" t="s">
        <v>1110</v>
      </c>
      <c r="J394" s="164" t="s">
        <v>1110</v>
      </c>
      <c r="K394" s="164" t="s">
        <v>1110</v>
      </c>
      <c r="L394" s="166">
        <v>5.039101E-2</v>
      </c>
      <c r="M394" s="164" t="s">
        <v>1110</v>
      </c>
      <c r="N394" s="164">
        <v>1.9804402299999999</v>
      </c>
      <c r="O394" s="164" t="s">
        <v>1110</v>
      </c>
      <c r="P394" s="164" t="s">
        <v>1110</v>
      </c>
      <c r="Q394" s="164">
        <v>-3.2824657200000003</v>
      </c>
      <c r="R394" s="164" t="s">
        <v>1110</v>
      </c>
      <c r="S394" s="164" t="s">
        <v>1110</v>
      </c>
      <c r="T394" s="164" t="s">
        <v>1110</v>
      </c>
      <c r="U394" s="164" t="s">
        <v>1110</v>
      </c>
      <c r="V394" s="167">
        <v>-1.3020254900000001</v>
      </c>
      <c r="W394" s="168" t="s">
        <v>1110</v>
      </c>
      <c r="X394" s="164">
        <v>-3.1093911400000001</v>
      </c>
      <c r="Y394" s="164" t="s">
        <v>1110</v>
      </c>
      <c r="Z394" s="164" t="s">
        <v>1110</v>
      </c>
      <c r="AA394" s="164">
        <v>-3.3444657200000001</v>
      </c>
      <c r="AB394" s="164" t="s">
        <v>1110</v>
      </c>
      <c r="AC394" s="164" t="s">
        <v>1110</v>
      </c>
      <c r="AD394" s="164" t="s">
        <v>1110</v>
      </c>
      <c r="AE394" s="164" t="s">
        <v>1110</v>
      </c>
      <c r="AF394" s="169">
        <v>-6.4538568600000001</v>
      </c>
    </row>
    <row r="395" spans="1:32" s="84" customFormat="1" ht="15" customHeight="1">
      <c r="A395" s="171">
        <v>388</v>
      </c>
      <c r="B395" s="144" t="s">
        <v>135</v>
      </c>
      <c r="C395" s="172" t="s">
        <v>1110</v>
      </c>
      <c r="D395" s="172" t="s">
        <v>1110</v>
      </c>
      <c r="E395" s="172" t="s">
        <v>1110</v>
      </c>
      <c r="F395" s="172" t="s">
        <v>1110</v>
      </c>
      <c r="G395" s="172" t="s">
        <v>1110</v>
      </c>
      <c r="H395" s="172" t="s">
        <v>1110</v>
      </c>
      <c r="I395" s="172" t="s">
        <v>1110</v>
      </c>
      <c r="J395" s="172" t="s">
        <v>1110</v>
      </c>
      <c r="K395" s="172" t="s">
        <v>1110</v>
      </c>
      <c r="L395" s="174" t="s">
        <v>1110</v>
      </c>
      <c r="M395" s="172" t="s">
        <v>1110</v>
      </c>
      <c r="N395" s="172" t="s">
        <v>1110</v>
      </c>
      <c r="O395" s="172" t="s">
        <v>1110</v>
      </c>
      <c r="P395" s="172" t="s">
        <v>1110</v>
      </c>
      <c r="Q395" s="172" t="s">
        <v>1110</v>
      </c>
      <c r="R395" s="172" t="s">
        <v>1110</v>
      </c>
      <c r="S395" s="172" t="s">
        <v>1110</v>
      </c>
      <c r="T395" s="172" t="s">
        <v>1110</v>
      </c>
      <c r="U395" s="172" t="s">
        <v>1110</v>
      </c>
      <c r="V395" s="175" t="s">
        <v>1110</v>
      </c>
      <c r="W395" s="176" t="s">
        <v>1110</v>
      </c>
      <c r="X395" s="172" t="s">
        <v>1110</v>
      </c>
      <c r="Y395" s="172" t="s">
        <v>1110</v>
      </c>
      <c r="Z395" s="172" t="s">
        <v>1110</v>
      </c>
      <c r="AA395" s="172" t="s">
        <v>1110</v>
      </c>
      <c r="AB395" s="172" t="s">
        <v>1110</v>
      </c>
      <c r="AC395" s="172" t="s">
        <v>1110</v>
      </c>
      <c r="AD395" s="172">
        <v>14.684887010000001</v>
      </c>
      <c r="AE395" s="172" t="s">
        <v>1110</v>
      </c>
      <c r="AF395" s="177">
        <v>14.684887010000001</v>
      </c>
    </row>
    <row r="396" spans="1:32" ht="15" customHeight="1">
      <c r="A396" s="163">
        <v>389</v>
      </c>
      <c r="B396" s="125" t="s">
        <v>20</v>
      </c>
      <c r="C396" s="164" t="s">
        <v>1110</v>
      </c>
      <c r="D396" s="164" t="s">
        <v>1110</v>
      </c>
      <c r="E396" s="164" t="s">
        <v>1110</v>
      </c>
      <c r="F396" s="164" t="s">
        <v>1110</v>
      </c>
      <c r="G396" s="164" t="s">
        <v>1110</v>
      </c>
      <c r="H396" s="164" t="s">
        <v>1110</v>
      </c>
      <c r="I396" s="164">
        <v>841.57198853546004</v>
      </c>
      <c r="J396" s="164" t="s">
        <v>1110</v>
      </c>
      <c r="K396" s="164" t="s">
        <v>1110</v>
      </c>
      <c r="L396" s="166">
        <v>841.57198853546004</v>
      </c>
      <c r="M396" s="164" t="s">
        <v>1110</v>
      </c>
      <c r="N396" s="164" t="s">
        <v>1110</v>
      </c>
      <c r="O396" s="164" t="s">
        <v>1110</v>
      </c>
      <c r="P396" s="164" t="s">
        <v>1110</v>
      </c>
      <c r="Q396" s="164" t="s">
        <v>1110</v>
      </c>
      <c r="R396" s="164" t="s">
        <v>1110</v>
      </c>
      <c r="S396" s="164">
        <v>841.57198853546004</v>
      </c>
      <c r="T396" s="164">
        <v>-0.2</v>
      </c>
      <c r="U396" s="164" t="s">
        <v>1110</v>
      </c>
      <c r="V396" s="167">
        <v>841.37198853545999</v>
      </c>
      <c r="W396" s="168" t="s">
        <v>1110</v>
      </c>
      <c r="X396" s="164" t="s">
        <v>1110</v>
      </c>
      <c r="Y396" s="164" t="s">
        <v>1110</v>
      </c>
      <c r="Z396" s="164" t="s">
        <v>1110</v>
      </c>
      <c r="AA396" s="164" t="s">
        <v>1110</v>
      </c>
      <c r="AB396" s="164" t="s">
        <v>1110</v>
      </c>
      <c r="AC396" s="164">
        <v>841.57198853546004</v>
      </c>
      <c r="AD396" s="164">
        <v>-3.37</v>
      </c>
      <c r="AE396" s="164" t="s">
        <v>1110</v>
      </c>
      <c r="AF396" s="169">
        <v>838.20198853546003</v>
      </c>
    </row>
    <row r="397" spans="1:32" s="84" customFormat="1" ht="15" customHeight="1">
      <c r="A397" s="171">
        <v>390</v>
      </c>
      <c r="B397" s="144" t="s">
        <v>379</v>
      </c>
      <c r="C397" s="172" t="s">
        <v>1110</v>
      </c>
      <c r="D397" s="172" t="s">
        <v>1110</v>
      </c>
      <c r="E397" s="172" t="s">
        <v>1110</v>
      </c>
      <c r="F397" s="172" t="s">
        <v>1110</v>
      </c>
      <c r="G397" s="172" t="s">
        <v>1110</v>
      </c>
      <c r="H397" s="172" t="s">
        <v>1110</v>
      </c>
      <c r="I397" s="172" t="s">
        <v>1110</v>
      </c>
      <c r="J397" s="172">
        <v>282.87671398000003</v>
      </c>
      <c r="K397" s="172" t="s">
        <v>1110</v>
      </c>
      <c r="L397" s="174">
        <v>282.87671398000003</v>
      </c>
      <c r="M397" s="172" t="s">
        <v>1110</v>
      </c>
      <c r="N397" s="172" t="s">
        <v>1110</v>
      </c>
      <c r="O397" s="172" t="s">
        <v>1110</v>
      </c>
      <c r="P397" s="172" t="s">
        <v>1110</v>
      </c>
      <c r="Q397" s="172" t="s">
        <v>1110</v>
      </c>
      <c r="R397" s="172" t="s">
        <v>1110</v>
      </c>
      <c r="S397" s="172" t="s">
        <v>1110</v>
      </c>
      <c r="T397" s="172">
        <v>282.87671398000003</v>
      </c>
      <c r="U397" s="172" t="s">
        <v>1110</v>
      </c>
      <c r="V397" s="175">
        <v>282.87671398000003</v>
      </c>
      <c r="W397" s="176" t="s">
        <v>1110</v>
      </c>
      <c r="X397" s="172" t="s">
        <v>1110</v>
      </c>
      <c r="Y397" s="172" t="s">
        <v>1110</v>
      </c>
      <c r="Z397" s="172" t="s">
        <v>1110</v>
      </c>
      <c r="AA397" s="172" t="s">
        <v>1110</v>
      </c>
      <c r="AB397" s="172" t="s">
        <v>1110</v>
      </c>
      <c r="AC397" s="172" t="s">
        <v>1110</v>
      </c>
      <c r="AD397" s="172">
        <v>282.87671398000003</v>
      </c>
      <c r="AE397" s="172" t="s">
        <v>1110</v>
      </c>
      <c r="AF397" s="177">
        <v>282.87671398000003</v>
      </c>
    </row>
    <row r="398" spans="1:32" ht="15" customHeight="1">
      <c r="A398" s="163">
        <v>391</v>
      </c>
      <c r="B398" s="125" t="s">
        <v>243</v>
      </c>
      <c r="C398" s="164" t="s">
        <v>1110</v>
      </c>
      <c r="D398" s="164" t="s">
        <v>1110</v>
      </c>
      <c r="E398" s="164">
        <v>-0.64456731999999994</v>
      </c>
      <c r="F398" s="164" t="s">
        <v>1110</v>
      </c>
      <c r="G398" s="164" t="s">
        <v>1110</v>
      </c>
      <c r="H398" s="164" t="s">
        <v>1110</v>
      </c>
      <c r="I398" s="164" t="s">
        <v>1110</v>
      </c>
      <c r="J398" s="164">
        <v>3.4350000000000001</v>
      </c>
      <c r="K398" s="164" t="s">
        <v>1110</v>
      </c>
      <c r="L398" s="166">
        <v>2.7904326800000003</v>
      </c>
      <c r="M398" s="164" t="s">
        <v>1110</v>
      </c>
      <c r="N398" s="164">
        <v>13.35127176856</v>
      </c>
      <c r="O398" s="164">
        <v>19.346638337699996</v>
      </c>
      <c r="P398" s="164" t="s">
        <v>1110</v>
      </c>
      <c r="Q398" s="164" t="s">
        <v>1110</v>
      </c>
      <c r="R398" s="164" t="s">
        <v>1110</v>
      </c>
      <c r="S398" s="164" t="s">
        <v>1110</v>
      </c>
      <c r="T398" s="164">
        <v>7.6580260000000004</v>
      </c>
      <c r="U398" s="164" t="s">
        <v>1110</v>
      </c>
      <c r="V398" s="167">
        <v>40.355936106260003</v>
      </c>
      <c r="W398" s="168" t="s">
        <v>1110</v>
      </c>
      <c r="X398" s="164">
        <v>12.616271768559999</v>
      </c>
      <c r="Y398" s="164">
        <v>17.21994165293</v>
      </c>
      <c r="Z398" s="164" t="s">
        <v>1110</v>
      </c>
      <c r="AA398" s="164" t="s">
        <v>1110</v>
      </c>
      <c r="AB398" s="164" t="s">
        <v>1110</v>
      </c>
      <c r="AC398" s="164" t="s">
        <v>1110</v>
      </c>
      <c r="AD398" s="164">
        <v>58.502022289999999</v>
      </c>
      <c r="AE398" s="164" t="s">
        <v>1110</v>
      </c>
      <c r="AF398" s="169">
        <v>88.33823571149</v>
      </c>
    </row>
    <row r="399" spans="1:32" s="84" customFormat="1" ht="15" customHeight="1">
      <c r="A399" s="171">
        <v>392</v>
      </c>
      <c r="B399" s="144" t="s">
        <v>269</v>
      </c>
      <c r="C399" s="172" t="s">
        <v>1110</v>
      </c>
      <c r="D399" s="172" t="s">
        <v>1110</v>
      </c>
      <c r="E399" s="172">
        <v>-1.4643999999999999E-4</v>
      </c>
      <c r="F399" s="172" t="s">
        <v>1110</v>
      </c>
      <c r="G399" s="172" t="s">
        <v>1110</v>
      </c>
      <c r="H399" s="172" t="s">
        <v>1110</v>
      </c>
      <c r="I399" s="172" t="s">
        <v>1110</v>
      </c>
      <c r="J399" s="172" t="s">
        <v>1110</v>
      </c>
      <c r="K399" s="172" t="s">
        <v>1110</v>
      </c>
      <c r="L399" s="174">
        <v>-1.4643999999999999E-4</v>
      </c>
      <c r="M399" s="172" t="s">
        <v>1110</v>
      </c>
      <c r="N399" s="172" t="s">
        <v>1110</v>
      </c>
      <c r="O399" s="172">
        <v>-1.4643999999999999E-4</v>
      </c>
      <c r="P399" s="172" t="s">
        <v>1110</v>
      </c>
      <c r="Q399" s="172" t="s">
        <v>1110</v>
      </c>
      <c r="R399" s="172" t="s">
        <v>1110</v>
      </c>
      <c r="S399" s="172" t="s">
        <v>1110</v>
      </c>
      <c r="T399" s="172" t="s">
        <v>1110</v>
      </c>
      <c r="U399" s="172" t="s">
        <v>1110</v>
      </c>
      <c r="V399" s="175">
        <v>-1.4643999999999999E-4</v>
      </c>
      <c r="W399" s="176" t="s">
        <v>1110</v>
      </c>
      <c r="X399" s="172" t="s">
        <v>1110</v>
      </c>
      <c r="Y399" s="172">
        <v>-0.24712846999999999</v>
      </c>
      <c r="Z399" s="172" t="s">
        <v>1110</v>
      </c>
      <c r="AA399" s="172" t="s">
        <v>1110</v>
      </c>
      <c r="AB399" s="172" t="s">
        <v>1110</v>
      </c>
      <c r="AC399" s="172" t="s">
        <v>1110</v>
      </c>
      <c r="AD399" s="172" t="s">
        <v>1110</v>
      </c>
      <c r="AE399" s="172" t="s">
        <v>1110</v>
      </c>
      <c r="AF399" s="177">
        <v>-0.24712846999999999</v>
      </c>
    </row>
    <row r="400" spans="1:32" ht="15" customHeight="1">
      <c r="A400" s="163">
        <v>393</v>
      </c>
      <c r="B400" s="125" t="s">
        <v>824</v>
      </c>
      <c r="C400" s="164" t="s">
        <v>1110</v>
      </c>
      <c r="D400" s="164">
        <v>-35</v>
      </c>
      <c r="E400" s="164">
        <v>-6.4118307699999999</v>
      </c>
      <c r="F400" s="164" t="s">
        <v>1110</v>
      </c>
      <c r="G400" s="164" t="s">
        <v>1110</v>
      </c>
      <c r="H400" s="164" t="s">
        <v>1110</v>
      </c>
      <c r="I400" s="164">
        <v>4</v>
      </c>
      <c r="J400" s="164" t="s">
        <v>1110</v>
      </c>
      <c r="K400" s="164" t="s">
        <v>1110</v>
      </c>
      <c r="L400" s="166">
        <v>-37.411830769999995</v>
      </c>
      <c r="M400" s="164" t="s">
        <v>1110</v>
      </c>
      <c r="N400" s="164">
        <v>-63.625871799999999</v>
      </c>
      <c r="O400" s="164">
        <v>-12.667946089999999</v>
      </c>
      <c r="P400" s="164" t="s">
        <v>1110</v>
      </c>
      <c r="Q400" s="164" t="s">
        <v>1110</v>
      </c>
      <c r="R400" s="164" t="s">
        <v>1110</v>
      </c>
      <c r="S400" s="164">
        <v>17.65100005</v>
      </c>
      <c r="T400" s="164" t="s">
        <v>1110</v>
      </c>
      <c r="U400" s="164" t="s">
        <v>1110</v>
      </c>
      <c r="V400" s="167">
        <v>-58.642817839999999</v>
      </c>
      <c r="W400" s="168" t="s">
        <v>1110</v>
      </c>
      <c r="X400" s="164">
        <v>-99.897579959999987</v>
      </c>
      <c r="Y400" s="164">
        <v>-10.6303924</v>
      </c>
      <c r="Z400" s="164" t="s">
        <v>1110</v>
      </c>
      <c r="AA400" s="164" t="s">
        <v>1110</v>
      </c>
      <c r="AB400" s="164" t="s">
        <v>1110</v>
      </c>
      <c r="AC400" s="164">
        <v>150.68750005000001</v>
      </c>
      <c r="AD400" s="164" t="s">
        <v>1110</v>
      </c>
      <c r="AE400" s="164" t="s">
        <v>1110</v>
      </c>
      <c r="AF400" s="169">
        <v>40.159527690000012</v>
      </c>
    </row>
    <row r="401" spans="1:32" s="84" customFormat="1" ht="15" customHeight="1">
      <c r="A401" s="171">
        <v>394</v>
      </c>
      <c r="B401" s="144" t="s">
        <v>482</v>
      </c>
      <c r="C401" s="172" t="s">
        <v>1110</v>
      </c>
      <c r="D401" s="172" t="s">
        <v>1110</v>
      </c>
      <c r="E401" s="172" t="s">
        <v>1110</v>
      </c>
      <c r="F401" s="172" t="s">
        <v>1110</v>
      </c>
      <c r="G401" s="172" t="s">
        <v>1110</v>
      </c>
      <c r="H401" s="172" t="s">
        <v>1110</v>
      </c>
      <c r="I401" s="172" t="s">
        <v>1110</v>
      </c>
      <c r="J401" s="172" t="s">
        <v>1110</v>
      </c>
      <c r="K401" s="172" t="s">
        <v>1110</v>
      </c>
      <c r="L401" s="174" t="s">
        <v>1110</v>
      </c>
      <c r="M401" s="172" t="s">
        <v>1110</v>
      </c>
      <c r="N401" s="172" t="s">
        <v>1110</v>
      </c>
      <c r="O401" s="172">
        <v>-309.72736600000002</v>
      </c>
      <c r="P401" s="172" t="s">
        <v>1110</v>
      </c>
      <c r="Q401" s="172" t="s">
        <v>1110</v>
      </c>
      <c r="R401" s="172" t="s">
        <v>1110</v>
      </c>
      <c r="S401" s="172" t="s">
        <v>1110</v>
      </c>
      <c r="T401" s="172" t="s">
        <v>1110</v>
      </c>
      <c r="U401" s="172" t="s">
        <v>1110</v>
      </c>
      <c r="V401" s="175">
        <v>-309.72736600000002</v>
      </c>
      <c r="W401" s="176" t="s">
        <v>1110</v>
      </c>
      <c r="X401" s="172" t="s">
        <v>1110</v>
      </c>
      <c r="Y401" s="172">
        <v>-673.94883467999989</v>
      </c>
      <c r="Z401" s="172" t="s">
        <v>1110</v>
      </c>
      <c r="AA401" s="172" t="s">
        <v>1110</v>
      </c>
      <c r="AB401" s="172" t="s">
        <v>1110</v>
      </c>
      <c r="AC401" s="172" t="s">
        <v>1110</v>
      </c>
      <c r="AD401" s="172">
        <v>-6.0850000000000002E-5</v>
      </c>
      <c r="AE401" s="172" t="s">
        <v>1110</v>
      </c>
      <c r="AF401" s="177">
        <v>-673.94889552999996</v>
      </c>
    </row>
    <row r="402" spans="1:32" ht="15" customHeight="1">
      <c r="A402" s="163">
        <v>395</v>
      </c>
      <c r="B402" s="125" t="s">
        <v>297</v>
      </c>
      <c r="C402" s="164" t="s">
        <v>1110</v>
      </c>
      <c r="D402" s="164" t="s">
        <v>1110</v>
      </c>
      <c r="E402" s="164" t="s">
        <v>1110</v>
      </c>
      <c r="F402" s="164" t="s">
        <v>1110</v>
      </c>
      <c r="G402" s="164" t="s">
        <v>1110</v>
      </c>
      <c r="H402" s="164" t="s">
        <v>1110</v>
      </c>
      <c r="I402" s="164" t="s">
        <v>1110</v>
      </c>
      <c r="J402" s="164" t="s">
        <v>1110</v>
      </c>
      <c r="K402" s="164" t="s">
        <v>1110</v>
      </c>
      <c r="L402" s="166" t="s">
        <v>1110</v>
      </c>
      <c r="M402" s="164" t="s">
        <v>1110</v>
      </c>
      <c r="N402" s="164" t="s">
        <v>1110</v>
      </c>
      <c r="O402" s="164" t="s">
        <v>1110</v>
      </c>
      <c r="P402" s="164" t="s">
        <v>1110</v>
      </c>
      <c r="Q402" s="164" t="s">
        <v>1110</v>
      </c>
      <c r="R402" s="164" t="s">
        <v>1110</v>
      </c>
      <c r="S402" s="164" t="s">
        <v>1110</v>
      </c>
      <c r="T402" s="164" t="s">
        <v>1110</v>
      </c>
      <c r="U402" s="164" t="s">
        <v>1110</v>
      </c>
      <c r="V402" s="167" t="s">
        <v>1110</v>
      </c>
      <c r="W402" s="168" t="s">
        <v>1110</v>
      </c>
      <c r="X402" s="164" t="s">
        <v>1110</v>
      </c>
      <c r="Y402" s="164" t="s">
        <v>1110</v>
      </c>
      <c r="Z402" s="164" t="s">
        <v>1110</v>
      </c>
      <c r="AA402" s="164" t="s">
        <v>1110</v>
      </c>
      <c r="AB402" s="164" t="s">
        <v>1110</v>
      </c>
      <c r="AC402" s="164" t="s">
        <v>1110</v>
      </c>
      <c r="AD402" s="164">
        <v>51.496000000000002</v>
      </c>
      <c r="AE402" s="164" t="s">
        <v>1110</v>
      </c>
      <c r="AF402" s="169">
        <v>51.496000000000002</v>
      </c>
    </row>
    <row r="403" spans="1:32" s="84" customFormat="1" ht="15" customHeight="1">
      <c r="A403" s="171">
        <v>396</v>
      </c>
      <c r="B403" s="144" t="s">
        <v>319</v>
      </c>
      <c r="C403" s="172">
        <v>53.186401459999999</v>
      </c>
      <c r="D403" s="172">
        <v>-18.189148670000002</v>
      </c>
      <c r="E403" s="172" t="s">
        <v>1110</v>
      </c>
      <c r="F403" s="172" t="s">
        <v>1110</v>
      </c>
      <c r="G403" s="172">
        <v>-0.36286996000000005</v>
      </c>
      <c r="H403" s="172" t="s">
        <v>1110</v>
      </c>
      <c r="I403" s="172" t="s">
        <v>1110</v>
      </c>
      <c r="J403" s="172" t="s">
        <v>1110</v>
      </c>
      <c r="K403" s="172" t="s">
        <v>1110</v>
      </c>
      <c r="L403" s="174">
        <v>34.63438283</v>
      </c>
      <c r="M403" s="172">
        <v>265.95140359999999</v>
      </c>
      <c r="N403" s="172">
        <v>-100.24556173000001</v>
      </c>
      <c r="O403" s="172" t="s">
        <v>1110</v>
      </c>
      <c r="P403" s="172" t="s">
        <v>1110</v>
      </c>
      <c r="Q403" s="172">
        <v>-2.1029030099999999</v>
      </c>
      <c r="R403" s="172" t="s">
        <v>1110</v>
      </c>
      <c r="S403" s="172" t="s">
        <v>1110</v>
      </c>
      <c r="T403" s="172">
        <v>2.8</v>
      </c>
      <c r="U403" s="172" t="s">
        <v>1110</v>
      </c>
      <c r="V403" s="175">
        <v>166.40293886000001</v>
      </c>
      <c r="W403" s="176">
        <v>325.88541899000001</v>
      </c>
      <c r="X403" s="172">
        <v>-245.8376384</v>
      </c>
      <c r="Y403" s="172" t="s">
        <v>1110</v>
      </c>
      <c r="Z403" s="172" t="s">
        <v>1110</v>
      </c>
      <c r="AA403" s="172">
        <v>-4.1420276899999999</v>
      </c>
      <c r="AB403" s="172" t="s">
        <v>1110</v>
      </c>
      <c r="AC403" s="172" t="s">
        <v>1110</v>
      </c>
      <c r="AD403" s="172">
        <v>2.8</v>
      </c>
      <c r="AE403" s="172" t="s">
        <v>1110</v>
      </c>
      <c r="AF403" s="177">
        <v>78.705752900000007</v>
      </c>
    </row>
    <row r="404" spans="1:32" ht="15" customHeight="1">
      <c r="A404" s="163">
        <v>397</v>
      </c>
      <c r="B404" s="125" t="s">
        <v>410</v>
      </c>
      <c r="C404" s="164" t="s">
        <v>1110</v>
      </c>
      <c r="D404" s="164" t="s">
        <v>1110</v>
      </c>
      <c r="E404" s="164">
        <v>-18.553138019999999</v>
      </c>
      <c r="F404" s="164" t="s">
        <v>1110</v>
      </c>
      <c r="G404" s="164" t="s">
        <v>1110</v>
      </c>
      <c r="H404" s="164" t="s">
        <v>1110</v>
      </c>
      <c r="I404" s="164" t="s">
        <v>1110</v>
      </c>
      <c r="J404" s="164" t="s">
        <v>1110</v>
      </c>
      <c r="K404" s="164" t="s">
        <v>1110</v>
      </c>
      <c r="L404" s="166">
        <v>-18.553138019999999</v>
      </c>
      <c r="M404" s="164" t="s">
        <v>1110</v>
      </c>
      <c r="N404" s="164" t="s">
        <v>1110</v>
      </c>
      <c r="O404" s="164">
        <v>-151.18896949000001</v>
      </c>
      <c r="P404" s="164" t="s">
        <v>1110</v>
      </c>
      <c r="Q404" s="164" t="s">
        <v>1110</v>
      </c>
      <c r="R404" s="164" t="s">
        <v>1110</v>
      </c>
      <c r="S404" s="164" t="s">
        <v>1110</v>
      </c>
      <c r="T404" s="164" t="s">
        <v>1110</v>
      </c>
      <c r="U404" s="164" t="s">
        <v>1110</v>
      </c>
      <c r="V404" s="167">
        <v>-151.18896949000001</v>
      </c>
      <c r="W404" s="168" t="s">
        <v>1110</v>
      </c>
      <c r="X404" s="164">
        <v>-69.797761424909993</v>
      </c>
      <c r="Y404" s="164">
        <v>-575.42055609748002</v>
      </c>
      <c r="Z404" s="164" t="s">
        <v>1110</v>
      </c>
      <c r="AA404" s="164">
        <v>-0.9</v>
      </c>
      <c r="AB404" s="164" t="s">
        <v>1110</v>
      </c>
      <c r="AC404" s="164" t="s">
        <v>1110</v>
      </c>
      <c r="AD404" s="164" t="s">
        <v>1110</v>
      </c>
      <c r="AE404" s="164" t="s">
        <v>1110</v>
      </c>
      <c r="AF404" s="169">
        <v>-646.11831752239004</v>
      </c>
    </row>
    <row r="405" spans="1:32" s="84" customFormat="1" ht="15" customHeight="1">
      <c r="A405" s="171">
        <v>398</v>
      </c>
      <c r="B405" s="144" t="s">
        <v>955</v>
      </c>
      <c r="C405" s="172" t="s">
        <v>1110</v>
      </c>
      <c r="D405" s="172">
        <v>-1.9464999999999999</v>
      </c>
      <c r="E405" s="172" t="s">
        <v>1110</v>
      </c>
      <c r="F405" s="172" t="s">
        <v>1110</v>
      </c>
      <c r="G405" s="172" t="s">
        <v>1110</v>
      </c>
      <c r="H405" s="172" t="s">
        <v>1110</v>
      </c>
      <c r="I405" s="172" t="s">
        <v>1110</v>
      </c>
      <c r="J405" s="172" t="s">
        <v>1110</v>
      </c>
      <c r="K405" s="172" t="s">
        <v>1110</v>
      </c>
      <c r="L405" s="174">
        <v>-1.9464999999999999</v>
      </c>
      <c r="M405" s="172" t="s">
        <v>1110</v>
      </c>
      <c r="N405" s="172">
        <v>-11.0221</v>
      </c>
      <c r="O405" s="172" t="s">
        <v>1110</v>
      </c>
      <c r="P405" s="172" t="s">
        <v>1110</v>
      </c>
      <c r="Q405" s="172" t="s">
        <v>1110</v>
      </c>
      <c r="R405" s="172" t="s">
        <v>1110</v>
      </c>
      <c r="S405" s="172" t="s">
        <v>1110</v>
      </c>
      <c r="T405" s="172" t="s">
        <v>1110</v>
      </c>
      <c r="U405" s="172" t="s">
        <v>1110</v>
      </c>
      <c r="V405" s="175">
        <v>-11.0221</v>
      </c>
      <c r="W405" s="176" t="s">
        <v>1110</v>
      </c>
      <c r="X405" s="172">
        <v>-28.708507108029998</v>
      </c>
      <c r="Y405" s="172" t="s">
        <v>1110</v>
      </c>
      <c r="Z405" s="172" t="s">
        <v>1110</v>
      </c>
      <c r="AA405" s="172" t="s">
        <v>1110</v>
      </c>
      <c r="AB405" s="172" t="s">
        <v>1110</v>
      </c>
      <c r="AC405" s="172" t="s">
        <v>1110</v>
      </c>
      <c r="AD405" s="172" t="s">
        <v>1110</v>
      </c>
      <c r="AE405" s="172" t="s">
        <v>1110</v>
      </c>
      <c r="AF405" s="177">
        <v>-28.708507108029998</v>
      </c>
    </row>
    <row r="406" spans="1:32" ht="15" customHeight="1">
      <c r="A406" s="163">
        <v>399</v>
      </c>
      <c r="B406" s="125" t="s">
        <v>855</v>
      </c>
      <c r="C406" s="164" t="s">
        <v>1110</v>
      </c>
      <c r="D406" s="164">
        <v>46.665382799999996</v>
      </c>
      <c r="E406" s="164">
        <v>-10.06546043</v>
      </c>
      <c r="F406" s="164" t="s">
        <v>1110</v>
      </c>
      <c r="G406" s="164">
        <v>0.15376255</v>
      </c>
      <c r="H406" s="164" t="s">
        <v>1110</v>
      </c>
      <c r="I406" s="164" t="s">
        <v>1110</v>
      </c>
      <c r="J406" s="164" t="s">
        <v>1110</v>
      </c>
      <c r="K406" s="164" t="s">
        <v>1110</v>
      </c>
      <c r="L406" s="166">
        <v>36.753684920000005</v>
      </c>
      <c r="M406" s="164" t="s">
        <v>1110</v>
      </c>
      <c r="N406" s="164">
        <v>104.45596891997</v>
      </c>
      <c r="O406" s="164">
        <v>-54.829922249969997</v>
      </c>
      <c r="P406" s="164" t="s">
        <v>1110</v>
      </c>
      <c r="Q406" s="164">
        <v>16.619720260000001</v>
      </c>
      <c r="R406" s="164" t="s">
        <v>1110</v>
      </c>
      <c r="S406" s="164" t="s">
        <v>1110</v>
      </c>
      <c r="T406" s="164" t="s">
        <v>1110</v>
      </c>
      <c r="U406" s="164" t="s">
        <v>1110</v>
      </c>
      <c r="V406" s="167">
        <v>66.245766930000016</v>
      </c>
      <c r="W406" s="168" t="s">
        <v>1110</v>
      </c>
      <c r="X406" s="164">
        <v>112.42823544997</v>
      </c>
      <c r="Y406" s="164">
        <v>4.3685240081000005</v>
      </c>
      <c r="Z406" s="164" t="s">
        <v>1110</v>
      </c>
      <c r="AA406" s="164">
        <v>14.77385827</v>
      </c>
      <c r="AB406" s="164" t="s">
        <v>1110</v>
      </c>
      <c r="AC406" s="164" t="s">
        <v>1110</v>
      </c>
      <c r="AD406" s="164" t="s">
        <v>1110</v>
      </c>
      <c r="AE406" s="164" t="s">
        <v>1110</v>
      </c>
      <c r="AF406" s="169">
        <v>131.57061772807</v>
      </c>
    </row>
    <row r="407" spans="1:32" s="84" customFormat="1" ht="15" customHeight="1">
      <c r="A407" s="171">
        <v>400</v>
      </c>
      <c r="B407" s="144" t="s">
        <v>462</v>
      </c>
      <c r="C407" s="172" t="s">
        <v>1110</v>
      </c>
      <c r="D407" s="172" t="s">
        <v>1110</v>
      </c>
      <c r="E407" s="172" t="s">
        <v>1110</v>
      </c>
      <c r="F407" s="172" t="s">
        <v>1110</v>
      </c>
      <c r="G407" s="172" t="s">
        <v>1110</v>
      </c>
      <c r="H407" s="172" t="s">
        <v>1110</v>
      </c>
      <c r="I407" s="172" t="s">
        <v>1110</v>
      </c>
      <c r="J407" s="172" t="s">
        <v>1110</v>
      </c>
      <c r="K407" s="172" t="s">
        <v>1110</v>
      </c>
      <c r="L407" s="174" t="s">
        <v>1110</v>
      </c>
      <c r="M407" s="172" t="s">
        <v>1110</v>
      </c>
      <c r="N407" s="172" t="s">
        <v>1110</v>
      </c>
      <c r="O407" s="172" t="s">
        <v>1110</v>
      </c>
      <c r="P407" s="172" t="s">
        <v>1110</v>
      </c>
      <c r="Q407" s="172" t="s">
        <v>1110</v>
      </c>
      <c r="R407" s="172" t="s">
        <v>1110</v>
      </c>
      <c r="S407" s="172" t="s">
        <v>1110</v>
      </c>
      <c r="T407" s="172" t="s">
        <v>1110</v>
      </c>
      <c r="U407" s="172" t="s">
        <v>1110</v>
      </c>
      <c r="V407" s="175" t="s">
        <v>1110</v>
      </c>
      <c r="W407" s="176" t="s">
        <v>1110</v>
      </c>
      <c r="X407" s="172" t="s">
        <v>1110</v>
      </c>
      <c r="Y407" s="172" t="s">
        <v>1110</v>
      </c>
      <c r="Z407" s="172" t="s">
        <v>1110</v>
      </c>
      <c r="AA407" s="172" t="s">
        <v>1110</v>
      </c>
      <c r="AB407" s="172" t="s">
        <v>1110</v>
      </c>
      <c r="AC407" s="172" t="s">
        <v>1110</v>
      </c>
      <c r="AD407" s="172" t="s">
        <v>1110</v>
      </c>
      <c r="AE407" s="172" t="s">
        <v>1110</v>
      </c>
      <c r="AF407" s="177" t="s">
        <v>1110</v>
      </c>
    </row>
    <row r="408" spans="1:32" ht="15" customHeight="1">
      <c r="A408" s="163">
        <v>401</v>
      </c>
      <c r="B408" s="125" t="s">
        <v>766</v>
      </c>
      <c r="C408" s="164">
        <v>0.26</v>
      </c>
      <c r="D408" s="164" t="s">
        <v>1110</v>
      </c>
      <c r="E408" s="164">
        <v>40.669195000000002</v>
      </c>
      <c r="F408" s="164" t="s">
        <v>1110</v>
      </c>
      <c r="G408" s="164" t="s">
        <v>1110</v>
      </c>
      <c r="H408" s="164" t="s">
        <v>1110</v>
      </c>
      <c r="I408" s="164" t="s">
        <v>1110</v>
      </c>
      <c r="J408" s="164" t="s">
        <v>1110</v>
      </c>
      <c r="K408" s="164" t="s">
        <v>1110</v>
      </c>
      <c r="L408" s="166">
        <v>40.929195</v>
      </c>
      <c r="M408" s="164">
        <v>-3.0819571699999999</v>
      </c>
      <c r="N408" s="164" t="s">
        <v>1110</v>
      </c>
      <c r="O408" s="164">
        <v>-298.85464781969</v>
      </c>
      <c r="P408" s="164" t="s">
        <v>1110</v>
      </c>
      <c r="Q408" s="164" t="s">
        <v>1110</v>
      </c>
      <c r="R408" s="164" t="s">
        <v>1110</v>
      </c>
      <c r="S408" s="164">
        <v>29.57511161</v>
      </c>
      <c r="T408" s="164" t="s">
        <v>1110</v>
      </c>
      <c r="U408" s="164" t="s">
        <v>1110</v>
      </c>
      <c r="V408" s="167">
        <v>-272.36149337968999</v>
      </c>
      <c r="W408" s="168">
        <v>0.41804283000000003</v>
      </c>
      <c r="X408" s="164" t="s">
        <v>1110</v>
      </c>
      <c r="Y408" s="164">
        <v>-289.25151842969001</v>
      </c>
      <c r="Z408" s="164" t="s">
        <v>1110</v>
      </c>
      <c r="AA408" s="164" t="s">
        <v>1110</v>
      </c>
      <c r="AB408" s="164" t="s">
        <v>1110</v>
      </c>
      <c r="AC408" s="164">
        <v>1.32660763974</v>
      </c>
      <c r="AD408" s="164">
        <v>113.06158822</v>
      </c>
      <c r="AE408" s="164" t="s">
        <v>1110</v>
      </c>
      <c r="AF408" s="169">
        <v>-174.44527973995002</v>
      </c>
    </row>
    <row r="409" spans="1:32" s="84" customFormat="1" ht="15" customHeight="1">
      <c r="A409" s="171">
        <v>402</v>
      </c>
      <c r="B409" s="144" t="s">
        <v>119</v>
      </c>
      <c r="C409" s="172" t="s">
        <v>1110</v>
      </c>
      <c r="D409" s="172" t="s">
        <v>1110</v>
      </c>
      <c r="E409" s="172">
        <v>0.39550000000000002</v>
      </c>
      <c r="F409" s="172" t="s">
        <v>1110</v>
      </c>
      <c r="G409" s="172" t="s">
        <v>1110</v>
      </c>
      <c r="H409" s="172" t="s">
        <v>1110</v>
      </c>
      <c r="I409" s="172">
        <v>2.0769859299999998</v>
      </c>
      <c r="J409" s="172">
        <v>0.42887386999999999</v>
      </c>
      <c r="K409" s="172" t="s">
        <v>1110</v>
      </c>
      <c r="L409" s="174">
        <v>2.9013597999999998</v>
      </c>
      <c r="M409" s="172" t="s">
        <v>1110</v>
      </c>
      <c r="N409" s="172" t="s">
        <v>1110</v>
      </c>
      <c r="O409" s="172">
        <v>6.5854999999999997</v>
      </c>
      <c r="P409" s="172" t="s">
        <v>1110</v>
      </c>
      <c r="Q409" s="172" t="s">
        <v>1110</v>
      </c>
      <c r="R409" s="172" t="s">
        <v>1110</v>
      </c>
      <c r="S409" s="172">
        <v>10.086578390000001</v>
      </c>
      <c r="T409" s="172">
        <v>3.3881238700000003</v>
      </c>
      <c r="U409" s="172" t="s">
        <v>1110</v>
      </c>
      <c r="V409" s="175">
        <v>20.060202260000001</v>
      </c>
      <c r="W409" s="176" t="s">
        <v>1110</v>
      </c>
      <c r="X409" s="172" t="s">
        <v>1110</v>
      </c>
      <c r="Y409" s="172">
        <v>26.263853409999999</v>
      </c>
      <c r="Z409" s="172" t="s">
        <v>1110</v>
      </c>
      <c r="AA409" s="172" t="s">
        <v>1110</v>
      </c>
      <c r="AB409" s="172" t="s">
        <v>1110</v>
      </c>
      <c r="AC409" s="172">
        <v>-50.35018146625</v>
      </c>
      <c r="AD409" s="172">
        <v>15.94980288</v>
      </c>
      <c r="AE409" s="172" t="s">
        <v>1110</v>
      </c>
      <c r="AF409" s="177">
        <v>-8.1365251762500019</v>
      </c>
    </row>
    <row r="410" spans="1:32" ht="15" customHeight="1">
      <c r="A410" s="163">
        <v>403</v>
      </c>
      <c r="B410" s="125" t="s">
        <v>987</v>
      </c>
      <c r="C410" s="164" t="s">
        <v>1110</v>
      </c>
      <c r="D410" s="164" t="s">
        <v>1110</v>
      </c>
      <c r="E410" s="164" t="s">
        <v>1110</v>
      </c>
      <c r="F410" s="164" t="s">
        <v>1110</v>
      </c>
      <c r="G410" s="164" t="s">
        <v>1110</v>
      </c>
      <c r="H410" s="164" t="s">
        <v>1110</v>
      </c>
      <c r="I410" s="164" t="s">
        <v>1110</v>
      </c>
      <c r="J410" s="164" t="s">
        <v>1110</v>
      </c>
      <c r="K410" s="164" t="s">
        <v>1110</v>
      </c>
      <c r="L410" s="166" t="s">
        <v>1110</v>
      </c>
      <c r="M410" s="164" t="s">
        <v>1110</v>
      </c>
      <c r="N410" s="164" t="s">
        <v>1110</v>
      </c>
      <c r="O410" s="164">
        <v>225.99621034034999</v>
      </c>
      <c r="P410" s="164" t="s">
        <v>1110</v>
      </c>
      <c r="Q410" s="164" t="s">
        <v>1110</v>
      </c>
      <c r="R410" s="164" t="s">
        <v>1110</v>
      </c>
      <c r="S410" s="164" t="s">
        <v>1110</v>
      </c>
      <c r="T410" s="164" t="s">
        <v>1110</v>
      </c>
      <c r="U410" s="164" t="s">
        <v>1110</v>
      </c>
      <c r="V410" s="167">
        <v>225.99621034034999</v>
      </c>
      <c r="W410" s="168" t="s">
        <v>1110</v>
      </c>
      <c r="X410" s="164" t="s">
        <v>1110</v>
      </c>
      <c r="Y410" s="164">
        <v>225.99621034034999</v>
      </c>
      <c r="Z410" s="164" t="s">
        <v>1110</v>
      </c>
      <c r="AA410" s="164" t="s">
        <v>1110</v>
      </c>
      <c r="AB410" s="164" t="s">
        <v>1110</v>
      </c>
      <c r="AC410" s="164" t="s">
        <v>1110</v>
      </c>
      <c r="AD410" s="164" t="s">
        <v>1110</v>
      </c>
      <c r="AE410" s="164" t="s">
        <v>1110</v>
      </c>
      <c r="AF410" s="169">
        <v>225.99621034034999</v>
      </c>
    </row>
    <row r="411" spans="1:32" s="84" customFormat="1" ht="15" customHeight="1">
      <c r="A411" s="171">
        <v>404</v>
      </c>
      <c r="B411" s="144" t="s">
        <v>1045</v>
      </c>
      <c r="C411" s="172" t="s">
        <v>1110</v>
      </c>
      <c r="D411" s="172" t="s">
        <v>1110</v>
      </c>
      <c r="E411" s="172" t="s">
        <v>1110</v>
      </c>
      <c r="F411" s="172" t="s">
        <v>1110</v>
      </c>
      <c r="G411" s="172" t="s">
        <v>1110</v>
      </c>
      <c r="H411" s="172" t="s">
        <v>1110</v>
      </c>
      <c r="I411" s="172" t="s">
        <v>1110</v>
      </c>
      <c r="J411" s="172" t="s">
        <v>1110</v>
      </c>
      <c r="K411" s="172" t="s">
        <v>1110</v>
      </c>
      <c r="L411" s="174" t="s">
        <v>1110</v>
      </c>
      <c r="M411" s="172" t="s">
        <v>1110</v>
      </c>
      <c r="N411" s="172" t="s">
        <v>1110</v>
      </c>
      <c r="O411" s="172" t="s">
        <v>1110</v>
      </c>
      <c r="P411" s="172" t="s">
        <v>1110</v>
      </c>
      <c r="Q411" s="172" t="s">
        <v>1110</v>
      </c>
      <c r="R411" s="172" t="s">
        <v>1110</v>
      </c>
      <c r="S411" s="172">
        <v>7.5499999999999998E-2</v>
      </c>
      <c r="T411" s="172" t="s">
        <v>1110</v>
      </c>
      <c r="U411" s="172" t="s">
        <v>1110</v>
      </c>
      <c r="V411" s="175">
        <v>7.5499999999999998E-2</v>
      </c>
      <c r="W411" s="176" t="s">
        <v>1110</v>
      </c>
      <c r="X411" s="172" t="s">
        <v>1110</v>
      </c>
      <c r="Y411" s="172" t="s">
        <v>1110</v>
      </c>
      <c r="Z411" s="172" t="s">
        <v>1110</v>
      </c>
      <c r="AA411" s="172" t="s">
        <v>1110</v>
      </c>
      <c r="AB411" s="172" t="s">
        <v>1110</v>
      </c>
      <c r="AC411" s="172">
        <v>7.5499999999999998E-2</v>
      </c>
      <c r="AD411" s="172">
        <v>0.91</v>
      </c>
      <c r="AE411" s="172" t="s">
        <v>1110</v>
      </c>
      <c r="AF411" s="177">
        <v>0.98550000000000004</v>
      </c>
    </row>
    <row r="412" spans="1:32" ht="15" customHeight="1">
      <c r="A412" s="163">
        <v>405</v>
      </c>
      <c r="B412" s="125" t="s">
        <v>1020</v>
      </c>
      <c r="C412" s="164">
        <v>8.5136443800000006</v>
      </c>
      <c r="D412" s="164" t="s">
        <v>1110</v>
      </c>
      <c r="E412" s="164">
        <v>-0.57425672999999999</v>
      </c>
      <c r="F412" s="164" t="s">
        <v>1110</v>
      </c>
      <c r="G412" s="164" t="s">
        <v>1110</v>
      </c>
      <c r="H412" s="164" t="s">
        <v>1110</v>
      </c>
      <c r="I412" s="164" t="s">
        <v>1110</v>
      </c>
      <c r="J412" s="164">
        <v>-4.2506452300000008</v>
      </c>
      <c r="K412" s="164" t="s">
        <v>1110</v>
      </c>
      <c r="L412" s="166">
        <v>3.6887424200000001</v>
      </c>
      <c r="M412" s="164">
        <v>8.7217699299999989</v>
      </c>
      <c r="N412" s="164" t="s">
        <v>1110</v>
      </c>
      <c r="O412" s="164">
        <v>-0.57425672999999999</v>
      </c>
      <c r="P412" s="164" t="s">
        <v>1110</v>
      </c>
      <c r="Q412" s="164" t="s">
        <v>1110</v>
      </c>
      <c r="R412" s="164" t="s">
        <v>1110</v>
      </c>
      <c r="S412" s="164" t="s">
        <v>1110</v>
      </c>
      <c r="T412" s="164">
        <v>32.007805189999999</v>
      </c>
      <c r="U412" s="164" t="s">
        <v>1110</v>
      </c>
      <c r="V412" s="167">
        <v>40.155318389999998</v>
      </c>
      <c r="W412" s="168">
        <v>37.44862629</v>
      </c>
      <c r="X412" s="164" t="s">
        <v>1110</v>
      </c>
      <c r="Y412" s="164">
        <v>-1.0508777900000001</v>
      </c>
      <c r="Z412" s="164" t="s">
        <v>1110</v>
      </c>
      <c r="AA412" s="164" t="s">
        <v>1110</v>
      </c>
      <c r="AB412" s="164" t="s">
        <v>1110</v>
      </c>
      <c r="AC412" s="164" t="s">
        <v>1110</v>
      </c>
      <c r="AD412" s="164">
        <v>91.454437420000005</v>
      </c>
      <c r="AE412" s="164" t="s">
        <v>1110</v>
      </c>
      <c r="AF412" s="169">
        <v>127.85218592</v>
      </c>
    </row>
    <row r="413" spans="1:32" s="84" customFormat="1" ht="15" customHeight="1">
      <c r="A413" s="171">
        <v>406</v>
      </c>
      <c r="B413" s="144" t="s">
        <v>328</v>
      </c>
      <c r="C413" s="172" t="s">
        <v>1110</v>
      </c>
      <c r="D413" s="172" t="s">
        <v>1110</v>
      </c>
      <c r="E413" s="172">
        <v>53.609413778250001</v>
      </c>
      <c r="F413" s="172" t="s">
        <v>1110</v>
      </c>
      <c r="G413" s="172" t="s">
        <v>1110</v>
      </c>
      <c r="H413" s="172" t="s">
        <v>1110</v>
      </c>
      <c r="I413" s="172" t="s">
        <v>1110</v>
      </c>
      <c r="J413" s="172" t="s">
        <v>1110</v>
      </c>
      <c r="K413" s="172" t="s">
        <v>1110</v>
      </c>
      <c r="L413" s="174">
        <v>53.609413778250001</v>
      </c>
      <c r="M413" s="172" t="s">
        <v>1110</v>
      </c>
      <c r="N413" s="172" t="s">
        <v>1110</v>
      </c>
      <c r="O413" s="172">
        <v>57.190307198250004</v>
      </c>
      <c r="P413" s="172" t="s">
        <v>1110</v>
      </c>
      <c r="Q413" s="172" t="s">
        <v>1110</v>
      </c>
      <c r="R413" s="172" t="s">
        <v>1110</v>
      </c>
      <c r="S413" s="172" t="s">
        <v>1110</v>
      </c>
      <c r="T413" s="172" t="s">
        <v>1110</v>
      </c>
      <c r="U413" s="172" t="s">
        <v>1110</v>
      </c>
      <c r="V413" s="175">
        <v>57.190307198250004</v>
      </c>
      <c r="W413" s="176" t="s">
        <v>1110</v>
      </c>
      <c r="X413" s="172" t="s">
        <v>1110</v>
      </c>
      <c r="Y413" s="172">
        <v>-23.311275155739999</v>
      </c>
      <c r="Z413" s="172" t="s">
        <v>1110</v>
      </c>
      <c r="AA413" s="172">
        <v>260.3734865047</v>
      </c>
      <c r="AB413" s="172" t="s">
        <v>1110</v>
      </c>
      <c r="AC413" s="172" t="s">
        <v>1110</v>
      </c>
      <c r="AD413" s="172" t="s">
        <v>1110</v>
      </c>
      <c r="AE413" s="172" t="s">
        <v>1110</v>
      </c>
      <c r="AF413" s="177">
        <v>237.06221134896001</v>
      </c>
    </row>
    <row r="414" spans="1:32" ht="15" customHeight="1">
      <c r="A414" s="163">
        <v>407</v>
      </c>
      <c r="B414" s="125" t="s">
        <v>173</v>
      </c>
      <c r="C414" s="164" t="s">
        <v>1110</v>
      </c>
      <c r="D414" s="164" t="s">
        <v>1110</v>
      </c>
      <c r="E414" s="164" t="s">
        <v>1110</v>
      </c>
      <c r="F414" s="164" t="s">
        <v>1110</v>
      </c>
      <c r="G414" s="164" t="s">
        <v>1110</v>
      </c>
      <c r="H414" s="164" t="s">
        <v>1110</v>
      </c>
      <c r="I414" s="164" t="s">
        <v>1110</v>
      </c>
      <c r="J414" s="164" t="s">
        <v>1110</v>
      </c>
      <c r="K414" s="164" t="s">
        <v>1110</v>
      </c>
      <c r="L414" s="166" t="s">
        <v>1110</v>
      </c>
      <c r="M414" s="164" t="s">
        <v>1110</v>
      </c>
      <c r="N414" s="164" t="s">
        <v>1110</v>
      </c>
      <c r="O414" s="164" t="s">
        <v>1110</v>
      </c>
      <c r="P414" s="164" t="s">
        <v>1110</v>
      </c>
      <c r="Q414" s="164" t="s">
        <v>1110</v>
      </c>
      <c r="R414" s="164" t="s">
        <v>1110</v>
      </c>
      <c r="S414" s="164" t="s">
        <v>1110</v>
      </c>
      <c r="T414" s="164">
        <v>38.499999950000003</v>
      </c>
      <c r="U414" s="164" t="s">
        <v>1110</v>
      </c>
      <c r="V414" s="167">
        <v>38.499999950000003</v>
      </c>
      <c r="W414" s="168" t="s">
        <v>1110</v>
      </c>
      <c r="X414" s="164" t="s">
        <v>1110</v>
      </c>
      <c r="Y414" s="164" t="s">
        <v>1110</v>
      </c>
      <c r="Z414" s="164" t="s">
        <v>1110</v>
      </c>
      <c r="AA414" s="164" t="s">
        <v>1110</v>
      </c>
      <c r="AB414" s="164" t="s">
        <v>1110</v>
      </c>
      <c r="AC414" s="164" t="s">
        <v>1110</v>
      </c>
      <c r="AD414" s="164">
        <v>-25.64090258904</v>
      </c>
      <c r="AE414" s="164" t="s">
        <v>1110</v>
      </c>
      <c r="AF414" s="169">
        <v>-25.64090258904</v>
      </c>
    </row>
    <row r="415" spans="1:32" s="84" customFormat="1" ht="15" customHeight="1">
      <c r="A415" s="171">
        <v>408</v>
      </c>
      <c r="B415" s="144" t="s">
        <v>723</v>
      </c>
      <c r="C415" s="172" t="s">
        <v>1110</v>
      </c>
      <c r="D415" s="172" t="s">
        <v>1110</v>
      </c>
      <c r="E415" s="172" t="s">
        <v>1110</v>
      </c>
      <c r="F415" s="172" t="s">
        <v>1110</v>
      </c>
      <c r="G415" s="172" t="s">
        <v>1110</v>
      </c>
      <c r="H415" s="172" t="s">
        <v>1110</v>
      </c>
      <c r="I415" s="172" t="s">
        <v>1110</v>
      </c>
      <c r="J415" s="172">
        <v>-1.22043049</v>
      </c>
      <c r="K415" s="172" t="s">
        <v>1110</v>
      </c>
      <c r="L415" s="174">
        <v>-1.22043049</v>
      </c>
      <c r="M415" s="172" t="s">
        <v>1110</v>
      </c>
      <c r="N415" s="172" t="s">
        <v>1110</v>
      </c>
      <c r="O415" s="172" t="s">
        <v>1110</v>
      </c>
      <c r="P415" s="172" t="s">
        <v>1110</v>
      </c>
      <c r="Q415" s="172" t="s">
        <v>1110</v>
      </c>
      <c r="R415" s="172" t="s">
        <v>1110</v>
      </c>
      <c r="S415" s="172" t="s">
        <v>1110</v>
      </c>
      <c r="T415" s="172">
        <v>-0.37110561999999997</v>
      </c>
      <c r="U415" s="172" t="s">
        <v>1110</v>
      </c>
      <c r="V415" s="175">
        <v>-0.37110561999999997</v>
      </c>
      <c r="W415" s="176" t="s">
        <v>1110</v>
      </c>
      <c r="X415" s="172" t="s">
        <v>1110</v>
      </c>
      <c r="Y415" s="172" t="s">
        <v>1110</v>
      </c>
      <c r="Z415" s="172" t="s">
        <v>1110</v>
      </c>
      <c r="AA415" s="172" t="s">
        <v>1110</v>
      </c>
      <c r="AB415" s="172" t="s">
        <v>1110</v>
      </c>
      <c r="AC415" s="172" t="s">
        <v>1110</v>
      </c>
      <c r="AD415" s="172">
        <v>1.0354367600000001</v>
      </c>
      <c r="AE415" s="172" t="s">
        <v>1110</v>
      </c>
      <c r="AF415" s="177">
        <v>1.0354367600000001</v>
      </c>
    </row>
    <row r="416" spans="1:32" ht="15" customHeight="1">
      <c r="A416" s="163">
        <v>409</v>
      </c>
      <c r="B416" s="125" t="s">
        <v>537</v>
      </c>
      <c r="C416" s="164">
        <v>14.089949220000001</v>
      </c>
      <c r="D416" s="164">
        <v>-0.35142419000000003</v>
      </c>
      <c r="E416" s="164" t="s">
        <v>1110</v>
      </c>
      <c r="F416" s="164" t="s">
        <v>1110</v>
      </c>
      <c r="G416" s="164" t="s">
        <v>1110</v>
      </c>
      <c r="H416" s="164" t="s">
        <v>1110</v>
      </c>
      <c r="I416" s="164" t="s">
        <v>1110</v>
      </c>
      <c r="J416" s="164" t="s">
        <v>1110</v>
      </c>
      <c r="K416" s="164" t="s">
        <v>1110</v>
      </c>
      <c r="L416" s="166">
        <v>13.738525030000002</v>
      </c>
      <c r="M416" s="164">
        <v>34.291909350000005</v>
      </c>
      <c r="N416" s="164">
        <v>-1.3066031599999999</v>
      </c>
      <c r="O416" s="164" t="s">
        <v>1110</v>
      </c>
      <c r="P416" s="164" t="s">
        <v>1110</v>
      </c>
      <c r="Q416" s="164" t="s">
        <v>1110</v>
      </c>
      <c r="R416" s="164" t="s">
        <v>1110</v>
      </c>
      <c r="S416" s="164" t="s">
        <v>1110</v>
      </c>
      <c r="T416" s="164" t="s">
        <v>1110</v>
      </c>
      <c r="U416" s="164" t="s">
        <v>1110</v>
      </c>
      <c r="V416" s="167">
        <v>32.985306190000003</v>
      </c>
      <c r="W416" s="168">
        <v>111.18656494</v>
      </c>
      <c r="X416" s="164">
        <v>-6.59089334</v>
      </c>
      <c r="Y416" s="164">
        <v>50</v>
      </c>
      <c r="Z416" s="164" t="s">
        <v>1110</v>
      </c>
      <c r="AA416" s="164" t="s">
        <v>1110</v>
      </c>
      <c r="AB416" s="164" t="s">
        <v>1110</v>
      </c>
      <c r="AC416" s="164" t="s">
        <v>1110</v>
      </c>
      <c r="AD416" s="164" t="s">
        <v>1110</v>
      </c>
      <c r="AE416" s="164" t="s">
        <v>1110</v>
      </c>
      <c r="AF416" s="169">
        <v>154.5956716</v>
      </c>
    </row>
    <row r="417" spans="1:32" s="84" customFormat="1" ht="15" customHeight="1">
      <c r="A417" s="171">
        <v>410</v>
      </c>
      <c r="B417" s="144" t="s">
        <v>341</v>
      </c>
      <c r="C417" s="172" t="s">
        <v>1110</v>
      </c>
      <c r="D417" s="172">
        <v>0.15</v>
      </c>
      <c r="E417" s="172">
        <v>-5.6162302199999994</v>
      </c>
      <c r="F417" s="172" t="s">
        <v>1110</v>
      </c>
      <c r="G417" s="172" t="s">
        <v>1110</v>
      </c>
      <c r="H417" s="172" t="s">
        <v>1110</v>
      </c>
      <c r="I417" s="172" t="s">
        <v>1110</v>
      </c>
      <c r="J417" s="172" t="s">
        <v>1110</v>
      </c>
      <c r="K417" s="172" t="s">
        <v>1110</v>
      </c>
      <c r="L417" s="174">
        <v>-5.4662302199999999</v>
      </c>
      <c r="M417" s="172" t="s">
        <v>1110</v>
      </c>
      <c r="N417" s="172">
        <v>-3.57369015</v>
      </c>
      <c r="O417" s="172">
        <v>-15.106844259999999</v>
      </c>
      <c r="P417" s="172" t="s">
        <v>1110</v>
      </c>
      <c r="Q417" s="172" t="s">
        <v>1110</v>
      </c>
      <c r="R417" s="172" t="s">
        <v>1110</v>
      </c>
      <c r="S417" s="172" t="s">
        <v>1110</v>
      </c>
      <c r="T417" s="172">
        <v>-2.6213454999999999</v>
      </c>
      <c r="U417" s="172" t="s">
        <v>1110</v>
      </c>
      <c r="V417" s="175">
        <v>-21.30187991</v>
      </c>
      <c r="W417" s="176" t="s">
        <v>1110</v>
      </c>
      <c r="X417" s="172">
        <v>-14.964135454360001</v>
      </c>
      <c r="Y417" s="172">
        <v>32.95663684182</v>
      </c>
      <c r="Z417" s="172" t="s">
        <v>1110</v>
      </c>
      <c r="AA417" s="172">
        <v>-33.907001462109996</v>
      </c>
      <c r="AB417" s="172" t="s">
        <v>1110</v>
      </c>
      <c r="AC417" s="172" t="s">
        <v>1110</v>
      </c>
      <c r="AD417" s="172">
        <v>-2.6213454999999999</v>
      </c>
      <c r="AE417" s="172" t="s">
        <v>1110</v>
      </c>
      <c r="AF417" s="177">
        <v>-18.535845574649997</v>
      </c>
    </row>
    <row r="418" spans="1:32" ht="15" customHeight="1">
      <c r="A418" s="163">
        <v>411</v>
      </c>
      <c r="B418" s="125" t="s">
        <v>237</v>
      </c>
      <c r="C418" s="164" t="s">
        <v>1110</v>
      </c>
      <c r="D418" s="164" t="s">
        <v>1110</v>
      </c>
      <c r="E418" s="164">
        <v>-0.23657433999999999</v>
      </c>
      <c r="F418" s="164" t="s">
        <v>1110</v>
      </c>
      <c r="G418" s="164" t="s">
        <v>1110</v>
      </c>
      <c r="H418" s="164" t="s">
        <v>1110</v>
      </c>
      <c r="I418" s="164" t="s">
        <v>1110</v>
      </c>
      <c r="J418" s="164" t="s">
        <v>1110</v>
      </c>
      <c r="K418" s="164" t="s">
        <v>1110</v>
      </c>
      <c r="L418" s="166">
        <v>-0.23657433999999999</v>
      </c>
      <c r="M418" s="164" t="s">
        <v>1110</v>
      </c>
      <c r="N418" s="164">
        <v>-10.038693329999999</v>
      </c>
      <c r="O418" s="164">
        <v>-48.787049481209998</v>
      </c>
      <c r="P418" s="164" t="s">
        <v>1110</v>
      </c>
      <c r="Q418" s="164">
        <v>3</v>
      </c>
      <c r="R418" s="164" t="s">
        <v>1110</v>
      </c>
      <c r="S418" s="164" t="s">
        <v>1110</v>
      </c>
      <c r="T418" s="164" t="s">
        <v>1110</v>
      </c>
      <c r="U418" s="164" t="s">
        <v>1110</v>
      </c>
      <c r="V418" s="167">
        <v>-55.825742811209999</v>
      </c>
      <c r="W418" s="168" t="s">
        <v>1110</v>
      </c>
      <c r="X418" s="164">
        <v>-10.038693329999999</v>
      </c>
      <c r="Y418" s="164">
        <v>-32.823854991209998</v>
      </c>
      <c r="Z418" s="164" t="s">
        <v>1110</v>
      </c>
      <c r="AA418" s="164">
        <v>7.9109999999999996</v>
      </c>
      <c r="AB418" s="164" t="s">
        <v>1110</v>
      </c>
      <c r="AC418" s="164" t="s">
        <v>1110</v>
      </c>
      <c r="AD418" s="164" t="s">
        <v>1110</v>
      </c>
      <c r="AE418" s="164" t="s">
        <v>1110</v>
      </c>
      <c r="AF418" s="169">
        <v>-34.951548321209998</v>
      </c>
    </row>
    <row r="419" spans="1:32" s="84" customFormat="1" ht="15" customHeight="1">
      <c r="A419" s="171">
        <v>412</v>
      </c>
      <c r="B419" s="144" t="s">
        <v>979</v>
      </c>
      <c r="C419" s="172" t="s">
        <v>1110</v>
      </c>
      <c r="D419" s="172" t="s">
        <v>1110</v>
      </c>
      <c r="E419" s="172">
        <v>-2.3463339999999999E-2</v>
      </c>
      <c r="F419" s="172" t="s">
        <v>1110</v>
      </c>
      <c r="G419" s="172" t="s">
        <v>1110</v>
      </c>
      <c r="H419" s="172" t="s">
        <v>1110</v>
      </c>
      <c r="I419" s="172" t="s">
        <v>1110</v>
      </c>
      <c r="J419" s="172" t="s">
        <v>1110</v>
      </c>
      <c r="K419" s="172" t="s">
        <v>1110</v>
      </c>
      <c r="L419" s="174">
        <v>-2.3463339999999999E-2</v>
      </c>
      <c r="M419" s="172" t="s">
        <v>1110</v>
      </c>
      <c r="N419" s="172" t="s">
        <v>1110</v>
      </c>
      <c r="O419" s="172">
        <v>-2.3463339999999999E-2</v>
      </c>
      <c r="P419" s="172" t="s">
        <v>1110</v>
      </c>
      <c r="Q419" s="172" t="s">
        <v>1110</v>
      </c>
      <c r="R419" s="172" t="s">
        <v>1110</v>
      </c>
      <c r="S419" s="172" t="s">
        <v>1110</v>
      </c>
      <c r="T419" s="172" t="s">
        <v>1110</v>
      </c>
      <c r="U419" s="172" t="s">
        <v>1110</v>
      </c>
      <c r="V419" s="175">
        <v>-2.3463339999999999E-2</v>
      </c>
      <c r="W419" s="176" t="s">
        <v>1110</v>
      </c>
      <c r="X419" s="172" t="s">
        <v>1110</v>
      </c>
      <c r="Y419" s="172">
        <v>-11.652095529999999</v>
      </c>
      <c r="Z419" s="172" t="s">
        <v>1110</v>
      </c>
      <c r="AA419" s="172" t="s">
        <v>1110</v>
      </c>
      <c r="AB419" s="172" t="s">
        <v>1110</v>
      </c>
      <c r="AC419" s="172" t="s">
        <v>1110</v>
      </c>
      <c r="AD419" s="172" t="s">
        <v>1110</v>
      </c>
      <c r="AE419" s="172" t="s">
        <v>1110</v>
      </c>
      <c r="AF419" s="177">
        <v>-11.652095529999999</v>
      </c>
    </row>
    <row r="420" spans="1:32" ht="15" customHeight="1">
      <c r="A420" s="163">
        <v>413</v>
      </c>
      <c r="B420" s="125" t="s">
        <v>497</v>
      </c>
      <c r="C420" s="164" t="s">
        <v>1110</v>
      </c>
      <c r="D420" s="164">
        <v>-4.2174008600000006</v>
      </c>
      <c r="E420" s="164" t="s">
        <v>1110</v>
      </c>
      <c r="F420" s="164" t="s">
        <v>1110</v>
      </c>
      <c r="G420" s="164">
        <v>-2.7588447</v>
      </c>
      <c r="H420" s="164" t="s">
        <v>1110</v>
      </c>
      <c r="I420" s="164">
        <v>2.5000000000000001E-2</v>
      </c>
      <c r="J420" s="164" t="s">
        <v>1110</v>
      </c>
      <c r="K420" s="164" t="s">
        <v>1110</v>
      </c>
      <c r="L420" s="166">
        <v>-6.9512455600000003</v>
      </c>
      <c r="M420" s="164" t="s">
        <v>1110</v>
      </c>
      <c r="N420" s="164">
        <v>-79.652777549999996</v>
      </c>
      <c r="O420" s="164" t="s">
        <v>1110</v>
      </c>
      <c r="P420" s="164" t="s">
        <v>1110</v>
      </c>
      <c r="Q420" s="164">
        <v>-15.43933251</v>
      </c>
      <c r="R420" s="164" t="s">
        <v>1110</v>
      </c>
      <c r="S420" s="164">
        <v>38.615022509999996</v>
      </c>
      <c r="T420" s="164" t="s">
        <v>1110</v>
      </c>
      <c r="U420" s="164" t="s">
        <v>1110</v>
      </c>
      <c r="V420" s="167">
        <v>-56.47708755</v>
      </c>
      <c r="W420" s="168" t="s">
        <v>1110</v>
      </c>
      <c r="X420" s="164">
        <v>-121.54326322452999</v>
      </c>
      <c r="Y420" s="164" t="s">
        <v>1110</v>
      </c>
      <c r="Z420" s="164" t="s">
        <v>1110</v>
      </c>
      <c r="AA420" s="164">
        <v>-33.531302680000003</v>
      </c>
      <c r="AB420" s="164" t="s">
        <v>1110</v>
      </c>
      <c r="AC420" s="164">
        <v>77.64631387</v>
      </c>
      <c r="AD420" s="164" t="s">
        <v>1110</v>
      </c>
      <c r="AE420" s="164" t="s">
        <v>1110</v>
      </c>
      <c r="AF420" s="169">
        <v>-77.42825203452999</v>
      </c>
    </row>
    <row r="421" spans="1:32" s="84" customFormat="1" ht="15" customHeight="1">
      <c r="A421" s="171">
        <v>414</v>
      </c>
      <c r="B421" s="144" t="s">
        <v>430</v>
      </c>
      <c r="C421" s="172" t="s">
        <v>1110</v>
      </c>
      <c r="D421" s="172" t="s">
        <v>1110</v>
      </c>
      <c r="E421" s="172" t="s">
        <v>1110</v>
      </c>
      <c r="F421" s="172" t="s">
        <v>1110</v>
      </c>
      <c r="G421" s="172" t="s">
        <v>1110</v>
      </c>
      <c r="H421" s="172" t="s">
        <v>1110</v>
      </c>
      <c r="I421" s="172" t="s">
        <v>1110</v>
      </c>
      <c r="J421" s="172" t="s">
        <v>1110</v>
      </c>
      <c r="K421" s="172" t="s">
        <v>1110</v>
      </c>
      <c r="L421" s="174" t="s">
        <v>1110</v>
      </c>
      <c r="M421" s="172" t="s">
        <v>1110</v>
      </c>
      <c r="N421" s="172" t="s">
        <v>1110</v>
      </c>
      <c r="O421" s="172" t="s">
        <v>1110</v>
      </c>
      <c r="P421" s="172" t="s">
        <v>1110</v>
      </c>
      <c r="Q421" s="172" t="s">
        <v>1110</v>
      </c>
      <c r="R421" s="172" t="s">
        <v>1110</v>
      </c>
      <c r="S421" s="172">
        <v>20.218088170000001</v>
      </c>
      <c r="T421" s="172">
        <v>-0.74386997999999993</v>
      </c>
      <c r="U421" s="172" t="s">
        <v>1110</v>
      </c>
      <c r="V421" s="175">
        <v>19.474218190000002</v>
      </c>
      <c r="W421" s="176" t="s">
        <v>1110</v>
      </c>
      <c r="X421" s="172">
        <v>17.125846920019999</v>
      </c>
      <c r="Y421" s="172" t="s">
        <v>1110</v>
      </c>
      <c r="Z421" s="172" t="s">
        <v>1110</v>
      </c>
      <c r="AA421" s="172" t="s">
        <v>1110</v>
      </c>
      <c r="AB421" s="172" t="s">
        <v>1110</v>
      </c>
      <c r="AC421" s="172">
        <v>85.806817659999993</v>
      </c>
      <c r="AD421" s="172">
        <v>-0.16499356000000001</v>
      </c>
      <c r="AE421" s="172" t="s">
        <v>1110</v>
      </c>
      <c r="AF421" s="177">
        <v>102.76767102001999</v>
      </c>
    </row>
    <row r="422" spans="1:32" ht="15" customHeight="1">
      <c r="A422" s="163">
        <v>415</v>
      </c>
      <c r="B422" s="125" t="s">
        <v>380</v>
      </c>
      <c r="C422" s="164" t="s">
        <v>1110</v>
      </c>
      <c r="D422" s="164" t="s">
        <v>1110</v>
      </c>
      <c r="E422" s="164" t="s">
        <v>1110</v>
      </c>
      <c r="F422" s="164" t="s">
        <v>1110</v>
      </c>
      <c r="G422" s="164" t="s">
        <v>1110</v>
      </c>
      <c r="H422" s="164" t="s">
        <v>1110</v>
      </c>
      <c r="I422" s="164" t="s">
        <v>1110</v>
      </c>
      <c r="J422" s="164">
        <v>3.9908375199999999</v>
      </c>
      <c r="K422" s="164" t="s">
        <v>1110</v>
      </c>
      <c r="L422" s="166">
        <v>3.9908375199999999</v>
      </c>
      <c r="M422" s="164" t="s">
        <v>1110</v>
      </c>
      <c r="N422" s="164" t="s">
        <v>1110</v>
      </c>
      <c r="O422" s="164" t="s">
        <v>1110</v>
      </c>
      <c r="P422" s="164" t="s">
        <v>1110</v>
      </c>
      <c r="Q422" s="164" t="s">
        <v>1110</v>
      </c>
      <c r="R422" s="164" t="s">
        <v>1110</v>
      </c>
      <c r="S422" s="164" t="s">
        <v>1110</v>
      </c>
      <c r="T422" s="164">
        <v>7.0039857799999998</v>
      </c>
      <c r="U422" s="164" t="s">
        <v>1110</v>
      </c>
      <c r="V422" s="167">
        <v>7.0039857799999998</v>
      </c>
      <c r="W422" s="168" t="s">
        <v>1110</v>
      </c>
      <c r="X422" s="164" t="s">
        <v>1110</v>
      </c>
      <c r="Y422" s="164" t="s">
        <v>1110</v>
      </c>
      <c r="Z422" s="164" t="s">
        <v>1110</v>
      </c>
      <c r="AA422" s="164" t="s">
        <v>1110</v>
      </c>
      <c r="AB422" s="164" t="s">
        <v>1110</v>
      </c>
      <c r="AC422" s="164" t="s">
        <v>1110</v>
      </c>
      <c r="AD422" s="164">
        <v>7.0238749500000006</v>
      </c>
      <c r="AE422" s="164" t="s">
        <v>1110</v>
      </c>
      <c r="AF422" s="169">
        <v>7.0238749500000006</v>
      </c>
    </row>
    <row r="423" spans="1:32" s="84" customFormat="1" ht="15" customHeight="1">
      <c r="A423" s="171">
        <v>416</v>
      </c>
      <c r="B423" s="144" t="s">
        <v>492</v>
      </c>
      <c r="C423" s="172" t="s">
        <v>1110</v>
      </c>
      <c r="D423" s="172" t="s">
        <v>1110</v>
      </c>
      <c r="E423" s="172" t="s">
        <v>1110</v>
      </c>
      <c r="F423" s="172" t="s">
        <v>1110</v>
      </c>
      <c r="G423" s="172" t="s">
        <v>1110</v>
      </c>
      <c r="H423" s="172" t="s">
        <v>1110</v>
      </c>
      <c r="I423" s="172" t="s">
        <v>1110</v>
      </c>
      <c r="J423" s="172" t="s">
        <v>1110</v>
      </c>
      <c r="K423" s="172" t="s">
        <v>1110</v>
      </c>
      <c r="L423" s="174" t="s">
        <v>1110</v>
      </c>
      <c r="M423" s="172" t="s">
        <v>1110</v>
      </c>
      <c r="N423" s="172" t="s">
        <v>1110</v>
      </c>
      <c r="O423" s="172" t="s">
        <v>1110</v>
      </c>
      <c r="P423" s="172" t="s">
        <v>1110</v>
      </c>
      <c r="Q423" s="172" t="s">
        <v>1110</v>
      </c>
      <c r="R423" s="172" t="s">
        <v>1110</v>
      </c>
      <c r="S423" s="172" t="s">
        <v>1110</v>
      </c>
      <c r="T423" s="172">
        <v>2.1320881900000002</v>
      </c>
      <c r="U423" s="172" t="s">
        <v>1110</v>
      </c>
      <c r="V423" s="175">
        <v>2.1320881900000002</v>
      </c>
      <c r="W423" s="176" t="s">
        <v>1110</v>
      </c>
      <c r="X423" s="172" t="s">
        <v>1110</v>
      </c>
      <c r="Y423" s="172" t="s">
        <v>1110</v>
      </c>
      <c r="Z423" s="172" t="s">
        <v>1110</v>
      </c>
      <c r="AA423" s="172" t="s">
        <v>1110</v>
      </c>
      <c r="AB423" s="172" t="s">
        <v>1110</v>
      </c>
      <c r="AC423" s="172" t="s">
        <v>1110</v>
      </c>
      <c r="AD423" s="172">
        <v>2.2020881800000001</v>
      </c>
      <c r="AE423" s="172" t="s">
        <v>1110</v>
      </c>
      <c r="AF423" s="177">
        <v>2.2020881800000001</v>
      </c>
    </row>
    <row r="424" spans="1:32" ht="15" customHeight="1">
      <c r="A424" s="163">
        <v>417</v>
      </c>
      <c r="B424" s="125" t="s">
        <v>641</v>
      </c>
      <c r="C424" s="164">
        <v>8.2454651900000009</v>
      </c>
      <c r="D424" s="164" t="s">
        <v>1110</v>
      </c>
      <c r="E424" s="164">
        <v>-3.3633756699999999</v>
      </c>
      <c r="F424" s="164" t="s">
        <v>1110</v>
      </c>
      <c r="G424" s="164">
        <v>1.1388087</v>
      </c>
      <c r="H424" s="164" t="s">
        <v>1110</v>
      </c>
      <c r="I424" s="164" t="s">
        <v>1110</v>
      </c>
      <c r="J424" s="164" t="s">
        <v>1110</v>
      </c>
      <c r="K424" s="164" t="s">
        <v>1110</v>
      </c>
      <c r="L424" s="166">
        <v>6.0208982200000003</v>
      </c>
      <c r="M424" s="164">
        <v>48.627241959999999</v>
      </c>
      <c r="N424" s="164" t="s">
        <v>1110</v>
      </c>
      <c r="O424" s="164">
        <v>-4.1740472999999998</v>
      </c>
      <c r="P424" s="164" t="s">
        <v>1110</v>
      </c>
      <c r="Q424" s="164">
        <v>2.16642293</v>
      </c>
      <c r="R424" s="164" t="s">
        <v>1110</v>
      </c>
      <c r="S424" s="164" t="s">
        <v>1110</v>
      </c>
      <c r="T424" s="164" t="s">
        <v>1110</v>
      </c>
      <c r="U424" s="164" t="s">
        <v>1110</v>
      </c>
      <c r="V424" s="167">
        <v>46.619617590000004</v>
      </c>
      <c r="W424" s="168">
        <v>88.391501180000006</v>
      </c>
      <c r="X424" s="164" t="s">
        <v>1110</v>
      </c>
      <c r="Y424" s="164">
        <v>-4.2435819400000003</v>
      </c>
      <c r="Z424" s="164" t="s">
        <v>1110</v>
      </c>
      <c r="AA424" s="164">
        <v>6.1031625199999997</v>
      </c>
      <c r="AB424" s="164" t="s">
        <v>1110</v>
      </c>
      <c r="AC424" s="164" t="s">
        <v>1110</v>
      </c>
      <c r="AD424" s="164" t="s">
        <v>1110</v>
      </c>
      <c r="AE424" s="164" t="s">
        <v>1110</v>
      </c>
      <c r="AF424" s="169">
        <v>90.251081760000005</v>
      </c>
    </row>
    <row r="425" spans="1:32" s="84" customFormat="1" ht="15" customHeight="1">
      <c r="A425" s="171">
        <v>418</v>
      </c>
      <c r="B425" s="144" t="s">
        <v>419</v>
      </c>
      <c r="C425" s="172">
        <v>-3.6026873099999999</v>
      </c>
      <c r="D425" s="172" t="s">
        <v>1110</v>
      </c>
      <c r="E425" s="172">
        <v>-4.5052210700000002</v>
      </c>
      <c r="F425" s="172" t="s">
        <v>1110</v>
      </c>
      <c r="G425" s="172">
        <v>-1.8337322899999999</v>
      </c>
      <c r="H425" s="172" t="s">
        <v>1110</v>
      </c>
      <c r="I425" s="172" t="s">
        <v>1110</v>
      </c>
      <c r="J425" s="172" t="s">
        <v>1110</v>
      </c>
      <c r="K425" s="172" t="s">
        <v>1110</v>
      </c>
      <c r="L425" s="174">
        <v>-9.94164067</v>
      </c>
      <c r="M425" s="172">
        <v>-13.012075960000001</v>
      </c>
      <c r="N425" s="172" t="s">
        <v>1110</v>
      </c>
      <c r="O425" s="172">
        <v>-21.54776171</v>
      </c>
      <c r="P425" s="172" t="s">
        <v>1110</v>
      </c>
      <c r="Q425" s="172">
        <v>-22.871251090000001</v>
      </c>
      <c r="R425" s="172" t="s">
        <v>1110</v>
      </c>
      <c r="S425" s="172" t="s">
        <v>1110</v>
      </c>
      <c r="T425" s="172" t="s">
        <v>1110</v>
      </c>
      <c r="U425" s="172" t="s">
        <v>1110</v>
      </c>
      <c r="V425" s="175">
        <v>-57.431088759999994</v>
      </c>
      <c r="W425" s="176">
        <v>-26.104092820000002</v>
      </c>
      <c r="X425" s="172" t="s">
        <v>1110</v>
      </c>
      <c r="Y425" s="172">
        <v>-195.03400988999999</v>
      </c>
      <c r="Z425" s="172" t="s">
        <v>1110</v>
      </c>
      <c r="AA425" s="172">
        <v>-67.186233510000008</v>
      </c>
      <c r="AB425" s="172" t="s">
        <v>1110</v>
      </c>
      <c r="AC425" s="172" t="s">
        <v>1110</v>
      </c>
      <c r="AD425" s="172" t="s">
        <v>1110</v>
      </c>
      <c r="AE425" s="172" t="s">
        <v>1110</v>
      </c>
      <c r="AF425" s="177">
        <v>-288.32433621999996</v>
      </c>
    </row>
    <row r="426" spans="1:32" ht="15" customHeight="1">
      <c r="A426" s="163">
        <v>419</v>
      </c>
      <c r="B426" s="125" t="s">
        <v>390</v>
      </c>
      <c r="C426" s="164" t="s">
        <v>1110</v>
      </c>
      <c r="D426" s="164" t="s">
        <v>1110</v>
      </c>
      <c r="E426" s="164" t="s">
        <v>1110</v>
      </c>
      <c r="F426" s="164" t="s">
        <v>1110</v>
      </c>
      <c r="G426" s="164" t="s">
        <v>1110</v>
      </c>
      <c r="H426" s="164" t="s">
        <v>1110</v>
      </c>
      <c r="I426" s="164" t="s">
        <v>1110</v>
      </c>
      <c r="J426" s="164" t="s">
        <v>1110</v>
      </c>
      <c r="K426" s="164" t="s">
        <v>1110</v>
      </c>
      <c r="L426" s="166" t="s">
        <v>1110</v>
      </c>
      <c r="M426" s="164" t="s">
        <v>1110</v>
      </c>
      <c r="N426" s="164" t="s">
        <v>1110</v>
      </c>
      <c r="O426" s="164" t="s">
        <v>1110</v>
      </c>
      <c r="P426" s="164" t="s">
        <v>1110</v>
      </c>
      <c r="Q426" s="164" t="s">
        <v>1110</v>
      </c>
      <c r="R426" s="164" t="s">
        <v>1110</v>
      </c>
      <c r="S426" s="164" t="s">
        <v>1110</v>
      </c>
      <c r="T426" s="164">
        <v>0.5</v>
      </c>
      <c r="U426" s="164" t="s">
        <v>1110</v>
      </c>
      <c r="V426" s="167">
        <v>0.5</v>
      </c>
      <c r="W426" s="168" t="s">
        <v>1110</v>
      </c>
      <c r="X426" s="164" t="s">
        <v>1110</v>
      </c>
      <c r="Y426" s="164" t="s">
        <v>1110</v>
      </c>
      <c r="Z426" s="164" t="s">
        <v>1110</v>
      </c>
      <c r="AA426" s="164" t="s">
        <v>1110</v>
      </c>
      <c r="AB426" s="164" t="s">
        <v>1110</v>
      </c>
      <c r="AC426" s="164" t="s">
        <v>1110</v>
      </c>
      <c r="AD426" s="164">
        <v>0.5</v>
      </c>
      <c r="AE426" s="164" t="s">
        <v>1110</v>
      </c>
      <c r="AF426" s="169">
        <v>0.5</v>
      </c>
    </row>
    <row r="427" spans="1:32" s="84" customFormat="1" ht="15" customHeight="1">
      <c r="A427" s="171">
        <v>420</v>
      </c>
      <c r="B427" s="144" t="s">
        <v>1041</v>
      </c>
      <c r="C427" s="172" t="s">
        <v>1110</v>
      </c>
      <c r="D427" s="172" t="s">
        <v>1110</v>
      </c>
      <c r="E427" s="172">
        <v>-79.218649999999997</v>
      </c>
      <c r="F427" s="172" t="s">
        <v>1110</v>
      </c>
      <c r="G427" s="172" t="s">
        <v>1110</v>
      </c>
      <c r="H427" s="172" t="s">
        <v>1110</v>
      </c>
      <c r="I427" s="172" t="s">
        <v>1110</v>
      </c>
      <c r="J427" s="172" t="s">
        <v>1110</v>
      </c>
      <c r="K427" s="172" t="s">
        <v>1110</v>
      </c>
      <c r="L427" s="174">
        <v>-79.218649999999997</v>
      </c>
      <c r="M427" s="172" t="s">
        <v>1110</v>
      </c>
      <c r="N427" s="172" t="s">
        <v>1110</v>
      </c>
      <c r="O427" s="172">
        <v>-411.29004443000002</v>
      </c>
      <c r="P427" s="172" t="s">
        <v>1110</v>
      </c>
      <c r="Q427" s="172" t="s">
        <v>1110</v>
      </c>
      <c r="R427" s="172" t="s">
        <v>1110</v>
      </c>
      <c r="S427" s="172" t="s">
        <v>1110</v>
      </c>
      <c r="T427" s="172" t="s">
        <v>1110</v>
      </c>
      <c r="U427" s="172" t="s">
        <v>1110</v>
      </c>
      <c r="V427" s="175">
        <v>-411.29004443000002</v>
      </c>
      <c r="W427" s="176" t="s">
        <v>1110</v>
      </c>
      <c r="X427" s="172" t="s">
        <v>1110</v>
      </c>
      <c r="Y427" s="172">
        <v>-1574.6971741500001</v>
      </c>
      <c r="Z427" s="172" t="s">
        <v>1110</v>
      </c>
      <c r="AA427" s="172" t="s">
        <v>1110</v>
      </c>
      <c r="AB427" s="172" t="s">
        <v>1110</v>
      </c>
      <c r="AC427" s="172" t="s">
        <v>1110</v>
      </c>
      <c r="AD427" s="172" t="s">
        <v>1110</v>
      </c>
      <c r="AE427" s="172" t="s">
        <v>1110</v>
      </c>
      <c r="AF427" s="177">
        <v>-1574.6971741500001</v>
      </c>
    </row>
    <row r="428" spans="1:32" ht="15" customHeight="1">
      <c r="A428" s="163">
        <v>421</v>
      </c>
      <c r="B428" s="125" t="s">
        <v>388</v>
      </c>
      <c r="C428" s="164" t="s">
        <v>1110</v>
      </c>
      <c r="D428" s="164">
        <v>-0.01</v>
      </c>
      <c r="E428" s="164" t="s">
        <v>1110</v>
      </c>
      <c r="F428" s="164" t="s">
        <v>1110</v>
      </c>
      <c r="G428" s="164" t="s">
        <v>1110</v>
      </c>
      <c r="H428" s="164" t="s">
        <v>1110</v>
      </c>
      <c r="I428" s="164" t="s">
        <v>1110</v>
      </c>
      <c r="J428" s="164" t="s">
        <v>1110</v>
      </c>
      <c r="K428" s="164" t="s">
        <v>1110</v>
      </c>
      <c r="L428" s="166">
        <v>-0.01</v>
      </c>
      <c r="M428" s="164" t="s">
        <v>1110</v>
      </c>
      <c r="N428" s="164">
        <v>111.48361678000001</v>
      </c>
      <c r="O428" s="164" t="s">
        <v>1110</v>
      </c>
      <c r="P428" s="164" t="s">
        <v>1110</v>
      </c>
      <c r="Q428" s="164" t="s">
        <v>1110</v>
      </c>
      <c r="R428" s="164" t="s">
        <v>1110</v>
      </c>
      <c r="S428" s="164" t="s">
        <v>1110</v>
      </c>
      <c r="T428" s="164" t="s">
        <v>1110</v>
      </c>
      <c r="U428" s="164" t="s">
        <v>1110</v>
      </c>
      <c r="V428" s="167">
        <v>111.48361678000001</v>
      </c>
      <c r="W428" s="168" t="s">
        <v>1110</v>
      </c>
      <c r="X428" s="164">
        <v>111.62361678000001</v>
      </c>
      <c r="Y428" s="164" t="s">
        <v>1110</v>
      </c>
      <c r="Z428" s="164" t="s">
        <v>1110</v>
      </c>
      <c r="AA428" s="164" t="s">
        <v>1110</v>
      </c>
      <c r="AB428" s="164" t="s">
        <v>1110</v>
      </c>
      <c r="AC428" s="164" t="s">
        <v>1110</v>
      </c>
      <c r="AD428" s="164" t="s">
        <v>1110</v>
      </c>
      <c r="AE428" s="164" t="s">
        <v>1110</v>
      </c>
      <c r="AF428" s="169">
        <v>111.62361678000001</v>
      </c>
    </row>
    <row r="429" spans="1:32" s="84" customFormat="1" ht="15" customHeight="1">
      <c r="A429" s="171">
        <v>422</v>
      </c>
      <c r="B429" s="144" t="s">
        <v>300</v>
      </c>
      <c r="C429" s="172" t="s">
        <v>1110</v>
      </c>
      <c r="D429" s="172" t="s">
        <v>1110</v>
      </c>
      <c r="E429" s="172">
        <v>12.19999698</v>
      </c>
      <c r="F429" s="172" t="s">
        <v>1110</v>
      </c>
      <c r="G429" s="172" t="s">
        <v>1110</v>
      </c>
      <c r="H429" s="172" t="s">
        <v>1110</v>
      </c>
      <c r="I429" s="172">
        <v>5</v>
      </c>
      <c r="J429" s="172" t="s">
        <v>1110</v>
      </c>
      <c r="K429" s="172" t="s">
        <v>1110</v>
      </c>
      <c r="L429" s="174">
        <v>17.199996980000002</v>
      </c>
      <c r="M429" s="172" t="s">
        <v>1110</v>
      </c>
      <c r="N429" s="172" t="s">
        <v>1110</v>
      </c>
      <c r="O429" s="172">
        <v>83.76140251999999</v>
      </c>
      <c r="P429" s="172" t="s">
        <v>1110</v>
      </c>
      <c r="Q429" s="172" t="s">
        <v>1110</v>
      </c>
      <c r="R429" s="172" t="s">
        <v>1110</v>
      </c>
      <c r="S429" s="172">
        <v>42.55</v>
      </c>
      <c r="T429" s="172">
        <v>28.116454000000001</v>
      </c>
      <c r="U429" s="172" t="s">
        <v>1110</v>
      </c>
      <c r="V429" s="175">
        <v>154.42785651999998</v>
      </c>
      <c r="W429" s="176" t="s">
        <v>1110</v>
      </c>
      <c r="X429" s="172" t="s">
        <v>1110</v>
      </c>
      <c r="Y429" s="172">
        <v>228.95859106</v>
      </c>
      <c r="Z429" s="172" t="s">
        <v>1110</v>
      </c>
      <c r="AA429" s="172" t="s">
        <v>1110</v>
      </c>
      <c r="AB429" s="172" t="s">
        <v>1110</v>
      </c>
      <c r="AC429" s="172">
        <v>93.773413099999999</v>
      </c>
      <c r="AD429" s="172">
        <v>105.58151768</v>
      </c>
      <c r="AE429" s="172" t="s">
        <v>1110</v>
      </c>
      <c r="AF429" s="177">
        <v>428.31352183999996</v>
      </c>
    </row>
    <row r="430" spans="1:32" ht="15" customHeight="1">
      <c r="A430" s="163">
        <v>423</v>
      </c>
      <c r="B430" s="125" t="s">
        <v>553</v>
      </c>
      <c r="C430" s="164" t="s">
        <v>1110</v>
      </c>
      <c r="D430" s="164" t="s">
        <v>1110</v>
      </c>
      <c r="E430" s="164" t="s">
        <v>1110</v>
      </c>
      <c r="F430" s="164" t="s">
        <v>1110</v>
      </c>
      <c r="G430" s="164" t="s">
        <v>1110</v>
      </c>
      <c r="H430" s="164" t="s">
        <v>1110</v>
      </c>
      <c r="I430" s="164" t="s">
        <v>1110</v>
      </c>
      <c r="J430" s="164" t="s">
        <v>1110</v>
      </c>
      <c r="K430" s="164" t="s">
        <v>1110</v>
      </c>
      <c r="L430" s="166" t="s">
        <v>1110</v>
      </c>
      <c r="M430" s="164" t="s">
        <v>1110</v>
      </c>
      <c r="N430" s="164" t="s">
        <v>1110</v>
      </c>
      <c r="O430" s="164" t="s">
        <v>1110</v>
      </c>
      <c r="P430" s="164" t="s">
        <v>1110</v>
      </c>
      <c r="Q430" s="164" t="s">
        <v>1110</v>
      </c>
      <c r="R430" s="164" t="s">
        <v>1110</v>
      </c>
      <c r="S430" s="164" t="s">
        <v>1110</v>
      </c>
      <c r="T430" s="164" t="s">
        <v>1110</v>
      </c>
      <c r="U430" s="164" t="s">
        <v>1110</v>
      </c>
      <c r="V430" s="167" t="s">
        <v>1110</v>
      </c>
      <c r="W430" s="168" t="s">
        <v>1110</v>
      </c>
      <c r="X430" s="164" t="s">
        <v>1110</v>
      </c>
      <c r="Y430" s="164" t="s">
        <v>1110</v>
      </c>
      <c r="Z430" s="164" t="s">
        <v>1110</v>
      </c>
      <c r="AA430" s="164" t="s">
        <v>1110</v>
      </c>
      <c r="AB430" s="164" t="s">
        <v>1110</v>
      </c>
      <c r="AC430" s="164" t="s">
        <v>1110</v>
      </c>
      <c r="AD430" s="164" t="s">
        <v>1110</v>
      </c>
      <c r="AE430" s="164" t="s">
        <v>1110</v>
      </c>
      <c r="AF430" s="169" t="s">
        <v>1110</v>
      </c>
    </row>
    <row r="431" spans="1:32" s="84" customFormat="1" ht="15" customHeight="1">
      <c r="A431" s="171">
        <v>424</v>
      </c>
      <c r="B431" s="144" t="s">
        <v>507</v>
      </c>
      <c r="C431" s="172" t="s">
        <v>1110</v>
      </c>
      <c r="D431" s="172" t="s">
        <v>1110</v>
      </c>
      <c r="E431" s="172" t="s">
        <v>1110</v>
      </c>
      <c r="F431" s="172" t="s">
        <v>1110</v>
      </c>
      <c r="G431" s="172" t="s">
        <v>1110</v>
      </c>
      <c r="H431" s="172" t="s">
        <v>1110</v>
      </c>
      <c r="I431" s="172" t="s">
        <v>1110</v>
      </c>
      <c r="J431" s="172" t="s">
        <v>1110</v>
      </c>
      <c r="K431" s="172" t="s">
        <v>1110</v>
      </c>
      <c r="L431" s="174" t="s">
        <v>1110</v>
      </c>
      <c r="M431" s="172" t="s">
        <v>1110</v>
      </c>
      <c r="N431" s="172" t="s">
        <v>1110</v>
      </c>
      <c r="O431" s="172" t="s">
        <v>1110</v>
      </c>
      <c r="P431" s="172" t="s">
        <v>1110</v>
      </c>
      <c r="Q431" s="172" t="s">
        <v>1110</v>
      </c>
      <c r="R431" s="172" t="s">
        <v>1110</v>
      </c>
      <c r="S431" s="172" t="s">
        <v>1110</v>
      </c>
      <c r="T431" s="172">
        <v>-6.8967386299999998</v>
      </c>
      <c r="U431" s="172" t="s">
        <v>1110</v>
      </c>
      <c r="V431" s="175">
        <v>-6.8967386299999998</v>
      </c>
      <c r="W431" s="176" t="s">
        <v>1110</v>
      </c>
      <c r="X431" s="172" t="s">
        <v>1110</v>
      </c>
      <c r="Y431" s="172" t="s">
        <v>1110</v>
      </c>
      <c r="Z431" s="172" t="s">
        <v>1110</v>
      </c>
      <c r="AA431" s="172" t="s">
        <v>1110</v>
      </c>
      <c r="AB431" s="172" t="s">
        <v>1110</v>
      </c>
      <c r="AC431" s="172" t="s">
        <v>1110</v>
      </c>
      <c r="AD431" s="172">
        <v>-3.0383870800000001</v>
      </c>
      <c r="AE431" s="172" t="s">
        <v>1110</v>
      </c>
      <c r="AF431" s="177">
        <v>-3.0383870800000001</v>
      </c>
    </row>
    <row r="432" spans="1:32" ht="15" customHeight="1">
      <c r="A432" s="163">
        <v>425</v>
      </c>
      <c r="B432" s="125" t="s">
        <v>867</v>
      </c>
      <c r="C432" s="164" t="s">
        <v>1110</v>
      </c>
      <c r="D432" s="164" t="s">
        <v>1110</v>
      </c>
      <c r="E432" s="164" t="s">
        <v>1110</v>
      </c>
      <c r="F432" s="164" t="s">
        <v>1110</v>
      </c>
      <c r="G432" s="164" t="s">
        <v>1110</v>
      </c>
      <c r="H432" s="164" t="s">
        <v>1110</v>
      </c>
      <c r="I432" s="164" t="s">
        <v>1110</v>
      </c>
      <c r="J432" s="164">
        <v>7.3930200000000001E-3</v>
      </c>
      <c r="K432" s="164" t="s">
        <v>1110</v>
      </c>
      <c r="L432" s="166">
        <v>7.3930200000000001E-3</v>
      </c>
      <c r="M432" s="164" t="s">
        <v>1110</v>
      </c>
      <c r="N432" s="164" t="s">
        <v>1110</v>
      </c>
      <c r="O432" s="164" t="s">
        <v>1110</v>
      </c>
      <c r="P432" s="164" t="s">
        <v>1110</v>
      </c>
      <c r="Q432" s="164" t="s">
        <v>1110</v>
      </c>
      <c r="R432" s="164" t="s">
        <v>1110</v>
      </c>
      <c r="S432" s="164">
        <v>16.20482311</v>
      </c>
      <c r="T432" s="164">
        <v>-10.30226792</v>
      </c>
      <c r="U432" s="164" t="s">
        <v>1110</v>
      </c>
      <c r="V432" s="167">
        <v>5.9025551899999993</v>
      </c>
      <c r="W432" s="168" t="s">
        <v>1110</v>
      </c>
      <c r="X432" s="164" t="s">
        <v>1110</v>
      </c>
      <c r="Y432" s="164" t="s">
        <v>1110</v>
      </c>
      <c r="Z432" s="164" t="s">
        <v>1110</v>
      </c>
      <c r="AA432" s="164" t="s">
        <v>1110</v>
      </c>
      <c r="AB432" s="164" t="s">
        <v>1110</v>
      </c>
      <c r="AC432" s="164">
        <v>22.25482311</v>
      </c>
      <c r="AD432" s="164">
        <v>15.898770970000001</v>
      </c>
      <c r="AE432" s="164" t="s">
        <v>1110</v>
      </c>
      <c r="AF432" s="169">
        <v>38.153594079999998</v>
      </c>
    </row>
    <row r="433" spans="1:32" s="84" customFormat="1" ht="15" customHeight="1">
      <c r="A433" s="171">
        <v>426</v>
      </c>
      <c r="B433" s="144" t="s">
        <v>179</v>
      </c>
      <c r="C433" s="172">
        <v>0.97503034</v>
      </c>
      <c r="D433" s="172" t="s">
        <v>1110</v>
      </c>
      <c r="E433" s="172">
        <v>-0.28273422999999998</v>
      </c>
      <c r="F433" s="172" t="s">
        <v>1110</v>
      </c>
      <c r="G433" s="172" t="s">
        <v>1110</v>
      </c>
      <c r="H433" s="172" t="s">
        <v>1110</v>
      </c>
      <c r="I433" s="172">
        <v>-2.3199999999999998</v>
      </c>
      <c r="J433" s="172">
        <v>4.25</v>
      </c>
      <c r="K433" s="172" t="s">
        <v>1110</v>
      </c>
      <c r="L433" s="174">
        <v>2.6222961099999997</v>
      </c>
      <c r="M433" s="172">
        <v>3.4065976499999997</v>
      </c>
      <c r="N433" s="172" t="s">
        <v>1110</v>
      </c>
      <c r="O433" s="172">
        <v>-0.10130314999999999</v>
      </c>
      <c r="P433" s="172" t="s">
        <v>1110</v>
      </c>
      <c r="Q433" s="172" t="s">
        <v>1110</v>
      </c>
      <c r="R433" s="172" t="s">
        <v>1110</v>
      </c>
      <c r="S433" s="172">
        <v>14.693356420000001</v>
      </c>
      <c r="T433" s="172">
        <v>10.75</v>
      </c>
      <c r="U433" s="172" t="s">
        <v>1110</v>
      </c>
      <c r="V433" s="175">
        <v>28.748650920000003</v>
      </c>
      <c r="W433" s="176">
        <v>37.29328935201</v>
      </c>
      <c r="X433" s="172" t="s">
        <v>1110</v>
      </c>
      <c r="Y433" s="172">
        <v>-33.602367569999998</v>
      </c>
      <c r="Z433" s="172" t="s">
        <v>1110</v>
      </c>
      <c r="AA433" s="172" t="s">
        <v>1110</v>
      </c>
      <c r="AB433" s="172" t="s">
        <v>1110</v>
      </c>
      <c r="AC433" s="172">
        <v>21.426039940000003</v>
      </c>
      <c r="AD433" s="172">
        <v>16.25</v>
      </c>
      <c r="AE433" s="172" t="s">
        <v>1110</v>
      </c>
      <c r="AF433" s="177">
        <v>41.366961722010004</v>
      </c>
    </row>
    <row r="434" spans="1:32" ht="15" customHeight="1">
      <c r="A434" s="163">
        <v>427</v>
      </c>
      <c r="B434" s="125" t="s">
        <v>897</v>
      </c>
      <c r="C434" s="164" t="s">
        <v>1110</v>
      </c>
      <c r="D434" s="164" t="s">
        <v>1110</v>
      </c>
      <c r="E434" s="164" t="s">
        <v>1110</v>
      </c>
      <c r="F434" s="164" t="s">
        <v>1110</v>
      </c>
      <c r="G434" s="164" t="s">
        <v>1110</v>
      </c>
      <c r="H434" s="164" t="s">
        <v>1110</v>
      </c>
      <c r="I434" s="164" t="s">
        <v>1110</v>
      </c>
      <c r="J434" s="164" t="s">
        <v>1110</v>
      </c>
      <c r="K434" s="164" t="s">
        <v>1110</v>
      </c>
      <c r="L434" s="166" t="s">
        <v>1110</v>
      </c>
      <c r="M434" s="164" t="s">
        <v>1110</v>
      </c>
      <c r="N434" s="164" t="s">
        <v>1110</v>
      </c>
      <c r="O434" s="164" t="s">
        <v>1110</v>
      </c>
      <c r="P434" s="164" t="s">
        <v>1110</v>
      </c>
      <c r="Q434" s="164" t="s">
        <v>1110</v>
      </c>
      <c r="R434" s="164" t="s">
        <v>1110</v>
      </c>
      <c r="S434" s="164" t="s">
        <v>1110</v>
      </c>
      <c r="T434" s="164">
        <v>3.5834019999999994E-2</v>
      </c>
      <c r="U434" s="164" t="s">
        <v>1110</v>
      </c>
      <c r="V434" s="167">
        <v>3.5834019999999994E-2</v>
      </c>
      <c r="W434" s="168" t="s">
        <v>1110</v>
      </c>
      <c r="X434" s="164" t="s">
        <v>1110</v>
      </c>
      <c r="Y434" s="164" t="s">
        <v>1110</v>
      </c>
      <c r="Z434" s="164" t="s">
        <v>1110</v>
      </c>
      <c r="AA434" s="164" t="s">
        <v>1110</v>
      </c>
      <c r="AB434" s="164" t="s">
        <v>1110</v>
      </c>
      <c r="AC434" s="164" t="s">
        <v>1110</v>
      </c>
      <c r="AD434" s="164">
        <v>1.6518082299999999</v>
      </c>
      <c r="AE434" s="164" t="s">
        <v>1110</v>
      </c>
      <c r="AF434" s="169">
        <v>1.6518082299999999</v>
      </c>
    </row>
    <row r="435" spans="1:32" s="84" customFormat="1" ht="15" customHeight="1">
      <c r="A435" s="171">
        <v>428</v>
      </c>
      <c r="B435" s="144" t="s">
        <v>44</v>
      </c>
      <c r="C435" s="172" t="s">
        <v>1110</v>
      </c>
      <c r="D435" s="172" t="s">
        <v>1110</v>
      </c>
      <c r="E435" s="172">
        <v>-4.2009999999999996</v>
      </c>
      <c r="F435" s="172" t="s">
        <v>1110</v>
      </c>
      <c r="G435" s="172" t="s">
        <v>1110</v>
      </c>
      <c r="H435" s="172" t="s">
        <v>1110</v>
      </c>
      <c r="I435" s="172" t="s">
        <v>1110</v>
      </c>
      <c r="J435" s="172" t="s">
        <v>1110</v>
      </c>
      <c r="K435" s="172" t="s">
        <v>1110</v>
      </c>
      <c r="L435" s="174">
        <v>-4.2009999999999996</v>
      </c>
      <c r="M435" s="172" t="s">
        <v>1110</v>
      </c>
      <c r="N435" s="172" t="s">
        <v>1110</v>
      </c>
      <c r="O435" s="172">
        <v>-97.256298470000004</v>
      </c>
      <c r="P435" s="172" t="s">
        <v>1110</v>
      </c>
      <c r="Q435" s="172" t="s">
        <v>1110</v>
      </c>
      <c r="R435" s="172" t="s">
        <v>1110</v>
      </c>
      <c r="S435" s="172" t="s">
        <v>1110</v>
      </c>
      <c r="T435" s="172" t="s">
        <v>1110</v>
      </c>
      <c r="U435" s="172" t="s">
        <v>1110</v>
      </c>
      <c r="V435" s="175">
        <v>-97.256298470000004</v>
      </c>
      <c r="W435" s="176" t="s">
        <v>1110</v>
      </c>
      <c r="X435" s="172" t="s">
        <v>1110</v>
      </c>
      <c r="Y435" s="172">
        <v>-174.27819847000001</v>
      </c>
      <c r="Z435" s="172" t="s">
        <v>1110</v>
      </c>
      <c r="AA435" s="172" t="s">
        <v>1110</v>
      </c>
      <c r="AB435" s="172" t="s">
        <v>1110</v>
      </c>
      <c r="AC435" s="172" t="s">
        <v>1110</v>
      </c>
      <c r="AD435" s="172" t="s">
        <v>1110</v>
      </c>
      <c r="AE435" s="172" t="s">
        <v>1110</v>
      </c>
      <c r="AF435" s="177">
        <v>-174.27819847000001</v>
      </c>
    </row>
    <row r="436" spans="1:32" ht="15" customHeight="1">
      <c r="A436" s="163">
        <v>429</v>
      </c>
      <c r="B436" s="125" t="s">
        <v>924</v>
      </c>
      <c r="C436" s="164" t="s">
        <v>1110</v>
      </c>
      <c r="D436" s="164">
        <v>-4.1264764100000004</v>
      </c>
      <c r="E436" s="164">
        <v>7.3955323000000002</v>
      </c>
      <c r="F436" s="164" t="s">
        <v>1110</v>
      </c>
      <c r="G436" s="164">
        <v>-7.4815889999999996E-2</v>
      </c>
      <c r="H436" s="164" t="s">
        <v>1110</v>
      </c>
      <c r="I436" s="164" t="s">
        <v>1110</v>
      </c>
      <c r="J436" s="164" t="s">
        <v>1110</v>
      </c>
      <c r="K436" s="164" t="s">
        <v>1110</v>
      </c>
      <c r="L436" s="166">
        <v>3.1942400000000002</v>
      </c>
      <c r="M436" s="164" t="s">
        <v>1110</v>
      </c>
      <c r="N436" s="164">
        <v>-19.289517</v>
      </c>
      <c r="O436" s="164">
        <v>-83.155414129999997</v>
      </c>
      <c r="P436" s="164" t="s">
        <v>1110</v>
      </c>
      <c r="Q436" s="164">
        <v>-1.3160624399999998</v>
      </c>
      <c r="R436" s="164" t="s">
        <v>1110</v>
      </c>
      <c r="S436" s="164" t="s">
        <v>1110</v>
      </c>
      <c r="T436" s="164" t="s">
        <v>1110</v>
      </c>
      <c r="U436" s="164" t="s">
        <v>1110</v>
      </c>
      <c r="V436" s="167">
        <v>-103.76099357</v>
      </c>
      <c r="W436" s="168" t="s">
        <v>1110</v>
      </c>
      <c r="X436" s="164">
        <v>-42.33500626</v>
      </c>
      <c r="Y436" s="164">
        <v>-278.63864633999998</v>
      </c>
      <c r="Z436" s="164" t="s">
        <v>1110</v>
      </c>
      <c r="AA436" s="164">
        <v>2.7502548399999998</v>
      </c>
      <c r="AB436" s="164" t="s">
        <v>1110</v>
      </c>
      <c r="AC436" s="164" t="s">
        <v>1110</v>
      </c>
      <c r="AD436" s="164" t="s">
        <v>1110</v>
      </c>
      <c r="AE436" s="164" t="s">
        <v>1110</v>
      </c>
      <c r="AF436" s="169">
        <v>-318.22339776000001</v>
      </c>
    </row>
    <row r="437" spans="1:32" s="84" customFormat="1" ht="15" customHeight="1">
      <c r="A437" s="171">
        <v>430</v>
      </c>
      <c r="B437" s="144" t="s">
        <v>429</v>
      </c>
      <c r="C437" s="172" t="s">
        <v>1110</v>
      </c>
      <c r="D437" s="172" t="s">
        <v>1110</v>
      </c>
      <c r="E437" s="172" t="s">
        <v>1110</v>
      </c>
      <c r="F437" s="172" t="s">
        <v>1110</v>
      </c>
      <c r="G437" s="172" t="s">
        <v>1110</v>
      </c>
      <c r="H437" s="172" t="s">
        <v>1110</v>
      </c>
      <c r="I437" s="172" t="s">
        <v>1110</v>
      </c>
      <c r="J437" s="172" t="s">
        <v>1110</v>
      </c>
      <c r="K437" s="172" t="s">
        <v>1110</v>
      </c>
      <c r="L437" s="174" t="s">
        <v>1110</v>
      </c>
      <c r="M437" s="172" t="s">
        <v>1110</v>
      </c>
      <c r="N437" s="172" t="s">
        <v>1110</v>
      </c>
      <c r="O437" s="172" t="s">
        <v>1110</v>
      </c>
      <c r="P437" s="172" t="s">
        <v>1110</v>
      </c>
      <c r="Q437" s="172" t="s">
        <v>1110</v>
      </c>
      <c r="R437" s="172" t="s">
        <v>1110</v>
      </c>
      <c r="S437" s="172" t="s">
        <v>1110</v>
      </c>
      <c r="T437" s="172">
        <v>2.1000000000000001E-2</v>
      </c>
      <c r="U437" s="172" t="s">
        <v>1110</v>
      </c>
      <c r="V437" s="175">
        <v>2.1000000000000001E-2</v>
      </c>
      <c r="W437" s="176" t="s">
        <v>1110</v>
      </c>
      <c r="X437" s="172" t="s">
        <v>1110</v>
      </c>
      <c r="Y437" s="172" t="s">
        <v>1110</v>
      </c>
      <c r="Z437" s="172" t="s">
        <v>1110</v>
      </c>
      <c r="AA437" s="172" t="s">
        <v>1110</v>
      </c>
      <c r="AB437" s="172" t="s">
        <v>1110</v>
      </c>
      <c r="AC437" s="172" t="s">
        <v>1110</v>
      </c>
      <c r="AD437" s="172">
        <v>15.04066349</v>
      </c>
      <c r="AE437" s="172" t="s">
        <v>1110</v>
      </c>
      <c r="AF437" s="177">
        <v>15.04066349</v>
      </c>
    </row>
    <row r="438" spans="1:32" ht="15" customHeight="1">
      <c r="A438" s="163">
        <v>431</v>
      </c>
      <c r="B438" s="125" t="s">
        <v>443</v>
      </c>
      <c r="C438" s="164" t="s">
        <v>1110</v>
      </c>
      <c r="D438" s="164" t="s">
        <v>1110</v>
      </c>
      <c r="E438" s="164" t="s">
        <v>1110</v>
      </c>
      <c r="F438" s="164" t="s">
        <v>1110</v>
      </c>
      <c r="G438" s="164" t="s">
        <v>1110</v>
      </c>
      <c r="H438" s="164" t="s">
        <v>1110</v>
      </c>
      <c r="I438" s="164" t="s">
        <v>1110</v>
      </c>
      <c r="J438" s="164" t="s">
        <v>1110</v>
      </c>
      <c r="K438" s="164" t="s">
        <v>1110</v>
      </c>
      <c r="L438" s="166" t="s">
        <v>1110</v>
      </c>
      <c r="M438" s="164" t="s">
        <v>1110</v>
      </c>
      <c r="N438" s="164" t="s">
        <v>1110</v>
      </c>
      <c r="O438" s="164" t="s">
        <v>1110</v>
      </c>
      <c r="P438" s="164" t="s">
        <v>1110</v>
      </c>
      <c r="Q438" s="164" t="s">
        <v>1110</v>
      </c>
      <c r="R438" s="164" t="s">
        <v>1110</v>
      </c>
      <c r="S438" s="164" t="s">
        <v>1110</v>
      </c>
      <c r="T438" s="164" t="s">
        <v>1110</v>
      </c>
      <c r="U438" s="164" t="s">
        <v>1110</v>
      </c>
      <c r="V438" s="167" t="s">
        <v>1110</v>
      </c>
      <c r="W438" s="168" t="s">
        <v>1110</v>
      </c>
      <c r="X438" s="164" t="s">
        <v>1110</v>
      </c>
      <c r="Y438" s="164" t="s">
        <v>1110</v>
      </c>
      <c r="Z438" s="164" t="s">
        <v>1110</v>
      </c>
      <c r="AA438" s="164" t="s">
        <v>1110</v>
      </c>
      <c r="AB438" s="164" t="s">
        <v>1110</v>
      </c>
      <c r="AC438" s="164" t="s">
        <v>1110</v>
      </c>
      <c r="AD438" s="164">
        <v>-11.04331</v>
      </c>
      <c r="AE438" s="164" t="s">
        <v>1110</v>
      </c>
      <c r="AF438" s="169">
        <v>-11.04331</v>
      </c>
    </row>
    <row r="439" spans="1:32" s="84" customFormat="1" ht="15" customHeight="1">
      <c r="A439" s="171">
        <v>432</v>
      </c>
      <c r="B439" s="144" t="s">
        <v>613</v>
      </c>
      <c r="C439" s="172" t="s">
        <v>1110</v>
      </c>
      <c r="D439" s="172" t="s">
        <v>1110</v>
      </c>
      <c r="E439" s="172" t="s">
        <v>1110</v>
      </c>
      <c r="F439" s="172" t="s">
        <v>1110</v>
      </c>
      <c r="G439" s="172" t="s">
        <v>1110</v>
      </c>
      <c r="H439" s="172" t="s">
        <v>1110</v>
      </c>
      <c r="I439" s="172">
        <v>-2.0406520000000001</v>
      </c>
      <c r="J439" s="172" t="s">
        <v>1110</v>
      </c>
      <c r="K439" s="172" t="s">
        <v>1110</v>
      </c>
      <c r="L439" s="174">
        <v>-2.0406520000000001</v>
      </c>
      <c r="M439" s="172" t="s">
        <v>1110</v>
      </c>
      <c r="N439" s="172" t="s">
        <v>1110</v>
      </c>
      <c r="O439" s="172" t="s">
        <v>1110</v>
      </c>
      <c r="P439" s="172" t="s">
        <v>1110</v>
      </c>
      <c r="Q439" s="172" t="s">
        <v>1110</v>
      </c>
      <c r="R439" s="172" t="s">
        <v>1110</v>
      </c>
      <c r="S439" s="172">
        <v>-49.8836029</v>
      </c>
      <c r="T439" s="172" t="s">
        <v>1110</v>
      </c>
      <c r="U439" s="172" t="s">
        <v>1110</v>
      </c>
      <c r="V439" s="175">
        <v>-49.8836029</v>
      </c>
      <c r="W439" s="176" t="s">
        <v>1110</v>
      </c>
      <c r="X439" s="172" t="s">
        <v>1110</v>
      </c>
      <c r="Y439" s="172" t="s">
        <v>1110</v>
      </c>
      <c r="Z439" s="172" t="s">
        <v>1110</v>
      </c>
      <c r="AA439" s="172" t="s">
        <v>1110</v>
      </c>
      <c r="AB439" s="172" t="s">
        <v>1110</v>
      </c>
      <c r="AC439" s="172">
        <v>306.44539473023997</v>
      </c>
      <c r="AD439" s="172" t="s">
        <v>1110</v>
      </c>
      <c r="AE439" s="172" t="s">
        <v>1110</v>
      </c>
      <c r="AF439" s="177">
        <v>306.44539473023997</v>
      </c>
    </row>
    <row r="440" spans="1:32" ht="15" customHeight="1">
      <c r="A440" s="163">
        <v>433</v>
      </c>
      <c r="B440" s="125" t="s">
        <v>944</v>
      </c>
      <c r="C440" s="164" t="s">
        <v>1110</v>
      </c>
      <c r="D440" s="164">
        <v>-20.773918819999999</v>
      </c>
      <c r="E440" s="164">
        <v>-2.5045937500000002</v>
      </c>
      <c r="F440" s="164" t="s">
        <v>1110</v>
      </c>
      <c r="G440" s="164">
        <v>-2.8183714800000002</v>
      </c>
      <c r="H440" s="164" t="s">
        <v>1110</v>
      </c>
      <c r="I440" s="164" t="s">
        <v>1110</v>
      </c>
      <c r="J440" s="164" t="s">
        <v>1110</v>
      </c>
      <c r="K440" s="164" t="s">
        <v>1110</v>
      </c>
      <c r="L440" s="166">
        <v>-26.09688405</v>
      </c>
      <c r="M440" s="164" t="s">
        <v>1110</v>
      </c>
      <c r="N440" s="164">
        <v>-402.46588066000004</v>
      </c>
      <c r="O440" s="164">
        <v>10.28552086</v>
      </c>
      <c r="P440" s="164" t="s">
        <v>1110</v>
      </c>
      <c r="Q440" s="164">
        <v>-27.360344319999999</v>
      </c>
      <c r="R440" s="164" t="s">
        <v>1110</v>
      </c>
      <c r="S440" s="164" t="s">
        <v>1110</v>
      </c>
      <c r="T440" s="164" t="s">
        <v>1110</v>
      </c>
      <c r="U440" s="164" t="s">
        <v>1110</v>
      </c>
      <c r="V440" s="167">
        <v>-419.54070411999999</v>
      </c>
      <c r="W440" s="168" t="s">
        <v>1110</v>
      </c>
      <c r="X440" s="164">
        <v>-1116.21664833</v>
      </c>
      <c r="Y440" s="164">
        <v>-17.0417323</v>
      </c>
      <c r="Z440" s="164" t="s">
        <v>1110</v>
      </c>
      <c r="AA440" s="164">
        <v>-72.777620930000012</v>
      </c>
      <c r="AB440" s="164" t="s">
        <v>1110</v>
      </c>
      <c r="AC440" s="164" t="s">
        <v>1110</v>
      </c>
      <c r="AD440" s="164" t="s">
        <v>1110</v>
      </c>
      <c r="AE440" s="164" t="s">
        <v>1110</v>
      </c>
      <c r="AF440" s="169">
        <v>-1206.0360015599999</v>
      </c>
    </row>
    <row r="441" spans="1:32" s="84" customFormat="1" ht="15" customHeight="1">
      <c r="A441" s="171">
        <v>434</v>
      </c>
      <c r="B441" s="144" t="s">
        <v>548</v>
      </c>
      <c r="C441" s="172" t="s">
        <v>1110</v>
      </c>
      <c r="D441" s="172" t="s">
        <v>1110</v>
      </c>
      <c r="E441" s="172" t="s">
        <v>1110</v>
      </c>
      <c r="F441" s="172" t="s">
        <v>1110</v>
      </c>
      <c r="G441" s="172" t="s">
        <v>1110</v>
      </c>
      <c r="H441" s="172" t="s">
        <v>1110</v>
      </c>
      <c r="I441" s="172" t="s">
        <v>1110</v>
      </c>
      <c r="J441" s="172">
        <v>0.86442420999999992</v>
      </c>
      <c r="K441" s="172" t="s">
        <v>1110</v>
      </c>
      <c r="L441" s="174">
        <v>0.86442420999999992</v>
      </c>
      <c r="M441" s="172" t="s">
        <v>1110</v>
      </c>
      <c r="N441" s="172" t="s">
        <v>1110</v>
      </c>
      <c r="O441" s="172" t="s">
        <v>1110</v>
      </c>
      <c r="P441" s="172" t="s">
        <v>1110</v>
      </c>
      <c r="Q441" s="172" t="s">
        <v>1110</v>
      </c>
      <c r="R441" s="172" t="s">
        <v>1110</v>
      </c>
      <c r="S441" s="172" t="s">
        <v>1110</v>
      </c>
      <c r="T441" s="172">
        <v>1.76442421</v>
      </c>
      <c r="U441" s="172" t="s">
        <v>1110</v>
      </c>
      <c r="V441" s="175">
        <v>1.76442421</v>
      </c>
      <c r="W441" s="176" t="s">
        <v>1110</v>
      </c>
      <c r="X441" s="172" t="s">
        <v>1110</v>
      </c>
      <c r="Y441" s="172" t="s">
        <v>1110</v>
      </c>
      <c r="Z441" s="172" t="s">
        <v>1110</v>
      </c>
      <c r="AA441" s="172" t="s">
        <v>1110</v>
      </c>
      <c r="AB441" s="172" t="s">
        <v>1110</v>
      </c>
      <c r="AC441" s="172" t="s">
        <v>1110</v>
      </c>
      <c r="AD441" s="172">
        <v>78.990231399999999</v>
      </c>
      <c r="AE441" s="172" t="s">
        <v>1110</v>
      </c>
      <c r="AF441" s="177">
        <v>78.990231399999999</v>
      </c>
    </row>
    <row r="442" spans="1:32" ht="15" customHeight="1">
      <c r="A442" s="163">
        <v>435</v>
      </c>
      <c r="B442" s="125" t="s">
        <v>721</v>
      </c>
      <c r="C442" s="164" t="s">
        <v>1110</v>
      </c>
      <c r="D442" s="164">
        <v>-3.1</v>
      </c>
      <c r="E442" s="164" t="s">
        <v>1110</v>
      </c>
      <c r="F442" s="164" t="s">
        <v>1110</v>
      </c>
      <c r="G442" s="164" t="s">
        <v>1110</v>
      </c>
      <c r="H442" s="164" t="s">
        <v>1110</v>
      </c>
      <c r="I442" s="164" t="s">
        <v>1110</v>
      </c>
      <c r="J442" s="164" t="s">
        <v>1110</v>
      </c>
      <c r="K442" s="164" t="s">
        <v>1110</v>
      </c>
      <c r="L442" s="166">
        <v>-3.1</v>
      </c>
      <c r="M442" s="164" t="s">
        <v>1110</v>
      </c>
      <c r="N442" s="164">
        <v>-46.500000020000002</v>
      </c>
      <c r="O442" s="164" t="s">
        <v>1110</v>
      </c>
      <c r="P442" s="164" t="s">
        <v>1110</v>
      </c>
      <c r="Q442" s="164" t="s">
        <v>1110</v>
      </c>
      <c r="R442" s="164" t="s">
        <v>1110</v>
      </c>
      <c r="S442" s="164" t="s">
        <v>1110</v>
      </c>
      <c r="T442" s="164" t="s">
        <v>1110</v>
      </c>
      <c r="U442" s="164" t="s">
        <v>1110</v>
      </c>
      <c r="V442" s="167">
        <v>-46.500000020000002</v>
      </c>
      <c r="W442" s="168" t="s">
        <v>1110</v>
      </c>
      <c r="X442" s="164">
        <v>-92.45000001999999</v>
      </c>
      <c r="Y442" s="164" t="s">
        <v>1110</v>
      </c>
      <c r="Z442" s="164" t="s">
        <v>1110</v>
      </c>
      <c r="AA442" s="164" t="s">
        <v>1110</v>
      </c>
      <c r="AB442" s="164" t="s">
        <v>1110</v>
      </c>
      <c r="AC442" s="164" t="s">
        <v>1110</v>
      </c>
      <c r="AD442" s="164" t="s">
        <v>1110</v>
      </c>
      <c r="AE442" s="164" t="s">
        <v>1110</v>
      </c>
      <c r="AF442" s="169">
        <v>-92.45000001999999</v>
      </c>
    </row>
    <row r="443" spans="1:32" s="84" customFormat="1" ht="15" customHeight="1">
      <c r="A443" s="171">
        <v>436</v>
      </c>
      <c r="B443" s="144" t="s">
        <v>330</v>
      </c>
      <c r="C443" s="172" t="s">
        <v>1110</v>
      </c>
      <c r="D443" s="172" t="s">
        <v>1110</v>
      </c>
      <c r="E443" s="172">
        <v>-1.9815389999999999E-2</v>
      </c>
      <c r="F443" s="172" t="s">
        <v>1110</v>
      </c>
      <c r="G443" s="172" t="s">
        <v>1110</v>
      </c>
      <c r="H443" s="172" t="s">
        <v>1110</v>
      </c>
      <c r="I443" s="172">
        <v>2.5</v>
      </c>
      <c r="J443" s="172">
        <v>11.29956361</v>
      </c>
      <c r="K443" s="172" t="s">
        <v>1110</v>
      </c>
      <c r="L443" s="174">
        <v>13.779748219999998</v>
      </c>
      <c r="M443" s="172" t="s">
        <v>1110</v>
      </c>
      <c r="N443" s="172" t="s">
        <v>1110</v>
      </c>
      <c r="O443" s="172">
        <v>5.6274870000000005E-2</v>
      </c>
      <c r="P443" s="172" t="s">
        <v>1110</v>
      </c>
      <c r="Q443" s="172" t="s">
        <v>1110</v>
      </c>
      <c r="R443" s="172" t="s">
        <v>1110</v>
      </c>
      <c r="S443" s="172">
        <v>4.1215910500000001</v>
      </c>
      <c r="T443" s="172">
        <v>31.298836649999998</v>
      </c>
      <c r="U443" s="172" t="s">
        <v>1110</v>
      </c>
      <c r="V443" s="175">
        <v>35.476702569999993</v>
      </c>
      <c r="W443" s="176" t="s">
        <v>1110</v>
      </c>
      <c r="X443" s="172" t="s">
        <v>1110</v>
      </c>
      <c r="Y443" s="172">
        <v>2.9381500000000001E-2</v>
      </c>
      <c r="Z443" s="172" t="s">
        <v>1110</v>
      </c>
      <c r="AA443" s="172" t="s">
        <v>1110</v>
      </c>
      <c r="AB443" s="172" t="s">
        <v>1110</v>
      </c>
      <c r="AC443" s="172">
        <v>25.81324261</v>
      </c>
      <c r="AD443" s="172">
        <v>52.16383664</v>
      </c>
      <c r="AE443" s="172" t="s">
        <v>1110</v>
      </c>
      <c r="AF443" s="177">
        <v>78.006460750000002</v>
      </c>
    </row>
    <row r="444" spans="1:32" ht="15" customHeight="1">
      <c r="A444" s="163">
        <v>437</v>
      </c>
      <c r="B444" s="125" t="s">
        <v>771</v>
      </c>
      <c r="C444" s="164">
        <v>13.695360750000001</v>
      </c>
      <c r="D444" s="164">
        <v>-0.35627287000000002</v>
      </c>
      <c r="E444" s="164" t="s">
        <v>1110</v>
      </c>
      <c r="F444" s="164" t="s">
        <v>1110</v>
      </c>
      <c r="G444" s="164">
        <v>6.5959830199999994</v>
      </c>
      <c r="H444" s="164" t="s">
        <v>1110</v>
      </c>
      <c r="I444" s="164">
        <v>23.292000000000002</v>
      </c>
      <c r="J444" s="164" t="s">
        <v>1110</v>
      </c>
      <c r="K444" s="164" t="s">
        <v>1110</v>
      </c>
      <c r="L444" s="166">
        <v>43.227070899999994</v>
      </c>
      <c r="M444" s="164">
        <v>47.944252920000004</v>
      </c>
      <c r="N444" s="164">
        <v>-5.4577629000000005</v>
      </c>
      <c r="O444" s="164" t="s">
        <v>1110</v>
      </c>
      <c r="P444" s="164" t="s">
        <v>1110</v>
      </c>
      <c r="Q444" s="164">
        <v>58.06063571</v>
      </c>
      <c r="R444" s="164" t="s">
        <v>1110</v>
      </c>
      <c r="S444" s="164">
        <v>73.596999999999994</v>
      </c>
      <c r="T444" s="164" t="s">
        <v>1110</v>
      </c>
      <c r="U444" s="164" t="s">
        <v>1110</v>
      </c>
      <c r="V444" s="167">
        <v>174.14412573000001</v>
      </c>
      <c r="W444" s="168">
        <v>80.921050530000002</v>
      </c>
      <c r="X444" s="164">
        <v>-11.462812119999999</v>
      </c>
      <c r="Y444" s="164" t="s">
        <v>1110</v>
      </c>
      <c r="Z444" s="164" t="s">
        <v>1110</v>
      </c>
      <c r="AA444" s="164">
        <v>116.99515626</v>
      </c>
      <c r="AB444" s="164" t="s">
        <v>1110</v>
      </c>
      <c r="AC444" s="164">
        <v>303.86647074496</v>
      </c>
      <c r="AD444" s="164" t="s">
        <v>1110</v>
      </c>
      <c r="AE444" s="164" t="s">
        <v>1110</v>
      </c>
      <c r="AF444" s="169">
        <v>490.31986541496002</v>
      </c>
    </row>
    <row r="445" spans="1:32" s="84" customFormat="1" ht="15" customHeight="1">
      <c r="A445" s="171">
        <v>438</v>
      </c>
      <c r="B445" s="144" t="s">
        <v>416</v>
      </c>
      <c r="C445" s="172" t="s">
        <v>1110</v>
      </c>
      <c r="D445" s="172" t="s">
        <v>1110</v>
      </c>
      <c r="E445" s="172">
        <v>-77.735518739999989</v>
      </c>
      <c r="F445" s="172" t="s">
        <v>1110</v>
      </c>
      <c r="G445" s="172">
        <v>-111.2635094</v>
      </c>
      <c r="H445" s="172" t="s">
        <v>1110</v>
      </c>
      <c r="I445" s="172" t="s">
        <v>1110</v>
      </c>
      <c r="J445" s="172" t="s">
        <v>1110</v>
      </c>
      <c r="K445" s="172" t="s">
        <v>1110</v>
      </c>
      <c r="L445" s="174">
        <v>-188.99902813999998</v>
      </c>
      <c r="M445" s="172" t="s">
        <v>1110</v>
      </c>
      <c r="N445" s="172" t="s">
        <v>1110</v>
      </c>
      <c r="O445" s="172">
        <v>-322.42540998000004</v>
      </c>
      <c r="P445" s="172" t="s">
        <v>1110</v>
      </c>
      <c r="Q445" s="172">
        <v>-202.24036596000002</v>
      </c>
      <c r="R445" s="172" t="s">
        <v>1110</v>
      </c>
      <c r="S445" s="172" t="s">
        <v>1110</v>
      </c>
      <c r="T445" s="172" t="s">
        <v>1110</v>
      </c>
      <c r="U445" s="172" t="s">
        <v>1110</v>
      </c>
      <c r="V445" s="175">
        <v>-524.66577594</v>
      </c>
      <c r="W445" s="176" t="s">
        <v>1110</v>
      </c>
      <c r="X445" s="172" t="s">
        <v>1110</v>
      </c>
      <c r="Y445" s="172">
        <v>-852.51185738000004</v>
      </c>
      <c r="Z445" s="172" t="s">
        <v>1110</v>
      </c>
      <c r="AA445" s="172">
        <v>-361.10388849000003</v>
      </c>
      <c r="AB445" s="172" t="s">
        <v>1110</v>
      </c>
      <c r="AC445" s="172" t="s">
        <v>1110</v>
      </c>
      <c r="AD445" s="172" t="s">
        <v>1110</v>
      </c>
      <c r="AE445" s="172" t="s">
        <v>1110</v>
      </c>
      <c r="AF445" s="177">
        <v>-1213.61574587</v>
      </c>
    </row>
    <row r="446" spans="1:32" ht="15" customHeight="1">
      <c r="A446" s="163">
        <v>439</v>
      </c>
      <c r="B446" s="125" t="s">
        <v>607</v>
      </c>
      <c r="C446" s="164" t="s">
        <v>1110</v>
      </c>
      <c r="D446" s="164">
        <v>-159.11458689037002</v>
      </c>
      <c r="E446" s="164" t="s">
        <v>1110</v>
      </c>
      <c r="F446" s="164" t="s">
        <v>1110</v>
      </c>
      <c r="G446" s="164" t="s">
        <v>1110</v>
      </c>
      <c r="H446" s="164" t="s">
        <v>1110</v>
      </c>
      <c r="I446" s="164" t="s">
        <v>1110</v>
      </c>
      <c r="J446" s="164" t="s">
        <v>1110</v>
      </c>
      <c r="K446" s="164" t="s">
        <v>1110</v>
      </c>
      <c r="L446" s="166">
        <v>-159.11458689037002</v>
      </c>
      <c r="M446" s="164" t="s">
        <v>1110</v>
      </c>
      <c r="N446" s="164">
        <v>-159.11458689037002</v>
      </c>
      <c r="O446" s="164">
        <v>2.4</v>
      </c>
      <c r="P446" s="164" t="s">
        <v>1110</v>
      </c>
      <c r="Q446" s="164" t="s">
        <v>1110</v>
      </c>
      <c r="R446" s="164" t="s">
        <v>1110</v>
      </c>
      <c r="S446" s="164" t="s">
        <v>1110</v>
      </c>
      <c r="T446" s="164">
        <v>0.4</v>
      </c>
      <c r="U446" s="164" t="s">
        <v>1110</v>
      </c>
      <c r="V446" s="167">
        <v>-156.31458689037001</v>
      </c>
      <c r="W446" s="168" t="s">
        <v>1110</v>
      </c>
      <c r="X446" s="164">
        <v>-157.81458689037001</v>
      </c>
      <c r="Y446" s="164">
        <v>2.4</v>
      </c>
      <c r="Z446" s="164" t="s">
        <v>1110</v>
      </c>
      <c r="AA446" s="164" t="s">
        <v>1110</v>
      </c>
      <c r="AB446" s="164" t="s">
        <v>1110</v>
      </c>
      <c r="AC446" s="164" t="s">
        <v>1110</v>
      </c>
      <c r="AD446" s="164">
        <v>0.4</v>
      </c>
      <c r="AE446" s="164" t="s">
        <v>1110</v>
      </c>
      <c r="AF446" s="169">
        <v>-155.01458689037</v>
      </c>
    </row>
    <row r="447" spans="1:32" s="84" customFormat="1" ht="15" customHeight="1">
      <c r="A447" s="171">
        <v>440</v>
      </c>
      <c r="B447" s="144" t="s">
        <v>306</v>
      </c>
      <c r="C447" s="172" t="s">
        <v>1110</v>
      </c>
      <c r="D447" s="172" t="s">
        <v>1110</v>
      </c>
      <c r="E447" s="172">
        <v>0.04</v>
      </c>
      <c r="F447" s="172" t="s">
        <v>1110</v>
      </c>
      <c r="G447" s="172" t="s">
        <v>1110</v>
      </c>
      <c r="H447" s="172" t="s">
        <v>1110</v>
      </c>
      <c r="I447" s="172" t="s">
        <v>1110</v>
      </c>
      <c r="J447" s="172" t="s">
        <v>1110</v>
      </c>
      <c r="K447" s="172" t="s">
        <v>1110</v>
      </c>
      <c r="L447" s="174">
        <v>0.04</v>
      </c>
      <c r="M447" s="172" t="s">
        <v>1110</v>
      </c>
      <c r="N447" s="172" t="s">
        <v>1110</v>
      </c>
      <c r="O447" s="172">
        <v>8.5000000000000006E-2</v>
      </c>
      <c r="P447" s="172" t="s">
        <v>1110</v>
      </c>
      <c r="Q447" s="172" t="s">
        <v>1110</v>
      </c>
      <c r="R447" s="172" t="s">
        <v>1110</v>
      </c>
      <c r="S447" s="172" t="s">
        <v>1110</v>
      </c>
      <c r="T447" s="172" t="s">
        <v>1110</v>
      </c>
      <c r="U447" s="172" t="s">
        <v>1110</v>
      </c>
      <c r="V447" s="175">
        <v>8.5000000000000006E-2</v>
      </c>
      <c r="W447" s="176" t="s">
        <v>1110</v>
      </c>
      <c r="X447" s="172" t="s">
        <v>1110</v>
      </c>
      <c r="Y447" s="172">
        <v>0.481765</v>
      </c>
      <c r="Z447" s="172" t="s">
        <v>1110</v>
      </c>
      <c r="AA447" s="172" t="s">
        <v>1110</v>
      </c>
      <c r="AB447" s="172" t="s">
        <v>1110</v>
      </c>
      <c r="AC447" s="172" t="s">
        <v>1110</v>
      </c>
      <c r="AD447" s="172" t="s">
        <v>1110</v>
      </c>
      <c r="AE447" s="172" t="s">
        <v>1110</v>
      </c>
      <c r="AF447" s="177">
        <v>0.481765</v>
      </c>
    </row>
    <row r="448" spans="1:32" ht="15" customHeight="1">
      <c r="A448" s="163">
        <v>441</v>
      </c>
      <c r="B448" s="125" t="s">
        <v>47</v>
      </c>
      <c r="C448" s="164" t="s">
        <v>1110</v>
      </c>
      <c r="D448" s="164" t="s">
        <v>1110</v>
      </c>
      <c r="E448" s="164">
        <v>-0.25</v>
      </c>
      <c r="F448" s="164" t="s">
        <v>1110</v>
      </c>
      <c r="G448" s="164" t="s">
        <v>1110</v>
      </c>
      <c r="H448" s="164" t="s">
        <v>1110</v>
      </c>
      <c r="I448" s="164" t="s">
        <v>1110</v>
      </c>
      <c r="J448" s="164" t="s">
        <v>1110</v>
      </c>
      <c r="K448" s="164" t="s">
        <v>1110</v>
      </c>
      <c r="L448" s="166">
        <v>-0.25</v>
      </c>
      <c r="M448" s="164" t="s">
        <v>1110</v>
      </c>
      <c r="N448" s="164" t="s">
        <v>1110</v>
      </c>
      <c r="O448" s="164">
        <v>-73.25</v>
      </c>
      <c r="P448" s="164" t="s">
        <v>1110</v>
      </c>
      <c r="Q448" s="164" t="s">
        <v>1110</v>
      </c>
      <c r="R448" s="164" t="s">
        <v>1110</v>
      </c>
      <c r="S448" s="164" t="s">
        <v>1110</v>
      </c>
      <c r="T448" s="164" t="s">
        <v>1110</v>
      </c>
      <c r="U448" s="164" t="s">
        <v>1110</v>
      </c>
      <c r="V448" s="167">
        <v>-73.25</v>
      </c>
      <c r="W448" s="168" t="s">
        <v>1110</v>
      </c>
      <c r="X448" s="164" t="s">
        <v>1110</v>
      </c>
      <c r="Y448" s="164">
        <v>-123.25</v>
      </c>
      <c r="Z448" s="164" t="s">
        <v>1110</v>
      </c>
      <c r="AA448" s="164" t="s">
        <v>1110</v>
      </c>
      <c r="AB448" s="164" t="s">
        <v>1110</v>
      </c>
      <c r="AC448" s="164" t="s">
        <v>1110</v>
      </c>
      <c r="AD448" s="164" t="s">
        <v>1110</v>
      </c>
      <c r="AE448" s="164" t="s">
        <v>1110</v>
      </c>
      <c r="AF448" s="169">
        <v>-123.25</v>
      </c>
    </row>
    <row r="449" spans="1:32" s="84" customFormat="1" ht="15" customHeight="1">
      <c r="A449" s="171">
        <v>442</v>
      </c>
      <c r="B449" s="144" t="s">
        <v>383</v>
      </c>
      <c r="C449" s="172" t="s">
        <v>1110</v>
      </c>
      <c r="D449" s="172" t="s">
        <v>1110</v>
      </c>
      <c r="E449" s="172">
        <v>-2.794514E-2</v>
      </c>
      <c r="F449" s="172" t="s">
        <v>1110</v>
      </c>
      <c r="G449" s="172" t="s">
        <v>1110</v>
      </c>
      <c r="H449" s="172" t="s">
        <v>1110</v>
      </c>
      <c r="I449" s="172" t="s">
        <v>1110</v>
      </c>
      <c r="J449" s="172">
        <v>-0.56000000999999999</v>
      </c>
      <c r="K449" s="172" t="s">
        <v>1110</v>
      </c>
      <c r="L449" s="174">
        <v>-0.58794515000000003</v>
      </c>
      <c r="M449" s="172" t="s">
        <v>1110</v>
      </c>
      <c r="N449" s="172" t="s">
        <v>1110</v>
      </c>
      <c r="O449" s="172">
        <v>-2.794514E-2</v>
      </c>
      <c r="P449" s="172" t="s">
        <v>1110</v>
      </c>
      <c r="Q449" s="172" t="s">
        <v>1110</v>
      </c>
      <c r="R449" s="172" t="s">
        <v>1110</v>
      </c>
      <c r="S449" s="172">
        <v>0.5</v>
      </c>
      <c r="T449" s="172">
        <v>0.30000002000000003</v>
      </c>
      <c r="U449" s="172" t="s">
        <v>1110</v>
      </c>
      <c r="V449" s="175">
        <v>0.77205488</v>
      </c>
      <c r="W449" s="176" t="s">
        <v>1110</v>
      </c>
      <c r="X449" s="172" t="s">
        <v>1110</v>
      </c>
      <c r="Y449" s="172">
        <v>-1.2845591200000002</v>
      </c>
      <c r="Z449" s="172" t="s">
        <v>1110</v>
      </c>
      <c r="AA449" s="172" t="s">
        <v>1110</v>
      </c>
      <c r="AB449" s="172" t="s">
        <v>1110</v>
      </c>
      <c r="AC449" s="172">
        <v>0.5</v>
      </c>
      <c r="AD449" s="172">
        <v>-2.34999994</v>
      </c>
      <c r="AE449" s="172" t="s">
        <v>1110</v>
      </c>
      <c r="AF449" s="177">
        <v>-3.13455906</v>
      </c>
    </row>
    <row r="450" spans="1:32" ht="15" customHeight="1">
      <c r="A450" s="163">
        <v>443</v>
      </c>
      <c r="B450" s="125" t="s">
        <v>316</v>
      </c>
      <c r="C450" s="164" t="s">
        <v>1110</v>
      </c>
      <c r="D450" s="164" t="s">
        <v>1110</v>
      </c>
      <c r="E450" s="164" t="s">
        <v>1110</v>
      </c>
      <c r="F450" s="164" t="s">
        <v>1110</v>
      </c>
      <c r="G450" s="164" t="s">
        <v>1110</v>
      </c>
      <c r="H450" s="164" t="s">
        <v>1110</v>
      </c>
      <c r="I450" s="164" t="s">
        <v>1110</v>
      </c>
      <c r="J450" s="164">
        <v>8.0816563499999994</v>
      </c>
      <c r="K450" s="164" t="s">
        <v>1110</v>
      </c>
      <c r="L450" s="166">
        <v>8.0816563499999994</v>
      </c>
      <c r="M450" s="164" t="s">
        <v>1110</v>
      </c>
      <c r="N450" s="164" t="s">
        <v>1110</v>
      </c>
      <c r="O450" s="164" t="s">
        <v>1110</v>
      </c>
      <c r="P450" s="164" t="s">
        <v>1110</v>
      </c>
      <c r="Q450" s="164" t="s">
        <v>1110</v>
      </c>
      <c r="R450" s="164" t="s">
        <v>1110</v>
      </c>
      <c r="S450" s="164" t="s">
        <v>1110</v>
      </c>
      <c r="T450" s="164">
        <v>18.67065264</v>
      </c>
      <c r="U450" s="164" t="s">
        <v>1110</v>
      </c>
      <c r="V450" s="167">
        <v>18.67065264</v>
      </c>
      <c r="W450" s="168" t="s">
        <v>1110</v>
      </c>
      <c r="X450" s="164" t="s">
        <v>1110</v>
      </c>
      <c r="Y450" s="164" t="s">
        <v>1110</v>
      </c>
      <c r="Z450" s="164" t="s">
        <v>1110</v>
      </c>
      <c r="AA450" s="164" t="s">
        <v>1110</v>
      </c>
      <c r="AB450" s="164" t="s">
        <v>1110</v>
      </c>
      <c r="AC450" s="164" t="s">
        <v>1110</v>
      </c>
      <c r="AD450" s="164">
        <v>48.627709029999998</v>
      </c>
      <c r="AE450" s="164" t="s">
        <v>1110</v>
      </c>
      <c r="AF450" s="169">
        <v>48.627709029999998</v>
      </c>
    </row>
    <row r="451" spans="1:32" s="84" customFormat="1" ht="15" customHeight="1">
      <c r="A451" s="171">
        <v>444</v>
      </c>
      <c r="B451" s="144" t="s">
        <v>440</v>
      </c>
      <c r="C451" s="172" t="s">
        <v>1110</v>
      </c>
      <c r="D451" s="172" t="s">
        <v>1110</v>
      </c>
      <c r="E451" s="172" t="s">
        <v>1110</v>
      </c>
      <c r="F451" s="172" t="s">
        <v>1110</v>
      </c>
      <c r="G451" s="172" t="s">
        <v>1110</v>
      </c>
      <c r="H451" s="172" t="s">
        <v>1110</v>
      </c>
      <c r="I451" s="172">
        <v>-6.5274108600000007</v>
      </c>
      <c r="J451" s="172" t="s">
        <v>1110</v>
      </c>
      <c r="K451" s="172" t="s">
        <v>1110</v>
      </c>
      <c r="L451" s="174">
        <v>-6.5274108600000007</v>
      </c>
      <c r="M451" s="172" t="s">
        <v>1110</v>
      </c>
      <c r="N451" s="172" t="s">
        <v>1110</v>
      </c>
      <c r="O451" s="172" t="s">
        <v>1110</v>
      </c>
      <c r="P451" s="172" t="s">
        <v>1110</v>
      </c>
      <c r="Q451" s="172" t="s">
        <v>1110</v>
      </c>
      <c r="R451" s="172" t="s">
        <v>1110</v>
      </c>
      <c r="S451" s="172">
        <v>-55.525025229999997</v>
      </c>
      <c r="T451" s="172" t="s">
        <v>1110</v>
      </c>
      <c r="U451" s="172" t="s">
        <v>1110</v>
      </c>
      <c r="V451" s="175">
        <v>-55.525025229999997</v>
      </c>
      <c r="W451" s="176" t="s">
        <v>1110</v>
      </c>
      <c r="X451" s="172" t="s">
        <v>1110</v>
      </c>
      <c r="Y451" s="172" t="s">
        <v>1110</v>
      </c>
      <c r="Z451" s="172" t="s">
        <v>1110</v>
      </c>
      <c r="AA451" s="172" t="s">
        <v>1110</v>
      </c>
      <c r="AB451" s="172" t="s">
        <v>1110</v>
      </c>
      <c r="AC451" s="172">
        <v>-90.172924140000006</v>
      </c>
      <c r="AD451" s="172" t="s">
        <v>1110</v>
      </c>
      <c r="AE451" s="172" t="s">
        <v>1110</v>
      </c>
      <c r="AF451" s="177">
        <v>-90.172924140000006</v>
      </c>
    </row>
    <row r="452" spans="1:32" ht="15" customHeight="1">
      <c r="A452" s="163">
        <v>445</v>
      </c>
      <c r="B452" s="125" t="s">
        <v>434</v>
      </c>
      <c r="C452" s="164">
        <v>-4.6091839999999995E-2</v>
      </c>
      <c r="D452" s="164" t="s">
        <v>1110</v>
      </c>
      <c r="E452" s="164">
        <v>4.8664035199999995</v>
      </c>
      <c r="F452" s="164" t="s">
        <v>1110</v>
      </c>
      <c r="G452" s="164" t="s">
        <v>1110</v>
      </c>
      <c r="H452" s="164" t="s">
        <v>1110</v>
      </c>
      <c r="I452" s="164">
        <v>30</v>
      </c>
      <c r="J452" s="164" t="s">
        <v>1110</v>
      </c>
      <c r="K452" s="164" t="s">
        <v>1110</v>
      </c>
      <c r="L452" s="166">
        <v>34.820311680000003</v>
      </c>
      <c r="M452" s="164">
        <v>-3.4460918399999998</v>
      </c>
      <c r="N452" s="164" t="s">
        <v>1110</v>
      </c>
      <c r="O452" s="164">
        <v>4.8664035199999995</v>
      </c>
      <c r="P452" s="164" t="s">
        <v>1110</v>
      </c>
      <c r="Q452" s="164" t="s">
        <v>1110</v>
      </c>
      <c r="R452" s="164" t="s">
        <v>1110</v>
      </c>
      <c r="S452" s="164">
        <v>27.735179780000003</v>
      </c>
      <c r="T452" s="164" t="s">
        <v>1110</v>
      </c>
      <c r="U452" s="164" t="s">
        <v>1110</v>
      </c>
      <c r="V452" s="167">
        <v>29.15549146</v>
      </c>
      <c r="W452" s="168">
        <v>6.0023804699999994</v>
      </c>
      <c r="X452" s="164" t="s">
        <v>1110</v>
      </c>
      <c r="Y452" s="164">
        <v>2.4432554799999999</v>
      </c>
      <c r="Z452" s="164" t="s">
        <v>1110</v>
      </c>
      <c r="AA452" s="164" t="s">
        <v>1110</v>
      </c>
      <c r="AB452" s="164" t="s">
        <v>1110</v>
      </c>
      <c r="AC452" s="164">
        <v>30.410970760000001</v>
      </c>
      <c r="AD452" s="164" t="s">
        <v>1110</v>
      </c>
      <c r="AE452" s="164" t="s">
        <v>1110</v>
      </c>
      <c r="AF452" s="169">
        <v>38.856606710000001</v>
      </c>
    </row>
    <row r="453" spans="1:32" s="84" customFormat="1" ht="15" customHeight="1">
      <c r="A453" s="171">
        <v>446</v>
      </c>
      <c r="B453" s="144" t="s">
        <v>868</v>
      </c>
      <c r="C453" s="172" t="s">
        <v>1110</v>
      </c>
      <c r="D453" s="172" t="s">
        <v>1110</v>
      </c>
      <c r="E453" s="172" t="s">
        <v>1110</v>
      </c>
      <c r="F453" s="172" t="s">
        <v>1110</v>
      </c>
      <c r="G453" s="172" t="s">
        <v>1110</v>
      </c>
      <c r="H453" s="172" t="s">
        <v>1110</v>
      </c>
      <c r="I453" s="172" t="s">
        <v>1110</v>
      </c>
      <c r="J453" s="172" t="s">
        <v>1110</v>
      </c>
      <c r="K453" s="172" t="s">
        <v>1110</v>
      </c>
      <c r="L453" s="174" t="s">
        <v>1110</v>
      </c>
      <c r="M453" s="172" t="s">
        <v>1110</v>
      </c>
      <c r="N453" s="172" t="s">
        <v>1110</v>
      </c>
      <c r="O453" s="172" t="s">
        <v>1110</v>
      </c>
      <c r="P453" s="172" t="s">
        <v>1110</v>
      </c>
      <c r="Q453" s="172" t="s">
        <v>1110</v>
      </c>
      <c r="R453" s="172" t="s">
        <v>1110</v>
      </c>
      <c r="S453" s="172" t="s">
        <v>1110</v>
      </c>
      <c r="T453" s="172" t="s">
        <v>1110</v>
      </c>
      <c r="U453" s="172" t="s">
        <v>1110</v>
      </c>
      <c r="V453" s="175" t="s">
        <v>1110</v>
      </c>
      <c r="W453" s="176" t="s">
        <v>1110</v>
      </c>
      <c r="X453" s="172">
        <v>0.13833188000000002</v>
      </c>
      <c r="Y453" s="172" t="s">
        <v>1110</v>
      </c>
      <c r="Z453" s="172" t="s">
        <v>1110</v>
      </c>
      <c r="AA453" s="172" t="s">
        <v>1110</v>
      </c>
      <c r="AB453" s="172" t="s">
        <v>1110</v>
      </c>
      <c r="AC453" s="172" t="s">
        <v>1110</v>
      </c>
      <c r="AD453" s="172">
        <v>4.0000000099999999</v>
      </c>
      <c r="AE453" s="172" t="s">
        <v>1110</v>
      </c>
      <c r="AF453" s="177">
        <v>4.1383318899999999</v>
      </c>
    </row>
    <row r="454" spans="1:32" ht="15" customHeight="1">
      <c r="A454" s="163">
        <v>447</v>
      </c>
      <c r="B454" s="125" t="s">
        <v>833</v>
      </c>
      <c r="C454" s="164" t="s">
        <v>1110</v>
      </c>
      <c r="D454" s="164">
        <v>-4.9539922000000001</v>
      </c>
      <c r="E454" s="164">
        <v>-51.316944280000001</v>
      </c>
      <c r="F454" s="164" t="s">
        <v>1110</v>
      </c>
      <c r="G454" s="164" t="s">
        <v>1110</v>
      </c>
      <c r="H454" s="164" t="s">
        <v>1110</v>
      </c>
      <c r="I454" s="164" t="s">
        <v>1110</v>
      </c>
      <c r="J454" s="164" t="s">
        <v>1110</v>
      </c>
      <c r="K454" s="164" t="s">
        <v>1110</v>
      </c>
      <c r="L454" s="166">
        <v>-56.270936480000003</v>
      </c>
      <c r="M454" s="164">
        <v>-2.096597E-2</v>
      </c>
      <c r="N454" s="164">
        <v>-2.8592530299999996</v>
      </c>
      <c r="O454" s="164">
        <v>-63.028458610000001</v>
      </c>
      <c r="P454" s="164" t="s">
        <v>1110</v>
      </c>
      <c r="Q454" s="164" t="s">
        <v>1110</v>
      </c>
      <c r="R454" s="164" t="s">
        <v>1110</v>
      </c>
      <c r="S454" s="164" t="s">
        <v>1110</v>
      </c>
      <c r="T454" s="164" t="s">
        <v>1110</v>
      </c>
      <c r="U454" s="164" t="s">
        <v>1110</v>
      </c>
      <c r="V454" s="167">
        <v>-65.908677609999998</v>
      </c>
      <c r="W454" s="168">
        <v>44.840661350000005</v>
      </c>
      <c r="X454" s="164">
        <v>14.91443376</v>
      </c>
      <c r="Y454" s="164">
        <v>-25.927772280000003</v>
      </c>
      <c r="Z454" s="164" t="s">
        <v>1110</v>
      </c>
      <c r="AA454" s="164" t="s">
        <v>1110</v>
      </c>
      <c r="AB454" s="164" t="s">
        <v>1110</v>
      </c>
      <c r="AC454" s="164" t="s">
        <v>1110</v>
      </c>
      <c r="AD454" s="164" t="s">
        <v>1110</v>
      </c>
      <c r="AE454" s="164" t="s">
        <v>1110</v>
      </c>
      <c r="AF454" s="169">
        <v>33.82732283</v>
      </c>
    </row>
    <row r="455" spans="1:32" s="84" customFormat="1" ht="15" customHeight="1">
      <c r="A455" s="171">
        <v>448</v>
      </c>
      <c r="B455" s="144" t="s">
        <v>175</v>
      </c>
      <c r="C455" s="172" t="s">
        <v>1110</v>
      </c>
      <c r="D455" s="172" t="s">
        <v>1110</v>
      </c>
      <c r="E455" s="172" t="s">
        <v>1110</v>
      </c>
      <c r="F455" s="172" t="s">
        <v>1110</v>
      </c>
      <c r="G455" s="172" t="s">
        <v>1110</v>
      </c>
      <c r="H455" s="172" t="s">
        <v>1110</v>
      </c>
      <c r="I455" s="172" t="s">
        <v>1110</v>
      </c>
      <c r="J455" s="172" t="s">
        <v>1110</v>
      </c>
      <c r="K455" s="172" t="s">
        <v>1110</v>
      </c>
      <c r="L455" s="174" t="s">
        <v>1110</v>
      </c>
      <c r="M455" s="172" t="s">
        <v>1110</v>
      </c>
      <c r="N455" s="172" t="s">
        <v>1110</v>
      </c>
      <c r="O455" s="172" t="s">
        <v>1110</v>
      </c>
      <c r="P455" s="172" t="s">
        <v>1110</v>
      </c>
      <c r="Q455" s="172" t="s">
        <v>1110</v>
      </c>
      <c r="R455" s="172" t="s">
        <v>1110</v>
      </c>
      <c r="S455" s="172" t="s">
        <v>1110</v>
      </c>
      <c r="T455" s="172" t="s">
        <v>1110</v>
      </c>
      <c r="U455" s="172" t="s">
        <v>1110</v>
      </c>
      <c r="V455" s="175" t="s">
        <v>1110</v>
      </c>
      <c r="W455" s="176" t="s">
        <v>1110</v>
      </c>
      <c r="X455" s="172" t="s">
        <v>1110</v>
      </c>
      <c r="Y455" s="172" t="s">
        <v>1110</v>
      </c>
      <c r="Z455" s="172" t="s">
        <v>1110</v>
      </c>
      <c r="AA455" s="172" t="s">
        <v>1110</v>
      </c>
      <c r="AB455" s="172" t="s">
        <v>1110</v>
      </c>
      <c r="AC455" s="172" t="s">
        <v>1110</v>
      </c>
      <c r="AD455" s="172" t="s">
        <v>1110</v>
      </c>
      <c r="AE455" s="172" t="s">
        <v>1110</v>
      </c>
      <c r="AF455" s="177" t="s">
        <v>1110</v>
      </c>
    </row>
    <row r="456" spans="1:32" ht="15" customHeight="1">
      <c r="A456" s="163">
        <v>449</v>
      </c>
      <c r="B456" s="125" t="s">
        <v>601</v>
      </c>
      <c r="C456" s="164" t="s">
        <v>1110</v>
      </c>
      <c r="D456" s="164">
        <v>1.08</v>
      </c>
      <c r="E456" s="164" t="s">
        <v>1110</v>
      </c>
      <c r="F456" s="164" t="s">
        <v>1110</v>
      </c>
      <c r="G456" s="164" t="s">
        <v>1110</v>
      </c>
      <c r="H456" s="164" t="s">
        <v>1110</v>
      </c>
      <c r="I456" s="164" t="s">
        <v>1110</v>
      </c>
      <c r="J456" s="164" t="s">
        <v>1110</v>
      </c>
      <c r="K456" s="164" t="s">
        <v>1110</v>
      </c>
      <c r="L456" s="166">
        <v>1.08</v>
      </c>
      <c r="M456" s="164" t="s">
        <v>1110</v>
      </c>
      <c r="N456" s="164">
        <v>-3.52</v>
      </c>
      <c r="O456" s="164" t="s">
        <v>1110</v>
      </c>
      <c r="P456" s="164" t="s">
        <v>1110</v>
      </c>
      <c r="Q456" s="164" t="s">
        <v>1110</v>
      </c>
      <c r="R456" s="164" t="s">
        <v>1110</v>
      </c>
      <c r="S456" s="164" t="s">
        <v>1110</v>
      </c>
      <c r="T456" s="164" t="s">
        <v>1110</v>
      </c>
      <c r="U456" s="164" t="s">
        <v>1110</v>
      </c>
      <c r="V456" s="167">
        <v>-3.52</v>
      </c>
      <c r="W456" s="168" t="s">
        <v>1110</v>
      </c>
      <c r="X456" s="164">
        <v>-0.29599999999999999</v>
      </c>
      <c r="Y456" s="164" t="s">
        <v>1110</v>
      </c>
      <c r="Z456" s="164" t="s">
        <v>1110</v>
      </c>
      <c r="AA456" s="164" t="s">
        <v>1110</v>
      </c>
      <c r="AB456" s="164" t="s">
        <v>1110</v>
      </c>
      <c r="AC456" s="164" t="s">
        <v>1110</v>
      </c>
      <c r="AD456" s="164" t="s">
        <v>1110</v>
      </c>
      <c r="AE456" s="164" t="s">
        <v>1110</v>
      </c>
      <c r="AF456" s="169">
        <v>-0.29599999999999999</v>
      </c>
    </row>
    <row r="457" spans="1:32" s="84" customFormat="1" ht="15" customHeight="1">
      <c r="A457" s="171">
        <v>450</v>
      </c>
      <c r="B457" s="144" t="s">
        <v>524</v>
      </c>
      <c r="C457" s="172" t="s">
        <v>1110</v>
      </c>
      <c r="D457" s="172" t="s">
        <v>1110</v>
      </c>
      <c r="E457" s="172" t="s">
        <v>1110</v>
      </c>
      <c r="F457" s="172" t="s">
        <v>1110</v>
      </c>
      <c r="G457" s="172" t="s">
        <v>1110</v>
      </c>
      <c r="H457" s="172" t="s">
        <v>1110</v>
      </c>
      <c r="I457" s="172" t="s">
        <v>1110</v>
      </c>
      <c r="J457" s="172" t="s">
        <v>1110</v>
      </c>
      <c r="K457" s="172" t="s">
        <v>1110</v>
      </c>
      <c r="L457" s="174" t="s">
        <v>1110</v>
      </c>
      <c r="M457" s="172" t="s">
        <v>1110</v>
      </c>
      <c r="N457" s="172" t="s">
        <v>1110</v>
      </c>
      <c r="O457" s="172" t="s">
        <v>1110</v>
      </c>
      <c r="P457" s="172" t="s">
        <v>1110</v>
      </c>
      <c r="Q457" s="172" t="s">
        <v>1110</v>
      </c>
      <c r="R457" s="172" t="s">
        <v>1110</v>
      </c>
      <c r="S457" s="172" t="s">
        <v>1110</v>
      </c>
      <c r="T457" s="172" t="s">
        <v>1110</v>
      </c>
      <c r="U457" s="172" t="s">
        <v>1110</v>
      </c>
      <c r="V457" s="175" t="s">
        <v>1110</v>
      </c>
      <c r="W457" s="176" t="s">
        <v>1110</v>
      </c>
      <c r="X457" s="172" t="s">
        <v>1110</v>
      </c>
      <c r="Y457" s="172" t="s">
        <v>1110</v>
      </c>
      <c r="Z457" s="172" t="s">
        <v>1110</v>
      </c>
      <c r="AA457" s="172" t="s">
        <v>1110</v>
      </c>
      <c r="AB457" s="172" t="s">
        <v>1110</v>
      </c>
      <c r="AC457" s="172" t="s">
        <v>1110</v>
      </c>
      <c r="AD457" s="172" t="s">
        <v>1110</v>
      </c>
      <c r="AE457" s="172" t="s">
        <v>1110</v>
      </c>
      <c r="AF457" s="177" t="s">
        <v>1110</v>
      </c>
    </row>
    <row r="458" spans="1:32" ht="15" customHeight="1">
      <c r="A458" s="163">
        <v>451</v>
      </c>
      <c r="B458" s="125" t="s">
        <v>734</v>
      </c>
      <c r="C458" s="164" t="s">
        <v>1110</v>
      </c>
      <c r="D458" s="164" t="s">
        <v>1110</v>
      </c>
      <c r="E458" s="164">
        <v>-0.73580000000000001</v>
      </c>
      <c r="F458" s="164" t="s">
        <v>1110</v>
      </c>
      <c r="G458" s="164" t="s">
        <v>1110</v>
      </c>
      <c r="H458" s="164" t="s">
        <v>1110</v>
      </c>
      <c r="I458" s="164" t="s">
        <v>1110</v>
      </c>
      <c r="J458" s="164" t="s">
        <v>1110</v>
      </c>
      <c r="K458" s="164" t="s">
        <v>1110</v>
      </c>
      <c r="L458" s="166">
        <v>-0.73580000000000001</v>
      </c>
      <c r="M458" s="164" t="s">
        <v>1110</v>
      </c>
      <c r="N458" s="164" t="s">
        <v>1110</v>
      </c>
      <c r="O458" s="164">
        <v>-4.4947999999999997</v>
      </c>
      <c r="P458" s="164" t="s">
        <v>1110</v>
      </c>
      <c r="Q458" s="164" t="s">
        <v>1110</v>
      </c>
      <c r="R458" s="164" t="s">
        <v>1110</v>
      </c>
      <c r="S458" s="164" t="s">
        <v>1110</v>
      </c>
      <c r="T458" s="164" t="s">
        <v>1110</v>
      </c>
      <c r="U458" s="164" t="s">
        <v>1110</v>
      </c>
      <c r="V458" s="167">
        <v>-4.4947999999999997</v>
      </c>
      <c r="W458" s="168" t="s">
        <v>1110</v>
      </c>
      <c r="X458" s="164" t="s">
        <v>1110</v>
      </c>
      <c r="Y458" s="164">
        <v>-21.100510079999999</v>
      </c>
      <c r="Z458" s="164" t="s">
        <v>1110</v>
      </c>
      <c r="AA458" s="164" t="s">
        <v>1110</v>
      </c>
      <c r="AB458" s="164" t="s">
        <v>1110</v>
      </c>
      <c r="AC458" s="164" t="s">
        <v>1110</v>
      </c>
      <c r="AD458" s="164" t="s">
        <v>1110</v>
      </c>
      <c r="AE458" s="164" t="s">
        <v>1110</v>
      </c>
      <c r="AF458" s="169">
        <v>-21.100510079999999</v>
      </c>
    </row>
    <row r="459" spans="1:32" s="84" customFormat="1" ht="15" customHeight="1">
      <c r="A459" s="171">
        <v>452</v>
      </c>
      <c r="B459" s="144" t="s">
        <v>840</v>
      </c>
      <c r="C459" s="172" t="s">
        <v>1110</v>
      </c>
      <c r="D459" s="172">
        <v>-7.5883942500000003</v>
      </c>
      <c r="E459" s="172">
        <v>-0.82580493999999993</v>
      </c>
      <c r="F459" s="172" t="s">
        <v>1110</v>
      </c>
      <c r="G459" s="172" t="s">
        <v>1110</v>
      </c>
      <c r="H459" s="172" t="s">
        <v>1110</v>
      </c>
      <c r="I459" s="172" t="s">
        <v>1110</v>
      </c>
      <c r="J459" s="172" t="s">
        <v>1110</v>
      </c>
      <c r="K459" s="172" t="s">
        <v>1110</v>
      </c>
      <c r="L459" s="174">
        <v>-8.4141991899999997</v>
      </c>
      <c r="M459" s="172" t="s">
        <v>1110</v>
      </c>
      <c r="N459" s="172">
        <v>-11.45645932</v>
      </c>
      <c r="O459" s="172">
        <v>8.1498902999999991</v>
      </c>
      <c r="P459" s="172" t="s">
        <v>1110</v>
      </c>
      <c r="Q459" s="172" t="s">
        <v>1110</v>
      </c>
      <c r="R459" s="172" t="s">
        <v>1110</v>
      </c>
      <c r="S459" s="172" t="s">
        <v>1110</v>
      </c>
      <c r="T459" s="172" t="s">
        <v>1110</v>
      </c>
      <c r="U459" s="172" t="s">
        <v>1110</v>
      </c>
      <c r="V459" s="175">
        <v>-3.3065690200000004</v>
      </c>
      <c r="W459" s="176" t="s">
        <v>1110</v>
      </c>
      <c r="X459" s="172">
        <v>-4.8954876399999998</v>
      </c>
      <c r="Y459" s="172">
        <v>-40.429192270000001</v>
      </c>
      <c r="Z459" s="172" t="s">
        <v>1110</v>
      </c>
      <c r="AA459" s="172" t="s">
        <v>1110</v>
      </c>
      <c r="AB459" s="172" t="s">
        <v>1110</v>
      </c>
      <c r="AC459" s="172" t="s">
        <v>1110</v>
      </c>
      <c r="AD459" s="172" t="s">
        <v>1110</v>
      </c>
      <c r="AE459" s="172" t="s">
        <v>1110</v>
      </c>
      <c r="AF459" s="177">
        <v>-45.32467991</v>
      </c>
    </row>
    <row r="460" spans="1:32" ht="15" customHeight="1">
      <c r="A460" s="163">
        <v>453</v>
      </c>
      <c r="B460" s="125" t="s">
        <v>456</v>
      </c>
      <c r="C460" s="164" t="s">
        <v>1110</v>
      </c>
      <c r="D460" s="164" t="s">
        <v>1110</v>
      </c>
      <c r="E460" s="164">
        <v>-52.512099749999997</v>
      </c>
      <c r="F460" s="164" t="s">
        <v>1110</v>
      </c>
      <c r="G460" s="164">
        <v>-2.76903999</v>
      </c>
      <c r="H460" s="164" t="s">
        <v>1110</v>
      </c>
      <c r="I460" s="164" t="s">
        <v>1110</v>
      </c>
      <c r="J460" s="164" t="s">
        <v>1110</v>
      </c>
      <c r="K460" s="164" t="s">
        <v>1110</v>
      </c>
      <c r="L460" s="166">
        <v>-55.28113974</v>
      </c>
      <c r="M460" s="164" t="s">
        <v>1110</v>
      </c>
      <c r="N460" s="164" t="s">
        <v>1110</v>
      </c>
      <c r="O460" s="164">
        <v>-81.008823309999997</v>
      </c>
      <c r="P460" s="164" t="s">
        <v>1110</v>
      </c>
      <c r="Q460" s="164">
        <v>-54.114725880000002</v>
      </c>
      <c r="R460" s="164" t="s">
        <v>1110</v>
      </c>
      <c r="S460" s="164" t="s">
        <v>1110</v>
      </c>
      <c r="T460" s="164" t="s">
        <v>1110</v>
      </c>
      <c r="U460" s="164" t="s">
        <v>1110</v>
      </c>
      <c r="V460" s="167">
        <v>-135.12354919000001</v>
      </c>
      <c r="W460" s="168" t="s">
        <v>1110</v>
      </c>
      <c r="X460" s="164" t="s">
        <v>1110</v>
      </c>
      <c r="Y460" s="164">
        <v>-216.10330088000001</v>
      </c>
      <c r="Z460" s="164" t="s">
        <v>1110</v>
      </c>
      <c r="AA460" s="164">
        <v>110.54224935128001</v>
      </c>
      <c r="AB460" s="164" t="s">
        <v>1110</v>
      </c>
      <c r="AC460" s="164" t="s">
        <v>1110</v>
      </c>
      <c r="AD460" s="164" t="s">
        <v>1110</v>
      </c>
      <c r="AE460" s="164" t="s">
        <v>1110</v>
      </c>
      <c r="AF460" s="169">
        <v>-105.56105152871999</v>
      </c>
    </row>
    <row r="461" spans="1:32" s="84" customFormat="1" ht="15" customHeight="1">
      <c r="A461" s="171">
        <v>454</v>
      </c>
      <c r="B461" s="144" t="s">
        <v>504</v>
      </c>
      <c r="C461" s="172" t="s">
        <v>1110</v>
      </c>
      <c r="D461" s="172" t="s">
        <v>1110</v>
      </c>
      <c r="E461" s="172" t="s">
        <v>1110</v>
      </c>
      <c r="F461" s="172" t="s">
        <v>1110</v>
      </c>
      <c r="G461" s="172" t="s">
        <v>1110</v>
      </c>
      <c r="H461" s="172" t="s">
        <v>1110</v>
      </c>
      <c r="I461" s="172" t="s">
        <v>1110</v>
      </c>
      <c r="J461" s="172" t="s">
        <v>1110</v>
      </c>
      <c r="K461" s="172" t="s">
        <v>1110</v>
      </c>
      <c r="L461" s="174" t="s">
        <v>1110</v>
      </c>
      <c r="M461" s="172" t="s">
        <v>1110</v>
      </c>
      <c r="N461" s="172">
        <v>8.5000000000000006E-2</v>
      </c>
      <c r="O461" s="172" t="s">
        <v>1110</v>
      </c>
      <c r="P461" s="172" t="s">
        <v>1110</v>
      </c>
      <c r="Q461" s="172" t="s">
        <v>1110</v>
      </c>
      <c r="R461" s="172" t="s">
        <v>1110</v>
      </c>
      <c r="S461" s="172" t="s">
        <v>1110</v>
      </c>
      <c r="T461" s="172" t="s">
        <v>1110</v>
      </c>
      <c r="U461" s="172" t="s">
        <v>1110</v>
      </c>
      <c r="V461" s="175">
        <v>8.5000000000000006E-2</v>
      </c>
      <c r="W461" s="176" t="s">
        <v>1110</v>
      </c>
      <c r="X461" s="172">
        <v>1.123</v>
      </c>
      <c r="Y461" s="172" t="s">
        <v>1110</v>
      </c>
      <c r="Z461" s="172" t="s">
        <v>1110</v>
      </c>
      <c r="AA461" s="172" t="s">
        <v>1110</v>
      </c>
      <c r="AB461" s="172" t="s">
        <v>1110</v>
      </c>
      <c r="AC461" s="172" t="s">
        <v>1110</v>
      </c>
      <c r="AD461" s="172" t="s">
        <v>1110</v>
      </c>
      <c r="AE461" s="172" t="s">
        <v>1110</v>
      </c>
      <c r="AF461" s="177">
        <v>1.123</v>
      </c>
    </row>
    <row r="462" spans="1:32" ht="15" customHeight="1">
      <c r="A462" s="163">
        <v>455</v>
      </c>
      <c r="B462" s="125" t="s">
        <v>68</v>
      </c>
      <c r="C462" s="164" t="s">
        <v>1110</v>
      </c>
      <c r="D462" s="164" t="s">
        <v>1110</v>
      </c>
      <c r="E462" s="164" t="s">
        <v>1110</v>
      </c>
      <c r="F462" s="164" t="s">
        <v>1110</v>
      </c>
      <c r="G462" s="164" t="s">
        <v>1110</v>
      </c>
      <c r="H462" s="164" t="s">
        <v>1110</v>
      </c>
      <c r="I462" s="164" t="s">
        <v>1110</v>
      </c>
      <c r="J462" s="164" t="s">
        <v>1110</v>
      </c>
      <c r="K462" s="164" t="s">
        <v>1110</v>
      </c>
      <c r="L462" s="166" t="s">
        <v>1110</v>
      </c>
      <c r="M462" s="164" t="s">
        <v>1110</v>
      </c>
      <c r="N462" s="164" t="s">
        <v>1110</v>
      </c>
      <c r="O462" s="164" t="s">
        <v>1110</v>
      </c>
      <c r="P462" s="164" t="s">
        <v>1110</v>
      </c>
      <c r="Q462" s="164" t="s">
        <v>1110</v>
      </c>
      <c r="R462" s="164" t="s">
        <v>1110</v>
      </c>
      <c r="S462" s="164" t="s">
        <v>1110</v>
      </c>
      <c r="T462" s="164">
        <v>-78.081392379999997</v>
      </c>
      <c r="U462" s="164" t="s">
        <v>1110</v>
      </c>
      <c r="V462" s="167">
        <v>-78.081392379999997</v>
      </c>
      <c r="W462" s="168" t="s">
        <v>1110</v>
      </c>
      <c r="X462" s="164" t="s">
        <v>1110</v>
      </c>
      <c r="Y462" s="164" t="s">
        <v>1110</v>
      </c>
      <c r="Z462" s="164" t="s">
        <v>1110</v>
      </c>
      <c r="AA462" s="164" t="s">
        <v>1110</v>
      </c>
      <c r="AB462" s="164" t="s">
        <v>1110</v>
      </c>
      <c r="AC462" s="164" t="s">
        <v>1110</v>
      </c>
      <c r="AD462" s="164">
        <v>-103.13524364</v>
      </c>
      <c r="AE462" s="164" t="s">
        <v>1110</v>
      </c>
      <c r="AF462" s="169">
        <v>-103.13524364</v>
      </c>
    </row>
    <row r="463" spans="1:32" s="84" customFormat="1" ht="15" customHeight="1">
      <c r="A463" s="171">
        <v>456</v>
      </c>
      <c r="B463" s="144" t="s">
        <v>775</v>
      </c>
      <c r="C463" s="172" t="s">
        <v>1110</v>
      </c>
      <c r="D463" s="172" t="s">
        <v>1110</v>
      </c>
      <c r="E463" s="172" t="s">
        <v>1110</v>
      </c>
      <c r="F463" s="172" t="s">
        <v>1110</v>
      </c>
      <c r="G463" s="172" t="s">
        <v>1110</v>
      </c>
      <c r="H463" s="172" t="s">
        <v>1110</v>
      </c>
      <c r="I463" s="172">
        <v>-205.67493511186001</v>
      </c>
      <c r="J463" s="172">
        <v>5.5833000000000002E-3</v>
      </c>
      <c r="K463" s="172" t="s">
        <v>1110</v>
      </c>
      <c r="L463" s="174">
        <v>-205.66935181186</v>
      </c>
      <c r="M463" s="172" t="s">
        <v>1110</v>
      </c>
      <c r="N463" s="172">
        <v>-11.999999990000001</v>
      </c>
      <c r="O463" s="172" t="s">
        <v>1110</v>
      </c>
      <c r="P463" s="172" t="s">
        <v>1110</v>
      </c>
      <c r="Q463" s="172" t="s">
        <v>1110</v>
      </c>
      <c r="R463" s="172" t="s">
        <v>1110</v>
      </c>
      <c r="S463" s="172">
        <v>-205.67493511186001</v>
      </c>
      <c r="T463" s="172">
        <v>6.9755349000000004</v>
      </c>
      <c r="U463" s="172" t="s">
        <v>1110</v>
      </c>
      <c r="V463" s="175">
        <v>-210.69940020186002</v>
      </c>
      <c r="W463" s="176" t="s">
        <v>1110</v>
      </c>
      <c r="X463" s="172">
        <v>-19.850000000000001</v>
      </c>
      <c r="Y463" s="172" t="s">
        <v>1110</v>
      </c>
      <c r="Z463" s="172" t="s">
        <v>1110</v>
      </c>
      <c r="AA463" s="172" t="s">
        <v>1110</v>
      </c>
      <c r="AB463" s="172" t="s">
        <v>1110</v>
      </c>
      <c r="AC463" s="172">
        <v>-205.67493511186001</v>
      </c>
      <c r="AD463" s="172">
        <v>11.03966681</v>
      </c>
      <c r="AE463" s="172" t="s">
        <v>1110</v>
      </c>
      <c r="AF463" s="177">
        <v>-214.48526830186</v>
      </c>
    </row>
    <row r="464" spans="1:32" ht="15" customHeight="1">
      <c r="A464" s="163">
        <v>457</v>
      </c>
      <c r="B464" s="125" t="s">
        <v>513</v>
      </c>
      <c r="C464" s="164" t="s">
        <v>1110</v>
      </c>
      <c r="D464" s="164" t="s">
        <v>1110</v>
      </c>
      <c r="E464" s="164" t="s">
        <v>1110</v>
      </c>
      <c r="F464" s="164" t="s">
        <v>1110</v>
      </c>
      <c r="G464" s="164" t="s">
        <v>1110</v>
      </c>
      <c r="H464" s="164" t="s">
        <v>1110</v>
      </c>
      <c r="I464" s="164" t="s">
        <v>1110</v>
      </c>
      <c r="J464" s="164">
        <v>-0.26995379999999997</v>
      </c>
      <c r="K464" s="164" t="s">
        <v>1110</v>
      </c>
      <c r="L464" s="166">
        <v>-0.26995379999999997</v>
      </c>
      <c r="M464" s="164" t="s">
        <v>1110</v>
      </c>
      <c r="N464" s="164" t="s">
        <v>1110</v>
      </c>
      <c r="O464" s="164" t="s">
        <v>1110</v>
      </c>
      <c r="P464" s="164" t="s">
        <v>1110</v>
      </c>
      <c r="Q464" s="164" t="s">
        <v>1110</v>
      </c>
      <c r="R464" s="164" t="s">
        <v>1110</v>
      </c>
      <c r="S464" s="164" t="s">
        <v>1110</v>
      </c>
      <c r="T464" s="164">
        <v>-0.26995379999999997</v>
      </c>
      <c r="U464" s="164" t="s">
        <v>1110</v>
      </c>
      <c r="V464" s="167">
        <v>-0.26995379999999997</v>
      </c>
      <c r="W464" s="168" t="s">
        <v>1110</v>
      </c>
      <c r="X464" s="164" t="s">
        <v>1110</v>
      </c>
      <c r="Y464" s="164" t="s">
        <v>1110</v>
      </c>
      <c r="Z464" s="164" t="s">
        <v>1110</v>
      </c>
      <c r="AA464" s="164" t="s">
        <v>1110</v>
      </c>
      <c r="AB464" s="164" t="s">
        <v>1110</v>
      </c>
      <c r="AC464" s="164" t="s">
        <v>1110</v>
      </c>
      <c r="AD464" s="164">
        <v>25.5350462</v>
      </c>
      <c r="AE464" s="164" t="s">
        <v>1110</v>
      </c>
      <c r="AF464" s="169">
        <v>25.5350462</v>
      </c>
    </row>
    <row r="465" spans="1:32" s="84" customFormat="1" ht="15" customHeight="1">
      <c r="A465" s="171">
        <v>458</v>
      </c>
      <c r="B465" s="144" t="s">
        <v>904</v>
      </c>
      <c r="C465" s="172">
        <v>7.5231202499999998</v>
      </c>
      <c r="D465" s="172" t="s">
        <v>1110</v>
      </c>
      <c r="E465" s="172">
        <v>-5.03138635</v>
      </c>
      <c r="F465" s="172" t="s">
        <v>1110</v>
      </c>
      <c r="G465" s="172" t="s">
        <v>1110</v>
      </c>
      <c r="H465" s="172" t="s">
        <v>1110</v>
      </c>
      <c r="I465" s="172" t="s">
        <v>1110</v>
      </c>
      <c r="J465" s="172" t="s">
        <v>1110</v>
      </c>
      <c r="K465" s="172" t="s">
        <v>1110</v>
      </c>
      <c r="L465" s="174">
        <v>2.4917339000000003</v>
      </c>
      <c r="M465" s="172">
        <v>27.263417780000001</v>
      </c>
      <c r="N465" s="172">
        <v>-22.17694509</v>
      </c>
      <c r="O465" s="172">
        <v>-18.050224589999999</v>
      </c>
      <c r="P465" s="172" t="s">
        <v>1110</v>
      </c>
      <c r="Q465" s="172" t="s">
        <v>1110</v>
      </c>
      <c r="R465" s="172" t="s">
        <v>1110</v>
      </c>
      <c r="S465" s="172" t="s">
        <v>1110</v>
      </c>
      <c r="T465" s="172" t="s">
        <v>1110</v>
      </c>
      <c r="U465" s="172" t="s">
        <v>1110</v>
      </c>
      <c r="V465" s="175">
        <v>-12.963751899999998</v>
      </c>
      <c r="W465" s="176">
        <v>47.686065859999999</v>
      </c>
      <c r="X465" s="172">
        <v>-39.226625640000002</v>
      </c>
      <c r="Y465" s="172">
        <v>-29.752703149999999</v>
      </c>
      <c r="Z465" s="172" t="s">
        <v>1110</v>
      </c>
      <c r="AA465" s="172" t="s">
        <v>1110</v>
      </c>
      <c r="AB465" s="172" t="s">
        <v>1110</v>
      </c>
      <c r="AC465" s="172" t="s">
        <v>1110</v>
      </c>
      <c r="AD465" s="172" t="s">
        <v>1110</v>
      </c>
      <c r="AE465" s="172" t="s">
        <v>1110</v>
      </c>
      <c r="AF465" s="177">
        <v>-21.293262929999994</v>
      </c>
    </row>
    <row r="466" spans="1:32" ht="15" customHeight="1">
      <c r="A466" s="163">
        <v>459</v>
      </c>
      <c r="B466" s="125" t="s">
        <v>169</v>
      </c>
      <c r="C466" s="164" t="s">
        <v>1110</v>
      </c>
      <c r="D466" s="164" t="s">
        <v>1110</v>
      </c>
      <c r="E466" s="164" t="s">
        <v>1110</v>
      </c>
      <c r="F466" s="164" t="s">
        <v>1110</v>
      </c>
      <c r="G466" s="164" t="s">
        <v>1110</v>
      </c>
      <c r="H466" s="164" t="s">
        <v>1110</v>
      </c>
      <c r="I466" s="164" t="s">
        <v>1110</v>
      </c>
      <c r="J466" s="164" t="s">
        <v>1110</v>
      </c>
      <c r="K466" s="164" t="s">
        <v>1110</v>
      </c>
      <c r="L466" s="166" t="s">
        <v>1110</v>
      </c>
      <c r="M466" s="164" t="s">
        <v>1110</v>
      </c>
      <c r="N466" s="164" t="s">
        <v>1110</v>
      </c>
      <c r="O466" s="164">
        <v>-175</v>
      </c>
      <c r="P466" s="164" t="s">
        <v>1110</v>
      </c>
      <c r="Q466" s="164" t="s">
        <v>1110</v>
      </c>
      <c r="R466" s="164" t="s">
        <v>1110</v>
      </c>
      <c r="S466" s="164" t="s">
        <v>1110</v>
      </c>
      <c r="T466" s="164">
        <v>1.5</v>
      </c>
      <c r="U466" s="164" t="s">
        <v>1110</v>
      </c>
      <c r="V466" s="167">
        <v>-173.5</v>
      </c>
      <c r="W466" s="168" t="s">
        <v>1110</v>
      </c>
      <c r="X466" s="164" t="s">
        <v>1110</v>
      </c>
      <c r="Y466" s="164">
        <v>-24.9</v>
      </c>
      <c r="Z466" s="164" t="s">
        <v>1110</v>
      </c>
      <c r="AA466" s="164" t="s">
        <v>1110</v>
      </c>
      <c r="AB466" s="164" t="s">
        <v>1110</v>
      </c>
      <c r="AC466" s="164" t="s">
        <v>1110</v>
      </c>
      <c r="AD466" s="164">
        <v>1.5</v>
      </c>
      <c r="AE466" s="164" t="s">
        <v>1110</v>
      </c>
      <c r="AF466" s="169">
        <v>-23.4</v>
      </c>
    </row>
    <row r="467" spans="1:32" s="84" customFormat="1" ht="15" customHeight="1">
      <c r="A467" s="171">
        <v>460</v>
      </c>
      <c r="B467" s="144" t="s">
        <v>201</v>
      </c>
      <c r="C467" s="172" t="s">
        <v>1110</v>
      </c>
      <c r="D467" s="172" t="s">
        <v>1110</v>
      </c>
      <c r="E467" s="172" t="s">
        <v>1110</v>
      </c>
      <c r="F467" s="172" t="s">
        <v>1110</v>
      </c>
      <c r="G467" s="172" t="s">
        <v>1110</v>
      </c>
      <c r="H467" s="172" t="s">
        <v>1110</v>
      </c>
      <c r="I467" s="172" t="s">
        <v>1110</v>
      </c>
      <c r="J467" s="172" t="s">
        <v>1110</v>
      </c>
      <c r="K467" s="172" t="s">
        <v>1110</v>
      </c>
      <c r="L467" s="174" t="s">
        <v>1110</v>
      </c>
      <c r="M467" s="172" t="s">
        <v>1110</v>
      </c>
      <c r="N467" s="172" t="s">
        <v>1110</v>
      </c>
      <c r="O467" s="172" t="s">
        <v>1110</v>
      </c>
      <c r="P467" s="172" t="s">
        <v>1110</v>
      </c>
      <c r="Q467" s="172" t="s">
        <v>1110</v>
      </c>
      <c r="R467" s="172" t="s">
        <v>1110</v>
      </c>
      <c r="S467" s="172" t="s">
        <v>1110</v>
      </c>
      <c r="T467" s="172" t="s">
        <v>1110</v>
      </c>
      <c r="U467" s="172" t="s">
        <v>1110</v>
      </c>
      <c r="V467" s="175" t="s">
        <v>1110</v>
      </c>
      <c r="W467" s="176" t="s">
        <v>1110</v>
      </c>
      <c r="X467" s="172" t="s">
        <v>1110</v>
      </c>
      <c r="Y467" s="172">
        <v>250</v>
      </c>
      <c r="Z467" s="172" t="s">
        <v>1110</v>
      </c>
      <c r="AA467" s="172" t="s">
        <v>1110</v>
      </c>
      <c r="AB467" s="172" t="s">
        <v>1110</v>
      </c>
      <c r="AC467" s="172" t="s">
        <v>1110</v>
      </c>
      <c r="AD467" s="172" t="s">
        <v>1110</v>
      </c>
      <c r="AE467" s="172" t="s">
        <v>1110</v>
      </c>
      <c r="AF467" s="177">
        <v>250</v>
      </c>
    </row>
    <row r="468" spans="1:32" ht="15" customHeight="1">
      <c r="A468" s="163">
        <v>461</v>
      </c>
      <c r="B468" s="125" t="s">
        <v>291</v>
      </c>
      <c r="C468" s="164" t="s">
        <v>1110</v>
      </c>
      <c r="D468" s="164" t="s">
        <v>1110</v>
      </c>
      <c r="E468" s="164" t="s">
        <v>1110</v>
      </c>
      <c r="F468" s="164" t="s">
        <v>1110</v>
      </c>
      <c r="G468" s="164" t="s">
        <v>1110</v>
      </c>
      <c r="H468" s="164" t="s">
        <v>1110</v>
      </c>
      <c r="I468" s="164" t="s">
        <v>1110</v>
      </c>
      <c r="J468" s="164" t="s">
        <v>1110</v>
      </c>
      <c r="K468" s="164" t="s">
        <v>1110</v>
      </c>
      <c r="L468" s="166" t="s">
        <v>1110</v>
      </c>
      <c r="M468" s="164" t="s">
        <v>1110</v>
      </c>
      <c r="N468" s="164" t="s">
        <v>1110</v>
      </c>
      <c r="O468" s="164" t="s">
        <v>1110</v>
      </c>
      <c r="P468" s="164" t="s">
        <v>1110</v>
      </c>
      <c r="Q468" s="164" t="s">
        <v>1110</v>
      </c>
      <c r="R468" s="164" t="s">
        <v>1110</v>
      </c>
      <c r="S468" s="164" t="s">
        <v>1110</v>
      </c>
      <c r="T468" s="164">
        <v>-58.841705859999998</v>
      </c>
      <c r="U468" s="164" t="s">
        <v>1110</v>
      </c>
      <c r="V468" s="167">
        <v>-58.841705859999998</v>
      </c>
      <c r="W468" s="168" t="s">
        <v>1110</v>
      </c>
      <c r="X468" s="164" t="s">
        <v>1110</v>
      </c>
      <c r="Y468" s="164" t="s">
        <v>1110</v>
      </c>
      <c r="Z468" s="164" t="s">
        <v>1110</v>
      </c>
      <c r="AA468" s="164" t="s">
        <v>1110</v>
      </c>
      <c r="AB468" s="164" t="s">
        <v>1110</v>
      </c>
      <c r="AC468" s="164" t="s">
        <v>1110</v>
      </c>
      <c r="AD468" s="164">
        <v>-58.841705859999998</v>
      </c>
      <c r="AE468" s="164" t="s">
        <v>1110</v>
      </c>
      <c r="AF468" s="169">
        <v>-58.841705859999998</v>
      </c>
    </row>
    <row r="469" spans="1:32" s="84" customFormat="1" ht="15" customHeight="1">
      <c r="A469" s="171">
        <v>462</v>
      </c>
      <c r="B469" s="144" t="s">
        <v>217</v>
      </c>
      <c r="C469" s="172" t="s">
        <v>1110</v>
      </c>
      <c r="D469" s="172" t="s">
        <v>1110</v>
      </c>
      <c r="E469" s="172" t="s">
        <v>1110</v>
      </c>
      <c r="F469" s="172" t="s">
        <v>1110</v>
      </c>
      <c r="G469" s="172" t="s">
        <v>1110</v>
      </c>
      <c r="H469" s="172" t="s">
        <v>1110</v>
      </c>
      <c r="I469" s="172" t="s">
        <v>1110</v>
      </c>
      <c r="J469" s="172">
        <v>0.29099999999999998</v>
      </c>
      <c r="K469" s="172" t="s">
        <v>1110</v>
      </c>
      <c r="L469" s="174">
        <v>0.29099999999999998</v>
      </c>
      <c r="M469" s="172" t="s">
        <v>1110</v>
      </c>
      <c r="N469" s="172" t="s">
        <v>1110</v>
      </c>
      <c r="O469" s="172" t="s">
        <v>1110</v>
      </c>
      <c r="P469" s="172" t="s">
        <v>1110</v>
      </c>
      <c r="Q469" s="172" t="s">
        <v>1110</v>
      </c>
      <c r="R469" s="172" t="s">
        <v>1110</v>
      </c>
      <c r="S469" s="172" t="s">
        <v>1110</v>
      </c>
      <c r="T469" s="172">
        <v>0.84399999999999997</v>
      </c>
      <c r="U469" s="172" t="s">
        <v>1110</v>
      </c>
      <c r="V469" s="175">
        <v>0.84399999999999997</v>
      </c>
      <c r="W469" s="176" t="s">
        <v>1110</v>
      </c>
      <c r="X469" s="172" t="s">
        <v>1110</v>
      </c>
      <c r="Y469" s="172" t="s">
        <v>1110</v>
      </c>
      <c r="Z469" s="172" t="s">
        <v>1110</v>
      </c>
      <c r="AA469" s="172" t="s">
        <v>1110</v>
      </c>
      <c r="AB469" s="172" t="s">
        <v>1110</v>
      </c>
      <c r="AC469" s="172" t="s">
        <v>1110</v>
      </c>
      <c r="AD469" s="172">
        <v>1.861475</v>
      </c>
      <c r="AE469" s="172" t="s">
        <v>1110</v>
      </c>
      <c r="AF469" s="177">
        <v>1.861475</v>
      </c>
    </row>
    <row r="470" spans="1:32" ht="15" customHeight="1">
      <c r="A470" s="163">
        <v>463</v>
      </c>
      <c r="B470" s="125" t="s">
        <v>447</v>
      </c>
      <c r="C470" s="164" t="s">
        <v>1110</v>
      </c>
      <c r="D470" s="164" t="s">
        <v>1110</v>
      </c>
      <c r="E470" s="164" t="s">
        <v>1110</v>
      </c>
      <c r="F470" s="164" t="s">
        <v>1110</v>
      </c>
      <c r="G470" s="164" t="s">
        <v>1110</v>
      </c>
      <c r="H470" s="164" t="s">
        <v>1110</v>
      </c>
      <c r="I470" s="164">
        <v>-0.10694774999999999</v>
      </c>
      <c r="J470" s="164" t="s">
        <v>1110</v>
      </c>
      <c r="K470" s="164" t="s">
        <v>1110</v>
      </c>
      <c r="L470" s="166">
        <v>-0.10694774999999999</v>
      </c>
      <c r="M470" s="164" t="s">
        <v>1110</v>
      </c>
      <c r="N470" s="164" t="s">
        <v>1110</v>
      </c>
      <c r="O470" s="164" t="s">
        <v>1110</v>
      </c>
      <c r="P470" s="164" t="s">
        <v>1110</v>
      </c>
      <c r="Q470" s="164" t="s">
        <v>1110</v>
      </c>
      <c r="R470" s="164" t="s">
        <v>1110</v>
      </c>
      <c r="S470" s="164">
        <v>-0.54367725</v>
      </c>
      <c r="T470" s="164">
        <v>-1.11842877</v>
      </c>
      <c r="U470" s="164" t="s">
        <v>1110</v>
      </c>
      <c r="V470" s="167">
        <v>-1.66210602</v>
      </c>
      <c r="W470" s="168" t="s">
        <v>1110</v>
      </c>
      <c r="X470" s="164" t="s">
        <v>1110</v>
      </c>
      <c r="Y470" s="164" t="s">
        <v>1110</v>
      </c>
      <c r="Z470" s="164" t="s">
        <v>1110</v>
      </c>
      <c r="AA470" s="164" t="s">
        <v>1110</v>
      </c>
      <c r="AB470" s="164" t="s">
        <v>1110</v>
      </c>
      <c r="AC470" s="164">
        <v>-8.2045874999000006</v>
      </c>
      <c r="AD470" s="164">
        <v>-1.11842877</v>
      </c>
      <c r="AE470" s="164" t="s">
        <v>1110</v>
      </c>
      <c r="AF470" s="169">
        <v>-9.3230162699000001</v>
      </c>
    </row>
    <row r="471" spans="1:32" s="84" customFormat="1" ht="15" customHeight="1">
      <c r="A471" s="171">
        <v>464</v>
      </c>
      <c r="B471" s="144" t="s">
        <v>1033</v>
      </c>
      <c r="C471" s="172" t="s">
        <v>1110</v>
      </c>
      <c r="D471" s="172" t="s">
        <v>1110</v>
      </c>
      <c r="E471" s="172" t="s">
        <v>1110</v>
      </c>
      <c r="F471" s="172" t="s">
        <v>1110</v>
      </c>
      <c r="G471" s="172" t="s">
        <v>1110</v>
      </c>
      <c r="H471" s="172" t="s">
        <v>1110</v>
      </c>
      <c r="I471" s="172">
        <v>0.5</v>
      </c>
      <c r="J471" s="172" t="s">
        <v>1110</v>
      </c>
      <c r="K471" s="172" t="s">
        <v>1110</v>
      </c>
      <c r="L471" s="174">
        <v>0.5</v>
      </c>
      <c r="M471" s="172" t="s">
        <v>1110</v>
      </c>
      <c r="N471" s="172" t="s">
        <v>1110</v>
      </c>
      <c r="O471" s="172" t="s">
        <v>1110</v>
      </c>
      <c r="P471" s="172" t="s">
        <v>1110</v>
      </c>
      <c r="Q471" s="172" t="s">
        <v>1110</v>
      </c>
      <c r="R471" s="172" t="s">
        <v>1110</v>
      </c>
      <c r="S471" s="172">
        <v>12.3</v>
      </c>
      <c r="T471" s="172">
        <v>0.75</v>
      </c>
      <c r="U471" s="172" t="s">
        <v>1110</v>
      </c>
      <c r="V471" s="175">
        <v>13.05</v>
      </c>
      <c r="W471" s="176" t="s">
        <v>1110</v>
      </c>
      <c r="X471" s="172" t="s">
        <v>1110</v>
      </c>
      <c r="Y471" s="172" t="s">
        <v>1110</v>
      </c>
      <c r="Z471" s="172" t="s">
        <v>1110</v>
      </c>
      <c r="AA471" s="172" t="s">
        <v>1110</v>
      </c>
      <c r="AB471" s="172" t="s">
        <v>1110</v>
      </c>
      <c r="AC471" s="172">
        <v>21.75</v>
      </c>
      <c r="AD471" s="172">
        <v>7.5</v>
      </c>
      <c r="AE471" s="172" t="s">
        <v>1110</v>
      </c>
      <c r="AF471" s="177">
        <v>29.25</v>
      </c>
    </row>
    <row r="472" spans="1:32" ht="15" customHeight="1">
      <c r="A472" s="163">
        <v>465</v>
      </c>
      <c r="B472" s="125" t="s">
        <v>333</v>
      </c>
      <c r="C472" s="164" t="s">
        <v>1110</v>
      </c>
      <c r="D472" s="164">
        <v>4.8688847900000001</v>
      </c>
      <c r="E472" s="164">
        <v>-0.58851277000000002</v>
      </c>
      <c r="F472" s="164" t="s">
        <v>1110</v>
      </c>
      <c r="G472" s="164">
        <v>-1.1687742700000001</v>
      </c>
      <c r="H472" s="164" t="s">
        <v>1110</v>
      </c>
      <c r="I472" s="164" t="s">
        <v>1110</v>
      </c>
      <c r="J472" s="164" t="s">
        <v>1110</v>
      </c>
      <c r="K472" s="164" t="s">
        <v>1110</v>
      </c>
      <c r="L472" s="166">
        <v>3.1115977500000001</v>
      </c>
      <c r="M472" s="164" t="s">
        <v>1110</v>
      </c>
      <c r="N472" s="164">
        <v>12.071090009999999</v>
      </c>
      <c r="O472" s="164">
        <v>-9.8405231300000011</v>
      </c>
      <c r="P472" s="164" t="s">
        <v>1110</v>
      </c>
      <c r="Q472" s="164">
        <v>-10.61826149</v>
      </c>
      <c r="R472" s="164" t="s">
        <v>1110</v>
      </c>
      <c r="S472" s="164" t="s">
        <v>1110</v>
      </c>
      <c r="T472" s="164" t="s">
        <v>1110</v>
      </c>
      <c r="U472" s="164" t="s">
        <v>1110</v>
      </c>
      <c r="V472" s="167">
        <v>-8.3876946100000005</v>
      </c>
      <c r="W472" s="168" t="s">
        <v>1110</v>
      </c>
      <c r="X472" s="164">
        <v>31.390787329999998</v>
      </c>
      <c r="Y472" s="164">
        <v>-37.225436130000006</v>
      </c>
      <c r="Z472" s="164" t="s">
        <v>1110</v>
      </c>
      <c r="AA472" s="164">
        <v>-13.28887458</v>
      </c>
      <c r="AB472" s="164" t="s">
        <v>1110</v>
      </c>
      <c r="AC472" s="164" t="s">
        <v>1110</v>
      </c>
      <c r="AD472" s="164" t="s">
        <v>1110</v>
      </c>
      <c r="AE472" s="164" t="s">
        <v>1110</v>
      </c>
      <c r="AF472" s="169">
        <v>-19.123523380000002</v>
      </c>
    </row>
    <row r="473" spans="1:32" s="84" customFormat="1" ht="15" customHeight="1">
      <c r="A473" s="171">
        <v>466</v>
      </c>
      <c r="B473" s="144" t="s">
        <v>657</v>
      </c>
      <c r="C473" s="172">
        <v>5.2755556100000005</v>
      </c>
      <c r="D473" s="172" t="s">
        <v>1110</v>
      </c>
      <c r="E473" s="172">
        <v>-1.5639033100000002</v>
      </c>
      <c r="F473" s="172" t="s">
        <v>1110</v>
      </c>
      <c r="G473" s="172" t="s">
        <v>1110</v>
      </c>
      <c r="H473" s="172" t="s">
        <v>1110</v>
      </c>
      <c r="I473" s="172" t="s">
        <v>1110</v>
      </c>
      <c r="J473" s="172" t="s">
        <v>1110</v>
      </c>
      <c r="K473" s="172" t="s">
        <v>1110</v>
      </c>
      <c r="L473" s="174">
        <v>3.7116523000000003</v>
      </c>
      <c r="M473" s="172">
        <v>6.6574361900000003</v>
      </c>
      <c r="N473" s="172" t="s">
        <v>1110</v>
      </c>
      <c r="O473" s="172">
        <v>-8.17455447605</v>
      </c>
      <c r="P473" s="172" t="s">
        <v>1110</v>
      </c>
      <c r="Q473" s="172" t="s">
        <v>1110</v>
      </c>
      <c r="R473" s="172" t="s">
        <v>1110</v>
      </c>
      <c r="S473" s="172" t="s">
        <v>1110</v>
      </c>
      <c r="T473" s="172" t="s">
        <v>1110</v>
      </c>
      <c r="U473" s="172" t="s">
        <v>1110</v>
      </c>
      <c r="V473" s="175">
        <v>-1.5171182860499992</v>
      </c>
      <c r="W473" s="176">
        <v>-15.03419345</v>
      </c>
      <c r="X473" s="172" t="s">
        <v>1110</v>
      </c>
      <c r="Y473" s="172">
        <v>-157.06504194605</v>
      </c>
      <c r="Z473" s="172" t="s">
        <v>1110</v>
      </c>
      <c r="AA473" s="172" t="s">
        <v>1110</v>
      </c>
      <c r="AB473" s="172" t="s">
        <v>1110</v>
      </c>
      <c r="AC473" s="172" t="s">
        <v>1110</v>
      </c>
      <c r="AD473" s="172" t="s">
        <v>1110</v>
      </c>
      <c r="AE473" s="172" t="s">
        <v>1110</v>
      </c>
      <c r="AF473" s="177">
        <v>-172.09923539604998</v>
      </c>
    </row>
    <row r="474" spans="1:32" ht="15" customHeight="1">
      <c r="A474" s="163">
        <v>467</v>
      </c>
      <c r="B474" s="125" t="s">
        <v>910</v>
      </c>
      <c r="C474" s="164" t="s">
        <v>1110</v>
      </c>
      <c r="D474" s="164">
        <v>-4.3827653200000007</v>
      </c>
      <c r="E474" s="164">
        <v>-0.77529238</v>
      </c>
      <c r="F474" s="164" t="s">
        <v>1110</v>
      </c>
      <c r="G474" s="164">
        <v>-9.078752000000001E-2</v>
      </c>
      <c r="H474" s="164" t="s">
        <v>1110</v>
      </c>
      <c r="I474" s="164" t="s">
        <v>1110</v>
      </c>
      <c r="J474" s="164" t="s">
        <v>1110</v>
      </c>
      <c r="K474" s="164" t="s">
        <v>1110</v>
      </c>
      <c r="L474" s="166">
        <v>-5.2488452199999998</v>
      </c>
      <c r="M474" s="164">
        <v>-187.31051159645</v>
      </c>
      <c r="N474" s="164">
        <v>-54.163841320000003</v>
      </c>
      <c r="O474" s="164">
        <v>-33.697692379999999</v>
      </c>
      <c r="P474" s="164" t="s">
        <v>1110</v>
      </c>
      <c r="Q474" s="164">
        <v>-2.4896502999999996</v>
      </c>
      <c r="R474" s="164" t="s">
        <v>1110</v>
      </c>
      <c r="S474" s="164" t="s">
        <v>1110</v>
      </c>
      <c r="T474" s="164" t="s">
        <v>1110</v>
      </c>
      <c r="U474" s="164" t="s">
        <v>1110</v>
      </c>
      <c r="V474" s="167">
        <v>-277.66169559645004</v>
      </c>
      <c r="W474" s="168">
        <v>-159.42034857644998</v>
      </c>
      <c r="X474" s="164">
        <v>-133.23813114000001</v>
      </c>
      <c r="Y474" s="164">
        <v>-160.91971834994001</v>
      </c>
      <c r="Z474" s="164" t="s">
        <v>1110</v>
      </c>
      <c r="AA474" s="164">
        <v>-38.307854950000007</v>
      </c>
      <c r="AB474" s="164" t="s">
        <v>1110</v>
      </c>
      <c r="AC474" s="164" t="s">
        <v>1110</v>
      </c>
      <c r="AD474" s="164" t="s">
        <v>1110</v>
      </c>
      <c r="AE474" s="164" t="s">
        <v>1110</v>
      </c>
      <c r="AF474" s="169">
        <v>-491.88605301638995</v>
      </c>
    </row>
    <row r="475" spans="1:32" s="84" customFormat="1" ht="15" customHeight="1">
      <c r="A475" s="171">
        <v>468</v>
      </c>
      <c r="B475" s="144" t="s">
        <v>541</v>
      </c>
      <c r="C475" s="172" t="s">
        <v>1110</v>
      </c>
      <c r="D475" s="172" t="s">
        <v>1110</v>
      </c>
      <c r="E475" s="172">
        <v>-4.08414886</v>
      </c>
      <c r="F475" s="172" t="s">
        <v>1110</v>
      </c>
      <c r="G475" s="172" t="s">
        <v>1110</v>
      </c>
      <c r="H475" s="172" t="s">
        <v>1110</v>
      </c>
      <c r="I475" s="172" t="s">
        <v>1110</v>
      </c>
      <c r="J475" s="172" t="s">
        <v>1110</v>
      </c>
      <c r="K475" s="172" t="s">
        <v>1110</v>
      </c>
      <c r="L475" s="174">
        <v>-4.08414886</v>
      </c>
      <c r="M475" s="172" t="s">
        <v>1110</v>
      </c>
      <c r="N475" s="172" t="s">
        <v>1110</v>
      </c>
      <c r="O475" s="172">
        <v>-133.62696715999999</v>
      </c>
      <c r="P475" s="172" t="s">
        <v>1110</v>
      </c>
      <c r="Q475" s="172" t="s">
        <v>1110</v>
      </c>
      <c r="R475" s="172" t="s">
        <v>1110</v>
      </c>
      <c r="S475" s="172" t="s">
        <v>1110</v>
      </c>
      <c r="T475" s="172" t="s">
        <v>1110</v>
      </c>
      <c r="U475" s="172" t="s">
        <v>1110</v>
      </c>
      <c r="V475" s="175">
        <v>-133.62696715999999</v>
      </c>
      <c r="W475" s="176" t="s">
        <v>1110</v>
      </c>
      <c r="X475" s="172" t="s">
        <v>1110</v>
      </c>
      <c r="Y475" s="172">
        <v>-141.18699616000001</v>
      </c>
      <c r="Z475" s="172" t="s">
        <v>1110</v>
      </c>
      <c r="AA475" s="172" t="s">
        <v>1110</v>
      </c>
      <c r="AB475" s="172" t="s">
        <v>1110</v>
      </c>
      <c r="AC475" s="172">
        <v>0.3</v>
      </c>
      <c r="AD475" s="172" t="s">
        <v>1110</v>
      </c>
      <c r="AE475" s="172" t="s">
        <v>1110</v>
      </c>
      <c r="AF475" s="177">
        <v>-140.88699616</v>
      </c>
    </row>
    <row r="476" spans="1:32" ht="15" customHeight="1">
      <c r="A476" s="163">
        <v>469</v>
      </c>
      <c r="B476" s="125" t="s">
        <v>334</v>
      </c>
      <c r="C476" s="164" t="s">
        <v>1110</v>
      </c>
      <c r="D476" s="164" t="s">
        <v>1110</v>
      </c>
      <c r="E476" s="164" t="s">
        <v>1110</v>
      </c>
      <c r="F476" s="164" t="s">
        <v>1110</v>
      </c>
      <c r="G476" s="164" t="s">
        <v>1110</v>
      </c>
      <c r="H476" s="164" t="s">
        <v>1110</v>
      </c>
      <c r="I476" s="164" t="s">
        <v>1110</v>
      </c>
      <c r="J476" s="164">
        <v>2.7986516899999998</v>
      </c>
      <c r="K476" s="164" t="s">
        <v>1110</v>
      </c>
      <c r="L476" s="166">
        <v>2.7986516899999998</v>
      </c>
      <c r="M476" s="164" t="s">
        <v>1110</v>
      </c>
      <c r="N476" s="164" t="s">
        <v>1110</v>
      </c>
      <c r="O476" s="164" t="s">
        <v>1110</v>
      </c>
      <c r="P476" s="164" t="s">
        <v>1110</v>
      </c>
      <c r="Q476" s="164" t="s">
        <v>1110</v>
      </c>
      <c r="R476" s="164" t="s">
        <v>1110</v>
      </c>
      <c r="S476" s="164" t="s">
        <v>1110</v>
      </c>
      <c r="T476" s="164">
        <v>11.91832855</v>
      </c>
      <c r="U476" s="164" t="s">
        <v>1110</v>
      </c>
      <c r="V476" s="167">
        <v>11.91832855</v>
      </c>
      <c r="W476" s="168" t="s">
        <v>1110</v>
      </c>
      <c r="X476" s="164" t="s">
        <v>1110</v>
      </c>
      <c r="Y476" s="164" t="s">
        <v>1110</v>
      </c>
      <c r="Z476" s="164" t="s">
        <v>1110</v>
      </c>
      <c r="AA476" s="164" t="s">
        <v>1110</v>
      </c>
      <c r="AB476" s="164" t="s">
        <v>1110</v>
      </c>
      <c r="AC476" s="164" t="s">
        <v>1110</v>
      </c>
      <c r="AD476" s="164">
        <v>52.128333340000005</v>
      </c>
      <c r="AE476" s="164" t="s">
        <v>1110</v>
      </c>
      <c r="AF476" s="169">
        <v>52.128333340000005</v>
      </c>
    </row>
    <row r="477" spans="1:32" s="84" customFormat="1" ht="15" customHeight="1">
      <c r="A477" s="171">
        <v>470</v>
      </c>
      <c r="B477" s="144" t="s">
        <v>288</v>
      </c>
      <c r="C477" s="172" t="s">
        <v>1110</v>
      </c>
      <c r="D477" s="172" t="s">
        <v>1110</v>
      </c>
      <c r="E477" s="172" t="s">
        <v>1110</v>
      </c>
      <c r="F477" s="172" t="s">
        <v>1110</v>
      </c>
      <c r="G477" s="172" t="s">
        <v>1110</v>
      </c>
      <c r="H477" s="172" t="s">
        <v>1110</v>
      </c>
      <c r="I477" s="172">
        <v>1.4650000000000001</v>
      </c>
      <c r="J477" s="172" t="s">
        <v>1110</v>
      </c>
      <c r="K477" s="172" t="s">
        <v>1110</v>
      </c>
      <c r="L477" s="174">
        <v>1.4650000000000001</v>
      </c>
      <c r="M477" s="172" t="s">
        <v>1110</v>
      </c>
      <c r="N477" s="172" t="s">
        <v>1110</v>
      </c>
      <c r="O477" s="172" t="s">
        <v>1110</v>
      </c>
      <c r="P477" s="172" t="s">
        <v>1110</v>
      </c>
      <c r="Q477" s="172" t="s">
        <v>1110</v>
      </c>
      <c r="R477" s="172" t="s">
        <v>1110</v>
      </c>
      <c r="S477" s="172">
        <v>5.8449999999999998</v>
      </c>
      <c r="T477" s="172" t="s">
        <v>1110</v>
      </c>
      <c r="U477" s="172" t="s">
        <v>1110</v>
      </c>
      <c r="V477" s="175">
        <v>5.8449999999999998</v>
      </c>
      <c r="W477" s="176" t="s">
        <v>1110</v>
      </c>
      <c r="X477" s="172" t="s">
        <v>1110</v>
      </c>
      <c r="Y477" s="172" t="s">
        <v>1110</v>
      </c>
      <c r="Z477" s="172" t="s">
        <v>1110</v>
      </c>
      <c r="AA477" s="172" t="s">
        <v>1110</v>
      </c>
      <c r="AB477" s="172" t="s">
        <v>1110</v>
      </c>
      <c r="AC477" s="172">
        <v>11.72</v>
      </c>
      <c r="AD477" s="172" t="s">
        <v>1110</v>
      </c>
      <c r="AE477" s="172" t="s">
        <v>1110</v>
      </c>
      <c r="AF477" s="177">
        <v>11.72</v>
      </c>
    </row>
    <row r="478" spans="1:32" ht="15" customHeight="1">
      <c r="A478" s="163">
        <v>471</v>
      </c>
      <c r="B478" s="125" t="s">
        <v>807</v>
      </c>
      <c r="C478" s="164" t="s">
        <v>1110</v>
      </c>
      <c r="D478" s="164" t="s">
        <v>1110</v>
      </c>
      <c r="E478" s="164" t="s">
        <v>1110</v>
      </c>
      <c r="F478" s="164" t="s">
        <v>1110</v>
      </c>
      <c r="G478" s="164" t="s">
        <v>1110</v>
      </c>
      <c r="H478" s="164" t="s">
        <v>1110</v>
      </c>
      <c r="I478" s="164" t="s">
        <v>1110</v>
      </c>
      <c r="J478" s="164" t="s">
        <v>1110</v>
      </c>
      <c r="K478" s="164" t="s">
        <v>1110</v>
      </c>
      <c r="L478" s="166" t="s">
        <v>1110</v>
      </c>
      <c r="M478" s="164" t="s">
        <v>1110</v>
      </c>
      <c r="N478" s="164" t="s">
        <v>1110</v>
      </c>
      <c r="O478" s="164" t="s">
        <v>1110</v>
      </c>
      <c r="P478" s="164" t="s">
        <v>1110</v>
      </c>
      <c r="Q478" s="164" t="s">
        <v>1110</v>
      </c>
      <c r="R478" s="164" t="s">
        <v>1110</v>
      </c>
      <c r="S478" s="164">
        <v>-1E-8</v>
      </c>
      <c r="T478" s="164" t="s">
        <v>1110</v>
      </c>
      <c r="U478" s="164" t="s">
        <v>1110</v>
      </c>
      <c r="V478" s="167">
        <v>-1E-8</v>
      </c>
      <c r="W478" s="168" t="s">
        <v>1110</v>
      </c>
      <c r="X478" s="164" t="s">
        <v>1110</v>
      </c>
      <c r="Y478" s="164" t="s">
        <v>1110</v>
      </c>
      <c r="Z478" s="164" t="s">
        <v>1110</v>
      </c>
      <c r="AA478" s="164" t="s">
        <v>1110</v>
      </c>
      <c r="AB478" s="164" t="s">
        <v>1110</v>
      </c>
      <c r="AC478" s="164">
        <v>29.999999989999999</v>
      </c>
      <c r="AD478" s="164" t="s">
        <v>1110</v>
      </c>
      <c r="AE478" s="164" t="s">
        <v>1110</v>
      </c>
      <c r="AF478" s="169">
        <v>29.999999989999999</v>
      </c>
    </row>
    <row r="479" spans="1:32" s="84" customFormat="1" ht="15" customHeight="1">
      <c r="A479" s="171">
        <v>472</v>
      </c>
      <c r="B479" s="144" t="s">
        <v>260</v>
      </c>
      <c r="C479" s="172">
        <v>36.643821289999998</v>
      </c>
      <c r="D479" s="172" t="s">
        <v>1110</v>
      </c>
      <c r="E479" s="172" t="s">
        <v>1110</v>
      </c>
      <c r="F479" s="172" t="s">
        <v>1110</v>
      </c>
      <c r="G479" s="172" t="s">
        <v>1110</v>
      </c>
      <c r="H479" s="172" t="s">
        <v>1110</v>
      </c>
      <c r="I479" s="172">
        <v>-0.55261925000000001</v>
      </c>
      <c r="J479" s="172" t="s">
        <v>1110</v>
      </c>
      <c r="K479" s="172" t="s">
        <v>1110</v>
      </c>
      <c r="L479" s="174">
        <v>36.091202039999999</v>
      </c>
      <c r="M479" s="172">
        <v>67.853938200000002</v>
      </c>
      <c r="N479" s="172" t="s">
        <v>1110</v>
      </c>
      <c r="O479" s="172" t="s">
        <v>1110</v>
      </c>
      <c r="P479" s="172" t="s">
        <v>1110</v>
      </c>
      <c r="Q479" s="172" t="s">
        <v>1110</v>
      </c>
      <c r="R479" s="172" t="s">
        <v>1110</v>
      </c>
      <c r="S479" s="172">
        <v>54.774239520000002</v>
      </c>
      <c r="T479" s="172" t="s">
        <v>1110</v>
      </c>
      <c r="U479" s="172" t="s">
        <v>1110</v>
      </c>
      <c r="V479" s="175">
        <v>122.62817772</v>
      </c>
      <c r="W479" s="176">
        <v>70.728938200000002</v>
      </c>
      <c r="X479" s="172" t="s">
        <v>1110</v>
      </c>
      <c r="Y479" s="172" t="s">
        <v>1110</v>
      </c>
      <c r="Z479" s="172" t="s">
        <v>1110</v>
      </c>
      <c r="AA479" s="172" t="s">
        <v>1110</v>
      </c>
      <c r="AB479" s="172" t="s">
        <v>1110</v>
      </c>
      <c r="AC479" s="172">
        <v>54.78706219</v>
      </c>
      <c r="AD479" s="172" t="s">
        <v>1110</v>
      </c>
      <c r="AE479" s="172" t="s">
        <v>1110</v>
      </c>
      <c r="AF479" s="177">
        <v>125.51600039</v>
      </c>
    </row>
    <row r="480" spans="1:32" ht="15" customHeight="1">
      <c r="A480" s="163">
        <v>473</v>
      </c>
      <c r="B480" s="125" t="s">
        <v>693</v>
      </c>
      <c r="C480" s="164" t="s">
        <v>1110</v>
      </c>
      <c r="D480" s="164">
        <v>-10.15613415</v>
      </c>
      <c r="E480" s="164">
        <v>-1.17873183</v>
      </c>
      <c r="F480" s="164" t="s">
        <v>1110</v>
      </c>
      <c r="G480" s="164">
        <v>1.5</v>
      </c>
      <c r="H480" s="164" t="s">
        <v>1110</v>
      </c>
      <c r="I480" s="164" t="s">
        <v>1110</v>
      </c>
      <c r="J480" s="164" t="s">
        <v>1110</v>
      </c>
      <c r="K480" s="164" t="s">
        <v>1110</v>
      </c>
      <c r="L480" s="166">
        <v>-9.83486598</v>
      </c>
      <c r="M480" s="164" t="s">
        <v>1110</v>
      </c>
      <c r="N480" s="164">
        <v>-106.58113854999999</v>
      </c>
      <c r="O480" s="164">
        <v>-86.606935769999993</v>
      </c>
      <c r="P480" s="164" t="s">
        <v>1110</v>
      </c>
      <c r="Q480" s="164">
        <v>-6.0564176700000001</v>
      </c>
      <c r="R480" s="164" t="s">
        <v>1110</v>
      </c>
      <c r="S480" s="164" t="s">
        <v>1110</v>
      </c>
      <c r="T480" s="164" t="s">
        <v>1110</v>
      </c>
      <c r="U480" s="164" t="s">
        <v>1110</v>
      </c>
      <c r="V480" s="167">
        <v>-199.24449199</v>
      </c>
      <c r="W480" s="168" t="s">
        <v>1110</v>
      </c>
      <c r="X480" s="164">
        <v>-212.45787250047999</v>
      </c>
      <c r="Y480" s="164">
        <v>-617.22324595952</v>
      </c>
      <c r="Z480" s="164" t="s">
        <v>1110</v>
      </c>
      <c r="AA480" s="164">
        <v>-7.7559996099999999</v>
      </c>
      <c r="AB480" s="164" t="s">
        <v>1110</v>
      </c>
      <c r="AC480" s="164" t="s">
        <v>1110</v>
      </c>
      <c r="AD480" s="164" t="s">
        <v>1110</v>
      </c>
      <c r="AE480" s="164" t="s">
        <v>1110</v>
      </c>
      <c r="AF480" s="169">
        <v>-837.43711806999988</v>
      </c>
    </row>
    <row r="481" spans="1:32" s="84" customFormat="1" ht="15" customHeight="1">
      <c r="A481" s="171">
        <v>474</v>
      </c>
      <c r="B481" s="144" t="s">
        <v>273</v>
      </c>
      <c r="C481" s="172" t="s">
        <v>1110</v>
      </c>
      <c r="D481" s="172" t="s">
        <v>1110</v>
      </c>
      <c r="E481" s="172" t="s">
        <v>1110</v>
      </c>
      <c r="F481" s="172" t="s">
        <v>1110</v>
      </c>
      <c r="G481" s="172" t="s">
        <v>1110</v>
      </c>
      <c r="H481" s="172" t="s">
        <v>1110</v>
      </c>
      <c r="I481" s="172" t="s">
        <v>1110</v>
      </c>
      <c r="J481" s="172">
        <v>0.21634485999999997</v>
      </c>
      <c r="K481" s="172" t="s">
        <v>1110</v>
      </c>
      <c r="L481" s="174">
        <v>0.21634485999999997</v>
      </c>
      <c r="M481" s="172" t="s">
        <v>1110</v>
      </c>
      <c r="N481" s="172" t="s">
        <v>1110</v>
      </c>
      <c r="O481" s="172" t="s">
        <v>1110</v>
      </c>
      <c r="P481" s="172" t="s">
        <v>1110</v>
      </c>
      <c r="Q481" s="172" t="s">
        <v>1110</v>
      </c>
      <c r="R481" s="172" t="s">
        <v>1110</v>
      </c>
      <c r="S481" s="172" t="s">
        <v>1110</v>
      </c>
      <c r="T481" s="172">
        <v>73.116381799999999</v>
      </c>
      <c r="U481" s="172" t="s">
        <v>1110</v>
      </c>
      <c r="V481" s="175">
        <v>73.116381799999999</v>
      </c>
      <c r="W481" s="176" t="s">
        <v>1110</v>
      </c>
      <c r="X481" s="172" t="s">
        <v>1110</v>
      </c>
      <c r="Y481" s="172" t="s">
        <v>1110</v>
      </c>
      <c r="Z481" s="172" t="s">
        <v>1110</v>
      </c>
      <c r="AA481" s="172" t="s">
        <v>1110</v>
      </c>
      <c r="AB481" s="172" t="s">
        <v>1110</v>
      </c>
      <c r="AC481" s="172" t="s">
        <v>1110</v>
      </c>
      <c r="AD481" s="172">
        <v>120.27803804999999</v>
      </c>
      <c r="AE481" s="172" t="s">
        <v>1110</v>
      </c>
      <c r="AF481" s="177">
        <v>120.27803804999999</v>
      </c>
    </row>
    <row r="482" spans="1:32" ht="15" customHeight="1">
      <c r="A482" s="163">
        <v>475</v>
      </c>
      <c r="B482" s="125" t="s">
        <v>795</v>
      </c>
      <c r="C482" s="164">
        <v>-5.9080059999999997E-2</v>
      </c>
      <c r="D482" s="164" t="s">
        <v>1110</v>
      </c>
      <c r="E482" s="164">
        <v>-0.28484005000000001</v>
      </c>
      <c r="F482" s="164" t="s">
        <v>1110</v>
      </c>
      <c r="G482" s="164" t="s">
        <v>1110</v>
      </c>
      <c r="H482" s="164" t="s">
        <v>1110</v>
      </c>
      <c r="I482" s="164" t="s">
        <v>1110</v>
      </c>
      <c r="J482" s="164" t="s">
        <v>1110</v>
      </c>
      <c r="K482" s="164" t="s">
        <v>1110</v>
      </c>
      <c r="L482" s="166">
        <v>-0.34392011</v>
      </c>
      <c r="M482" s="164">
        <v>-0.22739805999999999</v>
      </c>
      <c r="N482" s="164" t="s">
        <v>1110</v>
      </c>
      <c r="O482" s="164">
        <v>-0.28484005000000001</v>
      </c>
      <c r="P482" s="164" t="s">
        <v>1110</v>
      </c>
      <c r="Q482" s="164" t="s">
        <v>1110</v>
      </c>
      <c r="R482" s="164" t="s">
        <v>1110</v>
      </c>
      <c r="S482" s="164" t="s">
        <v>1110</v>
      </c>
      <c r="T482" s="164" t="s">
        <v>1110</v>
      </c>
      <c r="U482" s="164" t="s">
        <v>1110</v>
      </c>
      <c r="V482" s="167">
        <v>-0.51223810999999997</v>
      </c>
      <c r="W482" s="168">
        <v>15.93273035364</v>
      </c>
      <c r="X482" s="164" t="s">
        <v>1110</v>
      </c>
      <c r="Y482" s="164">
        <v>-0.54719713000000003</v>
      </c>
      <c r="Z482" s="164" t="s">
        <v>1110</v>
      </c>
      <c r="AA482" s="164" t="s">
        <v>1110</v>
      </c>
      <c r="AB482" s="164" t="s">
        <v>1110</v>
      </c>
      <c r="AC482" s="164">
        <v>44.626957755680003</v>
      </c>
      <c r="AD482" s="164" t="s">
        <v>1110</v>
      </c>
      <c r="AE482" s="164" t="s">
        <v>1110</v>
      </c>
      <c r="AF482" s="169">
        <v>60.012490979319999</v>
      </c>
    </row>
    <row r="483" spans="1:32" s="84" customFormat="1" ht="15" customHeight="1">
      <c r="A483" s="171">
        <v>476</v>
      </c>
      <c r="B483" s="144" t="s">
        <v>859</v>
      </c>
      <c r="C483" s="172" t="s">
        <v>1110</v>
      </c>
      <c r="D483" s="172" t="s">
        <v>1110</v>
      </c>
      <c r="E483" s="172" t="s">
        <v>1110</v>
      </c>
      <c r="F483" s="172" t="s">
        <v>1110</v>
      </c>
      <c r="G483" s="172" t="s">
        <v>1110</v>
      </c>
      <c r="H483" s="172" t="s">
        <v>1110</v>
      </c>
      <c r="I483" s="172" t="s">
        <v>1110</v>
      </c>
      <c r="J483" s="172">
        <v>3.826085</v>
      </c>
      <c r="K483" s="172" t="s">
        <v>1110</v>
      </c>
      <c r="L483" s="174">
        <v>3.826085</v>
      </c>
      <c r="M483" s="172" t="s">
        <v>1110</v>
      </c>
      <c r="N483" s="172" t="s">
        <v>1110</v>
      </c>
      <c r="O483" s="172" t="s">
        <v>1110</v>
      </c>
      <c r="P483" s="172" t="s">
        <v>1110</v>
      </c>
      <c r="Q483" s="172" t="s">
        <v>1110</v>
      </c>
      <c r="R483" s="172" t="s">
        <v>1110</v>
      </c>
      <c r="S483" s="172" t="s">
        <v>1110</v>
      </c>
      <c r="T483" s="172">
        <v>3.826085</v>
      </c>
      <c r="U483" s="172" t="s">
        <v>1110</v>
      </c>
      <c r="V483" s="175">
        <v>3.826085</v>
      </c>
      <c r="W483" s="176" t="s">
        <v>1110</v>
      </c>
      <c r="X483" s="172" t="s">
        <v>1110</v>
      </c>
      <c r="Y483" s="172" t="s">
        <v>1110</v>
      </c>
      <c r="Z483" s="172" t="s">
        <v>1110</v>
      </c>
      <c r="AA483" s="172" t="s">
        <v>1110</v>
      </c>
      <c r="AB483" s="172" t="s">
        <v>1110</v>
      </c>
      <c r="AC483" s="172" t="s">
        <v>1110</v>
      </c>
      <c r="AD483" s="172">
        <v>14.01519</v>
      </c>
      <c r="AE483" s="172" t="s">
        <v>1110</v>
      </c>
      <c r="AF483" s="177">
        <v>14.01519</v>
      </c>
    </row>
    <row r="484" spans="1:32" ht="15" customHeight="1">
      <c r="A484" s="163">
        <v>477</v>
      </c>
      <c r="B484" s="125" t="s">
        <v>99</v>
      </c>
      <c r="C484" s="164" t="s">
        <v>1110</v>
      </c>
      <c r="D484" s="164" t="s">
        <v>1110</v>
      </c>
      <c r="E484" s="164">
        <v>18.08668934029</v>
      </c>
      <c r="F484" s="164" t="s">
        <v>1110</v>
      </c>
      <c r="G484" s="164" t="s">
        <v>1110</v>
      </c>
      <c r="H484" s="164" t="s">
        <v>1110</v>
      </c>
      <c r="I484" s="164" t="s">
        <v>1110</v>
      </c>
      <c r="J484" s="164" t="s">
        <v>1110</v>
      </c>
      <c r="K484" s="164" t="s">
        <v>1110</v>
      </c>
      <c r="L484" s="166">
        <v>18.08668934029</v>
      </c>
      <c r="M484" s="164" t="s">
        <v>1110</v>
      </c>
      <c r="N484" s="164" t="s">
        <v>1110</v>
      </c>
      <c r="O484" s="164">
        <v>10.30368302029</v>
      </c>
      <c r="P484" s="164" t="s">
        <v>1110</v>
      </c>
      <c r="Q484" s="164" t="s">
        <v>1110</v>
      </c>
      <c r="R484" s="164" t="s">
        <v>1110</v>
      </c>
      <c r="S484" s="164" t="s">
        <v>1110</v>
      </c>
      <c r="T484" s="164" t="s">
        <v>1110</v>
      </c>
      <c r="U484" s="164" t="s">
        <v>1110</v>
      </c>
      <c r="V484" s="167">
        <v>10.30368302029</v>
      </c>
      <c r="W484" s="168" t="s">
        <v>1110</v>
      </c>
      <c r="X484" s="164">
        <v>8.4110039473700002</v>
      </c>
      <c r="Y484" s="164">
        <v>-45.238717244170005</v>
      </c>
      <c r="Z484" s="164" t="s">
        <v>1110</v>
      </c>
      <c r="AA484" s="164" t="s">
        <v>1110</v>
      </c>
      <c r="AB484" s="164" t="s">
        <v>1110</v>
      </c>
      <c r="AC484" s="164" t="s">
        <v>1110</v>
      </c>
      <c r="AD484" s="164" t="s">
        <v>1110</v>
      </c>
      <c r="AE484" s="164" t="s">
        <v>1110</v>
      </c>
      <c r="AF484" s="169">
        <v>-36.827713296799999</v>
      </c>
    </row>
    <row r="485" spans="1:32" s="84" customFormat="1" ht="15" customHeight="1">
      <c r="A485" s="171">
        <v>478</v>
      </c>
      <c r="B485" s="144" t="s">
        <v>616</v>
      </c>
      <c r="C485" s="172" t="s">
        <v>1110</v>
      </c>
      <c r="D485" s="172">
        <v>-4.0554761900000003</v>
      </c>
      <c r="E485" s="172">
        <v>-11.48626262</v>
      </c>
      <c r="F485" s="172" t="s">
        <v>1110</v>
      </c>
      <c r="G485" s="172">
        <v>-0.06</v>
      </c>
      <c r="H485" s="172" t="s">
        <v>1110</v>
      </c>
      <c r="I485" s="172" t="s">
        <v>1110</v>
      </c>
      <c r="J485" s="172" t="s">
        <v>1110</v>
      </c>
      <c r="K485" s="172" t="s">
        <v>1110</v>
      </c>
      <c r="L485" s="174">
        <v>-15.601738809999999</v>
      </c>
      <c r="M485" s="172" t="s">
        <v>1110</v>
      </c>
      <c r="N485" s="172">
        <v>-39.820275450000004</v>
      </c>
      <c r="O485" s="172">
        <v>-19.327697699999998</v>
      </c>
      <c r="P485" s="172" t="s">
        <v>1110</v>
      </c>
      <c r="Q485" s="172">
        <v>-4.1040214100000005</v>
      </c>
      <c r="R485" s="172" t="s">
        <v>1110</v>
      </c>
      <c r="S485" s="172" t="s">
        <v>1110</v>
      </c>
      <c r="T485" s="172" t="s">
        <v>1110</v>
      </c>
      <c r="U485" s="172" t="s">
        <v>1110</v>
      </c>
      <c r="V485" s="175">
        <v>-63.25199456</v>
      </c>
      <c r="W485" s="176" t="s">
        <v>1110</v>
      </c>
      <c r="X485" s="172">
        <v>-88.035474550000004</v>
      </c>
      <c r="Y485" s="172">
        <v>-53.292878719999997</v>
      </c>
      <c r="Z485" s="172" t="s">
        <v>1110</v>
      </c>
      <c r="AA485" s="172">
        <v>-9.7983739800000009</v>
      </c>
      <c r="AB485" s="172" t="s">
        <v>1110</v>
      </c>
      <c r="AC485" s="172" t="s">
        <v>1110</v>
      </c>
      <c r="AD485" s="172" t="s">
        <v>1110</v>
      </c>
      <c r="AE485" s="172" t="s">
        <v>1110</v>
      </c>
      <c r="AF485" s="177">
        <v>-151.12672724999999</v>
      </c>
    </row>
    <row r="486" spans="1:32" ht="15" customHeight="1">
      <c r="A486" s="163">
        <v>479</v>
      </c>
      <c r="B486" s="125" t="s">
        <v>974</v>
      </c>
      <c r="C486" s="164" t="s">
        <v>1110</v>
      </c>
      <c r="D486" s="164" t="s">
        <v>1110</v>
      </c>
      <c r="E486" s="164" t="s">
        <v>1110</v>
      </c>
      <c r="F486" s="164" t="s">
        <v>1110</v>
      </c>
      <c r="G486" s="164" t="s">
        <v>1110</v>
      </c>
      <c r="H486" s="164" t="s">
        <v>1110</v>
      </c>
      <c r="I486" s="164" t="s">
        <v>1110</v>
      </c>
      <c r="J486" s="164">
        <v>0.93963562</v>
      </c>
      <c r="K486" s="164" t="s">
        <v>1110</v>
      </c>
      <c r="L486" s="166">
        <v>0.93963562</v>
      </c>
      <c r="M486" s="164" t="s">
        <v>1110</v>
      </c>
      <c r="N486" s="164" t="s">
        <v>1110</v>
      </c>
      <c r="O486" s="164" t="s">
        <v>1110</v>
      </c>
      <c r="P486" s="164" t="s">
        <v>1110</v>
      </c>
      <c r="Q486" s="164" t="s">
        <v>1110</v>
      </c>
      <c r="R486" s="164" t="s">
        <v>1110</v>
      </c>
      <c r="S486" s="164" t="s">
        <v>1110</v>
      </c>
      <c r="T486" s="164">
        <v>2.1396356299999999</v>
      </c>
      <c r="U486" s="164" t="s">
        <v>1110</v>
      </c>
      <c r="V486" s="167">
        <v>2.1396356299999999</v>
      </c>
      <c r="W486" s="168" t="s">
        <v>1110</v>
      </c>
      <c r="X486" s="164" t="s">
        <v>1110</v>
      </c>
      <c r="Y486" s="164" t="s">
        <v>1110</v>
      </c>
      <c r="Z486" s="164" t="s">
        <v>1110</v>
      </c>
      <c r="AA486" s="164" t="s">
        <v>1110</v>
      </c>
      <c r="AB486" s="164" t="s">
        <v>1110</v>
      </c>
      <c r="AC486" s="164" t="s">
        <v>1110</v>
      </c>
      <c r="AD486" s="164">
        <v>4.7496356200000003</v>
      </c>
      <c r="AE486" s="164" t="s">
        <v>1110</v>
      </c>
      <c r="AF486" s="169">
        <v>4.7496356200000003</v>
      </c>
    </row>
    <row r="487" spans="1:32" s="84" customFormat="1" ht="15" customHeight="1">
      <c r="A487" s="171">
        <v>480</v>
      </c>
      <c r="B487" s="144" t="s">
        <v>624</v>
      </c>
      <c r="C487" s="172" t="s">
        <v>1110</v>
      </c>
      <c r="D487" s="172" t="s">
        <v>1110</v>
      </c>
      <c r="E487" s="172" t="s">
        <v>1110</v>
      </c>
      <c r="F487" s="172" t="s">
        <v>1110</v>
      </c>
      <c r="G487" s="172" t="s">
        <v>1110</v>
      </c>
      <c r="H487" s="172" t="s">
        <v>1110</v>
      </c>
      <c r="I487" s="172">
        <v>-0.43929710999999999</v>
      </c>
      <c r="J487" s="172" t="s">
        <v>1110</v>
      </c>
      <c r="K487" s="172" t="s">
        <v>1110</v>
      </c>
      <c r="L487" s="174">
        <v>-0.43929710999999999</v>
      </c>
      <c r="M487" s="172" t="s">
        <v>1110</v>
      </c>
      <c r="N487" s="172" t="s">
        <v>1110</v>
      </c>
      <c r="O487" s="172" t="s">
        <v>1110</v>
      </c>
      <c r="P487" s="172" t="s">
        <v>1110</v>
      </c>
      <c r="Q487" s="172" t="s">
        <v>1110</v>
      </c>
      <c r="R487" s="172" t="s">
        <v>1110</v>
      </c>
      <c r="S487" s="172">
        <v>-19.849167980000001</v>
      </c>
      <c r="T487" s="172" t="s">
        <v>1110</v>
      </c>
      <c r="U487" s="172" t="s">
        <v>1110</v>
      </c>
      <c r="V487" s="175">
        <v>-19.849167980000001</v>
      </c>
      <c r="W487" s="176" t="s">
        <v>1110</v>
      </c>
      <c r="X487" s="172" t="s">
        <v>1110</v>
      </c>
      <c r="Y487" s="172" t="s">
        <v>1110</v>
      </c>
      <c r="Z487" s="172" t="s">
        <v>1110</v>
      </c>
      <c r="AA487" s="172" t="s">
        <v>1110</v>
      </c>
      <c r="AB487" s="172" t="s">
        <v>1110</v>
      </c>
      <c r="AC487" s="172">
        <v>-19.691767989999999</v>
      </c>
      <c r="AD487" s="172" t="s">
        <v>1110</v>
      </c>
      <c r="AE487" s="172" t="s">
        <v>1110</v>
      </c>
      <c r="AF487" s="177">
        <v>-19.691767989999999</v>
      </c>
    </row>
    <row r="488" spans="1:32" ht="15" customHeight="1">
      <c r="A488" s="163">
        <v>481</v>
      </c>
      <c r="B488" s="125" t="s">
        <v>643</v>
      </c>
      <c r="C488" s="164" t="s">
        <v>1110</v>
      </c>
      <c r="D488" s="164" t="s">
        <v>1110</v>
      </c>
      <c r="E488" s="164">
        <v>9.1467971099999996</v>
      </c>
      <c r="F488" s="164" t="s">
        <v>1110</v>
      </c>
      <c r="G488" s="164" t="s">
        <v>1110</v>
      </c>
      <c r="H488" s="164" t="s">
        <v>1110</v>
      </c>
      <c r="I488" s="164" t="s">
        <v>1110</v>
      </c>
      <c r="J488" s="164">
        <v>0.73499999999999999</v>
      </c>
      <c r="K488" s="164" t="s">
        <v>1110</v>
      </c>
      <c r="L488" s="166">
        <v>9.8817971099999991</v>
      </c>
      <c r="M488" s="164" t="s">
        <v>1110</v>
      </c>
      <c r="N488" s="164" t="s">
        <v>1110</v>
      </c>
      <c r="O488" s="164">
        <v>113.34857071403</v>
      </c>
      <c r="P488" s="164" t="s">
        <v>1110</v>
      </c>
      <c r="Q488" s="164" t="s">
        <v>1110</v>
      </c>
      <c r="R488" s="164" t="s">
        <v>1110</v>
      </c>
      <c r="S488" s="164" t="s">
        <v>1110</v>
      </c>
      <c r="T488" s="164">
        <v>2.1916250000000002</v>
      </c>
      <c r="U488" s="164" t="s">
        <v>1110</v>
      </c>
      <c r="V488" s="167">
        <v>115.54019571402999</v>
      </c>
      <c r="W488" s="168" t="s">
        <v>1110</v>
      </c>
      <c r="X488" s="164" t="s">
        <v>1110</v>
      </c>
      <c r="Y488" s="164">
        <v>109.94410879403</v>
      </c>
      <c r="Z488" s="164" t="s">
        <v>1110</v>
      </c>
      <c r="AA488" s="164">
        <v>8.7282509999999994E-2</v>
      </c>
      <c r="AB488" s="164" t="s">
        <v>1110</v>
      </c>
      <c r="AC488" s="164" t="s">
        <v>1110</v>
      </c>
      <c r="AD488" s="164">
        <v>7.8262499999999999</v>
      </c>
      <c r="AE488" s="164" t="s">
        <v>1110</v>
      </c>
      <c r="AF488" s="169">
        <v>117.85764130403</v>
      </c>
    </row>
    <row r="489" spans="1:32" s="84" customFormat="1" ht="15" customHeight="1">
      <c r="A489" s="171">
        <v>482</v>
      </c>
      <c r="B489" s="144" t="s">
        <v>615</v>
      </c>
      <c r="C489" s="172" t="s">
        <v>1110</v>
      </c>
      <c r="D489" s="172" t="s">
        <v>1110</v>
      </c>
      <c r="E489" s="172" t="s">
        <v>1110</v>
      </c>
      <c r="F489" s="172" t="s">
        <v>1110</v>
      </c>
      <c r="G489" s="172" t="s">
        <v>1110</v>
      </c>
      <c r="H489" s="172" t="s">
        <v>1110</v>
      </c>
      <c r="I489" s="172" t="s">
        <v>1110</v>
      </c>
      <c r="J489" s="172" t="s">
        <v>1110</v>
      </c>
      <c r="K489" s="172" t="s">
        <v>1110</v>
      </c>
      <c r="L489" s="174" t="s">
        <v>1110</v>
      </c>
      <c r="M489" s="172" t="s">
        <v>1110</v>
      </c>
      <c r="N489" s="172" t="s">
        <v>1110</v>
      </c>
      <c r="O489" s="172" t="s">
        <v>1110</v>
      </c>
      <c r="P489" s="172" t="s">
        <v>1110</v>
      </c>
      <c r="Q489" s="172" t="s">
        <v>1110</v>
      </c>
      <c r="R489" s="172" t="s">
        <v>1110</v>
      </c>
      <c r="S489" s="172" t="s">
        <v>1110</v>
      </c>
      <c r="T489" s="172" t="s">
        <v>1110</v>
      </c>
      <c r="U489" s="172" t="s">
        <v>1110</v>
      </c>
      <c r="V489" s="175" t="s">
        <v>1110</v>
      </c>
      <c r="W489" s="176" t="s">
        <v>1110</v>
      </c>
      <c r="X489" s="172" t="s">
        <v>1110</v>
      </c>
      <c r="Y489" s="172" t="s">
        <v>1110</v>
      </c>
      <c r="Z489" s="172" t="s">
        <v>1110</v>
      </c>
      <c r="AA489" s="172" t="s">
        <v>1110</v>
      </c>
      <c r="AB489" s="172" t="s">
        <v>1110</v>
      </c>
      <c r="AC489" s="172" t="s">
        <v>1110</v>
      </c>
      <c r="AD489" s="172" t="s">
        <v>1110</v>
      </c>
      <c r="AE489" s="172" t="s">
        <v>1110</v>
      </c>
      <c r="AF489" s="177" t="s">
        <v>1110</v>
      </c>
    </row>
    <row r="490" spans="1:32" ht="15" customHeight="1">
      <c r="A490" s="163">
        <v>483</v>
      </c>
      <c r="B490" s="125" t="s">
        <v>645</v>
      </c>
      <c r="C490" s="164" t="s">
        <v>1110</v>
      </c>
      <c r="D490" s="164" t="s">
        <v>1110</v>
      </c>
      <c r="E490" s="164" t="s">
        <v>1110</v>
      </c>
      <c r="F490" s="164" t="s">
        <v>1110</v>
      </c>
      <c r="G490" s="164" t="s">
        <v>1110</v>
      </c>
      <c r="H490" s="164" t="s">
        <v>1110</v>
      </c>
      <c r="I490" s="164">
        <v>12.159789999999999</v>
      </c>
      <c r="J490" s="164" t="s">
        <v>1110</v>
      </c>
      <c r="K490" s="164" t="s">
        <v>1110</v>
      </c>
      <c r="L490" s="166">
        <v>12.159789999999999</v>
      </c>
      <c r="M490" s="164" t="s">
        <v>1110</v>
      </c>
      <c r="N490" s="164" t="s">
        <v>1110</v>
      </c>
      <c r="O490" s="164" t="s">
        <v>1110</v>
      </c>
      <c r="P490" s="164" t="s">
        <v>1110</v>
      </c>
      <c r="Q490" s="164" t="s">
        <v>1110</v>
      </c>
      <c r="R490" s="164" t="s">
        <v>1110</v>
      </c>
      <c r="S490" s="164">
        <v>35.159790000000001</v>
      </c>
      <c r="T490" s="164" t="s">
        <v>1110</v>
      </c>
      <c r="U490" s="164" t="s">
        <v>1110</v>
      </c>
      <c r="V490" s="167">
        <v>35.159790000000001</v>
      </c>
      <c r="W490" s="168" t="s">
        <v>1110</v>
      </c>
      <c r="X490" s="164" t="s">
        <v>1110</v>
      </c>
      <c r="Y490" s="164">
        <v>1E-8</v>
      </c>
      <c r="Z490" s="164" t="s">
        <v>1110</v>
      </c>
      <c r="AA490" s="164" t="s">
        <v>1110</v>
      </c>
      <c r="AB490" s="164" t="s">
        <v>1110</v>
      </c>
      <c r="AC490" s="164">
        <v>93.243887890099998</v>
      </c>
      <c r="AD490" s="164" t="s">
        <v>1110</v>
      </c>
      <c r="AE490" s="164" t="s">
        <v>1110</v>
      </c>
      <c r="AF490" s="169">
        <v>93.243887900100006</v>
      </c>
    </row>
    <row r="491" spans="1:32" s="84" customFormat="1" ht="15" customHeight="1">
      <c r="A491" s="171">
        <v>484</v>
      </c>
      <c r="B491" s="144" t="s">
        <v>78</v>
      </c>
      <c r="C491" s="172" t="s">
        <v>1110</v>
      </c>
      <c r="D491" s="172">
        <v>85.128927610000005</v>
      </c>
      <c r="E491" s="172">
        <v>1.0762658600000001</v>
      </c>
      <c r="F491" s="172" t="s">
        <v>1110</v>
      </c>
      <c r="G491" s="172">
        <v>0.71366732999999993</v>
      </c>
      <c r="H491" s="172" t="s">
        <v>1110</v>
      </c>
      <c r="I491" s="172" t="s">
        <v>1110</v>
      </c>
      <c r="J491" s="172" t="s">
        <v>1110</v>
      </c>
      <c r="K491" s="172" t="s">
        <v>1110</v>
      </c>
      <c r="L491" s="174">
        <v>86.91886079999999</v>
      </c>
      <c r="M491" s="172" t="s">
        <v>1110</v>
      </c>
      <c r="N491" s="172">
        <v>137.50661306000001</v>
      </c>
      <c r="O491" s="172">
        <v>1.53686E-2</v>
      </c>
      <c r="P491" s="172" t="s">
        <v>1110</v>
      </c>
      <c r="Q491" s="172">
        <v>1.1818962900000001</v>
      </c>
      <c r="R491" s="172" t="s">
        <v>1110</v>
      </c>
      <c r="S491" s="172" t="s">
        <v>1110</v>
      </c>
      <c r="T491" s="172" t="s">
        <v>1110</v>
      </c>
      <c r="U491" s="172" t="s">
        <v>1110</v>
      </c>
      <c r="V491" s="175">
        <v>138.70387794999999</v>
      </c>
      <c r="W491" s="176" t="s">
        <v>1110</v>
      </c>
      <c r="X491" s="172">
        <v>122.71743768</v>
      </c>
      <c r="Y491" s="172">
        <v>14.019295080000001</v>
      </c>
      <c r="Z491" s="172" t="s">
        <v>1110</v>
      </c>
      <c r="AA491" s="172">
        <v>-0.4356177</v>
      </c>
      <c r="AB491" s="172" t="s">
        <v>1110</v>
      </c>
      <c r="AC491" s="172" t="s">
        <v>1110</v>
      </c>
      <c r="AD491" s="172" t="s">
        <v>1110</v>
      </c>
      <c r="AE491" s="172" t="s">
        <v>1110</v>
      </c>
      <c r="AF491" s="177">
        <v>136.30111506</v>
      </c>
    </row>
    <row r="492" spans="1:32" ht="15" customHeight="1">
      <c r="A492" s="163">
        <v>485</v>
      </c>
      <c r="B492" s="125" t="s">
        <v>1052</v>
      </c>
      <c r="C492" s="164" t="s">
        <v>1110</v>
      </c>
      <c r="D492" s="164" t="s">
        <v>1110</v>
      </c>
      <c r="E492" s="164" t="s">
        <v>1110</v>
      </c>
      <c r="F492" s="164" t="s">
        <v>1110</v>
      </c>
      <c r="G492" s="164" t="s">
        <v>1110</v>
      </c>
      <c r="H492" s="164" t="s">
        <v>1110</v>
      </c>
      <c r="I492" s="164" t="s">
        <v>1110</v>
      </c>
      <c r="J492" s="164" t="s">
        <v>1110</v>
      </c>
      <c r="K492" s="164" t="s">
        <v>1110</v>
      </c>
      <c r="L492" s="166" t="s">
        <v>1110</v>
      </c>
      <c r="M492" s="164" t="s">
        <v>1110</v>
      </c>
      <c r="N492" s="164" t="s">
        <v>1110</v>
      </c>
      <c r="O492" s="164" t="s">
        <v>1110</v>
      </c>
      <c r="P492" s="164" t="s">
        <v>1110</v>
      </c>
      <c r="Q492" s="164" t="s">
        <v>1110</v>
      </c>
      <c r="R492" s="164" t="s">
        <v>1110</v>
      </c>
      <c r="S492" s="164" t="s">
        <v>1110</v>
      </c>
      <c r="T492" s="164" t="s">
        <v>1110</v>
      </c>
      <c r="U492" s="164" t="s">
        <v>1110</v>
      </c>
      <c r="V492" s="167" t="s">
        <v>1110</v>
      </c>
      <c r="W492" s="168" t="s">
        <v>1110</v>
      </c>
      <c r="X492" s="164" t="s">
        <v>1110</v>
      </c>
      <c r="Y492" s="164" t="s">
        <v>1110</v>
      </c>
      <c r="Z492" s="164" t="s">
        <v>1110</v>
      </c>
      <c r="AA492" s="164" t="s">
        <v>1110</v>
      </c>
      <c r="AB492" s="164" t="s">
        <v>1110</v>
      </c>
      <c r="AC492" s="164" t="s">
        <v>1110</v>
      </c>
      <c r="AD492" s="164" t="s">
        <v>1110</v>
      </c>
      <c r="AE492" s="164" t="s">
        <v>1110</v>
      </c>
      <c r="AF492" s="169" t="s">
        <v>1110</v>
      </c>
    </row>
    <row r="493" spans="1:32" s="84" customFormat="1" ht="15" customHeight="1">
      <c r="A493" s="171">
        <v>486</v>
      </c>
      <c r="B493" s="144" t="s">
        <v>936</v>
      </c>
      <c r="C493" s="172">
        <v>23.371309989999997</v>
      </c>
      <c r="D493" s="172" t="s">
        <v>1110</v>
      </c>
      <c r="E493" s="172">
        <v>0.09</v>
      </c>
      <c r="F493" s="172" t="s">
        <v>1110</v>
      </c>
      <c r="G493" s="172" t="s">
        <v>1110</v>
      </c>
      <c r="H493" s="172" t="s">
        <v>1110</v>
      </c>
      <c r="I493" s="172">
        <v>0.96566717000000002</v>
      </c>
      <c r="J493" s="172">
        <v>0.06</v>
      </c>
      <c r="K493" s="172" t="s">
        <v>1110</v>
      </c>
      <c r="L493" s="174">
        <v>24.486977159999999</v>
      </c>
      <c r="M493" s="172">
        <v>23.776560510000003</v>
      </c>
      <c r="N493" s="172" t="s">
        <v>1110</v>
      </c>
      <c r="O493" s="172">
        <v>0.14699999999999999</v>
      </c>
      <c r="P493" s="172" t="s">
        <v>1110</v>
      </c>
      <c r="Q493" s="172" t="s">
        <v>1110</v>
      </c>
      <c r="R493" s="172" t="s">
        <v>1110</v>
      </c>
      <c r="S493" s="172">
        <v>27.10566717</v>
      </c>
      <c r="T493" s="172">
        <v>0.20200000000000001</v>
      </c>
      <c r="U493" s="172" t="s">
        <v>1110</v>
      </c>
      <c r="V493" s="175">
        <v>51.231227680000011</v>
      </c>
      <c r="W493" s="176">
        <v>55.027495090000002</v>
      </c>
      <c r="X493" s="172" t="s">
        <v>1110</v>
      </c>
      <c r="Y493" s="172">
        <v>-14.959229754000001</v>
      </c>
      <c r="Z493" s="172" t="s">
        <v>1110</v>
      </c>
      <c r="AA493" s="172" t="s">
        <v>1110</v>
      </c>
      <c r="AB493" s="172" t="s">
        <v>1110</v>
      </c>
      <c r="AC493" s="172">
        <v>59.860930580000002</v>
      </c>
      <c r="AD493" s="172">
        <v>291.09339814999998</v>
      </c>
      <c r="AE493" s="172" t="s">
        <v>1110</v>
      </c>
      <c r="AF493" s="177">
        <v>391.02259406600001</v>
      </c>
    </row>
    <row r="494" spans="1:32" ht="15" customHeight="1">
      <c r="A494" s="163">
        <v>487</v>
      </c>
      <c r="B494" s="125" t="s">
        <v>101</v>
      </c>
      <c r="C494" s="164" t="s">
        <v>1110</v>
      </c>
      <c r="D494" s="164">
        <v>-11.570104859999999</v>
      </c>
      <c r="E494" s="164" t="s">
        <v>1110</v>
      </c>
      <c r="F494" s="164" t="s">
        <v>1110</v>
      </c>
      <c r="G494" s="164" t="s">
        <v>1110</v>
      </c>
      <c r="H494" s="164" t="s">
        <v>1110</v>
      </c>
      <c r="I494" s="164" t="s">
        <v>1110</v>
      </c>
      <c r="J494" s="164" t="s">
        <v>1110</v>
      </c>
      <c r="K494" s="164" t="s">
        <v>1110</v>
      </c>
      <c r="L494" s="166">
        <v>-11.570104859999999</v>
      </c>
      <c r="M494" s="164" t="s">
        <v>1110</v>
      </c>
      <c r="N494" s="164">
        <v>-22.272298809999999</v>
      </c>
      <c r="O494" s="164" t="s">
        <v>1110</v>
      </c>
      <c r="P494" s="164" t="s">
        <v>1110</v>
      </c>
      <c r="Q494" s="164" t="s">
        <v>1110</v>
      </c>
      <c r="R494" s="164" t="s">
        <v>1110</v>
      </c>
      <c r="S494" s="164" t="s">
        <v>1110</v>
      </c>
      <c r="T494" s="164" t="s">
        <v>1110</v>
      </c>
      <c r="U494" s="164" t="s">
        <v>1110</v>
      </c>
      <c r="V494" s="167">
        <v>-22.272298809999999</v>
      </c>
      <c r="W494" s="168" t="s">
        <v>1110</v>
      </c>
      <c r="X494" s="164">
        <v>117.09688876999999</v>
      </c>
      <c r="Y494" s="164" t="s">
        <v>1110</v>
      </c>
      <c r="Z494" s="164" t="s">
        <v>1110</v>
      </c>
      <c r="AA494" s="164" t="s">
        <v>1110</v>
      </c>
      <c r="AB494" s="164" t="s">
        <v>1110</v>
      </c>
      <c r="AC494" s="164" t="s">
        <v>1110</v>
      </c>
      <c r="AD494" s="164" t="s">
        <v>1110</v>
      </c>
      <c r="AE494" s="164" t="s">
        <v>1110</v>
      </c>
      <c r="AF494" s="169">
        <v>117.09688876999999</v>
      </c>
    </row>
    <row r="495" spans="1:32" s="84" customFormat="1" ht="15" customHeight="1">
      <c r="A495" s="171">
        <v>488</v>
      </c>
      <c r="B495" s="144" t="s">
        <v>917</v>
      </c>
      <c r="C495" s="172" t="s">
        <v>1110</v>
      </c>
      <c r="D495" s="172" t="s">
        <v>1110</v>
      </c>
      <c r="E495" s="172">
        <v>-0.67516105000000004</v>
      </c>
      <c r="F495" s="172" t="s">
        <v>1110</v>
      </c>
      <c r="G495" s="172">
        <v>-0.50434886999999995</v>
      </c>
      <c r="H495" s="172" t="s">
        <v>1110</v>
      </c>
      <c r="I495" s="172" t="s">
        <v>1110</v>
      </c>
      <c r="J495" s="172" t="s">
        <v>1110</v>
      </c>
      <c r="K495" s="172" t="s">
        <v>1110</v>
      </c>
      <c r="L495" s="174">
        <v>-1.1795099199999999</v>
      </c>
      <c r="M495" s="172" t="s">
        <v>1110</v>
      </c>
      <c r="N495" s="172" t="s">
        <v>1110</v>
      </c>
      <c r="O495" s="172">
        <v>-67.144725973350006</v>
      </c>
      <c r="P495" s="172" t="s">
        <v>1110</v>
      </c>
      <c r="Q495" s="172">
        <v>-0.50434886999999995</v>
      </c>
      <c r="R495" s="172" t="s">
        <v>1110</v>
      </c>
      <c r="S495" s="172" t="s">
        <v>1110</v>
      </c>
      <c r="T495" s="172" t="s">
        <v>1110</v>
      </c>
      <c r="U495" s="172" t="s">
        <v>1110</v>
      </c>
      <c r="V495" s="175">
        <v>-67.649074843350007</v>
      </c>
      <c r="W495" s="176" t="s">
        <v>1110</v>
      </c>
      <c r="X495" s="172">
        <v>-4.6500591600000005</v>
      </c>
      <c r="Y495" s="172">
        <v>-518.11055974365001</v>
      </c>
      <c r="Z495" s="172" t="s">
        <v>1110</v>
      </c>
      <c r="AA495" s="172">
        <v>9.460183859999999</v>
      </c>
      <c r="AB495" s="172" t="s">
        <v>1110</v>
      </c>
      <c r="AC495" s="172" t="s">
        <v>1110</v>
      </c>
      <c r="AD495" s="172" t="s">
        <v>1110</v>
      </c>
      <c r="AE495" s="172" t="s">
        <v>1110</v>
      </c>
      <c r="AF495" s="177">
        <v>-513.30043504365005</v>
      </c>
    </row>
    <row r="496" spans="1:32" ht="15" customHeight="1">
      <c r="A496" s="163">
        <v>489</v>
      </c>
      <c r="B496" s="125" t="s">
        <v>276</v>
      </c>
      <c r="C496" s="164" t="s">
        <v>1110</v>
      </c>
      <c r="D496" s="164" t="s">
        <v>1110</v>
      </c>
      <c r="E496" s="164" t="s">
        <v>1110</v>
      </c>
      <c r="F496" s="164" t="s">
        <v>1110</v>
      </c>
      <c r="G496" s="164" t="s">
        <v>1110</v>
      </c>
      <c r="H496" s="164" t="s">
        <v>1110</v>
      </c>
      <c r="I496" s="164" t="s">
        <v>1110</v>
      </c>
      <c r="J496" s="164" t="s">
        <v>1110</v>
      </c>
      <c r="K496" s="164" t="s">
        <v>1110</v>
      </c>
      <c r="L496" s="166" t="s">
        <v>1110</v>
      </c>
      <c r="M496" s="164" t="s">
        <v>1110</v>
      </c>
      <c r="N496" s="164" t="s">
        <v>1110</v>
      </c>
      <c r="O496" s="164" t="s">
        <v>1110</v>
      </c>
      <c r="P496" s="164" t="s">
        <v>1110</v>
      </c>
      <c r="Q496" s="164" t="s">
        <v>1110</v>
      </c>
      <c r="R496" s="164" t="s">
        <v>1110</v>
      </c>
      <c r="S496" s="164" t="s">
        <v>1110</v>
      </c>
      <c r="T496" s="164" t="s">
        <v>1110</v>
      </c>
      <c r="U496" s="164" t="s">
        <v>1110</v>
      </c>
      <c r="V496" s="167" t="s">
        <v>1110</v>
      </c>
      <c r="W496" s="168" t="s">
        <v>1110</v>
      </c>
      <c r="X496" s="164" t="s">
        <v>1110</v>
      </c>
      <c r="Y496" s="164" t="s">
        <v>1110</v>
      </c>
      <c r="Z496" s="164" t="s">
        <v>1110</v>
      </c>
      <c r="AA496" s="164" t="s">
        <v>1110</v>
      </c>
      <c r="AB496" s="164" t="s">
        <v>1110</v>
      </c>
      <c r="AC496" s="164" t="s">
        <v>1110</v>
      </c>
      <c r="AD496" s="164" t="s">
        <v>1110</v>
      </c>
      <c r="AE496" s="164" t="s">
        <v>1110</v>
      </c>
      <c r="AF496" s="169" t="s">
        <v>1110</v>
      </c>
    </row>
    <row r="497" spans="1:32" s="84" customFormat="1" ht="15" customHeight="1">
      <c r="A497" s="171">
        <v>490</v>
      </c>
      <c r="B497" s="144" t="s">
        <v>27</v>
      </c>
      <c r="C497" s="172" t="s">
        <v>1110</v>
      </c>
      <c r="D497" s="172" t="s">
        <v>1110</v>
      </c>
      <c r="E497" s="172" t="s">
        <v>1110</v>
      </c>
      <c r="F497" s="172" t="s">
        <v>1110</v>
      </c>
      <c r="G497" s="172" t="s">
        <v>1110</v>
      </c>
      <c r="H497" s="172" t="s">
        <v>1110</v>
      </c>
      <c r="I497" s="172" t="s">
        <v>1110</v>
      </c>
      <c r="J497" s="172">
        <v>-0.19914140999999999</v>
      </c>
      <c r="K497" s="172" t="s">
        <v>1110</v>
      </c>
      <c r="L497" s="174">
        <v>-0.19914140999999999</v>
      </c>
      <c r="M497" s="172" t="s">
        <v>1110</v>
      </c>
      <c r="N497" s="172" t="s">
        <v>1110</v>
      </c>
      <c r="O497" s="172" t="s">
        <v>1110</v>
      </c>
      <c r="P497" s="172" t="s">
        <v>1110</v>
      </c>
      <c r="Q497" s="172" t="s">
        <v>1110</v>
      </c>
      <c r="R497" s="172" t="s">
        <v>1110</v>
      </c>
      <c r="S497" s="172" t="s">
        <v>1110</v>
      </c>
      <c r="T497" s="172">
        <v>3.26578882</v>
      </c>
      <c r="U497" s="172" t="s">
        <v>1110</v>
      </c>
      <c r="V497" s="175">
        <v>3.26578882</v>
      </c>
      <c r="W497" s="176" t="s">
        <v>1110</v>
      </c>
      <c r="X497" s="172">
        <v>-10.640805970000001</v>
      </c>
      <c r="Y497" s="172" t="s">
        <v>1110</v>
      </c>
      <c r="Z497" s="172" t="s">
        <v>1110</v>
      </c>
      <c r="AA497" s="172" t="s">
        <v>1110</v>
      </c>
      <c r="AB497" s="172" t="s">
        <v>1110</v>
      </c>
      <c r="AC497" s="172" t="s">
        <v>1110</v>
      </c>
      <c r="AD497" s="172">
        <v>4.8508782999999998</v>
      </c>
      <c r="AE497" s="172" t="s">
        <v>1110</v>
      </c>
      <c r="AF497" s="177">
        <v>-5.7899276700000009</v>
      </c>
    </row>
    <row r="498" spans="1:32" ht="15" customHeight="1">
      <c r="A498" s="163">
        <v>491</v>
      </c>
      <c r="B498" s="125" t="s">
        <v>1012</v>
      </c>
      <c r="C498" s="164" t="s">
        <v>1110</v>
      </c>
      <c r="D498" s="164">
        <v>0.2</v>
      </c>
      <c r="E498" s="164">
        <v>-3.3591708199999997</v>
      </c>
      <c r="F498" s="164" t="s">
        <v>1110</v>
      </c>
      <c r="G498" s="164" t="s">
        <v>1110</v>
      </c>
      <c r="H498" s="164" t="s">
        <v>1110</v>
      </c>
      <c r="I498" s="164" t="s">
        <v>1110</v>
      </c>
      <c r="J498" s="164" t="s">
        <v>1110</v>
      </c>
      <c r="K498" s="164" t="s">
        <v>1110</v>
      </c>
      <c r="L498" s="166">
        <v>-3.1591708199999999</v>
      </c>
      <c r="M498" s="164" t="s">
        <v>1110</v>
      </c>
      <c r="N498" s="164">
        <v>0.83</v>
      </c>
      <c r="O498" s="164">
        <v>-3.3591708199999997</v>
      </c>
      <c r="P498" s="164" t="s">
        <v>1110</v>
      </c>
      <c r="Q498" s="164" t="s">
        <v>1110</v>
      </c>
      <c r="R498" s="164" t="s">
        <v>1110</v>
      </c>
      <c r="S498" s="164" t="s">
        <v>1110</v>
      </c>
      <c r="T498" s="164" t="s">
        <v>1110</v>
      </c>
      <c r="U498" s="164" t="s">
        <v>1110</v>
      </c>
      <c r="V498" s="167">
        <v>-2.52917082</v>
      </c>
      <c r="W498" s="168" t="s">
        <v>1110</v>
      </c>
      <c r="X498" s="164">
        <v>7.88</v>
      </c>
      <c r="Y498" s="164">
        <v>-14.99188674</v>
      </c>
      <c r="Z498" s="164" t="s">
        <v>1110</v>
      </c>
      <c r="AA498" s="164" t="s">
        <v>1110</v>
      </c>
      <c r="AB498" s="164" t="s">
        <v>1110</v>
      </c>
      <c r="AC498" s="164" t="s">
        <v>1110</v>
      </c>
      <c r="AD498" s="164" t="s">
        <v>1110</v>
      </c>
      <c r="AE498" s="164" t="s">
        <v>1110</v>
      </c>
      <c r="AF498" s="169">
        <v>-7.1118867400000001</v>
      </c>
    </row>
    <row r="499" spans="1:32" s="84" customFormat="1" ht="15" customHeight="1">
      <c r="A499" s="171">
        <v>492</v>
      </c>
      <c r="B499" s="144" t="s">
        <v>1004</v>
      </c>
      <c r="C499" s="172" t="s">
        <v>1110</v>
      </c>
      <c r="D499" s="172" t="s">
        <v>1110</v>
      </c>
      <c r="E499" s="172">
        <v>2.48917528</v>
      </c>
      <c r="F499" s="172" t="s">
        <v>1110</v>
      </c>
      <c r="G499" s="172" t="s">
        <v>1110</v>
      </c>
      <c r="H499" s="172" t="s">
        <v>1110</v>
      </c>
      <c r="I499" s="172" t="s">
        <v>1110</v>
      </c>
      <c r="J499" s="172" t="s">
        <v>1110</v>
      </c>
      <c r="K499" s="172" t="s">
        <v>1110</v>
      </c>
      <c r="L499" s="174">
        <v>2.48917528</v>
      </c>
      <c r="M499" s="172" t="s">
        <v>1110</v>
      </c>
      <c r="N499" s="172" t="s">
        <v>1110</v>
      </c>
      <c r="O499" s="172">
        <v>106.11432014</v>
      </c>
      <c r="P499" s="172" t="s">
        <v>1110</v>
      </c>
      <c r="Q499" s="172" t="s">
        <v>1110</v>
      </c>
      <c r="R499" s="172" t="s">
        <v>1110</v>
      </c>
      <c r="S499" s="172" t="s">
        <v>1110</v>
      </c>
      <c r="T499" s="172" t="s">
        <v>1110</v>
      </c>
      <c r="U499" s="172" t="s">
        <v>1110</v>
      </c>
      <c r="V499" s="175">
        <v>106.11432014</v>
      </c>
      <c r="W499" s="176" t="s">
        <v>1110</v>
      </c>
      <c r="X499" s="172" t="s">
        <v>1110</v>
      </c>
      <c r="Y499" s="172">
        <v>72.448188090000002</v>
      </c>
      <c r="Z499" s="172" t="s">
        <v>1110</v>
      </c>
      <c r="AA499" s="172" t="s">
        <v>1110</v>
      </c>
      <c r="AB499" s="172" t="s">
        <v>1110</v>
      </c>
      <c r="AC499" s="172" t="s">
        <v>1110</v>
      </c>
      <c r="AD499" s="172" t="s">
        <v>1110</v>
      </c>
      <c r="AE499" s="172" t="s">
        <v>1110</v>
      </c>
      <c r="AF499" s="177">
        <v>72.448188090000002</v>
      </c>
    </row>
    <row r="500" spans="1:32" ht="15" customHeight="1">
      <c r="A500" s="163">
        <v>493</v>
      </c>
      <c r="B500" s="125" t="s">
        <v>975</v>
      </c>
      <c r="C500" s="164" t="s">
        <v>1110</v>
      </c>
      <c r="D500" s="164" t="s">
        <v>1110</v>
      </c>
      <c r="E500" s="164" t="s">
        <v>1110</v>
      </c>
      <c r="F500" s="164" t="s">
        <v>1110</v>
      </c>
      <c r="G500" s="164" t="s">
        <v>1110</v>
      </c>
      <c r="H500" s="164" t="s">
        <v>1110</v>
      </c>
      <c r="I500" s="164" t="s">
        <v>1110</v>
      </c>
      <c r="J500" s="164" t="s">
        <v>1110</v>
      </c>
      <c r="K500" s="164" t="s">
        <v>1110</v>
      </c>
      <c r="L500" s="166" t="s">
        <v>1110</v>
      </c>
      <c r="M500" s="164" t="s">
        <v>1110</v>
      </c>
      <c r="N500" s="164" t="s">
        <v>1110</v>
      </c>
      <c r="O500" s="164" t="s">
        <v>1110</v>
      </c>
      <c r="P500" s="164" t="s">
        <v>1110</v>
      </c>
      <c r="Q500" s="164" t="s">
        <v>1110</v>
      </c>
      <c r="R500" s="164" t="s">
        <v>1110</v>
      </c>
      <c r="S500" s="164" t="s">
        <v>1110</v>
      </c>
      <c r="T500" s="164" t="s">
        <v>1110</v>
      </c>
      <c r="U500" s="164" t="s">
        <v>1110</v>
      </c>
      <c r="V500" s="167" t="s">
        <v>1110</v>
      </c>
      <c r="W500" s="168" t="s">
        <v>1110</v>
      </c>
      <c r="X500" s="164" t="s">
        <v>1110</v>
      </c>
      <c r="Y500" s="164" t="s">
        <v>1110</v>
      </c>
      <c r="Z500" s="164" t="s">
        <v>1110</v>
      </c>
      <c r="AA500" s="164" t="s">
        <v>1110</v>
      </c>
      <c r="AB500" s="164" t="s">
        <v>1110</v>
      </c>
      <c r="AC500" s="164" t="s">
        <v>1110</v>
      </c>
      <c r="AD500" s="164" t="s">
        <v>1110</v>
      </c>
      <c r="AE500" s="164" t="s">
        <v>1110</v>
      </c>
      <c r="AF500" s="169" t="s">
        <v>1110</v>
      </c>
    </row>
    <row r="501" spans="1:32" s="84" customFormat="1" ht="15" customHeight="1">
      <c r="A501" s="171">
        <v>494</v>
      </c>
      <c r="B501" s="144" t="s">
        <v>610</v>
      </c>
      <c r="C501" s="172" t="s">
        <v>1110</v>
      </c>
      <c r="D501" s="172">
        <v>9.6340077500000003</v>
      </c>
      <c r="E501" s="172" t="s">
        <v>1110</v>
      </c>
      <c r="F501" s="172" t="s">
        <v>1110</v>
      </c>
      <c r="G501" s="172">
        <v>5.4710000000000001</v>
      </c>
      <c r="H501" s="172" t="s">
        <v>1110</v>
      </c>
      <c r="I501" s="172" t="s">
        <v>1110</v>
      </c>
      <c r="J501" s="172" t="s">
        <v>1110</v>
      </c>
      <c r="K501" s="172" t="s">
        <v>1110</v>
      </c>
      <c r="L501" s="174">
        <v>15.10500775</v>
      </c>
      <c r="M501" s="172" t="s">
        <v>1110</v>
      </c>
      <c r="N501" s="172">
        <v>-64.968195710000003</v>
      </c>
      <c r="O501" s="172" t="s">
        <v>1110</v>
      </c>
      <c r="P501" s="172" t="s">
        <v>1110</v>
      </c>
      <c r="Q501" s="172">
        <v>2.1498044100000002</v>
      </c>
      <c r="R501" s="172" t="s">
        <v>1110</v>
      </c>
      <c r="S501" s="172" t="s">
        <v>1110</v>
      </c>
      <c r="T501" s="172" t="s">
        <v>1110</v>
      </c>
      <c r="U501" s="172" t="s">
        <v>1110</v>
      </c>
      <c r="V501" s="175">
        <v>-62.818391299999995</v>
      </c>
      <c r="W501" s="176" t="s">
        <v>1110</v>
      </c>
      <c r="X501" s="172">
        <v>-65.557827959999997</v>
      </c>
      <c r="Y501" s="172" t="s">
        <v>1110</v>
      </c>
      <c r="Z501" s="172" t="s">
        <v>1110</v>
      </c>
      <c r="AA501" s="172">
        <v>52.271744590000004</v>
      </c>
      <c r="AB501" s="172" t="s">
        <v>1110</v>
      </c>
      <c r="AC501" s="172" t="s">
        <v>1110</v>
      </c>
      <c r="AD501" s="172" t="s">
        <v>1110</v>
      </c>
      <c r="AE501" s="172" t="s">
        <v>1110</v>
      </c>
      <c r="AF501" s="177">
        <v>-13.286083369999997</v>
      </c>
    </row>
    <row r="502" spans="1:32" ht="15" customHeight="1">
      <c r="A502" s="163">
        <v>495</v>
      </c>
      <c r="B502" s="125" t="s">
        <v>196</v>
      </c>
      <c r="C502" s="164" t="s">
        <v>1110</v>
      </c>
      <c r="D502" s="164" t="s">
        <v>1110</v>
      </c>
      <c r="E502" s="164" t="s">
        <v>1110</v>
      </c>
      <c r="F502" s="164" t="s">
        <v>1110</v>
      </c>
      <c r="G502" s="164" t="s">
        <v>1110</v>
      </c>
      <c r="H502" s="164" t="s">
        <v>1110</v>
      </c>
      <c r="I502" s="164">
        <v>4.218</v>
      </c>
      <c r="J502" s="164" t="s">
        <v>1110</v>
      </c>
      <c r="K502" s="164" t="s">
        <v>1110</v>
      </c>
      <c r="L502" s="166">
        <v>4.218</v>
      </c>
      <c r="M502" s="164" t="s">
        <v>1110</v>
      </c>
      <c r="N502" s="164" t="s">
        <v>1110</v>
      </c>
      <c r="O502" s="164" t="s">
        <v>1110</v>
      </c>
      <c r="P502" s="164" t="s">
        <v>1110</v>
      </c>
      <c r="Q502" s="164" t="s">
        <v>1110</v>
      </c>
      <c r="R502" s="164" t="s">
        <v>1110</v>
      </c>
      <c r="S502" s="164">
        <v>-60.575341222900001</v>
      </c>
      <c r="T502" s="164" t="s">
        <v>1110</v>
      </c>
      <c r="U502" s="164" t="s">
        <v>1110</v>
      </c>
      <c r="V502" s="167">
        <v>-60.575341222900001</v>
      </c>
      <c r="W502" s="168" t="s">
        <v>1110</v>
      </c>
      <c r="X502" s="164" t="s">
        <v>1110</v>
      </c>
      <c r="Y502" s="164" t="s">
        <v>1110</v>
      </c>
      <c r="Z502" s="164" t="s">
        <v>1110</v>
      </c>
      <c r="AA502" s="164" t="s">
        <v>1110</v>
      </c>
      <c r="AB502" s="164" t="s">
        <v>1110</v>
      </c>
      <c r="AC502" s="164">
        <v>-116.5254164529</v>
      </c>
      <c r="AD502" s="164" t="s">
        <v>1110</v>
      </c>
      <c r="AE502" s="164" t="s">
        <v>1110</v>
      </c>
      <c r="AF502" s="169">
        <v>-116.5254164529</v>
      </c>
    </row>
    <row r="503" spans="1:32" s="84" customFormat="1" ht="15" customHeight="1">
      <c r="A503" s="171">
        <v>496</v>
      </c>
      <c r="B503" s="144" t="s">
        <v>876</v>
      </c>
      <c r="C503" s="172" t="s">
        <v>1110</v>
      </c>
      <c r="D503" s="172" t="s">
        <v>1110</v>
      </c>
      <c r="E503" s="172">
        <v>-6.9585600000000008E-3</v>
      </c>
      <c r="F503" s="172" t="s">
        <v>1110</v>
      </c>
      <c r="G503" s="172" t="s">
        <v>1110</v>
      </c>
      <c r="H503" s="172" t="s">
        <v>1110</v>
      </c>
      <c r="I503" s="172" t="s">
        <v>1110</v>
      </c>
      <c r="J503" s="172" t="s">
        <v>1110</v>
      </c>
      <c r="K503" s="172" t="s">
        <v>1110</v>
      </c>
      <c r="L503" s="174">
        <v>-6.9585600000000008E-3</v>
      </c>
      <c r="M503" s="172" t="s">
        <v>1110</v>
      </c>
      <c r="N503" s="172" t="s">
        <v>1110</v>
      </c>
      <c r="O503" s="172">
        <v>0.19304144000000001</v>
      </c>
      <c r="P503" s="172" t="s">
        <v>1110</v>
      </c>
      <c r="Q503" s="172" t="s">
        <v>1110</v>
      </c>
      <c r="R503" s="172" t="s">
        <v>1110</v>
      </c>
      <c r="S503" s="172" t="s">
        <v>1110</v>
      </c>
      <c r="T503" s="172">
        <v>0.10108466000000001</v>
      </c>
      <c r="U503" s="172" t="s">
        <v>1110</v>
      </c>
      <c r="V503" s="175">
        <v>0.2941261</v>
      </c>
      <c r="W503" s="176" t="s">
        <v>1110</v>
      </c>
      <c r="X503" s="172" t="s">
        <v>1110</v>
      </c>
      <c r="Y503" s="172">
        <v>-5.1348843799999999</v>
      </c>
      <c r="Z503" s="172" t="s">
        <v>1110</v>
      </c>
      <c r="AA503" s="172" t="s">
        <v>1110</v>
      </c>
      <c r="AB503" s="172" t="s">
        <v>1110</v>
      </c>
      <c r="AC503" s="172">
        <v>9.3046741199999996</v>
      </c>
      <c r="AD503" s="172">
        <v>0.44111093000000001</v>
      </c>
      <c r="AE503" s="172" t="s">
        <v>1110</v>
      </c>
      <c r="AF503" s="177">
        <v>4.6109006699999986</v>
      </c>
    </row>
    <row r="504" spans="1:32" ht="15" customHeight="1">
      <c r="A504" s="163">
        <v>497</v>
      </c>
      <c r="B504" s="125" t="s">
        <v>134</v>
      </c>
      <c r="C504" s="164" t="s">
        <v>1110</v>
      </c>
      <c r="D504" s="164">
        <v>-8.5261797799999997</v>
      </c>
      <c r="E504" s="164" t="s">
        <v>1110</v>
      </c>
      <c r="F504" s="164" t="s">
        <v>1110</v>
      </c>
      <c r="G504" s="164" t="s">
        <v>1110</v>
      </c>
      <c r="H504" s="164" t="s">
        <v>1110</v>
      </c>
      <c r="I504" s="164" t="s">
        <v>1110</v>
      </c>
      <c r="J504" s="164" t="s">
        <v>1110</v>
      </c>
      <c r="K504" s="164" t="s">
        <v>1110</v>
      </c>
      <c r="L504" s="166">
        <v>-8.5261797799999997</v>
      </c>
      <c r="M504" s="164" t="s">
        <v>1110</v>
      </c>
      <c r="N504" s="164">
        <v>-26.82617978</v>
      </c>
      <c r="O504" s="164">
        <v>-0.6</v>
      </c>
      <c r="P504" s="164" t="s">
        <v>1110</v>
      </c>
      <c r="Q504" s="164" t="s">
        <v>1110</v>
      </c>
      <c r="R504" s="164" t="s">
        <v>1110</v>
      </c>
      <c r="S504" s="164">
        <v>-2.5</v>
      </c>
      <c r="T504" s="164" t="s">
        <v>1110</v>
      </c>
      <c r="U504" s="164" t="s">
        <v>1110</v>
      </c>
      <c r="V504" s="167">
        <v>-29.926179780000002</v>
      </c>
      <c r="W504" s="168" t="s">
        <v>1110</v>
      </c>
      <c r="X504" s="164">
        <v>7.5611121623999997</v>
      </c>
      <c r="Y504" s="164">
        <v>-0.83584362000000001</v>
      </c>
      <c r="Z504" s="164" t="s">
        <v>1110</v>
      </c>
      <c r="AA504" s="164" t="s">
        <v>1110</v>
      </c>
      <c r="AB504" s="164" t="s">
        <v>1110</v>
      </c>
      <c r="AC504" s="164">
        <v>-2.5</v>
      </c>
      <c r="AD504" s="164" t="s">
        <v>1110</v>
      </c>
      <c r="AE504" s="164" t="s">
        <v>1110</v>
      </c>
      <c r="AF504" s="169">
        <v>4.2252685423999994</v>
      </c>
    </row>
    <row r="505" spans="1:32" s="84" customFormat="1" ht="15" customHeight="1">
      <c r="A505" s="171">
        <v>498</v>
      </c>
      <c r="B505" s="144" t="s">
        <v>259</v>
      </c>
      <c r="C505" s="172" t="s">
        <v>1110</v>
      </c>
      <c r="D505" s="172" t="s">
        <v>1110</v>
      </c>
      <c r="E505" s="172">
        <v>3.1340879900000003</v>
      </c>
      <c r="F505" s="172" t="s">
        <v>1110</v>
      </c>
      <c r="G505" s="172" t="s">
        <v>1110</v>
      </c>
      <c r="H505" s="172" t="s">
        <v>1110</v>
      </c>
      <c r="I505" s="172" t="s">
        <v>1110</v>
      </c>
      <c r="J505" s="172">
        <v>51.088589990000003</v>
      </c>
      <c r="K505" s="172" t="s">
        <v>1110</v>
      </c>
      <c r="L505" s="174">
        <v>54.222677980000007</v>
      </c>
      <c r="M505" s="172" t="s">
        <v>1110</v>
      </c>
      <c r="N505" s="172" t="s">
        <v>1110</v>
      </c>
      <c r="O505" s="172">
        <v>3.1340879900000003</v>
      </c>
      <c r="P505" s="172" t="s">
        <v>1110</v>
      </c>
      <c r="Q505" s="172" t="s">
        <v>1110</v>
      </c>
      <c r="R505" s="172" t="s">
        <v>1110</v>
      </c>
      <c r="S505" s="172" t="s">
        <v>1110</v>
      </c>
      <c r="T505" s="172">
        <v>51.088600840000005</v>
      </c>
      <c r="U505" s="172" t="s">
        <v>1110</v>
      </c>
      <c r="V505" s="175">
        <v>54.222688830000003</v>
      </c>
      <c r="W505" s="176" t="s">
        <v>1110</v>
      </c>
      <c r="X505" s="172" t="s">
        <v>1110</v>
      </c>
      <c r="Y505" s="172">
        <v>7.8140368600000008</v>
      </c>
      <c r="Z505" s="172" t="s">
        <v>1110</v>
      </c>
      <c r="AA505" s="172" t="s">
        <v>1110</v>
      </c>
      <c r="AB505" s="172" t="s">
        <v>1110</v>
      </c>
      <c r="AC505" s="172" t="s">
        <v>1110</v>
      </c>
      <c r="AD505" s="172">
        <v>152.90341719</v>
      </c>
      <c r="AE505" s="172" t="s">
        <v>1110</v>
      </c>
      <c r="AF505" s="177">
        <v>160.71745405000001</v>
      </c>
    </row>
    <row r="506" spans="1:32" ht="15" customHeight="1">
      <c r="A506" s="163">
        <v>499</v>
      </c>
      <c r="B506" s="125" t="s">
        <v>144</v>
      </c>
      <c r="C506" s="164" t="s">
        <v>1110</v>
      </c>
      <c r="D506" s="164" t="s">
        <v>1110</v>
      </c>
      <c r="E506" s="164">
        <v>-16.60774039</v>
      </c>
      <c r="F506" s="164" t="s">
        <v>1110</v>
      </c>
      <c r="G506" s="164">
        <v>4.3151999999999999E-3</v>
      </c>
      <c r="H506" s="164" t="s">
        <v>1110</v>
      </c>
      <c r="I506" s="164" t="s">
        <v>1110</v>
      </c>
      <c r="J506" s="164" t="s">
        <v>1110</v>
      </c>
      <c r="K506" s="164" t="s">
        <v>1110</v>
      </c>
      <c r="L506" s="166">
        <v>-16.603425190000003</v>
      </c>
      <c r="M506" s="164" t="s">
        <v>1110</v>
      </c>
      <c r="N506" s="164" t="s">
        <v>1110</v>
      </c>
      <c r="O506" s="164">
        <v>-38.739566429999996</v>
      </c>
      <c r="P506" s="164" t="s">
        <v>1110</v>
      </c>
      <c r="Q506" s="164">
        <v>-89.751340904809993</v>
      </c>
      <c r="R506" s="164" t="s">
        <v>1110</v>
      </c>
      <c r="S506" s="164" t="s">
        <v>1110</v>
      </c>
      <c r="T506" s="164" t="s">
        <v>1110</v>
      </c>
      <c r="U506" s="164" t="s">
        <v>1110</v>
      </c>
      <c r="V506" s="167">
        <v>-128.49090733480998</v>
      </c>
      <c r="W506" s="168">
        <v>20</v>
      </c>
      <c r="X506" s="164" t="s">
        <v>1110</v>
      </c>
      <c r="Y506" s="164">
        <v>-496.49023849000002</v>
      </c>
      <c r="Z506" s="164" t="s">
        <v>1110</v>
      </c>
      <c r="AA506" s="164">
        <v>-313.39194981609</v>
      </c>
      <c r="AB506" s="164" t="s">
        <v>1110</v>
      </c>
      <c r="AC506" s="164" t="s">
        <v>1110</v>
      </c>
      <c r="AD506" s="164" t="s">
        <v>1110</v>
      </c>
      <c r="AE506" s="164" t="s">
        <v>1110</v>
      </c>
      <c r="AF506" s="169">
        <v>-789.88218830609003</v>
      </c>
    </row>
    <row r="507" spans="1:32" s="84" customFormat="1" ht="15" customHeight="1">
      <c r="A507" s="171">
        <v>500</v>
      </c>
      <c r="B507" s="144" t="s">
        <v>592</v>
      </c>
      <c r="C507" s="172">
        <v>17.75493578</v>
      </c>
      <c r="D507" s="172" t="s">
        <v>1110</v>
      </c>
      <c r="E507" s="172" t="s">
        <v>1110</v>
      </c>
      <c r="F507" s="172" t="s">
        <v>1110</v>
      </c>
      <c r="G507" s="172" t="s">
        <v>1110</v>
      </c>
      <c r="H507" s="172" t="s">
        <v>1110</v>
      </c>
      <c r="I507" s="172" t="s">
        <v>1110</v>
      </c>
      <c r="J507" s="172">
        <v>-3.4584587099999999</v>
      </c>
      <c r="K507" s="172" t="s">
        <v>1110</v>
      </c>
      <c r="L507" s="174">
        <v>14.29647707</v>
      </c>
      <c r="M507" s="172">
        <v>42.186124790000001</v>
      </c>
      <c r="N507" s="172" t="s">
        <v>1110</v>
      </c>
      <c r="O507" s="172" t="s">
        <v>1110</v>
      </c>
      <c r="P507" s="172" t="s">
        <v>1110</v>
      </c>
      <c r="Q507" s="172" t="s">
        <v>1110</v>
      </c>
      <c r="R507" s="172" t="s">
        <v>1110</v>
      </c>
      <c r="S507" s="172" t="s">
        <v>1110</v>
      </c>
      <c r="T507" s="172">
        <v>-3.4584587099999999</v>
      </c>
      <c r="U507" s="172" t="s">
        <v>1110</v>
      </c>
      <c r="V507" s="175">
        <v>38.727666079999999</v>
      </c>
      <c r="W507" s="176">
        <v>-30.309180569999999</v>
      </c>
      <c r="X507" s="172" t="s">
        <v>1110</v>
      </c>
      <c r="Y507" s="172" t="s">
        <v>1110</v>
      </c>
      <c r="Z507" s="172" t="s">
        <v>1110</v>
      </c>
      <c r="AA507" s="172" t="s">
        <v>1110</v>
      </c>
      <c r="AB507" s="172" t="s">
        <v>1110</v>
      </c>
      <c r="AC507" s="172" t="s">
        <v>1110</v>
      </c>
      <c r="AD507" s="172">
        <v>-3.4584587099999999</v>
      </c>
      <c r="AE507" s="172" t="s">
        <v>1110</v>
      </c>
      <c r="AF507" s="177">
        <v>-33.767639280000004</v>
      </c>
    </row>
    <row r="508" spans="1:32" ht="15" customHeight="1">
      <c r="A508" s="163">
        <v>501</v>
      </c>
      <c r="B508" s="125" t="s">
        <v>242</v>
      </c>
      <c r="C508" s="164">
        <v>1.6761489999999999</v>
      </c>
      <c r="D508" s="164">
        <v>0.22160191000000001</v>
      </c>
      <c r="E508" s="164">
        <v>-5.7986529200000003</v>
      </c>
      <c r="F508" s="164">
        <v>-0.63060400000000005</v>
      </c>
      <c r="G508" s="164" t="s">
        <v>1110</v>
      </c>
      <c r="H508" s="164" t="s">
        <v>1110</v>
      </c>
      <c r="I508" s="164" t="s">
        <v>1110</v>
      </c>
      <c r="J508" s="164" t="s">
        <v>1110</v>
      </c>
      <c r="K508" s="164" t="s">
        <v>1110</v>
      </c>
      <c r="L508" s="166">
        <v>-4.5315060100000002</v>
      </c>
      <c r="M508" s="164">
        <v>0.769293</v>
      </c>
      <c r="N508" s="164">
        <v>-4.49668796</v>
      </c>
      <c r="O508" s="164">
        <v>-51.747412200000007</v>
      </c>
      <c r="P508" s="164">
        <v>-2.85389436</v>
      </c>
      <c r="Q508" s="164" t="s">
        <v>1110</v>
      </c>
      <c r="R508" s="164" t="s">
        <v>1110</v>
      </c>
      <c r="S508" s="164" t="s">
        <v>1110</v>
      </c>
      <c r="T508" s="164" t="s">
        <v>1110</v>
      </c>
      <c r="U508" s="164" t="s">
        <v>1110</v>
      </c>
      <c r="V508" s="167">
        <v>-58.328701520000003</v>
      </c>
      <c r="W508" s="168">
        <v>149.80121025868999</v>
      </c>
      <c r="X508" s="164">
        <v>-12.704482859999999</v>
      </c>
      <c r="Y508" s="164">
        <v>-32.590335408089999</v>
      </c>
      <c r="Z508" s="164">
        <v>3.1820006899999997</v>
      </c>
      <c r="AA508" s="164" t="s">
        <v>1110</v>
      </c>
      <c r="AB508" s="164" t="s">
        <v>1110</v>
      </c>
      <c r="AC508" s="164" t="s">
        <v>1110</v>
      </c>
      <c r="AD508" s="164" t="s">
        <v>1110</v>
      </c>
      <c r="AE508" s="164" t="s">
        <v>1110</v>
      </c>
      <c r="AF508" s="169">
        <v>107.68839268059999</v>
      </c>
    </row>
    <row r="509" spans="1:32" s="84" customFormat="1" ht="15" customHeight="1">
      <c r="A509" s="171">
        <v>502</v>
      </c>
      <c r="B509" s="144" t="s">
        <v>654</v>
      </c>
      <c r="C509" s="172" t="s">
        <v>1110</v>
      </c>
      <c r="D509" s="172" t="s">
        <v>1110</v>
      </c>
      <c r="E509" s="172">
        <v>-0.96365248000000003</v>
      </c>
      <c r="F509" s="172" t="s">
        <v>1110</v>
      </c>
      <c r="G509" s="172" t="s">
        <v>1110</v>
      </c>
      <c r="H509" s="172" t="s">
        <v>1110</v>
      </c>
      <c r="I509" s="172" t="s">
        <v>1110</v>
      </c>
      <c r="J509" s="172" t="s">
        <v>1110</v>
      </c>
      <c r="K509" s="172" t="s">
        <v>1110</v>
      </c>
      <c r="L509" s="174">
        <v>-0.96365248000000003</v>
      </c>
      <c r="M509" s="172" t="s">
        <v>1110</v>
      </c>
      <c r="N509" s="172" t="s">
        <v>1110</v>
      </c>
      <c r="O509" s="172">
        <v>-1.99741876</v>
      </c>
      <c r="P509" s="172" t="s">
        <v>1110</v>
      </c>
      <c r="Q509" s="172">
        <v>12.80789854949</v>
      </c>
      <c r="R509" s="172" t="s">
        <v>1110</v>
      </c>
      <c r="S509" s="172" t="s">
        <v>1110</v>
      </c>
      <c r="T509" s="172" t="s">
        <v>1110</v>
      </c>
      <c r="U509" s="172" t="s">
        <v>1110</v>
      </c>
      <c r="V509" s="175">
        <v>10.81047978949</v>
      </c>
      <c r="W509" s="176" t="s">
        <v>1110</v>
      </c>
      <c r="X509" s="172" t="s">
        <v>1110</v>
      </c>
      <c r="Y509" s="172">
        <v>111.21756607438999</v>
      </c>
      <c r="Z509" s="172" t="s">
        <v>1110</v>
      </c>
      <c r="AA509" s="172">
        <v>198.33480631936999</v>
      </c>
      <c r="AB509" s="172" t="s">
        <v>1110</v>
      </c>
      <c r="AC509" s="172" t="s">
        <v>1110</v>
      </c>
      <c r="AD509" s="172" t="s">
        <v>1110</v>
      </c>
      <c r="AE509" s="172" t="s">
        <v>1110</v>
      </c>
      <c r="AF509" s="177">
        <v>309.55237239375998</v>
      </c>
    </row>
    <row r="510" spans="1:32" ht="15" customHeight="1">
      <c r="A510" s="163">
        <v>503</v>
      </c>
      <c r="B510" s="125" t="s">
        <v>2</v>
      </c>
      <c r="C510" s="164" t="s">
        <v>1110</v>
      </c>
      <c r="D510" s="164" t="s">
        <v>1110</v>
      </c>
      <c r="E510" s="164">
        <v>-13.61959998</v>
      </c>
      <c r="F510" s="164" t="s">
        <v>1110</v>
      </c>
      <c r="G510" s="164" t="s">
        <v>1110</v>
      </c>
      <c r="H510" s="164" t="s">
        <v>1110</v>
      </c>
      <c r="I510" s="164" t="s">
        <v>1110</v>
      </c>
      <c r="J510" s="164" t="s">
        <v>1110</v>
      </c>
      <c r="K510" s="164" t="s">
        <v>1110</v>
      </c>
      <c r="L510" s="166">
        <v>-13.61959998</v>
      </c>
      <c r="M510" s="164" t="s">
        <v>1110</v>
      </c>
      <c r="N510" s="164" t="s">
        <v>1110</v>
      </c>
      <c r="O510" s="164">
        <v>446.89508365097998</v>
      </c>
      <c r="P510" s="164" t="s">
        <v>1110</v>
      </c>
      <c r="Q510" s="164" t="s">
        <v>1110</v>
      </c>
      <c r="R510" s="164" t="s">
        <v>1110</v>
      </c>
      <c r="S510" s="164" t="s">
        <v>1110</v>
      </c>
      <c r="T510" s="164" t="s">
        <v>1110</v>
      </c>
      <c r="U510" s="164" t="s">
        <v>1110</v>
      </c>
      <c r="V510" s="167">
        <v>446.89508365097998</v>
      </c>
      <c r="W510" s="168" t="s">
        <v>1110</v>
      </c>
      <c r="X510" s="164" t="s">
        <v>1110</v>
      </c>
      <c r="Y510" s="164">
        <v>446.89508365097998</v>
      </c>
      <c r="Z510" s="164" t="s">
        <v>1110</v>
      </c>
      <c r="AA510" s="164" t="s">
        <v>1110</v>
      </c>
      <c r="AB510" s="164" t="s">
        <v>1110</v>
      </c>
      <c r="AC510" s="164" t="s">
        <v>1110</v>
      </c>
      <c r="AD510" s="164" t="s">
        <v>1110</v>
      </c>
      <c r="AE510" s="164" t="s">
        <v>1110</v>
      </c>
      <c r="AF510" s="169">
        <v>446.89508365097998</v>
      </c>
    </row>
    <row r="511" spans="1:32" s="84" customFormat="1" ht="15" customHeight="1">
      <c r="A511" s="171">
        <v>504</v>
      </c>
      <c r="B511" s="144" t="s">
        <v>909</v>
      </c>
      <c r="C511" s="172">
        <v>0.20499999999999999</v>
      </c>
      <c r="D511" s="172" t="s">
        <v>1110</v>
      </c>
      <c r="E511" s="172" t="s">
        <v>1110</v>
      </c>
      <c r="F511" s="172" t="s">
        <v>1110</v>
      </c>
      <c r="G511" s="172" t="s">
        <v>1110</v>
      </c>
      <c r="H511" s="172" t="s">
        <v>1110</v>
      </c>
      <c r="I511" s="172" t="s">
        <v>1110</v>
      </c>
      <c r="J511" s="172" t="s">
        <v>1110</v>
      </c>
      <c r="K511" s="172" t="s">
        <v>1110</v>
      </c>
      <c r="L511" s="174">
        <v>0.20499999999999999</v>
      </c>
      <c r="M511" s="172">
        <v>-13.377319999999999</v>
      </c>
      <c r="N511" s="172">
        <v>5.0000000000000001E-3</v>
      </c>
      <c r="O511" s="172" t="s">
        <v>1110</v>
      </c>
      <c r="P511" s="172" t="s">
        <v>1110</v>
      </c>
      <c r="Q511" s="172" t="s">
        <v>1110</v>
      </c>
      <c r="R511" s="172" t="s">
        <v>1110</v>
      </c>
      <c r="S511" s="172" t="s">
        <v>1110</v>
      </c>
      <c r="T511" s="172" t="s">
        <v>1110</v>
      </c>
      <c r="U511" s="172" t="s">
        <v>1110</v>
      </c>
      <c r="V511" s="175">
        <v>-13.37232</v>
      </c>
      <c r="W511" s="176">
        <v>-7.9498655599999992</v>
      </c>
      <c r="X511" s="172">
        <v>-0.12069038</v>
      </c>
      <c r="Y511" s="172" t="s">
        <v>1110</v>
      </c>
      <c r="Z511" s="172" t="s">
        <v>1110</v>
      </c>
      <c r="AA511" s="172" t="s">
        <v>1110</v>
      </c>
      <c r="AB511" s="172" t="s">
        <v>1110</v>
      </c>
      <c r="AC511" s="172" t="s">
        <v>1110</v>
      </c>
      <c r="AD511" s="172" t="s">
        <v>1110</v>
      </c>
      <c r="AE511" s="172" t="s">
        <v>1110</v>
      </c>
      <c r="AF511" s="177">
        <v>-8.0705559400000002</v>
      </c>
    </row>
    <row r="512" spans="1:32" ht="15" customHeight="1">
      <c r="A512" s="163">
        <v>505</v>
      </c>
      <c r="B512" s="125" t="s">
        <v>248</v>
      </c>
      <c r="C512" s="164" t="s">
        <v>1110</v>
      </c>
      <c r="D512" s="164" t="s">
        <v>1110</v>
      </c>
      <c r="E512" s="164" t="s">
        <v>1110</v>
      </c>
      <c r="F512" s="164" t="s">
        <v>1110</v>
      </c>
      <c r="G512" s="164" t="s">
        <v>1110</v>
      </c>
      <c r="H512" s="164" t="s">
        <v>1110</v>
      </c>
      <c r="I512" s="164" t="s">
        <v>1110</v>
      </c>
      <c r="J512" s="164" t="s">
        <v>1110</v>
      </c>
      <c r="K512" s="164" t="s">
        <v>1110</v>
      </c>
      <c r="L512" s="166" t="s">
        <v>1110</v>
      </c>
      <c r="M512" s="164" t="s">
        <v>1110</v>
      </c>
      <c r="N512" s="164" t="s">
        <v>1110</v>
      </c>
      <c r="O512" s="164" t="s">
        <v>1110</v>
      </c>
      <c r="P512" s="164" t="s">
        <v>1110</v>
      </c>
      <c r="Q512" s="164" t="s">
        <v>1110</v>
      </c>
      <c r="R512" s="164" t="s">
        <v>1110</v>
      </c>
      <c r="S512" s="164" t="s">
        <v>1110</v>
      </c>
      <c r="T512" s="164" t="s">
        <v>1110</v>
      </c>
      <c r="U512" s="164" t="s">
        <v>1110</v>
      </c>
      <c r="V512" s="167" t="s">
        <v>1110</v>
      </c>
      <c r="W512" s="168" t="s">
        <v>1110</v>
      </c>
      <c r="X512" s="164" t="s">
        <v>1110</v>
      </c>
      <c r="Y512" s="164" t="s">
        <v>1110</v>
      </c>
      <c r="Z512" s="164" t="s">
        <v>1110</v>
      </c>
      <c r="AA512" s="164" t="s">
        <v>1110</v>
      </c>
      <c r="AB512" s="164" t="s">
        <v>1110</v>
      </c>
      <c r="AC512" s="164" t="s">
        <v>1110</v>
      </c>
      <c r="AD512" s="164" t="s">
        <v>1110</v>
      </c>
      <c r="AE512" s="164" t="s">
        <v>1110</v>
      </c>
      <c r="AF512" s="169" t="s">
        <v>1110</v>
      </c>
    </row>
    <row r="513" spans="1:32" s="84" customFormat="1" ht="15" customHeight="1">
      <c r="A513" s="171">
        <v>506</v>
      </c>
      <c r="B513" s="144" t="s">
        <v>586</v>
      </c>
      <c r="C513" s="172" t="s">
        <v>1110</v>
      </c>
      <c r="D513" s="172" t="s">
        <v>1110</v>
      </c>
      <c r="E513" s="172">
        <v>-0.14000000000000001</v>
      </c>
      <c r="F513" s="172" t="s">
        <v>1110</v>
      </c>
      <c r="G513" s="172" t="s">
        <v>1110</v>
      </c>
      <c r="H513" s="172" t="s">
        <v>1110</v>
      </c>
      <c r="I513" s="172" t="s">
        <v>1110</v>
      </c>
      <c r="J513" s="172" t="s">
        <v>1110</v>
      </c>
      <c r="K513" s="172" t="s">
        <v>1110</v>
      </c>
      <c r="L513" s="174">
        <v>-0.14000000000000001</v>
      </c>
      <c r="M513" s="172" t="s">
        <v>1110</v>
      </c>
      <c r="N513" s="172" t="s">
        <v>1110</v>
      </c>
      <c r="O513" s="172">
        <v>-37.45582787</v>
      </c>
      <c r="P513" s="172" t="s">
        <v>1110</v>
      </c>
      <c r="Q513" s="172" t="s">
        <v>1110</v>
      </c>
      <c r="R513" s="172" t="s">
        <v>1110</v>
      </c>
      <c r="S513" s="172">
        <v>-1.1800000100000001</v>
      </c>
      <c r="T513" s="172" t="s">
        <v>1110</v>
      </c>
      <c r="U513" s="172" t="s">
        <v>1110</v>
      </c>
      <c r="V513" s="175">
        <v>-38.635827879999994</v>
      </c>
      <c r="W513" s="176" t="s">
        <v>1110</v>
      </c>
      <c r="X513" s="172" t="s">
        <v>1110</v>
      </c>
      <c r="Y513" s="172">
        <v>-173.0335686</v>
      </c>
      <c r="Z513" s="172" t="s">
        <v>1110</v>
      </c>
      <c r="AA513" s="172" t="s">
        <v>1110</v>
      </c>
      <c r="AB513" s="172" t="s">
        <v>1110</v>
      </c>
      <c r="AC513" s="172">
        <v>19.846287969999999</v>
      </c>
      <c r="AD513" s="172" t="s">
        <v>1110</v>
      </c>
      <c r="AE513" s="172" t="s">
        <v>1110</v>
      </c>
      <c r="AF513" s="177">
        <v>-153.18728063</v>
      </c>
    </row>
    <row r="514" spans="1:32" ht="15" customHeight="1">
      <c r="A514" s="163">
        <v>507</v>
      </c>
      <c r="B514" s="125" t="s">
        <v>408</v>
      </c>
      <c r="C514" s="164" t="s">
        <v>1110</v>
      </c>
      <c r="D514" s="164" t="s">
        <v>1110</v>
      </c>
      <c r="E514" s="164" t="s">
        <v>1110</v>
      </c>
      <c r="F514" s="164" t="s">
        <v>1110</v>
      </c>
      <c r="G514" s="164" t="s">
        <v>1110</v>
      </c>
      <c r="H514" s="164" t="s">
        <v>1110</v>
      </c>
      <c r="I514" s="164" t="s">
        <v>1110</v>
      </c>
      <c r="J514" s="164" t="s">
        <v>1110</v>
      </c>
      <c r="K514" s="164" t="s">
        <v>1110</v>
      </c>
      <c r="L514" s="166" t="s">
        <v>1110</v>
      </c>
      <c r="M514" s="164" t="s">
        <v>1110</v>
      </c>
      <c r="N514" s="164" t="s">
        <v>1110</v>
      </c>
      <c r="O514" s="164" t="s">
        <v>1110</v>
      </c>
      <c r="P514" s="164" t="s">
        <v>1110</v>
      </c>
      <c r="Q514" s="164" t="s">
        <v>1110</v>
      </c>
      <c r="R514" s="164" t="s">
        <v>1110</v>
      </c>
      <c r="S514" s="164" t="s">
        <v>1110</v>
      </c>
      <c r="T514" s="164" t="s">
        <v>1110</v>
      </c>
      <c r="U514" s="164" t="s">
        <v>1110</v>
      </c>
      <c r="V514" s="167" t="s">
        <v>1110</v>
      </c>
      <c r="W514" s="168" t="s">
        <v>1110</v>
      </c>
      <c r="X514" s="164" t="s">
        <v>1110</v>
      </c>
      <c r="Y514" s="164" t="s">
        <v>1110</v>
      </c>
      <c r="Z514" s="164" t="s">
        <v>1110</v>
      </c>
      <c r="AA514" s="164" t="s">
        <v>1110</v>
      </c>
      <c r="AB514" s="164" t="s">
        <v>1110</v>
      </c>
      <c r="AC514" s="164" t="s">
        <v>1110</v>
      </c>
      <c r="AD514" s="164" t="s">
        <v>1110</v>
      </c>
      <c r="AE514" s="164" t="s">
        <v>1110</v>
      </c>
      <c r="AF514" s="169" t="s">
        <v>1110</v>
      </c>
    </row>
    <row r="515" spans="1:32" s="84" customFormat="1" ht="15" customHeight="1">
      <c r="A515" s="171">
        <v>508</v>
      </c>
      <c r="B515" s="144" t="s">
        <v>919</v>
      </c>
      <c r="C515" s="172">
        <v>-8.6132439999999999</v>
      </c>
      <c r="D515" s="172">
        <v>-0.65930664999999999</v>
      </c>
      <c r="E515" s="172">
        <v>-0.26757104999999998</v>
      </c>
      <c r="F515" s="172" t="s">
        <v>1110</v>
      </c>
      <c r="G515" s="172">
        <v>1.7453204600000001</v>
      </c>
      <c r="H515" s="172" t="s">
        <v>1110</v>
      </c>
      <c r="I515" s="172" t="s">
        <v>1110</v>
      </c>
      <c r="J515" s="172" t="s">
        <v>1110</v>
      </c>
      <c r="K515" s="172" t="s">
        <v>1110</v>
      </c>
      <c r="L515" s="174">
        <v>-7.79480124</v>
      </c>
      <c r="M515" s="172">
        <v>-31.303024219999998</v>
      </c>
      <c r="N515" s="172">
        <v>-1.62258035</v>
      </c>
      <c r="O515" s="172">
        <v>-0.26757104999999998</v>
      </c>
      <c r="P515" s="172" t="s">
        <v>1110</v>
      </c>
      <c r="Q515" s="172">
        <v>59.319940760000037</v>
      </c>
      <c r="R515" s="172" t="s">
        <v>1110</v>
      </c>
      <c r="S515" s="172" t="s">
        <v>1110</v>
      </c>
      <c r="T515" s="172" t="s">
        <v>1110</v>
      </c>
      <c r="U515" s="172" t="s">
        <v>1110</v>
      </c>
      <c r="V515" s="175">
        <v>26.126765140000032</v>
      </c>
      <c r="W515" s="176">
        <v>-59.172260450000003</v>
      </c>
      <c r="X515" s="172">
        <v>-14.96138483</v>
      </c>
      <c r="Y515" s="172">
        <v>20.8865521661</v>
      </c>
      <c r="Z515" s="172" t="s">
        <v>1110</v>
      </c>
      <c r="AA515" s="172">
        <v>172.18013336000001</v>
      </c>
      <c r="AB515" s="172" t="s">
        <v>1110</v>
      </c>
      <c r="AC515" s="172" t="s">
        <v>1110</v>
      </c>
      <c r="AD515" s="172" t="s">
        <v>1110</v>
      </c>
      <c r="AE515" s="172" t="s">
        <v>1110</v>
      </c>
      <c r="AF515" s="177">
        <v>118.93304024610002</v>
      </c>
    </row>
    <row r="516" spans="1:32" ht="15" customHeight="1">
      <c r="A516" s="163">
        <v>509</v>
      </c>
      <c r="B516" s="125" t="s">
        <v>148</v>
      </c>
      <c r="C516" s="164" t="s">
        <v>1110</v>
      </c>
      <c r="D516" s="164" t="s">
        <v>1110</v>
      </c>
      <c r="E516" s="164">
        <v>0.01</v>
      </c>
      <c r="F516" s="164" t="s">
        <v>1110</v>
      </c>
      <c r="G516" s="164" t="s">
        <v>1110</v>
      </c>
      <c r="H516" s="164" t="s">
        <v>1110</v>
      </c>
      <c r="I516" s="164" t="s">
        <v>1110</v>
      </c>
      <c r="J516" s="164" t="s">
        <v>1110</v>
      </c>
      <c r="K516" s="164" t="s">
        <v>1110</v>
      </c>
      <c r="L516" s="166">
        <v>0.01</v>
      </c>
      <c r="M516" s="164" t="s">
        <v>1110</v>
      </c>
      <c r="N516" s="164" t="s">
        <v>1110</v>
      </c>
      <c r="O516" s="164">
        <v>1.2766150000000001</v>
      </c>
      <c r="P516" s="164" t="s">
        <v>1110</v>
      </c>
      <c r="Q516" s="164" t="s">
        <v>1110</v>
      </c>
      <c r="R516" s="164" t="s">
        <v>1110</v>
      </c>
      <c r="S516" s="164">
        <v>-3.0515482</v>
      </c>
      <c r="T516" s="164">
        <v>0.18310399999999999</v>
      </c>
      <c r="U516" s="164" t="s">
        <v>1110</v>
      </c>
      <c r="V516" s="167">
        <v>-1.5918292000000003</v>
      </c>
      <c r="W516" s="168" t="s">
        <v>1110</v>
      </c>
      <c r="X516" s="164" t="s">
        <v>1110</v>
      </c>
      <c r="Y516" s="164">
        <v>1.45975842</v>
      </c>
      <c r="Z516" s="164" t="s">
        <v>1110</v>
      </c>
      <c r="AA516" s="164" t="s">
        <v>1110</v>
      </c>
      <c r="AB516" s="164" t="s">
        <v>1110</v>
      </c>
      <c r="AC516" s="164">
        <v>-47.608617500000001</v>
      </c>
      <c r="AD516" s="164">
        <v>0.18310399999999999</v>
      </c>
      <c r="AE516" s="164" t="s">
        <v>1110</v>
      </c>
      <c r="AF516" s="169">
        <v>-45.965755080000001</v>
      </c>
    </row>
    <row r="517" spans="1:32" s="84" customFormat="1" ht="15" customHeight="1">
      <c r="A517" s="171">
        <v>510</v>
      </c>
      <c r="B517" s="144" t="s">
        <v>86</v>
      </c>
      <c r="C517" s="172" t="s">
        <v>1110</v>
      </c>
      <c r="D517" s="172" t="s">
        <v>1110</v>
      </c>
      <c r="E517" s="172" t="s">
        <v>1110</v>
      </c>
      <c r="F517" s="172" t="s">
        <v>1110</v>
      </c>
      <c r="G517" s="172" t="s">
        <v>1110</v>
      </c>
      <c r="H517" s="172" t="s">
        <v>1110</v>
      </c>
      <c r="I517" s="172" t="s">
        <v>1110</v>
      </c>
      <c r="J517" s="172">
        <v>-5.55017519</v>
      </c>
      <c r="K517" s="172" t="s">
        <v>1110</v>
      </c>
      <c r="L517" s="174">
        <v>-5.55017519</v>
      </c>
      <c r="M517" s="172" t="s">
        <v>1110</v>
      </c>
      <c r="N517" s="172" t="s">
        <v>1110</v>
      </c>
      <c r="O517" s="172" t="s">
        <v>1110</v>
      </c>
      <c r="P517" s="172" t="s">
        <v>1110</v>
      </c>
      <c r="Q517" s="172" t="s">
        <v>1110</v>
      </c>
      <c r="R517" s="172" t="s">
        <v>1110</v>
      </c>
      <c r="S517" s="172" t="s">
        <v>1110</v>
      </c>
      <c r="T517" s="172">
        <v>4.9280340799999998</v>
      </c>
      <c r="U517" s="172" t="s">
        <v>1110</v>
      </c>
      <c r="V517" s="175">
        <v>4.9280340799999998</v>
      </c>
      <c r="W517" s="176" t="s">
        <v>1110</v>
      </c>
      <c r="X517" s="172" t="s">
        <v>1110</v>
      </c>
      <c r="Y517" s="172" t="s">
        <v>1110</v>
      </c>
      <c r="Z517" s="172" t="s">
        <v>1110</v>
      </c>
      <c r="AA517" s="172" t="s">
        <v>1110</v>
      </c>
      <c r="AB517" s="172" t="s">
        <v>1110</v>
      </c>
      <c r="AC517" s="172" t="s">
        <v>1110</v>
      </c>
      <c r="AD517" s="172">
        <v>19.085166949999998</v>
      </c>
      <c r="AE517" s="172" t="s">
        <v>1110</v>
      </c>
      <c r="AF517" s="177">
        <v>19.085166949999998</v>
      </c>
    </row>
    <row r="518" spans="1:32" ht="15" customHeight="1">
      <c r="A518" s="163">
        <v>511</v>
      </c>
      <c r="B518" s="125" t="s">
        <v>583</v>
      </c>
      <c r="C518" s="164" t="s">
        <v>1110</v>
      </c>
      <c r="D518" s="164" t="s">
        <v>1110</v>
      </c>
      <c r="E518" s="164" t="s">
        <v>1110</v>
      </c>
      <c r="F518" s="164" t="s">
        <v>1110</v>
      </c>
      <c r="G518" s="164" t="s">
        <v>1110</v>
      </c>
      <c r="H518" s="164" t="s">
        <v>1110</v>
      </c>
      <c r="I518" s="164" t="s">
        <v>1110</v>
      </c>
      <c r="J518" s="164" t="s">
        <v>1110</v>
      </c>
      <c r="K518" s="164" t="s">
        <v>1110</v>
      </c>
      <c r="L518" s="166" t="s">
        <v>1110</v>
      </c>
      <c r="M518" s="164" t="s">
        <v>1110</v>
      </c>
      <c r="N518" s="164" t="s">
        <v>1110</v>
      </c>
      <c r="O518" s="164" t="s">
        <v>1110</v>
      </c>
      <c r="P518" s="164" t="s">
        <v>1110</v>
      </c>
      <c r="Q518" s="164" t="s">
        <v>1110</v>
      </c>
      <c r="R518" s="164" t="s">
        <v>1110</v>
      </c>
      <c r="S518" s="164">
        <v>5.5E-2</v>
      </c>
      <c r="T518" s="164" t="s">
        <v>1110</v>
      </c>
      <c r="U518" s="164" t="s">
        <v>1110</v>
      </c>
      <c r="V518" s="167">
        <v>5.5E-2</v>
      </c>
      <c r="W518" s="168" t="s">
        <v>1110</v>
      </c>
      <c r="X518" s="164" t="s">
        <v>1110</v>
      </c>
      <c r="Y518" s="164">
        <v>0.49828860999999997</v>
      </c>
      <c r="Z518" s="164" t="s">
        <v>1110</v>
      </c>
      <c r="AA518" s="164" t="s">
        <v>1110</v>
      </c>
      <c r="AB518" s="164" t="s">
        <v>1110</v>
      </c>
      <c r="AC518" s="164">
        <v>11.766999999999999</v>
      </c>
      <c r="AD518" s="164">
        <v>-1.1495208799999999</v>
      </c>
      <c r="AE518" s="164" t="s">
        <v>1110</v>
      </c>
      <c r="AF518" s="169">
        <v>11.11576773</v>
      </c>
    </row>
    <row r="519" spans="1:32" s="84" customFormat="1" ht="15" customHeight="1">
      <c r="A519" s="171">
        <v>512</v>
      </c>
      <c r="B519" s="144" t="s">
        <v>289</v>
      </c>
      <c r="C519" s="172" t="s">
        <v>1110</v>
      </c>
      <c r="D519" s="172" t="s">
        <v>1110</v>
      </c>
      <c r="E519" s="172" t="s">
        <v>1110</v>
      </c>
      <c r="F519" s="172" t="s">
        <v>1110</v>
      </c>
      <c r="G519" s="172" t="s">
        <v>1110</v>
      </c>
      <c r="H519" s="172" t="s">
        <v>1110</v>
      </c>
      <c r="I519" s="172" t="s">
        <v>1110</v>
      </c>
      <c r="J519" s="172" t="s">
        <v>1110</v>
      </c>
      <c r="K519" s="172" t="s">
        <v>1110</v>
      </c>
      <c r="L519" s="174" t="s">
        <v>1110</v>
      </c>
      <c r="M519" s="172" t="s">
        <v>1110</v>
      </c>
      <c r="N519" s="172" t="s">
        <v>1110</v>
      </c>
      <c r="O519" s="172" t="s">
        <v>1110</v>
      </c>
      <c r="P519" s="172" t="s">
        <v>1110</v>
      </c>
      <c r="Q519" s="172" t="s">
        <v>1110</v>
      </c>
      <c r="R519" s="172" t="s">
        <v>1110</v>
      </c>
      <c r="S519" s="172" t="s">
        <v>1110</v>
      </c>
      <c r="T519" s="172" t="s">
        <v>1110</v>
      </c>
      <c r="U519" s="172" t="s">
        <v>1110</v>
      </c>
      <c r="V519" s="175" t="s">
        <v>1110</v>
      </c>
      <c r="W519" s="176" t="s">
        <v>1110</v>
      </c>
      <c r="X519" s="172" t="s">
        <v>1110</v>
      </c>
      <c r="Y519" s="172" t="s">
        <v>1110</v>
      </c>
      <c r="Z519" s="172" t="s">
        <v>1110</v>
      </c>
      <c r="AA519" s="172" t="s">
        <v>1110</v>
      </c>
      <c r="AB519" s="172" t="s">
        <v>1110</v>
      </c>
      <c r="AC519" s="172" t="s">
        <v>1110</v>
      </c>
      <c r="AD519" s="172" t="s">
        <v>1110</v>
      </c>
      <c r="AE519" s="172" t="s">
        <v>1110</v>
      </c>
      <c r="AF519" s="177" t="s">
        <v>1110</v>
      </c>
    </row>
    <row r="520" spans="1:32" ht="15" customHeight="1">
      <c r="A520" s="163">
        <v>513</v>
      </c>
      <c r="B520" s="125" t="s">
        <v>433</v>
      </c>
      <c r="C520" s="164" t="s">
        <v>1110</v>
      </c>
      <c r="D520" s="164" t="s">
        <v>1110</v>
      </c>
      <c r="E520" s="164" t="s">
        <v>1110</v>
      </c>
      <c r="F520" s="164" t="s">
        <v>1110</v>
      </c>
      <c r="G520" s="164" t="s">
        <v>1110</v>
      </c>
      <c r="H520" s="164" t="s">
        <v>1110</v>
      </c>
      <c r="I520" s="164">
        <v>-1.89659025</v>
      </c>
      <c r="J520" s="164" t="s">
        <v>1110</v>
      </c>
      <c r="K520" s="164" t="s">
        <v>1110</v>
      </c>
      <c r="L520" s="166">
        <v>-1.89659025</v>
      </c>
      <c r="M520" s="164" t="s">
        <v>1110</v>
      </c>
      <c r="N520" s="164" t="s">
        <v>1110</v>
      </c>
      <c r="O520" s="164" t="s">
        <v>1110</v>
      </c>
      <c r="P520" s="164" t="s">
        <v>1110</v>
      </c>
      <c r="Q520" s="164" t="s">
        <v>1110</v>
      </c>
      <c r="R520" s="164" t="s">
        <v>1110</v>
      </c>
      <c r="S520" s="164">
        <v>3.0592145899999998</v>
      </c>
      <c r="T520" s="164" t="s">
        <v>1110</v>
      </c>
      <c r="U520" s="164" t="s">
        <v>1110</v>
      </c>
      <c r="V520" s="167">
        <v>3.0592145899999998</v>
      </c>
      <c r="W520" s="168" t="s">
        <v>1110</v>
      </c>
      <c r="X520" s="164" t="s">
        <v>1110</v>
      </c>
      <c r="Y520" s="164" t="s">
        <v>1110</v>
      </c>
      <c r="Z520" s="164" t="s">
        <v>1110</v>
      </c>
      <c r="AA520" s="164" t="s">
        <v>1110</v>
      </c>
      <c r="AB520" s="164" t="s">
        <v>1110</v>
      </c>
      <c r="AC520" s="164">
        <v>11.767811289999999</v>
      </c>
      <c r="AD520" s="164">
        <v>5.05532E-2</v>
      </c>
      <c r="AE520" s="164" t="s">
        <v>1110</v>
      </c>
      <c r="AF520" s="169">
        <v>11.818364489999999</v>
      </c>
    </row>
    <row r="521" spans="1:32" s="84" customFormat="1" ht="15" customHeight="1">
      <c r="A521" s="171">
        <v>514</v>
      </c>
      <c r="B521" s="144" t="s">
        <v>946</v>
      </c>
      <c r="C521" s="172" t="s">
        <v>1110</v>
      </c>
      <c r="D521" s="172" t="s">
        <v>1110</v>
      </c>
      <c r="E521" s="172">
        <v>-0.43134136000000001</v>
      </c>
      <c r="F521" s="172" t="s">
        <v>1110</v>
      </c>
      <c r="G521" s="172">
        <v>0.33493717000000001</v>
      </c>
      <c r="H521" s="172" t="s">
        <v>1110</v>
      </c>
      <c r="I521" s="172" t="s">
        <v>1110</v>
      </c>
      <c r="J521" s="172" t="s">
        <v>1110</v>
      </c>
      <c r="K521" s="172" t="s">
        <v>1110</v>
      </c>
      <c r="L521" s="174">
        <v>-9.6404190000000001E-2</v>
      </c>
      <c r="M521" s="172" t="s">
        <v>1110</v>
      </c>
      <c r="N521" s="172" t="s">
        <v>1110</v>
      </c>
      <c r="O521" s="172">
        <v>15.675690850000001</v>
      </c>
      <c r="P521" s="172" t="s">
        <v>1110</v>
      </c>
      <c r="Q521" s="172">
        <v>31.555647199510002</v>
      </c>
      <c r="R521" s="172" t="s">
        <v>1110</v>
      </c>
      <c r="S521" s="172" t="s">
        <v>1110</v>
      </c>
      <c r="T521" s="172" t="s">
        <v>1110</v>
      </c>
      <c r="U521" s="172" t="s">
        <v>1110</v>
      </c>
      <c r="V521" s="175">
        <v>47.231338049510001</v>
      </c>
      <c r="W521" s="176" t="s">
        <v>1110</v>
      </c>
      <c r="X521" s="172" t="s">
        <v>1110</v>
      </c>
      <c r="Y521" s="172">
        <v>50.157660447440001</v>
      </c>
      <c r="Z521" s="172" t="s">
        <v>1110</v>
      </c>
      <c r="AA521" s="172">
        <v>31.555647199510002</v>
      </c>
      <c r="AB521" s="172" t="s">
        <v>1110</v>
      </c>
      <c r="AC521" s="172">
        <v>339.97309529</v>
      </c>
      <c r="AD521" s="172" t="s">
        <v>1110</v>
      </c>
      <c r="AE521" s="172" t="s">
        <v>1110</v>
      </c>
      <c r="AF521" s="177">
        <v>421.68640293695</v>
      </c>
    </row>
    <row r="522" spans="1:32" ht="15" customHeight="1">
      <c r="A522" s="163">
        <v>515</v>
      </c>
      <c r="B522" s="125" t="s">
        <v>413</v>
      </c>
      <c r="C522" s="164">
        <v>-4.75360841</v>
      </c>
      <c r="D522" s="164">
        <v>0.56399999999999995</v>
      </c>
      <c r="E522" s="164">
        <v>-5.2417724699999999</v>
      </c>
      <c r="F522" s="164" t="s">
        <v>1110</v>
      </c>
      <c r="G522" s="164" t="s">
        <v>1110</v>
      </c>
      <c r="H522" s="164" t="s">
        <v>1110</v>
      </c>
      <c r="I522" s="164" t="s">
        <v>1110</v>
      </c>
      <c r="J522" s="164" t="s">
        <v>1110</v>
      </c>
      <c r="K522" s="164" t="s">
        <v>1110</v>
      </c>
      <c r="L522" s="166">
        <v>-9.431380879999999</v>
      </c>
      <c r="M522" s="164">
        <v>202.37645171644999</v>
      </c>
      <c r="N522" s="164">
        <v>65.022884050000002</v>
      </c>
      <c r="O522" s="164">
        <v>-5.2417724699999999</v>
      </c>
      <c r="P522" s="164" t="s">
        <v>1110</v>
      </c>
      <c r="Q522" s="164" t="s">
        <v>1110</v>
      </c>
      <c r="R522" s="164" t="s">
        <v>1110</v>
      </c>
      <c r="S522" s="164" t="s">
        <v>1110</v>
      </c>
      <c r="T522" s="164" t="s">
        <v>1110</v>
      </c>
      <c r="U522" s="164" t="s">
        <v>1110</v>
      </c>
      <c r="V522" s="167">
        <v>262.15756329645001</v>
      </c>
      <c r="W522" s="168">
        <v>202.37645171644999</v>
      </c>
      <c r="X522" s="164">
        <v>83.391827259999999</v>
      </c>
      <c r="Y522" s="164">
        <v>65.79456138994</v>
      </c>
      <c r="Z522" s="164" t="s">
        <v>1110</v>
      </c>
      <c r="AA522" s="164" t="s">
        <v>1110</v>
      </c>
      <c r="AB522" s="164" t="s">
        <v>1110</v>
      </c>
      <c r="AC522" s="164" t="s">
        <v>1110</v>
      </c>
      <c r="AD522" s="164" t="s">
        <v>1110</v>
      </c>
      <c r="AE522" s="164" t="s">
        <v>1110</v>
      </c>
      <c r="AF522" s="169">
        <v>351.56284036638999</v>
      </c>
    </row>
    <row r="523" spans="1:32" s="84" customFormat="1" ht="15" customHeight="1">
      <c r="A523" s="171">
        <v>516</v>
      </c>
      <c r="B523" s="144" t="s">
        <v>481</v>
      </c>
      <c r="C523" s="172" t="s">
        <v>1110</v>
      </c>
      <c r="D523" s="172" t="s">
        <v>1110</v>
      </c>
      <c r="E523" s="172" t="s">
        <v>1110</v>
      </c>
      <c r="F523" s="172" t="s">
        <v>1110</v>
      </c>
      <c r="G523" s="172" t="s">
        <v>1110</v>
      </c>
      <c r="H523" s="172" t="s">
        <v>1110</v>
      </c>
      <c r="I523" s="172">
        <v>-2.7499999900000001</v>
      </c>
      <c r="J523" s="172" t="s">
        <v>1110</v>
      </c>
      <c r="K523" s="172" t="s">
        <v>1110</v>
      </c>
      <c r="L523" s="174">
        <v>-2.7499999900000001</v>
      </c>
      <c r="M523" s="172" t="s">
        <v>1110</v>
      </c>
      <c r="N523" s="172" t="s">
        <v>1110</v>
      </c>
      <c r="O523" s="172" t="s">
        <v>1110</v>
      </c>
      <c r="P523" s="172" t="s">
        <v>1110</v>
      </c>
      <c r="Q523" s="172" t="s">
        <v>1110</v>
      </c>
      <c r="R523" s="172" t="s">
        <v>1110</v>
      </c>
      <c r="S523" s="172">
        <v>-23.444947129999999</v>
      </c>
      <c r="T523" s="172" t="s">
        <v>1110</v>
      </c>
      <c r="U523" s="172" t="s">
        <v>1110</v>
      </c>
      <c r="V523" s="175">
        <v>-23.444947129999999</v>
      </c>
      <c r="W523" s="176" t="s">
        <v>1110</v>
      </c>
      <c r="X523" s="172" t="s">
        <v>1110</v>
      </c>
      <c r="Y523" s="172" t="s">
        <v>1110</v>
      </c>
      <c r="Z523" s="172" t="s">
        <v>1110</v>
      </c>
      <c r="AA523" s="172" t="s">
        <v>1110</v>
      </c>
      <c r="AB523" s="172" t="s">
        <v>1110</v>
      </c>
      <c r="AC523" s="172">
        <v>112.29605286</v>
      </c>
      <c r="AD523" s="172" t="s">
        <v>1110</v>
      </c>
      <c r="AE523" s="172" t="s">
        <v>1110</v>
      </c>
      <c r="AF523" s="177">
        <v>112.29605286</v>
      </c>
    </row>
    <row r="524" spans="1:32" ht="15" customHeight="1">
      <c r="A524" s="163">
        <v>517</v>
      </c>
      <c r="B524" s="125" t="s">
        <v>398</v>
      </c>
      <c r="C524" s="164" t="s">
        <v>1110</v>
      </c>
      <c r="D524" s="164">
        <v>7.198454E-2</v>
      </c>
      <c r="E524" s="164" t="s">
        <v>1110</v>
      </c>
      <c r="F524" s="164" t="s">
        <v>1110</v>
      </c>
      <c r="G524" s="164" t="s">
        <v>1110</v>
      </c>
      <c r="H524" s="164" t="s">
        <v>1110</v>
      </c>
      <c r="I524" s="164" t="s">
        <v>1110</v>
      </c>
      <c r="J524" s="164" t="s">
        <v>1110</v>
      </c>
      <c r="K524" s="164" t="s">
        <v>1110</v>
      </c>
      <c r="L524" s="166">
        <v>7.198454E-2</v>
      </c>
      <c r="M524" s="164" t="s">
        <v>1110</v>
      </c>
      <c r="N524" s="164">
        <v>15.334728020670001</v>
      </c>
      <c r="O524" s="164">
        <v>-10.460220590670001</v>
      </c>
      <c r="P524" s="164" t="s">
        <v>1110</v>
      </c>
      <c r="Q524" s="164" t="s">
        <v>1110</v>
      </c>
      <c r="R524" s="164" t="s">
        <v>1110</v>
      </c>
      <c r="S524" s="164" t="s">
        <v>1110</v>
      </c>
      <c r="T524" s="164" t="s">
        <v>1110</v>
      </c>
      <c r="U524" s="164" t="s">
        <v>1110</v>
      </c>
      <c r="V524" s="167">
        <v>4.8745074299999995</v>
      </c>
      <c r="W524" s="168" t="s">
        <v>1110</v>
      </c>
      <c r="X524" s="164">
        <v>11.728786240669999</v>
      </c>
      <c r="Y524" s="164">
        <v>-10.67497886067</v>
      </c>
      <c r="Z524" s="164" t="s">
        <v>1110</v>
      </c>
      <c r="AA524" s="164" t="s">
        <v>1110</v>
      </c>
      <c r="AB524" s="164" t="s">
        <v>1110</v>
      </c>
      <c r="AC524" s="164" t="s">
        <v>1110</v>
      </c>
      <c r="AD524" s="164" t="s">
        <v>1110</v>
      </c>
      <c r="AE524" s="164" t="s">
        <v>1110</v>
      </c>
      <c r="AF524" s="169">
        <v>1.053807379999999</v>
      </c>
    </row>
    <row r="525" spans="1:32" s="84" customFormat="1" ht="15" customHeight="1">
      <c r="A525" s="171">
        <v>518</v>
      </c>
      <c r="B525" s="144" t="s">
        <v>483</v>
      </c>
      <c r="C525" s="172" t="s">
        <v>1110</v>
      </c>
      <c r="D525" s="172" t="s">
        <v>1110</v>
      </c>
      <c r="E525" s="172" t="s">
        <v>1110</v>
      </c>
      <c r="F525" s="172" t="s">
        <v>1110</v>
      </c>
      <c r="G525" s="172" t="s">
        <v>1110</v>
      </c>
      <c r="H525" s="172" t="s">
        <v>1110</v>
      </c>
      <c r="I525" s="172" t="s">
        <v>1110</v>
      </c>
      <c r="J525" s="172" t="s">
        <v>1110</v>
      </c>
      <c r="K525" s="172" t="s">
        <v>1110</v>
      </c>
      <c r="L525" s="174" t="s">
        <v>1110</v>
      </c>
      <c r="M525" s="172" t="s">
        <v>1110</v>
      </c>
      <c r="N525" s="172" t="s">
        <v>1110</v>
      </c>
      <c r="O525" s="172" t="s">
        <v>1110</v>
      </c>
      <c r="P525" s="172" t="s">
        <v>1110</v>
      </c>
      <c r="Q525" s="172" t="s">
        <v>1110</v>
      </c>
      <c r="R525" s="172" t="s">
        <v>1110</v>
      </c>
      <c r="S525" s="172" t="s">
        <v>1110</v>
      </c>
      <c r="T525" s="172" t="s">
        <v>1110</v>
      </c>
      <c r="U525" s="172" t="s">
        <v>1110</v>
      </c>
      <c r="V525" s="175" t="s">
        <v>1110</v>
      </c>
      <c r="W525" s="176" t="s">
        <v>1110</v>
      </c>
      <c r="X525" s="172" t="s">
        <v>1110</v>
      </c>
      <c r="Y525" s="172" t="s">
        <v>1110</v>
      </c>
      <c r="Z525" s="172" t="s">
        <v>1110</v>
      </c>
      <c r="AA525" s="172" t="s">
        <v>1110</v>
      </c>
      <c r="AB525" s="172" t="s">
        <v>1110</v>
      </c>
      <c r="AC525" s="172" t="s">
        <v>1110</v>
      </c>
      <c r="AD525" s="172" t="s">
        <v>1110</v>
      </c>
      <c r="AE525" s="172" t="s">
        <v>1110</v>
      </c>
      <c r="AF525" s="177" t="s">
        <v>1110</v>
      </c>
    </row>
    <row r="526" spans="1:32" ht="15" customHeight="1">
      <c r="A526" s="163">
        <v>519</v>
      </c>
      <c r="B526" s="125" t="s">
        <v>59</v>
      </c>
      <c r="C526" s="164" t="s">
        <v>1110</v>
      </c>
      <c r="D526" s="164" t="s">
        <v>1110</v>
      </c>
      <c r="E526" s="164" t="s">
        <v>1110</v>
      </c>
      <c r="F526" s="164" t="s">
        <v>1110</v>
      </c>
      <c r="G526" s="164" t="s">
        <v>1110</v>
      </c>
      <c r="H526" s="164" t="s">
        <v>1110</v>
      </c>
      <c r="I526" s="164" t="s">
        <v>1110</v>
      </c>
      <c r="J526" s="164" t="s">
        <v>1110</v>
      </c>
      <c r="K526" s="164" t="s">
        <v>1110</v>
      </c>
      <c r="L526" s="166" t="s">
        <v>1110</v>
      </c>
      <c r="M526" s="164" t="s">
        <v>1110</v>
      </c>
      <c r="N526" s="164" t="s">
        <v>1110</v>
      </c>
      <c r="O526" s="164" t="s">
        <v>1110</v>
      </c>
      <c r="P526" s="164" t="s">
        <v>1110</v>
      </c>
      <c r="Q526" s="164" t="s">
        <v>1110</v>
      </c>
      <c r="R526" s="164" t="s">
        <v>1110</v>
      </c>
      <c r="S526" s="164" t="s">
        <v>1110</v>
      </c>
      <c r="T526" s="164" t="s">
        <v>1110</v>
      </c>
      <c r="U526" s="164" t="s">
        <v>1110</v>
      </c>
      <c r="V526" s="167" t="s">
        <v>1110</v>
      </c>
      <c r="W526" s="168" t="s">
        <v>1110</v>
      </c>
      <c r="X526" s="164" t="s">
        <v>1110</v>
      </c>
      <c r="Y526" s="164" t="s">
        <v>1110</v>
      </c>
      <c r="Z526" s="164" t="s">
        <v>1110</v>
      </c>
      <c r="AA526" s="164" t="s">
        <v>1110</v>
      </c>
      <c r="AB526" s="164" t="s">
        <v>1110</v>
      </c>
      <c r="AC526" s="164" t="s">
        <v>1110</v>
      </c>
      <c r="AD526" s="164" t="s">
        <v>1110</v>
      </c>
      <c r="AE526" s="164" t="s">
        <v>1110</v>
      </c>
      <c r="AF526" s="169" t="s">
        <v>1110</v>
      </c>
    </row>
    <row r="527" spans="1:32" s="84" customFormat="1" ht="15" customHeight="1">
      <c r="A527" s="171">
        <v>520</v>
      </c>
      <c r="B527" s="144" t="s">
        <v>233</v>
      </c>
      <c r="C527" s="172" t="s">
        <v>1110</v>
      </c>
      <c r="D527" s="172" t="s">
        <v>1110</v>
      </c>
      <c r="E527" s="172">
        <v>-21.298789120000002</v>
      </c>
      <c r="F527" s="172" t="s">
        <v>1110</v>
      </c>
      <c r="G527" s="172">
        <v>-30.740815909999998</v>
      </c>
      <c r="H527" s="172" t="s">
        <v>1110</v>
      </c>
      <c r="I527" s="172" t="s">
        <v>1110</v>
      </c>
      <c r="J527" s="172" t="s">
        <v>1110</v>
      </c>
      <c r="K527" s="172" t="s">
        <v>1110</v>
      </c>
      <c r="L527" s="174">
        <v>-52.039605030000004</v>
      </c>
      <c r="M527" s="172" t="s">
        <v>1110</v>
      </c>
      <c r="N527" s="172" t="s">
        <v>1110</v>
      </c>
      <c r="O527" s="172">
        <v>-118.19347981999999</v>
      </c>
      <c r="P527" s="172" t="s">
        <v>1110</v>
      </c>
      <c r="Q527" s="172">
        <v>-44.864130289999999</v>
      </c>
      <c r="R527" s="172" t="s">
        <v>1110</v>
      </c>
      <c r="S527" s="172" t="s">
        <v>1110</v>
      </c>
      <c r="T527" s="172" t="s">
        <v>1110</v>
      </c>
      <c r="U527" s="172" t="s">
        <v>1110</v>
      </c>
      <c r="V527" s="175">
        <v>-163.05761010999998</v>
      </c>
      <c r="W527" s="176" t="s">
        <v>1110</v>
      </c>
      <c r="X527" s="172" t="s">
        <v>1110</v>
      </c>
      <c r="Y527" s="172">
        <v>-354.93171827999998</v>
      </c>
      <c r="Z527" s="172" t="s">
        <v>1110</v>
      </c>
      <c r="AA527" s="172">
        <v>-102.62779865</v>
      </c>
      <c r="AB527" s="172" t="s">
        <v>1110</v>
      </c>
      <c r="AC527" s="172" t="s">
        <v>1110</v>
      </c>
      <c r="AD527" s="172" t="s">
        <v>1110</v>
      </c>
      <c r="AE527" s="172" t="s">
        <v>1110</v>
      </c>
      <c r="AF527" s="177">
        <v>-457.55951692999997</v>
      </c>
    </row>
    <row r="528" spans="1:32" ht="15" customHeight="1">
      <c r="A528" s="163">
        <v>521</v>
      </c>
      <c r="B528" s="125" t="s">
        <v>627</v>
      </c>
      <c r="C528" s="164" t="s">
        <v>1110</v>
      </c>
      <c r="D528" s="164" t="s">
        <v>1110</v>
      </c>
      <c r="E528" s="164" t="s">
        <v>1110</v>
      </c>
      <c r="F528" s="164" t="s">
        <v>1110</v>
      </c>
      <c r="G528" s="164" t="s">
        <v>1110</v>
      </c>
      <c r="H528" s="164" t="s">
        <v>1110</v>
      </c>
      <c r="I528" s="164" t="s">
        <v>1110</v>
      </c>
      <c r="J528" s="164" t="s">
        <v>1110</v>
      </c>
      <c r="K528" s="164" t="s">
        <v>1110</v>
      </c>
      <c r="L528" s="166" t="s">
        <v>1110</v>
      </c>
      <c r="M528" s="164" t="s">
        <v>1110</v>
      </c>
      <c r="N528" s="164" t="s">
        <v>1110</v>
      </c>
      <c r="O528" s="164" t="s">
        <v>1110</v>
      </c>
      <c r="P528" s="164" t="s">
        <v>1110</v>
      </c>
      <c r="Q528" s="164" t="s">
        <v>1110</v>
      </c>
      <c r="R528" s="164" t="s">
        <v>1110</v>
      </c>
      <c r="S528" s="164" t="s">
        <v>1110</v>
      </c>
      <c r="T528" s="164" t="s">
        <v>1110</v>
      </c>
      <c r="U528" s="164" t="s">
        <v>1110</v>
      </c>
      <c r="V528" s="167" t="s">
        <v>1110</v>
      </c>
      <c r="W528" s="168" t="s">
        <v>1110</v>
      </c>
      <c r="X528" s="164" t="s">
        <v>1110</v>
      </c>
      <c r="Y528" s="164">
        <v>-2.47310396</v>
      </c>
      <c r="Z528" s="164" t="s">
        <v>1110</v>
      </c>
      <c r="AA528" s="164" t="s">
        <v>1110</v>
      </c>
      <c r="AB528" s="164" t="s">
        <v>1110</v>
      </c>
      <c r="AC528" s="164">
        <v>-1.1785118000000001</v>
      </c>
      <c r="AD528" s="164" t="s">
        <v>1110</v>
      </c>
      <c r="AE528" s="164" t="s">
        <v>1110</v>
      </c>
      <c r="AF528" s="169">
        <v>-3.6516157599999999</v>
      </c>
    </row>
    <row r="529" spans="1:32" s="84" customFormat="1" ht="15" customHeight="1">
      <c r="A529" s="171">
        <v>522</v>
      </c>
      <c r="B529" s="144" t="s">
        <v>371</v>
      </c>
      <c r="C529" s="172" t="s">
        <v>1110</v>
      </c>
      <c r="D529" s="172" t="s">
        <v>1110</v>
      </c>
      <c r="E529" s="172" t="s">
        <v>1110</v>
      </c>
      <c r="F529" s="172" t="s">
        <v>1110</v>
      </c>
      <c r="G529" s="172" t="s">
        <v>1110</v>
      </c>
      <c r="H529" s="172" t="s">
        <v>1110</v>
      </c>
      <c r="I529" s="172" t="s">
        <v>1110</v>
      </c>
      <c r="J529" s="172" t="s">
        <v>1110</v>
      </c>
      <c r="K529" s="172" t="s">
        <v>1110</v>
      </c>
      <c r="L529" s="174" t="s">
        <v>1110</v>
      </c>
      <c r="M529" s="172" t="s">
        <v>1110</v>
      </c>
      <c r="N529" s="172" t="s">
        <v>1110</v>
      </c>
      <c r="O529" s="172" t="s">
        <v>1110</v>
      </c>
      <c r="P529" s="172" t="s">
        <v>1110</v>
      </c>
      <c r="Q529" s="172" t="s">
        <v>1110</v>
      </c>
      <c r="R529" s="172" t="s">
        <v>1110</v>
      </c>
      <c r="S529" s="172" t="s">
        <v>1110</v>
      </c>
      <c r="T529" s="172" t="s">
        <v>1110</v>
      </c>
      <c r="U529" s="172" t="s">
        <v>1110</v>
      </c>
      <c r="V529" s="175" t="s">
        <v>1110</v>
      </c>
      <c r="W529" s="176" t="s">
        <v>1110</v>
      </c>
      <c r="X529" s="172" t="s">
        <v>1110</v>
      </c>
      <c r="Y529" s="172" t="s">
        <v>1110</v>
      </c>
      <c r="Z529" s="172" t="s">
        <v>1110</v>
      </c>
      <c r="AA529" s="172" t="s">
        <v>1110</v>
      </c>
      <c r="AB529" s="172" t="s">
        <v>1110</v>
      </c>
      <c r="AC529" s="172" t="s">
        <v>1110</v>
      </c>
      <c r="AD529" s="172" t="s">
        <v>1110</v>
      </c>
      <c r="AE529" s="172" t="s">
        <v>1110</v>
      </c>
      <c r="AF529" s="177" t="s">
        <v>1110</v>
      </c>
    </row>
    <row r="530" spans="1:32" ht="15" customHeight="1">
      <c r="A530" s="163">
        <v>523</v>
      </c>
      <c r="B530" s="125" t="s">
        <v>707</v>
      </c>
      <c r="C530" s="164" t="s">
        <v>1110</v>
      </c>
      <c r="D530" s="164" t="s">
        <v>1110</v>
      </c>
      <c r="E530" s="164">
        <v>-0.28149999999999997</v>
      </c>
      <c r="F530" s="164" t="s">
        <v>1110</v>
      </c>
      <c r="G530" s="164" t="s">
        <v>1110</v>
      </c>
      <c r="H530" s="164" t="s">
        <v>1110</v>
      </c>
      <c r="I530" s="164" t="s">
        <v>1110</v>
      </c>
      <c r="J530" s="164" t="s">
        <v>1110</v>
      </c>
      <c r="K530" s="164" t="s">
        <v>1110</v>
      </c>
      <c r="L530" s="166">
        <v>-0.28149999999999997</v>
      </c>
      <c r="M530" s="164" t="s">
        <v>1110</v>
      </c>
      <c r="N530" s="164" t="s">
        <v>1110</v>
      </c>
      <c r="O530" s="164">
        <v>-1.7829999999999999</v>
      </c>
      <c r="P530" s="164" t="s">
        <v>1110</v>
      </c>
      <c r="Q530" s="164" t="s">
        <v>1110</v>
      </c>
      <c r="R530" s="164" t="s">
        <v>1110</v>
      </c>
      <c r="S530" s="164">
        <v>28.160226469999998</v>
      </c>
      <c r="T530" s="164" t="s">
        <v>1110</v>
      </c>
      <c r="U530" s="164" t="s">
        <v>1110</v>
      </c>
      <c r="V530" s="167">
        <v>26.37722647</v>
      </c>
      <c r="W530" s="168" t="s">
        <v>1110</v>
      </c>
      <c r="X530" s="164" t="s">
        <v>1110</v>
      </c>
      <c r="Y530" s="164">
        <v>-5.9677687000000006</v>
      </c>
      <c r="Z530" s="164" t="s">
        <v>1110</v>
      </c>
      <c r="AA530" s="164" t="s">
        <v>1110</v>
      </c>
      <c r="AB530" s="164" t="s">
        <v>1110</v>
      </c>
      <c r="AC530" s="164">
        <v>71.984980893669999</v>
      </c>
      <c r="AD530" s="164" t="s">
        <v>1110</v>
      </c>
      <c r="AE530" s="164" t="s">
        <v>1110</v>
      </c>
      <c r="AF530" s="169">
        <v>66.017212193669991</v>
      </c>
    </row>
    <row r="531" spans="1:32" s="84" customFormat="1" ht="15" customHeight="1">
      <c r="A531" s="171">
        <v>524</v>
      </c>
      <c r="B531" s="144" t="s">
        <v>200</v>
      </c>
      <c r="C531" s="172" t="s">
        <v>1110</v>
      </c>
      <c r="D531" s="172" t="s">
        <v>1110</v>
      </c>
      <c r="E531" s="172" t="s">
        <v>1110</v>
      </c>
      <c r="F531" s="172" t="s">
        <v>1110</v>
      </c>
      <c r="G531" s="172" t="s">
        <v>1110</v>
      </c>
      <c r="H531" s="172" t="s">
        <v>1110</v>
      </c>
      <c r="I531" s="172" t="s">
        <v>1110</v>
      </c>
      <c r="J531" s="172" t="s">
        <v>1110</v>
      </c>
      <c r="K531" s="172" t="s">
        <v>1110</v>
      </c>
      <c r="L531" s="174" t="s">
        <v>1110</v>
      </c>
      <c r="M531" s="172" t="s">
        <v>1110</v>
      </c>
      <c r="N531" s="172" t="s">
        <v>1110</v>
      </c>
      <c r="O531" s="172" t="s">
        <v>1110</v>
      </c>
      <c r="P531" s="172" t="s">
        <v>1110</v>
      </c>
      <c r="Q531" s="172" t="s">
        <v>1110</v>
      </c>
      <c r="R531" s="172" t="s">
        <v>1110</v>
      </c>
      <c r="S531" s="172" t="s">
        <v>1110</v>
      </c>
      <c r="T531" s="172" t="s">
        <v>1110</v>
      </c>
      <c r="U531" s="172" t="s">
        <v>1110</v>
      </c>
      <c r="V531" s="175" t="s">
        <v>1110</v>
      </c>
      <c r="W531" s="176" t="s">
        <v>1110</v>
      </c>
      <c r="X531" s="172" t="s">
        <v>1110</v>
      </c>
      <c r="Y531" s="172" t="s">
        <v>1110</v>
      </c>
      <c r="Z531" s="172" t="s">
        <v>1110</v>
      </c>
      <c r="AA531" s="172" t="s">
        <v>1110</v>
      </c>
      <c r="AB531" s="172" t="s">
        <v>1110</v>
      </c>
      <c r="AC531" s="172">
        <v>-4.9318470000000003E-2</v>
      </c>
      <c r="AD531" s="172">
        <v>-3.9</v>
      </c>
      <c r="AE531" s="172" t="s">
        <v>1110</v>
      </c>
      <c r="AF531" s="177">
        <v>-3.9493184700000001</v>
      </c>
    </row>
    <row r="532" spans="1:32" ht="15" customHeight="1">
      <c r="A532" s="163">
        <v>525</v>
      </c>
      <c r="B532" s="125" t="s">
        <v>810</v>
      </c>
      <c r="C532" s="164" t="s">
        <v>1110</v>
      </c>
      <c r="D532" s="164" t="s">
        <v>1110</v>
      </c>
      <c r="E532" s="164" t="s">
        <v>1110</v>
      </c>
      <c r="F532" s="164" t="s">
        <v>1110</v>
      </c>
      <c r="G532" s="164" t="s">
        <v>1110</v>
      </c>
      <c r="H532" s="164" t="s">
        <v>1110</v>
      </c>
      <c r="I532" s="164">
        <v>-12.261583140000001</v>
      </c>
      <c r="J532" s="164" t="s">
        <v>1110</v>
      </c>
      <c r="K532" s="164" t="s">
        <v>1110</v>
      </c>
      <c r="L532" s="166">
        <v>-12.261583140000001</v>
      </c>
      <c r="M532" s="164" t="s">
        <v>1110</v>
      </c>
      <c r="N532" s="164" t="s">
        <v>1110</v>
      </c>
      <c r="O532" s="164" t="s">
        <v>1110</v>
      </c>
      <c r="P532" s="164" t="s">
        <v>1110</v>
      </c>
      <c r="Q532" s="164" t="s">
        <v>1110</v>
      </c>
      <c r="R532" s="164" t="s">
        <v>1110</v>
      </c>
      <c r="S532" s="164">
        <v>-20.408594059999999</v>
      </c>
      <c r="T532" s="164" t="s">
        <v>1110</v>
      </c>
      <c r="U532" s="164" t="s">
        <v>1110</v>
      </c>
      <c r="V532" s="167">
        <v>-20.408594059999999</v>
      </c>
      <c r="W532" s="168" t="s">
        <v>1110</v>
      </c>
      <c r="X532" s="164" t="s">
        <v>1110</v>
      </c>
      <c r="Y532" s="164">
        <v>0.82</v>
      </c>
      <c r="Z532" s="164" t="s">
        <v>1110</v>
      </c>
      <c r="AA532" s="164" t="s">
        <v>1110</v>
      </c>
      <c r="AB532" s="164" t="s">
        <v>1110</v>
      </c>
      <c r="AC532" s="164">
        <v>-0.40859405999999998</v>
      </c>
      <c r="AD532" s="164" t="s">
        <v>1110</v>
      </c>
      <c r="AE532" s="164" t="s">
        <v>1110</v>
      </c>
      <c r="AF532" s="169">
        <v>0.41140594000000003</v>
      </c>
    </row>
    <row r="533" spans="1:32" s="84" customFormat="1" ht="15" customHeight="1">
      <c r="A533" s="171">
        <v>526</v>
      </c>
      <c r="B533" s="144" t="s">
        <v>540</v>
      </c>
      <c r="C533" s="172" t="s">
        <v>1110</v>
      </c>
      <c r="D533" s="172" t="s">
        <v>1110</v>
      </c>
      <c r="E533" s="172" t="s">
        <v>1110</v>
      </c>
      <c r="F533" s="172" t="s">
        <v>1110</v>
      </c>
      <c r="G533" s="172" t="s">
        <v>1110</v>
      </c>
      <c r="H533" s="172" t="s">
        <v>1110</v>
      </c>
      <c r="I533" s="172" t="s">
        <v>1110</v>
      </c>
      <c r="J533" s="172" t="s">
        <v>1110</v>
      </c>
      <c r="K533" s="172" t="s">
        <v>1110</v>
      </c>
      <c r="L533" s="174" t="s">
        <v>1110</v>
      </c>
      <c r="M533" s="172" t="s">
        <v>1110</v>
      </c>
      <c r="N533" s="172" t="s">
        <v>1110</v>
      </c>
      <c r="O533" s="172" t="s">
        <v>1110</v>
      </c>
      <c r="P533" s="172" t="s">
        <v>1110</v>
      </c>
      <c r="Q533" s="172">
        <v>-2.699876E-2</v>
      </c>
      <c r="R533" s="172" t="s">
        <v>1110</v>
      </c>
      <c r="S533" s="172" t="s">
        <v>1110</v>
      </c>
      <c r="T533" s="172" t="s">
        <v>1110</v>
      </c>
      <c r="U533" s="172" t="s">
        <v>1110</v>
      </c>
      <c r="V533" s="175">
        <v>-2.699876E-2</v>
      </c>
      <c r="W533" s="176" t="s">
        <v>1110</v>
      </c>
      <c r="X533" s="172" t="s">
        <v>1110</v>
      </c>
      <c r="Y533" s="172" t="s">
        <v>1110</v>
      </c>
      <c r="Z533" s="172" t="s">
        <v>1110</v>
      </c>
      <c r="AA533" s="172">
        <v>-0.20864207999999998</v>
      </c>
      <c r="AB533" s="172" t="s">
        <v>1110</v>
      </c>
      <c r="AC533" s="172" t="s">
        <v>1110</v>
      </c>
      <c r="AD533" s="172" t="s">
        <v>1110</v>
      </c>
      <c r="AE533" s="172" t="s">
        <v>1110</v>
      </c>
      <c r="AF533" s="177">
        <v>-0.20864207999999998</v>
      </c>
    </row>
    <row r="534" spans="1:32" ht="15" customHeight="1">
      <c r="A534" s="163">
        <v>527</v>
      </c>
      <c r="B534" s="125" t="s">
        <v>96</v>
      </c>
      <c r="C534" s="164" t="s">
        <v>1110</v>
      </c>
      <c r="D534" s="164" t="s">
        <v>1110</v>
      </c>
      <c r="E534" s="164" t="s">
        <v>1110</v>
      </c>
      <c r="F534" s="164" t="s">
        <v>1110</v>
      </c>
      <c r="G534" s="164" t="s">
        <v>1110</v>
      </c>
      <c r="H534" s="164" t="s">
        <v>1110</v>
      </c>
      <c r="I534" s="164">
        <v>1.2169330300000001</v>
      </c>
      <c r="J534" s="164" t="s">
        <v>1110</v>
      </c>
      <c r="K534" s="164" t="s">
        <v>1110</v>
      </c>
      <c r="L534" s="166">
        <v>1.2169330300000001</v>
      </c>
      <c r="M534" s="164" t="s">
        <v>1110</v>
      </c>
      <c r="N534" s="164" t="s">
        <v>1110</v>
      </c>
      <c r="O534" s="164" t="s">
        <v>1110</v>
      </c>
      <c r="P534" s="164" t="s">
        <v>1110</v>
      </c>
      <c r="Q534" s="164" t="s">
        <v>1110</v>
      </c>
      <c r="R534" s="164" t="s">
        <v>1110</v>
      </c>
      <c r="S534" s="164">
        <v>37.89273025</v>
      </c>
      <c r="T534" s="164" t="s">
        <v>1110</v>
      </c>
      <c r="U534" s="164" t="s">
        <v>1110</v>
      </c>
      <c r="V534" s="167">
        <v>37.89273025</v>
      </c>
      <c r="W534" s="168" t="s">
        <v>1110</v>
      </c>
      <c r="X534" s="164" t="s">
        <v>1110</v>
      </c>
      <c r="Y534" s="164" t="s">
        <v>1110</v>
      </c>
      <c r="Z534" s="164" t="s">
        <v>1110</v>
      </c>
      <c r="AA534" s="164" t="s">
        <v>1110</v>
      </c>
      <c r="AB534" s="164" t="s">
        <v>1110</v>
      </c>
      <c r="AC534" s="164">
        <v>111.84488883</v>
      </c>
      <c r="AD534" s="164" t="s">
        <v>1110</v>
      </c>
      <c r="AE534" s="164" t="s">
        <v>1110</v>
      </c>
      <c r="AF534" s="169">
        <v>111.84488883</v>
      </c>
    </row>
    <row r="535" spans="1:32" s="84" customFormat="1" ht="15" customHeight="1">
      <c r="A535" s="171">
        <v>528</v>
      </c>
      <c r="B535" s="144" t="s">
        <v>730</v>
      </c>
      <c r="C535" s="172" t="s">
        <v>1110</v>
      </c>
      <c r="D535" s="172" t="s">
        <v>1110</v>
      </c>
      <c r="E535" s="172" t="s">
        <v>1110</v>
      </c>
      <c r="F535" s="172" t="s">
        <v>1110</v>
      </c>
      <c r="G535" s="172" t="s">
        <v>1110</v>
      </c>
      <c r="H535" s="172" t="s">
        <v>1110</v>
      </c>
      <c r="I535" s="172" t="s">
        <v>1110</v>
      </c>
      <c r="J535" s="172" t="s">
        <v>1110</v>
      </c>
      <c r="K535" s="172" t="s">
        <v>1110</v>
      </c>
      <c r="L535" s="174" t="s">
        <v>1110</v>
      </c>
      <c r="M535" s="172" t="s">
        <v>1110</v>
      </c>
      <c r="N535" s="172" t="s">
        <v>1110</v>
      </c>
      <c r="O535" s="172" t="s">
        <v>1110</v>
      </c>
      <c r="P535" s="172" t="s">
        <v>1110</v>
      </c>
      <c r="Q535" s="172" t="s">
        <v>1110</v>
      </c>
      <c r="R535" s="172" t="s">
        <v>1110</v>
      </c>
      <c r="S535" s="172" t="s">
        <v>1110</v>
      </c>
      <c r="T535" s="172" t="s">
        <v>1110</v>
      </c>
      <c r="U535" s="172" t="s">
        <v>1110</v>
      </c>
      <c r="V535" s="175" t="s">
        <v>1110</v>
      </c>
      <c r="W535" s="176" t="s">
        <v>1110</v>
      </c>
      <c r="X535" s="172" t="s">
        <v>1110</v>
      </c>
      <c r="Y535" s="172">
        <v>-31.29627352</v>
      </c>
      <c r="Z535" s="172" t="s">
        <v>1110</v>
      </c>
      <c r="AA535" s="172" t="s">
        <v>1110</v>
      </c>
      <c r="AB535" s="172" t="s">
        <v>1110</v>
      </c>
      <c r="AC535" s="172" t="s">
        <v>1110</v>
      </c>
      <c r="AD535" s="172" t="s">
        <v>1110</v>
      </c>
      <c r="AE535" s="172" t="s">
        <v>1110</v>
      </c>
      <c r="AF535" s="177">
        <v>-31.29627352</v>
      </c>
    </row>
    <row r="536" spans="1:32" ht="15" customHeight="1">
      <c r="A536" s="163">
        <v>529</v>
      </c>
      <c r="B536" s="125" t="s">
        <v>221</v>
      </c>
      <c r="C536" s="164" t="s">
        <v>1110</v>
      </c>
      <c r="D536" s="164" t="s">
        <v>1110</v>
      </c>
      <c r="E536" s="164" t="s">
        <v>1110</v>
      </c>
      <c r="F536" s="164" t="s">
        <v>1110</v>
      </c>
      <c r="G536" s="164" t="s">
        <v>1110</v>
      </c>
      <c r="H536" s="164" t="s">
        <v>1110</v>
      </c>
      <c r="I536" s="164">
        <v>393.44860386207</v>
      </c>
      <c r="J536" s="164" t="s">
        <v>1110</v>
      </c>
      <c r="K536" s="164" t="s">
        <v>1110</v>
      </c>
      <c r="L536" s="166">
        <v>393.44860386207</v>
      </c>
      <c r="M536" s="164" t="s">
        <v>1110</v>
      </c>
      <c r="N536" s="164" t="s">
        <v>1110</v>
      </c>
      <c r="O536" s="164" t="s">
        <v>1110</v>
      </c>
      <c r="P536" s="164" t="s">
        <v>1110</v>
      </c>
      <c r="Q536" s="164" t="s">
        <v>1110</v>
      </c>
      <c r="R536" s="164" t="s">
        <v>1110</v>
      </c>
      <c r="S536" s="164">
        <v>295.31784134206998</v>
      </c>
      <c r="T536" s="164" t="s">
        <v>1110</v>
      </c>
      <c r="U536" s="164" t="s">
        <v>1110</v>
      </c>
      <c r="V536" s="167">
        <v>295.31784134206998</v>
      </c>
      <c r="W536" s="168" t="s">
        <v>1110</v>
      </c>
      <c r="X536" s="164">
        <v>-65.150917818029995</v>
      </c>
      <c r="Y536" s="164">
        <v>-410.83302923958996</v>
      </c>
      <c r="Z536" s="164" t="s">
        <v>1110</v>
      </c>
      <c r="AA536" s="164" t="s">
        <v>1110</v>
      </c>
      <c r="AB536" s="164" t="s">
        <v>1110</v>
      </c>
      <c r="AC536" s="164">
        <v>295.31784134206998</v>
      </c>
      <c r="AD536" s="164" t="s">
        <v>1110</v>
      </c>
      <c r="AE536" s="164" t="s">
        <v>1110</v>
      </c>
      <c r="AF536" s="169">
        <v>-180.66610571555</v>
      </c>
    </row>
    <row r="537" spans="1:32" s="84" customFormat="1" ht="15" customHeight="1">
      <c r="A537" s="171">
        <v>530</v>
      </c>
      <c r="B537" s="144" t="s">
        <v>452</v>
      </c>
      <c r="C537" s="172" t="s">
        <v>1110</v>
      </c>
      <c r="D537" s="172">
        <v>-67.907961799999995</v>
      </c>
      <c r="E537" s="172" t="s">
        <v>1110</v>
      </c>
      <c r="F537" s="172" t="s">
        <v>1110</v>
      </c>
      <c r="G537" s="172" t="s">
        <v>1110</v>
      </c>
      <c r="H537" s="172" t="s">
        <v>1110</v>
      </c>
      <c r="I537" s="172" t="s">
        <v>1110</v>
      </c>
      <c r="J537" s="172" t="s">
        <v>1110</v>
      </c>
      <c r="K537" s="172" t="s">
        <v>1110</v>
      </c>
      <c r="L537" s="174">
        <v>-67.907961799999995</v>
      </c>
      <c r="M537" s="172" t="s">
        <v>1110</v>
      </c>
      <c r="N537" s="172">
        <v>-102.56433820999999</v>
      </c>
      <c r="O537" s="172" t="s">
        <v>1110</v>
      </c>
      <c r="P537" s="172" t="s">
        <v>1110</v>
      </c>
      <c r="Q537" s="172" t="s">
        <v>1110</v>
      </c>
      <c r="R537" s="172" t="s">
        <v>1110</v>
      </c>
      <c r="S537" s="172" t="s">
        <v>1110</v>
      </c>
      <c r="T537" s="172" t="s">
        <v>1110</v>
      </c>
      <c r="U537" s="172" t="s">
        <v>1110</v>
      </c>
      <c r="V537" s="175">
        <v>-102.56433820999999</v>
      </c>
      <c r="W537" s="176" t="s">
        <v>1110</v>
      </c>
      <c r="X537" s="172">
        <v>-170.06508868</v>
      </c>
      <c r="Y537" s="172" t="s">
        <v>1110</v>
      </c>
      <c r="Z537" s="172" t="s">
        <v>1110</v>
      </c>
      <c r="AA537" s="172" t="s">
        <v>1110</v>
      </c>
      <c r="AB537" s="172" t="s">
        <v>1110</v>
      </c>
      <c r="AC537" s="172" t="s">
        <v>1110</v>
      </c>
      <c r="AD537" s="172" t="s">
        <v>1110</v>
      </c>
      <c r="AE537" s="172" t="s">
        <v>1110</v>
      </c>
      <c r="AF537" s="177">
        <v>-170.06508868</v>
      </c>
    </row>
    <row r="538" spans="1:32" ht="15" customHeight="1">
      <c r="A538" s="163">
        <v>531</v>
      </c>
      <c r="B538" s="125" t="s">
        <v>510</v>
      </c>
      <c r="C538" s="164">
        <v>-0.12091956</v>
      </c>
      <c r="D538" s="164" t="s">
        <v>1110</v>
      </c>
      <c r="E538" s="164">
        <v>-29.105644632369998</v>
      </c>
      <c r="F538" s="164" t="s">
        <v>1110</v>
      </c>
      <c r="G538" s="164" t="s">
        <v>1110</v>
      </c>
      <c r="H538" s="164" t="s">
        <v>1110</v>
      </c>
      <c r="I538" s="164" t="s">
        <v>1110</v>
      </c>
      <c r="J538" s="164" t="s">
        <v>1110</v>
      </c>
      <c r="K538" s="164" t="s">
        <v>1110</v>
      </c>
      <c r="L538" s="166">
        <v>-29.226564192369999</v>
      </c>
      <c r="M538" s="164">
        <v>4.4290804400000008</v>
      </c>
      <c r="N538" s="164">
        <v>-3.4975191699999999</v>
      </c>
      <c r="O538" s="164">
        <v>-31.193892992369999</v>
      </c>
      <c r="P538" s="164" t="s">
        <v>1110</v>
      </c>
      <c r="Q538" s="164">
        <v>-56.079308277679999</v>
      </c>
      <c r="R538" s="164" t="s">
        <v>1110</v>
      </c>
      <c r="S538" s="164" t="s">
        <v>1110</v>
      </c>
      <c r="T538" s="164" t="s">
        <v>1110</v>
      </c>
      <c r="U538" s="164" t="s">
        <v>1110</v>
      </c>
      <c r="V538" s="167">
        <v>-86.341640000050006</v>
      </c>
      <c r="W538" s="168">
        <v>-33.643574270000002</v>
      </c>
      <c r="X538" s="164">
        <v>-6.5212654500000005</v>
      </c>
      <c r="Y538" s="164">
        <v>-124.10675265237001</v>
      </c>
      <c r="Z538" s="164" t="s">
        <v>1110</v>
      </c>
      <c r="AA538" s="164">
        <v>-56.057362997680002</v>
      </c>
      <c r="AB538" s="164" t="s">
        <v>1110</v>
      </c>
      <c r="AC538" s="164" t="s">
        <v>1110</v>
      </c>
      <c r="AD538" s="164" t="s">
        <v>1110</v>
      </c>
      <c r="AE538" s="164" t="s">
        <v>1110</v>
      </c>
      <c r="AF538" s="169">
        <v>-220.32895537005001</v>
      </c>
    </row>
    <row r="539" spans="1:32" s="84" customFormat="1" ht="15" customHeight="1">
      <c r="A539" s="171">
        <v>532</v>
      </c>
      <c r="B539" s="144" t="s">
        <v>683</v>
      </c>
      <c r="C539" s="172" t="s">
        <v>1110</v>
      </c>
      <c r="D539" s="172" t="s">
        <v>1110</v>
      </c>
      <c r="E539" s="172" t="s">
        <v>1110</v>
      </c>
      <c r="F539" s="172" t="s">
        <v>1110</v>
      </c>
      <c r="G539" s="172" t="s">
        <v>1110</v>
      </c>
      <c r="H539" s="172" t="s">
        <v>1110</v>
      </c>
      <c r="I539" s="172" t="s">
        <v>1110</v>
      </c>
      <c r="J539" s="172" t="s">
        <v>1110</v>
      </c>
      <c r="K539" s="172" t="s">
        <v>1110</v>
      </c>
      <c r="L539" s="174" t="s">
        <v>1110</v>
      </c>
      <c r="M539" s="172" t="s">
        <v>1110</v>
      </c>
      <c r="N539" s="172" t="s">
        <v>1110</v>
      </c>
      <c r="O539" s="172" t="s">
        <v>1110</v>
      </c>
      <c r="P539" s="172" t="s">
        <v>1110</v>
      </c>
      <c r="Q539" s="172" t="s">
        <v>1110</v>
      </c>
      <c r="R539" s="172" t="s">
        <v>1110</v>
      </c>
      <c r="S539" s="172" t="s">
        <v>1110</v>
      </c>
      <c r="T539" s="172">
        <v>58.326986520000005</v>
      </c>
      <c r="U539" s="172" t="s">
        <v>1110</v>
      </c>
      <c r="V539" s="175">
        <v>58.326986520000005</v>
      </c>
      <c r="W539" s="176" t="s">
        <v>1110</v>
      </c>
      <c r="X539" s="172" t="s">
        <v>1110</v>
      </c>
      <c r="Y539" s="172" t="s">
        <v>1110</v>
      </c>
      <c r="Z539" s="172" t="s">
        <v>1110</v>
      </c>
      <c r="AA539" s="172" t="s">
        <v>1110</v>
      </c>
      <c r="AB539" s="172" t="s">
        <v>1110</v>
      </c>
      <c r="AC539" s="172" t="s">
        <v>1110</v>
      </c>
      <c r="AD539" s="172">
        <v>58.326986520000005</v>
      </c>
      <c r="AE539" s="172" t="s">
        <v>1110</v>
      </c>
      <c r="AF539" s="177">
        <v>58.326986520000005</v>
      </c>
    </row>
    <row r="540" spans="1:32" ht="15" customHeight="1">
      <c r="A540" s="163">
        <v>533</v>
      </c>
      <c r="B540" s="125" t="s">
        <v>265</v>
      </c>
      <c r="C540" s="164" t="s">
        <v>1110</v>
      </c>
      <c r="D540" s="164" t="s">
        <v>1110</v>
      </c>
      <c r="E540" s="164" t="s">
        <v>1110</v>
      </c>
      <c r="F540" s="164" t="s">
        <v>1110</v>
      </c>
      <c r="G540" s="164" t="s">
        <v>1110</v>
      </c>
      <c r="H540" s="164" t="s">
        <v>1110</v>
      </c>
      <c r="I540" s="164">
        <v>7.4638749999999998</v>
      </c>
      <c r="J540" s="164" t="s">
        <v>1110</v>
      </c>
      <c r="K540" s="164" t="s">
        <v>1110</v>
      </c>
      <c r="L540" s="166">
        <v>7.4638749999999998</v>
      </c>
      <c r="M540" s="164" t="s">
        <v>1110</v>
      </c>
      <c r="N540" s="164" t="s">
        <v>1110</v>
      </c>
      <c r="O540" s="164">
        <v>13.696099999999999</v>
      </c>
      <c r="P540" s="164" t="s">
        <v>1110</v>
      </c>
      <c r="Q540" s="164" t="s">
        <v>1110</v>
      </c>
      <c r="R540" s="164" t="s">
        <v>1110</v>
      </c>
      <c r="S540" s="164">
        <v>11.499271390000001</v>
      </c>
      <c r="T540" s="164" t="s">
        <v>1110</v>
      </c>
      <c r="U540" s="164" t="s">
        <v>1110</v>
      </c>
      <c r="V540" s="167">
        <v>25.195371390000002</v>
      </c>
      <c r="W540" s="168" t="s">
        <v>1110</v>
      </c>
      <c r="X540" s="164" t="s">
        <v>1110</v>
      </c>
      <c r="Y540" s="164">
        <v>30.6191</v>
      </c>
      <c r="Z540" s="164" t="s">
        <v>1110</v>
      </c>
      <c r="AA540" s="164" t="s">
        <v>1110</v>
      </c>
      <c r="AB540" s="164" t="s">
        <v>1110</v>
      </c>
      <c r="AC540" s="164">
        <v>70.650247069999992</v>
      </c>
      <c r="AD540" s="164" t="s">
        <v>1110</v>
      </c>
      <c r="AE540" s="164" t="s">
        <v>1110</v>
      </c>
      <c r="AF540" s="169">
        <v>101.26934706999999</v>
      </c>
    </row>
    <row r="541" spans="1:32" s="84" customFormat="1" ht="15" customHeight="1">
      <c r="A541" s="171">
        <v>534</v>
      </c>
      <c r="B541" s="144" t="s">
        <v>631</v>
      </c>
      <c r="C541" s="172" t="s">
        <v>1110</v>
      </c>
      <c r="D541" s="172" t="s">
        <v>1110</v>
      </c>
      <c r="E541" s="172" t="s">
        <v>1110</v>
      </c>
      <c r="F541" s="172" t="s">
        <v>1110</v>
      </c>
      <c r="G541" s="172" t="s">
        <v>1110</v>
      </c>
      <c r="H541" s="172" t="s">
        <v>1110</v>
      </c>
      <c r="I541" s="172" t="s">
        <v>1110</v>
      </c>
      <c r="J541" s="172">
        <v>-3.6070000299999996</v>
      </c>
      <c r="K541" s="172" t="s">
        <v>1110</v>
      </c>
      <c r="L541" s="174">
        <v>-3.6070000299999996</v>
      </c>
      <c r="M541" s="172" t="s">
        <v>1110</v>
      </c>
      <c r="N541" s="172" t="s">
        <v>1110</v>
      </c>
      <c r="O541" s="172" t="s">
        <v>1110</v>
      </c>
      <c r="P541" s="172" t="s">
        <v>1110</v>
      </c>
      <c r="Q541" s="172" t="s">
        <v>1110</v>
      </c>
      <c r="R541" s="172" t="s">
        <v>1110</v>
      </c>
      <c r="S541" s="172" t="s">
        <v>1110</v>
      </c>
      <c r="T541" s="172">
        <v>-3.6070000299999996</v>
      </c>
      <c r="U541" s="172" t="s">
        <v>1110</v>
      </c>
      <c r="V541" s="175">
        <v>-3.6070000299999996</v>
      </c>
      <c r="W541" s="176" t="s">
        <v>1110</v>
      </c>
      <c r="X541" s="172" t="s">
        <v>1110</v>
      </c>
      <c r="Y541" s="172" t="s">
        <v>1110</v>
      </c>
      <c r="Z541" s="172" t="s">
        <v>1110</v>
      </c>
      <c r="AA541" s="172" t="s">
        <v>1110</v>
      </c>
      <c r="AB541" s="172" t="s">
        <v>1110</v>
      </c>
      <c r="AC541" s="172" t="s">
        <v>1110</v>
      </c>
      <c r="AD541" s="172">
        <v>-7.5504338600000001</v>
      </c>
      <c r="AE541" s="172" t="s">
        <v>1110</v>
      </c>
      <c r="AF541" s="177">
        <v>-7.5504338600000001</v>
      </c>
    </row>
    <row r="542" spans="1:32" ht="15" customHeight="1">
      <c r="A542" s="163">
        <v>535</v>
      </c>
      <c r="B542" s="125" t="s">
        <v>70</v>
      </c>
      <c r="C542" s="164" t="s">
        <v>1110</v>
      </c>
      <c r="D542" s="164" t="s">
        <v>1110</v>
      </c>
      <c r="E542" s="164" t="s">
        <v>1110</v>
      </c>
      <c r="F542" s="164" t="s">
        <v>1110</v>
      </c>
      <c r="G542" s="164" t="s">
        <v>1110</v>
      </c>
      <c r="H542" s="164" t="s">
        <v>1110</v>
      </c>
      <c r="I542" s="164" t="s">
        <v>1110</v>
      </c>
      <c r="J542" s="164" t="s">
        <v>1110</v>
      </c>
      <c r="K542" s="164" t="s">
        <v>1110</v>
      </c>
      <c r="L542" s="166" t="s">
        <v>1110</v>
      </c>
      <c r="M542" s="164" t="s">
        <v>1110</v>
      </c>
      <c r="N542" s="164" t="s">
        <v>1110</v>
      </c>
      <c r="O542" s="164" t="s">
        <v>1110</v>
      </c>
      <c r="P542" s="164" t="s">
        <v>1110</v>
      </c>
      <c r="Q542" s="164" t="s">
        <v>1110</v>
      </c>
      <c r="R542" s="164" t="s">
        <v>1110</v>
      </c>
      <c r="S542" s="164">
        <v>-2.0000000099999999</v>
      </c>
      <c r="T542" s="164" t="s">
        <v>1110</v>
      </c>
      <c r="U542" s="164" t="s">
        <v>1110</v>
      </c>
      <c r="V542" s="167">
        <v>-2.0000000099999999</v>
      </c>
      <c r="W542" s="168" t="s">
        <v>1110</v>
      </c>
      <c r="X542" s="164" t="s">
        <v>1110</v>
      </c>
      <c r="Y542" s="164" t="s">
        <v>1110</v>
      </c>
      <c r="Z542" s="164" t="s">
        <v>1110</v>
      </c>
      <c r="AA542" s="164" t="s">
        <v>1110</v>
      </c>
      <c r="AB542" s="164" t="s">
        <v>1110</v>
      </c>
      <c r="AC542" s="164">
        <v>-15.010571839999999</v>
      </c>
      <c r="AD542" s="164" t="s">
        <v>1110</v>
      </c>
      <c r="AE542" s="164" t="s">
        <v>1110</v>
      </c>
      <c r="AF542" s="169">
        <v>-15.010571839999999</v>
      </c>
    </row>
    <row r="543" spans="1:32" s="84" customFormat="1" ht="15" customHeight="1">
      <c r="A543" s="171">
        <v>536</v>
      </c>
      <c r="B543" s="144" t="s">
        <v>711</v>
      </c>
      <c r="C543" s="172" t="s">
        <v>1110</v>
      </c>
      <c r="D543" s="172" t="s">
        <v>1110</v>
      </c>
      <c r="E543" s="172" t="s">
        <v>1110</v>
      </c>
      <c r="F543" s="172" t="s">
        <v>1110</v>
      </c>
      <c r="G543" s="172" t="s">
        <v>1110</v>
      </c>
      <c r="H543" s="172" t="s">
        <v>1110</v>
      </c>
      <c r="I543" s="172" t="s">
        <v>1110</v>
      </c>
      <c r="J543" s="172" t="s">
        <v>1110</v>
      </c>
      <c r="K543" s="172" t="s">
        <v>1110</v>
      </c>
      <c r="L543" s="174" t="s">
        <v>1110</v>
      </c>
      <c r="M543" s="172" t="s">
        <v>1110</v>
      </c>
      <c r="N543" s="172" t="s">
        <v>1110</v>
      </c>
      <c r="O543" s="172" t="s">
        <v>1110</v>
      </c>
      <c r="P543" s="172" t="s">
        <v>1110</v>
      </c>
      <c r="Q543" s="172" t="s">
        <v>1110</v>
      </c>
      <c r="R543" s="172" t="s">
        <v>1110</v>
      </c>
      <c r="S543" s="172" t="s">
        <v>1110</v>
      </c>
      <c r="T543" s="172" t="s">
        <v>1110</v>
      </c>
      <c r="U543" s="172" t="s">
        <v>1110</v>
      </c>
      <c r="V543" s="175" t="s">
        <v>1110</v>
      </c>
      <c r="W543" s="176" t="s">
        <v>1110</v>
      </c>
      <c r="X543" s="172" t="s">
        <v>1110</v>
      </c>
      <c r="Y543" s="172" t="s">
        <v>1110</v>
      </c>
      <c r="Z543" s="172" t="s">
        <v>1110</v>
      </c>
      <c r="AA543" s="172" t="s">
        <v>1110</v>
      </c>
      <c r="AB543" s="172" t="s">
        <v>1110</v>
      </c>
      <c r="AC543" s="172" t="s">
        <v>1110</v>
      </c>
      <c r="AD543" s="172">
        <v>15.2</v>
      </c>
      <c r="AE543" s="172" t="s">
        <v>1110</v>
      </c>
      <c r="AF543" s="177">
        <v>15.2</v>
      </c>
    </row>
    <row r="544" spans="1:32" ht="15" customHeight="1">
      <c r="A544" s="163">
        <v>537</v>
      </c>
      <c r="B544" s="125" t="s">
        <v>279</v>
      </c>
      <c r="C544" s="164" t="s">
        <v>1110</v>
      </c>
      <c r="D544" s="164" t="s">
        <v>1110</v>
      </c>
      <c r="E544" s="164" t="s">
        <v>1110</v>
      </c>
      <c r="F544" s="164" t="s">
        <v>1110</v>
      </c>
      <c r="G544" s="164" t="s">
        <v>1110</v>
      </c>
      <c r="H544" s="164" t="s">
        <v>1110</v>
      </c>
      <c r="I544" s="164" t="s">
        <v>1110</v>
      </c>
      <c r="J544" s="164" t="s">
        <v>1110</v>
      </c>
      <c r="K544" s="164" t="s">
        <v>1110</v>
      </c>
      <c r="L544" s="166" t="s">
        <v>1110</v>
      </c>
      <c r="M544" s="164" t="s">
        <v>1110</v>
      </c>
      <c r="N544" s="164" t="s">
        <v>1110</v>
      </c>
      <c r="O544" s="164" t="s">
        <v>1110</v>
      </c>
      <c r="P544" s="164" t="s">
        <v>1110</v>
      </c>
      <c r="Q544" s="164" t="s">
        <v>1110</v>
      </c>
      <c r="R544" s="164" t="s">
        <v>1110</v>
      </c>
      <c r="S544" s="164" t="s">
        <v>1110</v>
      </c>
      <c r="T544" s="164">
        <v>0.5</v>
      </c>
      <c r="U544" s="164" t="s">
        <v>1110</v>
      </c>
      <c r="V544" s="167">
        <v>0.5</v>
      </c>
      <c r="W544" s="168" t="s">
        <v>1110</v>
      </c>
      <c r="X544" s="164" t="s">
        <v>1110</v>
      </c>
      <c r="Y544" s="164" t="s">
        <v>1110</v>
      </c>
      <c r="Z544" s="164" t="s">
        <v>1110</v>
      </c>
      <c r="AA544" s="164" t="s">
        <v>1110</v>
      </c>
      <c r="AB544" s="164" t="s">
        <v>1110</v>
      </c>
      <c r="AC544" s="164" t="s">
        <v>1110</v>
      </c>
      <c r="AD544" s="164">
        <v>3.73170519</v>
      </c>
      <c r="AE544" s="164" t="s">
        <v>1110</v>
      </c>
      <c r="AF544" s="169">
        <v>3.73170519</v>
      </c>
    </row>
    <row r="545" spans="1:32" s="84" customFormat="1" ht="15" customHeight="1">
      <c r="A545" s="171">
        <v>538</v>
      </c>
      <c r="B545" s="144" t="s">
        <v>418</v>
      </c>
      <c r="C545" s="172" t="s">
        <v>1110</v>
      </c>
      <c r="D545" s="172" t="s">
        <v>1110</v>
      </c>
      <c r="E545" s="172">
        <v>18.085959079999999</v>
      </c>
      <c r="F545" s="172" t="s">
        <v>1110</v>
      </c>
      <c r="G545" s="172" t="s">
        <v>1110</v>
      </c>
      <c r="H545" s="172" t="s">
        <v>1110</v>
      </c>
      <c r="I545" s="172" t="s">
        <v>1110</v>
      </c>
      <c r="J545" s="172" t="s">
        <v>1110</v>
      </c>
      <c r="K545" s="172" t="s">
        <v>1110</v>
      </c>
      <c r="L545" s="174">
        <v>18.085959079999999</v>
      </c>
      <c r="M545" s="172" t="s">
        <v>1110</v>
      </c>
      <c r="N545" s="172" t="s">
        <v>1110</v>
      </c>
      <c r="O545" s="172">
        <v>269.76953415700001</v>
      </c>
      <c r="P545" s="172" t="s">
        <v>1110</v>
      </c>
      <c r="Q545" s="172" t="s">
        <v>1110</v>
      </c>
      <c r="R545" s="172" t="s">
        <v>1110</v>
      </c>
      <c r="S545" s="172" t="s">
        <v>1110</v>
      </c>
      <c r="T545" s="172" t="s">
        <v>1110</v>
      </c>
      <c r="U545" s="172" t="s">
        <v>1110</v>
      </c>
      <c r="V545" s="175">
        <v>269.76953415700001</v>
      </c>
      <c r="W545" s="176" t="s">
        <v>1110</v>
      </c>
      <c r="X545" s="172" t="s">
        <v>1110</v>
      </c>
      <c r="Y545" s="172">
        <v>251.38179865700002</v>
      </c>
      <c r="Z545" s="172" t="s">
        <v>1110</v>
      </c>
      <c r="AA545" s="172" t="s">
        <v>1110</v>
      </c>
      <c r="AB545" s="172" t="s">
        <v>1110</v>
      </c>
      <c r="AC545" s="172" t="s">
        <v>1110</v>
      </c>
      <c r="AD545" s="172" t="s">
        <v>1110</v>
      </c>
      <c r="AE545" s="172" t="s">
        <v>1110</v>
      </c>
      <c r="AF545" s="177">
        <v>251.38179865700002</v>
      </c>
    </row>
    <row r="546" spans="1:32" ht="15" customHeight="1">
      <c r="A546" s="163">
        <v>539</v>
      </c>
      <c r="B546" s="125" t="s">
        <v>251</v>
      </c>
      <c r="C546" s="164" t="s">
        <v>1110</v>
      </c>
      <c r="D546" s="164" t="s">
        <v>1110</v>
      </c>
      <c r="E546" s="164" t="s">
        <v>1110</v>
      </c>
      <c r="F546" s="164" t="s">
        <v>1110</v>
      </c>
      <c r="G546" s="164" t="s">
        <v>1110</v>
      </c>
      <c r="H546" s="164" t="s">
        <v>1110</v>
      </c>
      <c r="I546" s="164" t="s">
        <v>1110</v>
      </c>
      <c r="J546" s="164" t="s">
        <v>1110</v>
      </c>
      <c r="K546" s="164" t="s">
        <v>1110</v>
      </c>
      <c r="L546" s="166" t="s">
        <v>1110</v>
      </c>
      <c r="M546" s="164" t="s">
        <v>1110</v>
      </c>
      <c r="N546" s="164" t="s">
        <v>1110</v>
      </c>
      <c r="O546" s="164" t="s">
        <v>1110</v>
      </c>
      <c r="P546" s="164" t="s">
        <v>1110</v>
      </c>
      <c r="Q546" s="164" t="s">
        <v>1110</v>
      </c>
      <c r="R546" s="164" t="s">
        <v>1110</v>
      </c>
      <c r="S546" s="164" t="s">
        <v>1110</v>
      </c>
      <c r="T546" s="164" t="s">
        <v>1110</v>
      </c>
      <c r="U546" s="164" t="s">
        <v>1110</v>
      </c>
      <c r="V546" s="167" t="s">
        <v>1110</v>
      </c>
      <c r="W546" s="168" t="s">
        <v>1110</v>
      </c>
      <c r="X546" s="164" t="s">
        <v>1110</v>
      </c>
      <c r="Y546" s="164" t="s">
        <v>1110</v>
      </c>
      <c r="Z546" s="164" t="s">
        <v>1110</v>
      </c>
      <c r="AA546" s="164" t="s">
        <v>1110</v>
      </c>
      <c r="AB546" s="164" t="s">
        <v>1110</v>
      </c>
      <c r="AC546" s="164" t="s">
        <v>1110</v>
      </c>
      <c r="AD546" s="164" t="s">
        <v>1110</v>
      </c>
      <c r="AE546" s="164" t="s">
        <v>1110</v>
      </c>
      <c r="AF546" s="169" t="s">
        <v>1110</v>
      </c>
    </row>
    <row r="547" spans="1:32" s="84" customFormat="1" ht="15" customHeight="1">
      <c r="A547" s="171">
        <v>540</v>
      </c>
      <c r="B547" s="144" t="s">
        <v>104</v>
      </c>
      <c r="C547" s="172" t="s">
        <v>1110</v>
      </c>
      <c r="D547" s="172">
        <v>-0.24532034999999999</v>
      </c>
      <c r="E547" s="172">
        <v>-0.82797856999999997</v>
      </c>
      <c r="F547" s="172" t="s">
        <v>1110</v>
      </c>
      <c r="G547" s="172">
        <v>8.4442999999999996E-4</v>
      </c>
      <c r="H547" s="172" t="s">
        <v>1110</v>
      </c>
      <c r="I547" s="172" t="s">
        <v>1110</v>
      </c>
      <c r="J547" s="172" t="s">
        <v>1110</v>
      </c>
      <c r="K547" s="172" t="s">
        <v>1110</v>
      </c>
      <c r="L547" s="174">
        <v>-1.0724544899999999</v>
      </c>
      <c r="M547" s="172" t="s">
        <v>1110</v>
      </c>
      <c r="N547" s="172">
        <v>-6.6095503400000002</v>
      </c>
      <c r="O547" s="172">
        <v>-2.0012839699999998</v>
      </c>
      <c r="P547" s="172" t="s">
        <v>1110</v>
      </c>
      <c r="Q547" s="172">
        <v>4.8063900000000007E-3</v>
      </c>
      <c r="R547" s="172" t="s">
        <v>1110</v>
      </c>
      <c r="S547" s="172" t="s">
        <v>1110</v>
      </c>
      <c r="T547" s="172" t="s">
        <v>1110</v>
      </c>
      <c r="U547" s="172" t="s">
        <v>1110</v>
      </c>
      <c r="V547" s="175">
        <v>-8.6060279200000007</v>
      </c>
      <c r="W547" s="176" t="s">
        <v>1110</v>
      </c>
      <c r="X547" s="172">
        <v>-6.8146650300000005</v>
      </c>
      <c r="Y547" s="172">
        <v>13.334387810000001</v>
      </c>
      <c r="Z547" s="172" t="s">
        <v>1110</v>
      </c>
      <c r="AA547" s="172">
        <v>8.534149999999999E-3</v>
      </c>
      <c r="AB547" s="172" t="s">
        <v>1110</v>
      </c>
      <c r="AC547" s="172" t="s">
        <v>1110</v>
      </c>
      <c r="AD547" s="172" t="s">
        <v>1110</v>
      </c>
      <c r="AE547" s="172" t="s">
        <v>1110</v>
      </c>
      <c r="AF547" s="177">
        <v>6.5282569300000004</v>
      </c>
    </row>
    <row r="548" spans="1:32" ht="15" customHeight="1">
      <c r="A548" s="163">
        <v>541</v>
      </c>
      <c r="B548" s="125" t="s">
        <v>512</v>
      </c>
      <c r="C548" s="164" t="s">
        <v>1110</v>
      </c>
      <c r="D548" s="164">
        <v>0.307</v>
      </c>
      <c r="E548" s="164">
        <v>-1.2977934099999999</v>
      </c>
      <c r="F548" s="164" t="s">
        <v>1110</v>
      </c>
      <c r="G548" s="164">
        <v>-14.47077621</v>
      </c>
      <c r="H548" s="164" t="s">
        <v>1110</v>
      </c>
      <c r="I548" s="164" t="s">
        <v>1110</v>
      </c>
      <c r="J548" s="164" t="s">
        <v>1110</v>
      </c>
      <c r="K548" s="164" t="s">
        <v>1110</v>
      </c>
      <c r="L548" s="166">
        <v>-15.461569620000001</v>
      </c>
      <c r="M548" s="164" t="s">
        <v>1110</v>
      </c>
      <c r="N548" s="164">
        <v>1.35712517</v>
      </c>
      <c r="O548" s="164">
        <v>-3.44056769</v>
      </c>
      <c r="P548" s="164" t="s">
        <v>1110</v>
      </c>
      <c r="Q548" s="164">
        <v>-147.19119799000001</v>
      </c>
      <c r="R548" s="164" t="s">
        <v>1110</v>
      </c>
      <c r="S548" s="164" t="s">
        <v>1110</v>
      </c>
      <c r="T548" s="164" t="s">
        <v>1110</v>
      </c>
      <c r="U548" s="164" t="s">
        <v>1110</v>
      </c>
      <c r="V548" s="167">
        <v>-149.27464051000001</v>
      </c>
      <c r="W548" s="168" t="s">
        <v>1110</v>
      </c>
      <c r="X548" s="164">
        <v>2.5561968999999998</v>
      </c>
      <c r="Y548" s="164">
        <v>-10.16850346</v>
      </c>
      <c r="Z548" s="164" t="s">
        <v>1110</v>
      </c>
      <c r="AA548" s="164">
        <v>-147.19119799000001</v>
      </c>
      <c r="AB548" s="164" t="s">
        <v>1110</v>
      </c>
      <c r="AC548" s="164" t="s">
        <v>1110</v>
      </c>
      <c r="AD548" s="164" t="s">
        <v>1110</v>
      </c>
      <c r="AE548" s="164" t="s">
        <v>1110</v>
      </c>
      <c r="AF548" s="169">
        <v>-154.80350455000001</v>
      </c>
    </row>
    <row r="549" spans="1:32" s="84" customFormat="1" ht="15" customHeight="1">
      <c r="A549" s="171">
        <v>542</v>
      </c>
      <c r="B549" s="144" t="s">
        <v>191</v>
      </c>
      <c r="C549" s="172" t="s">
        <v>1110</v>
      </c>
      <c r="D549" s="172" t="s">
        <v>1110</v>
      </c>
      <c r="E549" s="172" t="s">
        <v>1110</v>
      </c>
      <c r="F549" s="172" t="s">
        <v>1110</v>
      </c>
      <c r="G549" s="172" t="s">
        <v>1110</v>
      </c>
      <c r="H549" s="172" t="s">
        <v>1110</v>
      </c>
      <c r="I549" s="172" t="s">
        <v>1110</v>
      </c>
      <c r="J549" s="172" t="s">
        <v>1110</v>
      </c>
      <c r="K549" s="172" t="s">
        <v>1110</v>
      </c>
      <c r="L549" s="174" t="s">
        <v>1110</v>
      </c>
      <c r="M549" s="172" t="s">
        <v>1110</v>
      </c>
      <c r="N549" s="172" t="s">
        <v>1110</v>
      </c>
      <c r="O549" s="172" t="s">
        <v>1110</v>
      </c>
      <c r="P549" s="172" t="s">
        <v>1110</v>
      </c>
      <c r="Q549" s="172" t="s">
        <v>1110</v>
      </c>
      <c r="R549" s="172" t="s">
        <v>1110</v>
      </c>
      <c r="S549" s="172" t="s">
        <v>1110</v>
      </c>
      <c r="T549" s="172" t="s">
        <v>1110</v>
      </c>
      <c r="U549" s="172" t="s">
        <v>1110</v>
      </c>
      <c r="V549" s="175" t="s">
        <v>1110</v>
      </c>
      <c r="W549" s="176" t="s">
        <v>1110</v>
      </c>
      <c r="X549" s="172" t="s">
        <v>1110</v>
      </c>
      <c r="Y549" s="172">
        <v>0.3</v>
      </c>
      <c r="Z549" s="172" t="s">
        <v>1110</v>
      </c>
      <c r="AA549" s="172" t="s">
        <v>1110</v>
      </c>
      <c r="AB549" s="172" t="s">
        <v>1110</v>
      </c>
      <c r="AC549" s="172" t="s">
        <v>1110</v>
      </c>
      <c r="AD549" s="172" t="s">
        <v>1110</v>
      </c>
      <c r="AE549" s="172" t="s">
        <v>1110</v>
      </c>
      <c r="AF549" s="177">
        <v>0.3</v>
      </c>
    </row>
    <row r="550" spans="1:32" ht="15" customHeight="1">
      <c r="A550" s="163">
        <v>543</v>
      </c>
      <c r="B550" s="125" t="s">
        <v>181</v>
      </c>
      <c r="C550" s="164" t="s">
        <v>1110</v>
      </c>
      <c r="D550" s="164" t="s">
        <v>1110</v>
      </c>
      <c r="E550" s="164" t="s">
        <v>1110</v>
      </c>
      <c r="F550" s="164" t="s">
        <v>1110</v>
      </c>
      <c r="G550" s="164" t="s">
        <v>1110</v>
      </c>
      <c r="H550" s="164" t="s">
        <v>1110</v>
      </c>
      <c r="I550" s="164">
        <v>0.35</v>
      </c>
      <c r="J550" s="164" t="s">
        <v>1110</v>
      </c>
      <c r="K550" s="164" t="s">
        <v>1110</v>
      </c>
      <c r="L550" s="166">
        <v>0.35</v>
      </c>
      <c r="M550" s="164" t="s">
        <v>1110</v>
      </c>
      <c r="N550" s="164" t="s">
        <v>1110</v>
      </c>
      <c r="O550" s="164" t="s">
        <v>1110</v>
      </c>
      <c r="P550" s="164" t="s">
        <v>1110</v>
      </c>
      <c r="Q550" s="164" t="s">
        <v>1110</v>
      </c>
      <c r="R550" s="164" t="s">
        <v>1110</v>
      </c>
      <c r="S550" s="164">
        <v>0.82750000000000001</v>
      </c>
      <c r="T550" s="164">
        <v>8.9384429999999995</v>
      </c>
      <c r="U550" s="164" t="s">
        <v>1110</v>
      </c>
      <c r="V550" s="167">
        <v>9.765943</v>
      </c>
      <c r="W550" s="168" t="s">
        <v>1110</v>
      </c>
      <c r="X550" s="164" t="s">
        <v>1110</v>
      </c>
      <c r="Y550" s="164" t="s">
        <v>1110</v>
      </c>
      <c r="Z550" s="164" t="s">
        <v>1110</v>
      </c>
      <c r="AA550" s="164" t="s">
        <v>1110</v>
      </c>
      <c r="AB550" s="164" t="s">
        <v>1110</v>
      </c>
      <c r="AC550" s="164">
        <v>16.161537079999999</v>
      </c>
      <c r="AD550" s="164">
        <v>27.449742140000001</v>
      </c>
      <c r="AE550" s="164" t="s">
        <v>1110</v>
      </c>
      <c r="AF550" s="169">
        <v>43.61127922</v>
      </c>
    </row>
    <row r="551" spans="1:32" s="84" customFormat="1" ht="15" customHeight="1">
      <c r="A551" s="171">
        <v>544</v>
      </c>
      <c r="B551" s="144" t="s">
        <v>339</v>
      </c>
      <c r="C551" s="172" t="s">
        <v>1110</v>
      </c>
      <c r="D551" s="172" t="s">
        <v>1110</v>
      </c>
      <c r="E551" s="172">
        <v>-1.4684059999999999E-2</v>
      </c>
      <c r="F551" s="172" t="s">
        <v>1110</v>
      </c>
      <c r="G551" s="172" t="s">
        <v>1110</v>
      </c>
      <c r="H551" s="172" t="s">
        <v>1110</v>
      </c>
      <c r="I551" s="172" t="s">
        <v>1110</v>
      </c>
      <c r="J551" s="172" t="s">
        <v>1110</v>
      </c>
      <c r="K551" s="172" t="s">
        <v>1110</v>
      </c>
      <c r="L551" s="174">
        <v>-1.4684059999999999E-2</v>
      </c>
      <c r="M551" s="172" t="s">
        <v>1110</v>
      </c>
      <c r="N551" s="172" t="s">
        <v>1110</v>
      </c>
      <c r="O551" s="172">
        <v>0.36379972999999999</v>
      </c>
      <c r="P551" s="172" t="s">
        <v>1110</v>
      </c>
      <c r="Q551" s="172" t="s">
        <v>1110</v>
      </c>
      <c r="R551" s="172" t="s">
        <v>1110</v>
      </c>
      <c r="S551" s="172" t="s">
        <v>1110</v>
      </c>
      <c r="T551" s="172">
        <v>-67.140633459999989</v>
      </c>
      <c r="U551" s="172" t="s">
        <v>1110</v>
      </c>
      <c r="V551" s="175">
        <v>-66.776833729999993</v>
      </c>
      <c r="W551" s="176" t="s">
        <v>1110</v>
      </c>
      <c r="X551" s="172" t="s">
        <v>1110</v>
      </c>
      <c r="Y551" s="172">
        <v>-27.467924701239998</v>
      </c>
      <c r="Z551" s="172" t="s">
        <v>1110</v>
      </c>
      <c r="AA551" s="172" t="s">
        <v>1110</v>
      </c>
      <c r="AB551" s="172" t="s">
        <v>1110</v>
      </c>
      <c r="AC551" s="172" t="s">
        <v>1110</v>
      </c>
      <c r="AD551" s="172">
        <v>-67.140633459999989</v>
      </c>
      <c r="AE551" s="172" t="s">
        <v>1110</v>
      </c>
      <c r="AF551" s="177">
        <v>-94.608558161239998</v>
      </c>
    </row>
    <row r="552" spans="1:32" ht="15" customHeight="1">
      <c r="A552" s="163">
        <v>545</v>
      </c>
      <c r="B552" s="125" t="s">
        <v>92</v>
      </c>
      <c r="C552" s="164" t="s">
        <v>1110</v>
      </c>
      <c r="D552" s="164">
        <v>-1.65128656</v>
      </c>
      <c r="E552" s="164">
        <v>-6.29539355</v>
      </c>
      <c r="F552" s="164" t="s">
        <v>1110</v>
      </c>
      <c r="G552" s="164">
        <v>3.67231614</v>
      </c>
      <c r="H552" s="164" t="s">
        <v>1110</v>
      </c>
      <c r="I552" s="164" t="s">
        <v>1110</v>
      </c>
      <c r="J552" s="164" t="s">
        <v>1110</v>
      </c>
      <c r="K552" s="164" t="s">
        <v>1110</v>
      </c>
      <c r="L552" s="166">
        <v>-4.2743639699999996</v>
      </c>
      <c r="M552" s="164" t="s">
        <v>1110</v>
      </c>
      <c r="N552" s="164">
        <v>-37.610173109999998</v>
      </c>
      <c r="O552" s="164">
        <v>-8.7682094999999993</v>
      </c>
      <c r="P552" s="164" t="s">
        <v>1110</v>
      </c>
      <c r="Q552" s="164">
        <v>-19.344783899999999</v>
      </c>
      <c r="R552" s="164" t="s">
        <v>1110</v>
      </c>
      <c r="S552" s="164" t="s">
        <v>1110</v>
      </c>
      <c r="T552" s="164" t="s">
        <v>1110</v>
      </c>
      <c r="U552" s="164" t="s">
        <v>1110</v>
      </c>
      <c r="V552" s="167">
        <v>-65.723166509999999</v>
      </c>
      <c r="W552" s="168" t="s">
        <v>1110</v>
      </c>
      <c r="X552" s="164">
        <v>-213.45936291000001</v>
      </c>
      <c r="Y552" s="164">
        <v>-108.67078017</v>
      </c>
      <c r="Z552" s="164" t="s">
        <v>1110</v>
      </c>
      <c r="AA552" s="164">
        <v>-61.3795985</v>
      </c>
      <c r="AB552" s="164" t="s">
        <v>1110</v>
      </c>
      <c r="AC552" s="164" t="s">
        <v>1110</v>
      </c>
      <c r="AD552" s="164" t="s">
        <v>1110</v>
      </c>
      <c r="AE552" s="164" t="s">
        <v>1110</v>
      </c>
      <c r="AF552" s="169">
        <v>-383.50974157999997</v>
      </c>
    </row>
    <row r="553" spans="1:32" s="84" customFormat="1" ht="15" customHeight="1">
      <c r="A553" s="171">
        <v>546</v>
      </c>
      <c r="B553" s="144" t="s">
        <v>450</v>
      </c>
      <c r="C553" s="172" t="s">
        <v>1110</v>
      </c>
      <c r="D553" s="172" t="s">
        <v>1110</v>
      </c>
      <c r="E553" s="172" t="s">
        <v>1110</v>
      </c>
      <c r="F553" s="172" t="s">
        <v>1110</v>
      </c>
      <c r="G553" s="172" t="s">
        <v>1110</v>
      </c>
      <c r="H553" s="172" t="s">
        <v>1110</v>
      </c>
      <c r="I553" s="172" t="s">
        <v>1110</v>
      </c>
      <c r="J553" s="172" t="s">
        <v>1110</v>
      </c>
      <c r="K553" s="172" t="s">
        <v>1110</v>
      </c>
      <c r="L553" s="174" t="s">
        <v>1110</v>
      </c>
      <c r="M553" s="172" t="s">
        <v>1110</v>
      </c>
      <c r="N553" s="172" t="s">
        <v>1110</v>
      </c>
      <c r="O553" s="172" t="s">
        <v>1110</v>
      </c>
      <c r="P553" s="172" t="s">
        <v>1110</v>
      </c>
      <c r="Q553" s="172" t="s">
        <v>1110</v>
      </c>
      <c r="R553" s="172" t="s">
        <v>1110</v>
      </c>
      <c r="S553" s="172">
        <v>27</v>
      </c>
      <c r="T553" s="172" t="s">
        <v>1110</v>
      </c>
      <c r="U553" s="172" t="s">
        <v>1110</v>
      </c>
      <c r="V553" s="175">
        <v>27</v>
      </c>
      <c r="W553" s="176" t="s">
        <v>1110</v>
      </c>
      <c r="X553" s="172" t="s">
        <v>1110</v>
      </c>
      <c r="Y553" s="172">
        <v>-27.336942010000001</v>
      </c>
      <c r="Z553" s="172" t="s">
        <v>1110</v>
      </c>
      <c r="AA553" s="172" t="s">
        <v>1110</v>
      </c>
      <c r="AB553" s="172" t="s">
        <v>1110</v>
      </c>
      <c r="AC553" s="172">
        <v>51.662500000000001</v>
      </c>
      <c r="AD553" s="172" t="s">
        <v>1110</v>
      </c>
      <c r="AE553" s="172" t="s">
        <v>1110</v>
      </c>
      <c r="AF553" s="177">
        <v>24.32555799</v>
      </c>
    </row>
    <row r="554" spans="1:32" ht="15" customHeight="1">
      <c r="A554" s="163">
        <v>547</v>
      </c>
      <c r="B554" s="125" t="s">
        <v>852</v>
      </c>
      <c r="C554" s="164" t="s">
        <v>1110</v>
      </c>
      <c r="D554" s="164" t="s">
        <v>1110</v>
      </c>
      <c r="E554" s="164" t="s">
        <v>1110</v>
      </c>
      <c r="F554" s="164" t="s">
        <v>1110</v>
      </c>
      <c r="G554" s="164" t="s">
        <v>1110</v>
      </c>
      <c r="H554" s="164" t="s">
        <v>1110</v>
      </c>
      <c r="I554" s="164" t="s">
        <v>1110</v>
      </c>
      <c r="J554" s="164" t="s">
        <v>1110</v>
      </c>
      <c r="K554" s="164" t="s">
        <v>1110</v>
      </c>
      <c r="L554" s="166" t="s">
        <v>1110</v>
      </c>
      <c r="M554" s="164" t="s">
        <v>1110</v>
      </c>
      <c r="N554" s="164" t="s">
        <v>1110</v>
      </c>
      <c r="O554" s="164" t="s">
        <v>1110</v>
      </c>
      <c r="P554" s="164" t="s">
        <v>1110</v>
      </c>
      <c r="Q554" s="164" t="s">
        <v>1110</v>
      </c>
      <c r="R554" s="164" t="s">
        <v>1110</v>
      </c>
      <c r="S554" s="164" t="s">
        <v>1110</v>
      </c>
      <c r="T554" s="164" t="s">
        <v>1110</v>
      </c>
      <c r="U554" s="164" t="s">
        <v>1110</v>
      </c>
      <c r="V554" s="167" t="s">
        <v>1110</v>
      </c>
      <c r="W554" s="168" t="s">
        <v>1110</v>
      </c>
      <c r="X554" s="164" t="s">
        <v>1110</v>
      </c>
      <c r="Y554" s="164" t="s">
        <v>1110</v>
      </c>
      <c r="Z554" s="164" t="s">
        <v>1110</v>
      </c>
      <c r="AA554" s="164" t="s">
        <v>1110</v>
      </c>
      <c r="AB554" s="164" t="s">
        <v>1110</v>
      </c>
      <c r="AC554" s="164" t="s">
        <v>1110</v>
      </c>
      <c r="AD554" s="164" t="s">
        <v>1110</v>
      </c>
      <c r="AE554" s="164" t="s">
        <v>1110</v>
      </c>
      <c r="AF554" s="169" t="s">
        <v>1110</v>
      </c>
    </row>
    <row r="555" spans="1:32" s="84" customFormat="1" ht="15" customHeight="1">
      <c r="A555" s="171">
        <v>548</v>
      </c>
      <c r="B555" s="144" t="s">
        <v>880</v>
      </c>
      <c r="C555" s="172" t="s">
        <v>1110</v>
      </c>
      <c r="D555" s="172">
        <v>3.4683417799999998</v>
      </c>
      <c r="E555" s="172">
        <v>-40.737060090000007</v>
      </c>
      <c r="F555" s="172" t="s">
        <v>1110</v>
      </c>
      <c r="G555" s="172" t="s">
        <v>1110</v>
      </c>
      <c r="H555" s="172" t="s">
        <v>1110</v>
      </c>
      <c r="I555" s="172" t="s">
        <v>1110</v>
      </c>
      <c r="J555" s="172" t="s">
        <v>1110</v>
      </c>
      <c r="K555" s="172" t="s">
        <v>1110</v>
      </c>
      <c r="L555" s="174">
        <v>-37.268718310000004</v>
      </c>
      <c r="M555" s="172" t="s">
        <v>1110</v>
      </c>
      <c r="N555" s="172">
        <v>-4.0549220500000001</v>
      </c>
      <c r="O555" s="172">
        <v>-321.69817470999999</v>
      </c>
      <c r="P555" s="172" t="s">
        <v>1110</v>
      </c>
      <c r="Q555" s="172" t="s">
        <v>1110</v>
      </c>
      <c r="R555" s="172" t="s">
        <v>1110</v>
      </c>
      <c r="S555" s="172" t="s">
        <v>1110</v>
      </c>
      <c r="T555" s="172" t="s">
        <v>1110</v>
      </c>
      <c r="U555" s="172" t="s">
        <v>1110</v>
      </c>
      <c r="V555" s="175">
        <v>-325.75309676000001</v>
      </c>
      <c r="W555" s="176" t="s">
        <v>1110</v>
      </c>
      <c r="X555" s="172">
        <v>14.348247199999999</v>
      </c>
      <c r="Y555" s="172">
        <v>-796.88340517999995</v>
      </c>
      <c r="Z555" s="172" t="s">
        <v>1110</v>
      </c>
      <c r="AA555" s="172" t="s">
        <v>1110</v>
      </c>
      <c r="AB555" s="172" t="s">
        <v>1110</v>
      </c>
      <c r="AC555" s="172" t="s">
        <v>1110</v>
      </c>
      <c r="AD555" s="172" t="s">
        <v>1110</v>
      </c>
      <c r="AE555" s="172" t="s">
        <v>1110</v>
      </c>
      <c r="AF555" s="177">
        <v>-782.53515797999989</v>
      </c>
    </row>
    <row r="556" spans="1:32" ht="15" customHeight="1">
      <c r="A556" s="163">
        <v>549</v>
      </c>
      <c r="B556" s="125" t="s">
        <v>958</v>
      </c>
      <c r="C556" s="164">
        <v>-7.4171526500000002</v>
      </c>
      <c r="D556" s="164">
        <v>-12.32189479</v>
      </c>
      <c r="E556" s="164">
        <v>-3.6396702699999999</v>
      </c>
      <c r="F556" s="164" t="s">
        <v>1110</v>
      </c>
      <c r="G556" s="164">
        <v>1.76774992</v>
      </c>
      <c r="H556" s="164" t="s">
        <v>1110</v>
      </c>
      <c r="I556" s="164" t="s">
        <v>1110</v>
      </c>
      <c r="J556" s="164" t="s">
        <v>1110</v>
      </c>
      <c r="K556" s="164" t="s">
        <v>1110</v>
      </c>
      <c r="L556" s="166">
        <v>-21.61096779</v>
      </c>
      <c r="M556" s="164">
        <v>-3.0258057599999999</v>
      </c>
      <c r="N556" s="164">
        <v>-13.396769089999999</v>
      </c>
      <c r="O556" s="164">
        <v>-6.2139783200000007</v>
      </c>
      <c r="P556" s="164" t="s">
        <v>1110</v>
      </c>
      <c r="Q556" s="164">
        <v>4.8028319900000005</v>
      </c>
      <c r="R556" s="164" t="s">
        <v>1110</v>
      </c>
      <c r="S556" s="164" t="s">
        <v>1110</v>
      </c>
      <c r="T556" s="164" t="s">
        <v>1110</v>
      </c>
      <c r="U556" s="164" t="s">
        <v>1110</v>
      </c>
      <c r="V556" s="167">
        <v>-17.833721180000001</v>
      </c>
      <c r="W556" s="168">
        <v>230.07947616983</v>
      </c>
      <c r="X556" s="164">
        <v>-16.961302579999998</v>
      </c>
      <c r="Y556" s="164">
        <v>-247.67855929983</v>
      </c>
      <c r="Z556" s="164" t="s">
        <v>1110</v>
      </c>
      <c r="AA556" s="164">
        <v>22.933294510000003</v>
      </c>
      <c r="AB556" s="164" t="s">
        <v>1110</v>
      </c>
      <c r="AC556" s="164" t="s">
        <v>1110</v>
      </c>
      <c r="AD556" s="164" t="s">
        <v>1110</v>
      </c>
      <c r="AE556" s="164" t="s">
        <v>1110</v>
      </c>
      <c r="AF556" s="169">
        <v>-11.627091200000006</v>
      </c>
    </row>
    <row r="557" spans="1:32" s="84" customFormat="1" ht="15" customHeight="1">
      <c r="A557" s="171">
        <v>550</v>
      </c>
      <c r="B557" s="144" t="s">
        <v>122</v>
      </c>
      <c r="C557" s="172" t="s">
        <v>1110</v>
      </c>
      <c r="D557" s="172">
        <v>1.8363529699999999</v>
      </c>
      <c r="E557" s="172" t="s">
        <v>1110</v>
      </c>
      <c r="F557" s="172" t="s">
        <v>1110</v>
      </c>
      <c r="G557" s="172">
        <v>-0.01</v>
      </c>
      <c r="H557" s="172" t="s">
        <v>1110</v>
      </c>
      <c r="I557" s="172" t="s">
        <v>1110</v>
      </c>
      <c r="J557" s="172" t="s">
        <v>1110</v>
      </c>
      <c r="K557" s="172" t="s">
        <v>1110</v>
      </c>
      <c r="L557" s="174">
        <v>1.8263529700000001</v>
      </c>
      <c r="M557" s="172" t="s">
        <v>1110</v>
      </c>
      <c r="N557" s="172">
        <v>-134.88598271999999</v>
      </c>
      <c r="O557" s="172" t="s">
        <v>1110</v>
      </c>
      <c r="P557" s="172" t="s">
        <v>1110</v>
      </c>
      <c r="Q557" s="172">
        <v>-2.0710000000000002</v>
      </c>
      <c r="R557" s="172" t="s">
        <v>1110</v>
      </c>
      <c r="S557" s="172" t="s">
        <v>1110</v>
      </c>
      <c r="T557" s="172" t="s">
        <v>1110</v>
      </c>
      <c r="U557" s="172" t="s">
        <v>1110</v>
      </c>
      <c r="V557" s="175">
        <v>-136.95698271999998</v>
      </c>
      <c r="W557" s="176" t="s">
        <v>1110</v>
      </c>
      <c r="X557" s="172">
        <v>-316.77307930000001</v>
      </c>
      <c r="Y557" s="172" t="s">
        <v>1110</v>
      </c>
      <c r="Z557" s="172" t="s">
        <v>1110</v>
      </c>
      <c r="AA557" s="172">
        <v>6.5759999999999996</v>
      </c>
      <c r="AB557" s="172" t="s">
        <v>1110</v>
      </c>
      <c r="AC557" s="172" t="s">
        <v>1110</v>
      </c>
      <c r="AD557" s="172" t="s">
        <v>1110</v>
      </c>
      <c r="AE557" s="172" t="s">
        <v>1110</v>
      </c>
      <c r="AF557" s="177">
        <v>-310.19707929999998</v>
      </c>
    </row>
    <row r="558" spans="1:32" ht="15" customHeight="1">
      <c r="A558" s="163">
        <v>551</v>
      </c>
      <c r="B558" s="125" t="s">
        <v>125</v>
      </c>
      <c r="C558" s="164" t="s">
        <v>1110</v>
      </c>
      <c r="D558" s="164">
        <v>-3.91</v>
      </c>
      <c r="E558" s="164" t="s">
        <v>1110</v>
      </c>
      <c r="F558" s="164" t="s">
        <v>1110</v>
      </c>
      <c r="G558" s="164">
        <v>-6.7056951299999996</v>
      </c>
      <c r="H558" s="164" t="s">
        <v>1110</v>
      </c>
      <c r="I558" s="164" t="s">
        <v>1110</v>
      </c>
      <c r="J558" s="164" t="s">
        <v>1110</v>
      </c>
      <c r="K558" s="164" t="s">
        <v>1110</v>
      </c>
      <c r="L558" s="166">
        <v>-10.615695129999999</v>
      </c>
      <c r="M558" s="164" t="s">
        <v>1110</v>
      </c>
      <c r="N558" s="164">
        <v>-218.04131917803002</v>
      </c>
      <c r="O558" s="164" t="s">
        <v>1110</v>
      </c>
      <c r="P558" s="164" t="s">
        <v>1110</v>
      </c>
      <c r="Q558" s="164">
        <v>-53.898829399999997</v>
      </c>
      <c r="R558" s="164" t="s">
        <v>1110</v>
      </c>
      <c r="S558" s="164" t="s">
        <v>1110</v>
      </c>
      <c r="T558" s="164" t="s">
        <v>1110</v>
      </c>
      <c r="U558" s="164" t="s">
        <v>1110</v>
      </c>
      <c r="V558" s="167">
        <v>-271.94014857803</v>
      </c>
      <c r="W558" s="168" t="s">
        <v>1110</v>
      </c>
      <c r="X558" s="164">
        <v>-338.94819597746005</v>
      </c>
      <c r="Y558" s="164" t="s">
        <v>1110</v>
      </c>
      <c r="Z558" s="164" t="s">
        <v>1110</v>
      </c>
      <c r="AA558" s="164">
        <v>-47.811732520570004</v>
      </c>
      <c r="AB558" s="164" t="s">
        <v>1110</v>
      </c>
      <c r="AC558" s="164" t="s">
        <v>1110</v>
      </c>
      <c r="AD558" s="164" t="s">
        <v>1110</v>
      </c>
      <c r="AE558" s="164" t="s">
        <v>1110</v>
      </c>
      <c r="AF558" s="169">
        <v>-386.75992849802998</v>
      </c>
    </row>
    <row r="559" spans="1:32" s="84" customFormat="1" ht="15" customHeight="1">
      <c r="A559" s="171">
        <v>552</v>
      </c>
      <c r="B559" s="144" t="s">
        <v>574</v>
      </c>
      <c r="C559" s="172" t="s">
        <v>1110</v>
      </c>
      <c r="D559" s="172" t="s">
        <v>1110</v>
      </c>
      <c r="E559" s="172" t="s">
        <v>1110</v>
      </c>
      <c r="F559" s="172" t="s">
        <v>1110</v>
      </c>
      <c r="G559" s="172" t="s">
        <v>1110</v>
      </c>
      <c r="H559" s="172" t="s">
        <v>1110</v>
      </c>
      <c r="I559" s="172" t="s">
        <v>1110</v>
      </c>
      <c r="J559" s="172" t="s">
        <v>1110</v>
      </c>
      <c r="K559" s="172" t="s">
        <v>1110</v>
      </c>
      <c r="L559" s="174" t="s">
        <v>1110</v>
      </c>
      <c r="M559" s="172" t="s">
        <v>1110</v>
      </c>
      <c r="N559" s="172" t="s">
        <v>1110</v>
      </c>
      <c r="O559" s="172" t="s">
        <v>1110</v>
      </c>
      <c r="P559" s="172" t="s">
        <v>1110</v>
      </c>
      <c r="Q559" s="172" t="s">
        <v>1110</v>
      </c>
      <c r="R559" s="172" t="s">
        <v>1110</v>
      </c>
      <c r="S559" s="172">
        <v>29.269226629999999</v>
      </c>
      <c r="T559" s="172" t="s">
        <v>1110</v>
      </c>
      <c r="U559" s="172" t="s">
        <v>1110</v>
      </c>
      <c r="V559" s="175">
        <v>29.269226629999999</v>
      </c>
      <c r="W559" s="176" t="s">
        <v>1110</v>
      </c>
      <c r="X559" s="172">
        <v>-0.29015816999999999</v>
      </c>
      <c r="Y559" s="172" t="s">
        <v>1110</v>
      </c>
      <c r="Z559" s="172" t="s">
        <v>1110</v>
      </c>
      <c r="AA559" s="172" t="s">
        <v>1110</v>
      </c>
      <c r="AB559" s="172" t="s">
        <v>1110</v>
      </c>
      <c r="AC559" s="172">
        <v>29.269226629999999</v>
      </c>
      <c r="AD559" s="172" t="s">
        <v>1110</v>
      </c>
      <c r="AE559" s="172" t="s">
        <v>1110</v>
      </c>
      <c r="AF559" s="177">
        <v>28.979068459999997</v>
      </c>
    </row>
    <row r="560" spans="1:32" ht="15" customHeight="1">
      <c r="A560" s="163">
        <v>553</v>
      </c>
      <c r="B560" s="125" t="s">
        <v>832</v>
      </c>
      <c r="C560" s="164" t="s">
        <v>1110</v>
      </c>
      <c r="D560" s="164">
        <v>-3.0764829300000001</v>
      </c>
      <c r="E560" s="164">
        <v>-4.5526785199999997</v>
      </c>
      <c r="F560" s="164" t="s">
        <v>1110</v>
      </c>
      <c r="G560" s="164">
        <v>-4.0679411500000002</v>
      </c>
      <c r="H560" s="164" t="s">
        <v>1110</v>
      </c>
      <c r="I560" s="164" t="s">
        <v>1110</v>
      </c>
      <c r="J560" s="164" t="s">
        <v>1110</v>
      </c>
      <c r="K560" s="164" t="s">
        <v>1110</v>
      </c>
      <c r="L560" s="166">
        <v>-11.697102599999999</v>
      </c>
      <c r="M560" s="164" t="s">
        <v>1110</v>
      </c>
      <c r="N560" s="164">
        <v>-32.937385239999998</v>
      </c>
      <c r="O560" s="164">
        <v>-55.709896979999996</v>
      </c>
      <c r="P560" s="164" t="s">
        <v>1110</v>
      </c>
      <c r="Q560" s="164">
        <v>-46.928462979999999</v>
      </c>
      <c r="R560" s="164" t="s">
        <v>1110</v>
      </c>
      <c r="S560" s="164" t="s">
        <v>1110</v>
      </c>
      <c r="T560" s="164" t="s">
        <v>1110</v>
      </c>
      <c r="U560" s="164" t="s">
        <v>1110</v>
      </c>
      <c r="V560" s="167">
        <v>-135.5757452</v>
      </c>
      <c r="W560" s="168" t="s">
        <v>1110</v>
      </c>
      <c r="X560" s="164">
        <v>-330.94686922000005</v>
      </c>
      <c r="Y560" s="164">
        <v>-245.25967011</v>
      </c>
      <c r="Z560" s="164" t="s">
        <v>1110</v>
      </c>
      <c r="AA560" s="164">
        <v>-146.62284427</v>
      </c>
      <c r="AB560" s="164" t="s">
        <v>1110</v>
      </c>
      <c r="AC560" s="164" t="s">
        <v>1110</v>
      </c>
      <c r="AD560" s="164" t="s">
        <v>1110</v>
      </c>
      <c r="AE560" s="164" t="s">
        <v>1110</v>
      </c>
      <c r="AF560" s="169">
        <v>-722.82938360000003</v>
      </c>
    </row>
    <row r="561" spans="1:32" s="84" customFormat="1" ht="15" customHeight="1">
      <c r="A561" s="171">
        <v>554</v>
      </c>
      <c r="B561" s="144" t="s">
        <v>543</v>
      </c>
      <c r="C561" s="172" t="s">
        <v>1110</v>
      </c>
      <c r="D561" s="172" t="s">
        <v>1110</v>
      </c>
      <c r="E561" s="172" t="s">
        <v>1110</v>
      </c>
      <c r="F561" s="172" t="s">
        <v>1110</v>
      </c>
      <c r="G561" s="172" t="s">
        <v>1110</v>
      </c>
      <c r="H561" s="172" t="s">
        <v>1110</v>
      </c>
      <c r="I561" s="172">
        <v>68.649545169999996</v>
      </c>
      <c r="J561" s="172" t="s">
        <v>1110</v>
      </c>
      <c r="K561" s="172" t="s">
        <v>1110</v>
      </c>
      <c r="L561" s="174">
        <v>68.649545169999996</v>
      </c>
      <c r="M561" s="172" t="s">
        <v>1110</v>
      </c>
      <c r="N561" s="172" t="s">
        <v>1110</v>
      </c>
      <c r="O561" s="172" t="s">
        <v>1110</v>
      </c>
      <c r="P561" s="172" t="s">
        <v>1110</v>
      </c>
      <c r="Q561" s="172" t="s">
        <v>1110</v>
      </c>
      <c r="R561" s="172" t="s">
        <v>1110</v>
      </c>
      <c r="S561" s="172">
        <v>102.28660662999999</v>
      </c>
      <c r="T561" s="172" t="s">
        <v>1110</v>
      </c>
      <c r="U561" s="172" t="s">
        <v>1110</v>
      </c>
      <c r="V561" s="175">
        <v>102.28660662999999</v>
      </c>
      <c r="W561" s="176" t="s">
        <v>1110</v>
      </c>
      <c r="X561" s="172" t="s">
        <v>1110</v>
      </c>
      <c r="Y561" s="172" t="s">
        <v>1110</v>
      </c>
      <c r="Z561" s="172" t="s">
        <v>1110</v>
      </c>
      <c r="AA561" s="172" t="s">
        <v>1110</v>
      </c>
      <c r="AB561" s="172" t="s">
        <v>1110</v>
      </c>
      <c r="AC561" s="172">
        <v>186.67019311999999</v>
      </c>
      <c r="AD561" s="172" t="s">
        <v>1110</v>
      </c>
      <c r="AE561" s="172" t="s">
        <v>1110</v>
      </c>
      <c r="AF561" s="177">
        <v>186.67019311999999</v>
      </c>
    </row>
    <row r="562" spans="1:32" ht="15" customHeight="1">
      <c r="A562" s="163">
        <v>555</v>
      </c>
      <c r="B562" s="125" t="s">
        <v>857</v>
      </c>
      <c r="C562" s="164" t="s">
        <v>1110</v>
      </c>
      <c r="D562" s="164">
        <v>-0.74710447000000002</v>
      </c>
      <c r="E562" s="164" t="s">
        <v>1110</v>
      </c>
      <c r="F562" s="164" t="s">
        <v>1110</v>
      </c>
      <c r="G562" s="164" t="s">
        <v>1110</v>
      </c>
      <c r="H562" s="164" t="s">
        <v>1110</v>
      </c>
      <c r="I562" s="164" t="s">
        <v>1110</v>
      </c>
      <c r="J562" s="164" t="s">
        <v>1110</v>
      </c>
      <c r="K562" s="164" t="s">
        <v>1110</v>
      </c>
      <c r="L562" s="166">
        <v>-0.74710447000000002</v>
      </c>
      <c r="M562" s="164" t="s">
        <v>1110</v>
      </c>
      <c r="N562" s="164">
        <v>45.032561109999996</v>
      </c>
      <c r="O562" s="164" t="s">
        <v>1110</v>
      </c>
      <c r="P562" s="164" t="s">
        <v>1110</v>
      </c>
      <c r="Q562" s="164" t="s">
        <v>1110</v>
      </c>
      <c r="R562" s="164" t="s">
        <v>1110</v>
      </c>
      <c r="S562" s="164" t="s">
        <v>1110</v>
      </c>
      <c r="T562" s="164" t="s">
        <v>1110</v>
      </c>
      <c r="U562" s="164" t="s">
        <v>1110</v>
      </c>
      <c r="V562" s="167">
        <v>45.032561109999996</v>
      </c>
      <c r="W562" s="168" t="s">
        <v>1110</v>
      </c>
      <c r="X562" s="164">
        <v>227.98072697999999</v>
      </c>
      <c r="Y562" s="164" t="s">
        <v>1110</v>
      </c>
      <c r="Z562" s="164" t="s">
        <v>1110</v>
      </c>
      <c r="AA562" s="164" t="s">
        <v>1110</v>
      </c>
      <c r="AB562" s="164" t="s">
        <v>1110</v>
      </c>
      <c r="AC562" s="164" t="s">
        <v>1110</v>
      </c>
      <c r="AD562" s="164" t="s">
        <v>1110</v>
      </c>
      <c r="AE562" s="164" t="s">
        <v>1110</v>
      </c>
      <c r="AF562" s="169">
        <v>227.98072697999999</v>
      </c>
    </row>
    <row r="563" spans="1:32" s="84" customFormat="1" ht="15" customHeight="1">
      <c r="A563" s="171">
        <v>556</v>
      </c>
      <c r="B563" s="144" t="s">
        <v>762</v>
      </c>
      <c r="C563" s="172" t="s">
        <v>1110</v>
      </c>
      <c r="D563" s="172">
        <v>-1.3</v>
      </c>
      <c r="E563" s="172" t="s">
        <v>1110</v>
      </c>
      <c r="F563" s="172" t="s">
        <v>1110</v>
      </c>
      <c r="G563" s="172" t="s">
        <v>1110</v>
      </c>
      <c r="H563" s="172" t="s">
        <v>1110</v>
      </c>
      <c r="I563" s="172" t="s">
        <v>1110</v>
      </c>
      <c r="J563" s="172" t="s">
        <v>1110</v>
      </c>
      <c r="K563" s="172" t="s">
        <v>1110</v>
      </c>
      <c r="L563" s="174">
        <v>-1.3</v>
      </c>
      <c r="M563" s="172" t="s">
        <v>1110</v>
      </c>
      <c r="N563" s="172">
        <v>-5.88</v>
      </c>
      <c r="O563" s="172" t="s">
        <v>1110</v>
      </c>
      <c r="P563" s="172" t="s">
        <v>1110</v>
      </c>
      <c r="Q563" s="172" t="s">
        <v>1110</v>
      </c>
      <c r="R563" s="172" t="s">
        <v>1110</v>
      </c>
      <c r="S563" s="172" t="s">
        <v>1110</v>
      </c>
      <c r="T563" s="172" t="s">
        <v>1110</v>
      </c>
      <c r="U563" s="172" t="s">
        <v>1110</v>
      </c>
      <c r="V563" s="175">
        <v>-5.88</v>
      </c>
      <c r="W563" s="176" t="s">
        <v>1110</v>
      </c>
      <c r="X563" s="172">
        <v>-5.88</v>
      </c>
      <c r="Y563" s="172" t="s">
        <v>1110</v>
      </c>
      <c r="Z563" s="172" t="s">
        <v>1110</v>
      </c>
      <c r="AA563" s="172" t="s">
        <v>1110</v>
      </c>
      <c r="AB563" s="172" t="s">
        <v>1110</v>
      </c>
      <c r="AC563" s="172" t="s">
        <v>1110</v>
      </c>
      <c r="AD563" s="172" t="s">
        <v>1110</v>
      </c>
      <c r="AE563" s="172" t="s">
        <v>1110</v>
      </c>
      <c r="AF563" s="177">
        <v>-5.88</v>
      </c>
    </row>
    <row r="564" spans="1:32" ht="15" customHeight="1">
      <c r="A564" s="163">
        <v>557</v>
      </c>
      <c r="B564" s="125" t="s">
        <v>729</v>
      </c>
      <c r="C564" s="164">
        <v>49.075633520000004</v>
      </c>
      <c r="D564" s="164" t="s">
        <v>1110</v>
      </c>
      <c r="E564" s="164">
        <v>0.47356826000000002</v>
      </c>
      <c r="F564" s="164" t="s">
        <v>1110</v>
      </c>
      <c r="G564" s="164">
        <v>3.4151301200000002</v>
      </c>
      <c r="H564" s="164" t="s">
        <v>1110</v>
      </c>
      <c r="I564" s="164" t="s">
        <v>1110</v>
      </c>
      <c r="J564" s="164" t="s">
        <v>1110</v>
      </c>
      <c r="K564" s="164" t="s">
        <v>1110</v>
      </c>
      <c r="L564" s="166">
        <v>52.964331899999998</v>
      </c>
      <c r="M564" s="164">
        <v>219.98142609999999</v>
      </c>
      <c r="N564" s="164" t="s">
        <v>1110</v>
      </c>
      <c r="O564" s="164">
        <v>1.155818</v>
      </c>
      <c r="P564" s="164" t="s">
        <v>1110</v>
      </c>
      <c r="Q564" s="164">
        <v>3.2584105099999996</v>
      </c>
      <c r="R564" s="164" t="s">
        <v>1110</v>
      </c>
      <c r="S564" s="164" t="s">
        <v>1110</v>
      </c>
      <c r="T564" s="164" t="s">
        <v>1110</v>
      </c>
      <c r="U564" s="164" t="s">
        <v>1110</v>
      </c>
      <c r="V564" s="167">
        <v>224.39565460999998</v>
      </c>
      <c r="W564" s="168">
        <v>325.50927100000001</v>
      </c>
      <c r="X564" s="164" t="s">
        <v>1110</v>
      </c>
      <c r="Y564" s="164">
        <v>-0.75096218999999997</v>
      </c>
      <c r="Z564" s="164" t="s">
        <v>1110</v>
      </c>
      <c r="AA564" s="164">
        <v>-13.398109789999999</v>
      </c>
      <c r="AB564" s="164" t="s">
        <v>1110</v>
      </c>
      <c r="AC564" s="164" t="s">
        <v>1110</v>
      </c>
      <c r="AD564" s="164" t="s">
        <v>1110</v>
      </c>
      <c r="AE564" s="164" t="s">
        <v>1110</v>
      </c>
      <c r="AF564" s="169">
        <v>311.36019901999998</v>
      </c>
    </row>
    <row r="565" spans="1:32" s="84" customFormat="1" ht="15" customHeight="1">
      <c r="A565" s="171">
        <v>558</v>
      </c>
      <c r="B565" s="144" t="s">
        <v>97</v>
      </c>
      <c r="C565" s="172" t="s">
        <v>1110</v>
      </c>
      <c r="D565" s="172" t="s">
        <v>1110</v>
      </c>
      <c r="E565" s="172" t="s">
        <v>1110</v>
      </c>
      <c r="F565" s="172" t="s">
        <v>1110</v>
      </c>
      <c r="G565" s="172" t="s">
        <v>1110</v>
      </c>
      <c r="H565" s="172" t="s">
        <v>1110</v>
      </c>
      <c r="I565" s="172" t="s">
        <v>1110</v>
      </c>
      <c r="J565" s="172">
        <v>-2.232609E-2</v>
      </c>
      <c r="K565" s="172" t="s">
        <v>1110</v>
      </c>
      <c r="L565" s="174">
        <v>-2.232609E-2</v>
      </c>
      <c r="M565" s="172" t="s">
        <v>1110</v>
      </c>
      <c r="N565" s="172" t="s">
        <v>1110</v>
      </c>
      <c r="O565" s="172" t="s">
        <v>1110</v>
      </c>
      <c r="P565" s="172" t="s">
        <v>1110</v>
      </c>
      <c r="Q565" s="172" t="s">
        <v>1110</v>
      </c>
      <c r="R565" s="172" t="s">
        <v>1110</v>
      </c>
      <c r="S565" s="172" t="s">
        <v>1110</v>
      </c>
      <c r="T565" s="172">
        <v>9.34881137</v>
      </c>
      <c r="U565" s="172" t="s">
        <v>1110</v>
      </c>
      <c r="V565" s="175">
        <v>9.34881137</v>
      </c>
      <c r="W565" s="176" t="s">
        <v>1110</v>
      </c>
      <c r="X565" s="172" t="s">
        <v>1110</v>
      </c>
      <c r="Y565" s="172" t="s">
        <v>1110</v>
      </c>
      <c r="Z565" s="172" t="s">
        <v>1110</v>
      </c>
      <c r="AA565" s="172" t="s">
        <v>1110</v>
      </c>
      <c r="AB565" s="172" t="s">
        <v>1110</v>
      </c>
      <c r="AC565" s="172" t="s">
        <v>1110</v>
      </c>
      <c r="AD565" s="172">
        <v>243.33389955999999</v>
      </c>
      <c r="AE565" s="172" t="s">
        <v>1110</v>
      </c>
      <c r="AF565" s="177">
        <v>243.33389955999999</v>
      </c>
    </row>
    <row r="566" spans="1:32" ht="15" customHeight="1">
      <c r="A566" s="163">
        <v>559</v>
      </c>
      <c r="B566" s="125" t="s">
        <v>414</v>
      </c>
      <c r="C566" s="164" t="s">
        <v>1110</v>
      </c>
      <c r="D566" s="164" t="s">
        <v>1110</v>
      </c>
      <c r="E566" s="164" t="s">
        <v>1110</v>
      </c>
      <c r="F566" s="164" t="s">
        <v>1110</v>
      </c>
      <c r="G566" s="164" t="s">
        <v>1110</v>
      </c>
      <c r="H566" s="164" t="s">
        <v>1110</v>
      </c>
      <c r="I566" s="164" t="s">
        <v>1110</v>
      </c>
      <c r="J566" s="164" t="s">
        <v>1110</v>
      </c>
      <c r="K566" s="164" t="s">
        <v>1110</v>
      </c>
      <c r="L566" s="166" t="s">
        <v>1110</v>
      </c>
      <c r="M566" s="164" t="s">
        <v>1110</v>
      </c>
      <c r="N566" s="164" t="s">
        <v>1110</v>
      </c>
      <c r="O566" s="164" t="s">
        <v>1110</v>
      </c>
      <c r="P566" s="164" t="s">
        <v>1110</v>
      </c>
      <c r="Q566" s="164" t="s">
        <v>1110</v>
      </c>
      <c r="R566" s="164" t="s">
        <v>1110</v>
      </c>
      <c r="S566" s="164" t="s">
        <v>1110</v>
      </c>
      <c r="T566" s="164">
        <v>8.3999999899999995</v>
      </c>
      <c r="U566" s="164" t="s">
        <v>1110</v>
      </c>
      <c r="V566" s="167">
        <v>8.3999999899999995</v>
      </c>
      <c r="W566" s="168" t="s">
        <v>1110</v>
      </c>
      <c r="X566" s="164" t="s">
        <v>1110</v>
      </c>
      <c r="Y566" s="164" t="s">
        <v>1110</v>
      </c>
      <c r="Z566" s="164" t="s">
        <v>1110</v>
      </c>
      <c r="AA566" s="164" t="s">
        <v>1110</v>
      </c>
      <c r="AB566" s="164" t="s">
        <v>1110</v>
      </c>
      <c r="AC566" s="164" t="s">
        <v>1110</v>
      </c>
      <c r="AD566" s="164">
        <v>83.198264879999996</v>
      </c>
      <c r="AE566" s="164" t="s">
        <v>1110</v>
      </c>
      <c r="AF566" s="169">
        <v>83.198264879999996</v>
      </c>
    </row>
    <row r="567" spans="1:32" s="84" customFormat="1" ht="15" customHeight="1">
      <c r="A567" s="171">
        <v>560</v>
      </c>
      <c r="B567" s="144" t="s">
        <v>384</v>
      </c>
      <c r="C567" s="172" t="s">
        <v>1110</v>
      </c>
      <c r="D567" s="172">
        <v>-7.0976416799999997</v>
      </c>
      <c r="E567" s="172">
        <v>-1.1302570600000001</v>
      </c>
      <c r="F567" s="172" t="s">
        <v>1110</v>
      </c>
      <c r="G567" s="172">
        <v>-1.96569653</v>
      </c>
      <c r="H567" s="172" t="s">
        <v>1110</v>
      </c>
      <c r="I567" s="172" t="s">
        <v>1110</v>
      </c>
      <c r="J567" s="172" t="s">
        <v>1110</v>
      </c>
      <c r="K567" s="172" t="s">
        <v>1110</v>
      </c>
      <c r="L567" s="174">
        <v>-10.193595269999999</v>
      </c>
      <c r="M567" s="172" t="s">
        <v>1110</v>
      </c>
      <c r="N567" s="172">
        <v>-76.288676230000007</v>
      </c>
      <c r="O567" s="172">
        <v>-9.3805460299999996</v>
      </c>
      <c r="P567" s="172" t="s">
        <v>1110</v>
      </c>
      <c r="Q567" s="172">
        <v>-15.838775570000001</v>
      </c>
      <c r="R567" s="172" t="s">
        <v>1110</v>
      </c>
      <c r="S567" s="172" t="s">
        <v>1110</v>
      </c>
      <c r="T567" s="172" t="s">
        <v>1110</v>
      </c>
      <c r="U567" s="172" t="s">
        <v>1110</v>
      </c>
      <c r="V567" s="175">
        <v>-101.50799783000001</v>
      </c>
      <c r="W567" s="176" t="s">
        <v>1110</v>
      </c>
      <c r="X567" s="172">
        <v>-264.38392930999998</v>
      </c>
      <c r="Y567" s="172">
        <v>-32.245489730000003</v>
      </c>
      <c r="Z567" s="172" t="s">
        <v>1110</v>
      </c>
      <c r="AA567" s="172">
        <v>-41.714644749999998</v>
      </c>
      <c r="AB567" s="172" t="s">
        <v>1110</v>
      </c>
      <c r="AC567" s="172" t="s">
        <v>1110</v>
      </c>
      <c r="AD567" s="172" t="s">
        <v>1110</v>
      </c>
      <c r="AE567" s="172" t="s">
        <v>1110</v>
      </c>
      <c r="AF567" s="177">
        <v>-338.34406379000001</v>
      </c>
    </row>
    <row r="568" spans="1:32" ht="15" customHeight="1">
      <c r="A568" s="163">
        <v>561</v>
      </c>
      <c r="B568" s="125" t="s">
        <v>359</v>
      </c>
      <c r="C568" s="164" t="s">
        <v>1110</v>
      </c>
      <c r="D568" s="164" t="s">
        <v>1110</v>
      </c>
      <c r="E568" s="164" t="s">
        <v>1110</v>
      </c>
      <c r="F568" s="164" t="s">
        <v>1110</v>
      </c>
      <c r="G568" s="164" t="s">
        <v>1110</v>
      </c>
      <c r="H568" s="164" t="s">
        <v>1110</v>
      </c>
      <c r="I568" s="164">
        <v>2.65</v>
      </c>
      <c r="J568" s="164" t="s">
        <v>1110</v>
      </c>
      <c r="K568" s="164" t="s">
        <v>1110</v>
      </c>
      <c r="L568" s="166">
        <v>2.65</v>
      </c>
      <c r="M568" s="164" t="s">
        <v>1110</v>
      </c>
      <c r="N568" s="164" t="s">
        <v>1110</v>
      </c>
      <c r="O568" s="164" t="s">
        <v>1110</v>
      </c>
      <c r="P568" s="164" t="s">
        <v>1110</v>
      </c>
      <c r="Q568" s="164" t="s">
        <v>1110</v>
      </c>
      <c r="R568" s="164" t="s">
        <v>1110</v>
      </c>
      <c r="S568" s="164">
        <v>7.1688778600000003</v>
      </c>
      <c r="T568" s="164" t="s">
        <v>1110</v>
      </c>
      <c r="U568" s="164" t="s">
        <v>1110</v>
      </c>
      <c r="V568" s="167">
        <v>7.1688778600000003</v>
      </c>
      <c r="W568" s="168" t="s">
        <v>1110</v>
      </c>
      <c r="X568" s="164" t="s">
        <v>1110</v>
      </c>
      <c r="Y568" s="164">
        <v>-107.41566304000001</v>
      </c>
      <c r="Z568" s="164" t="s">
        <v>1110</v>
      </c>
      <c r="AA568" s="164" t="s">
        <v>1110</v>
      </c>
      <c r="AB568" s="164" t="s">
        <v>1110</v>
      </c>
      <c r="AC568" s="164">
        <v>60.783386710000002</v>
      </c>
      <c r="AD568" s="164" t="s">
        <v>1110</v>
      </c>
      <c r="AE568" s="164" t="s">
        <v>1110</v>
      </c>
      <c r="AF568" s="169">
        <v>-46.632276330000003</v>
      </c>
    </row>
    <row r="569" spans="1:32" s="84" customFormat="1" ht="15" customHeight="1">
      <c r="A569" s="171">
        <v>562</v>
      </c>
      <c r="B569" s="144" t="s">
        <v>111</v>
      </c>
      <c r="C569" s="172" t="s">
        <v>1110</v>
      </c>
      <c r="D569" s="172">
        <v>0.64903433999999993</v>
      </c>
      <c r="E569" s="172" t="s">
        <v>1110</v>
      </c>
      <c r="F569" s="172" t="s">
        <v>1110</v>
      </c>
      <c r="G569" s="172">
        <v>0.24610695999999999</v>
      </c>
      <c r="H569" s="172" t="s">
        <v>1110</v>
      </c>
      <c r="I569" s="172" t="s">
        <v>1110</v>
      </c>
      <c r="J569" s="172" t="s">
        <v>1110</v>
      </c>
      <c r="K569" s="172" t="s">
        <v>1110</v>
      </c>
      <c r="L569" s="174">
        <v>0.89514129999999992</v>
      </c>
      <c r="M569" s="172" t="s">
        <v>1110</v>
      </c>
      <c r="N569" s="172">
        <v>7.4706623899999993</v>
      </c>
      <c r="O569" s="172" t="s">
        <v>1110</v>
      </c>
      <c r="P569" s="172" t="s">
        <v>1110</v>
      </c>
      <c r="Q569" s="172">
        <v>2.9308699900000001</v>
      </c>
      <c r="R569" s="172" t="s">
        <v>1110</v>
      </c>
      <c r="S569" s="172" t="s">
        <v>1110</v>
      </c>
      <c r="T569" s="172" t="s">
        <v>1110</v>
      </c>
      <c r="U569" s="172" t="s">
        <v>1110</v>
      </c>
      <c r="V569" s="175">
        <v>10.401532379999999</v>
      </c>
      <c r="W569" s="176" t="s">
        <v>1110</v>
      </c>
      <c r="X569" s="172">
        <v>41.075879590000007</v>
      </c>
      <c r="Y569" s="172" t="s">
        <v>1110</v>
      </c>
      <c r="Z569" s="172" t="s">
        <v>1110</v>
      </c>
      <c r="AA569" s="172">
        <v>5.6051015099999999</v>
      </c>
      <c r="AB569" s="172" t="s">
        <v>1110</v>
      </c>
      <c r="AC569" s="172" t="s">
        <v>1110</v>
      </c>
      <c r="AD569" s="172" t="s">
        <v>1110</v>
      </c>
      <c r="AE569" s="172" t="s">
        <v>1110</v>
      </c>
      <c r="AF569" s="177">
        <v>46.680981100000004</v>
      </c>
    </row>
    <row r="570" spans="1:32" ht="15" customHeight="1">
      <c r="A570" s="163">
        <v>563</v>
      </c>
      <c r="B570" s="125" t="s">
        <v>903</v>
      </c>
      <c r="C570" s="164" t="s">
        <v>1110</v>
      </c>
      <c r="D570" s="164">
        <v>-9.8880270299999999</v>
      </c>
      <c r="E570" s="164" t="s">
        <v>1110</v>
      </c>
      <c r="F570" s="164" t="s">
        <v>1110</v>
      </c>
      <c r="G570" s="164">
        <v>-2.270865E-2</v>
      </c>
      <c r="H570" s="164" t="s">
        <v>1110</v>
      </c>
      <c r="I570" s="164" t="s">
        <v>1110</v>
      </c>
      <c r="J570" s="164" t="s">
        <v>1110</v>
      </c>
      <c r="K570" s="164" t="s">
        <v>1110</v>
      </c>
      <c r="L570" s="166">
        <v>-9.9107356800000002</v>
      </c>
      <c r="M570" s="164" t="s">
        <v>1110</v>
      </c>
      <c r="N570" s="164">
        <v>-13.537761849999999</v>
      </c>
      <c r="O570" s="164" t="s">
        <v>1110</v>
      </c>
      <c r="P570" s="164" t="s">
        <v>1110</v>
      </c>
      <c r="Q570" s="164">
        <v>-2.0596610000000001E-2</v>
      </c>
      <c r="R570" s="164" t="s">
        <v>1110</v>
      </c>
      <c r="S570" s="164" t="s">
        <v>1110</v>
      </c>
      <c r="T570" s="164" t="s">
        <v>1110</v>
      </c>
      <c r="U570" s="164" t="s">
        <v>1110</v>
      </c>
      <c r="V570" s="167">
        <v>-13.558358459999999</v>
      </c>
      <c r="W570" s="168" t="s">
        <v>1110</v>
      </c>
      <c r="X570" s="164">
        <v>-31.506721329999998</v>
      </c>
      <c r="Y570" s="164" t="s">
        <v>1110</v>
      </c>
      <c r="Z570" s="164" t="s">
        <v>1110</v>
      </c>
      <c r="AA570" s="164">
        <v>-0.10806362</v>
      </c>
      <c r="AB570" s="164" t="s">
        <v>1110</v>
      </c>
      <c r="AC570" s="164" t="s">
        <v>1110</v>
      </c>
      <c r="AD570" s="164" t="s">
        <v>1110</v>
      </c>
      <c r="AE570" s="164" t="s">
        <v>1110</v>
      </c>
      <c r="AF570" s="169">
        <v>-31.614784950000001</v>
      </c>
    </row>
    <row r="571" spans="1:32" s="84" customFormat="1" ht="15" customHeight="1">
      <c r="A571" s="171">
        <v>564</v>
      </c>
      <c r="B571" s="144" t="s">
        <v>908</v>
      </c>
      <c r="C571" s="172">
        <v>5.9917529999999997E-2</v>
      </c>
      <c r="D571" s="172" t="s">
        <v>1110</v>
      </c>
      <c r="E571" s="172">
        <v>0.26693601</v>
      </c>
      <c r="F571" s="172" t="s">
        <v>1110</v>
      </c>
      <c r="G571" s="172" t="s">
        <v>1110</v>
      </c>
      <c r="H571" s="172" t="s">
        <v>1110</v>
      </c>
      <c r="I571" s="172">
        <v>0.55000000000000004</v>
      </c>
      <c r="J571" s="172" t="s">
        <v>1110</v>
      </c>
      <c r="K571" s="172" t="s">
        <v>1110</v>
      </c>
      <c r="L571" s="174">
        <v>0.87685354000000004</v>
      </c>
      <c r="M571" s="172">
        <v>5.2205980000000006E-2</v>
      </c>
      <c r="N571" s="172" t="s">
        <v>1110</v>
      </c>
      <c r="O571" s="172">
        <v>4.5598814499999998</v>
      </c>
      <c r="P571" s="172" t="s">
        <v>1110</v>
      </c>
      <c r="Q571" s="172" t="s">
        <v>1110</v>
      </c>
      <c r="R571" s="172" t="s">
        <v>1110</v>
      </c>
      <c r="S571" s="172">
        <v>0.55000000000000004</v>
      </c>
      <c r="T571" s="172" t="s">
        <v>1110</v>
      </c>
      <c r="U571" s="172" t="s">
        <v>1110</v>
      </c>
      <c r="V571" s="175">
        <v>5.1620874300000006</v>
      </c>
      <c r="W571" s="176">
        <v>-8.3787059999999997E-2</v>
      </c>
      <c r="X571" s="172" t="s">
        <v>1110</v>
      </c>
      <c r="Y571" s="172">
        <v>-0.46598552000000004</v>
      </c>
      <c r="Z571" s="172" t="s">
        <v>1110</v>
      </c>
      <c r="AA571" s="172" t="s">
        <v>1110</v>
      </c>
      <c r="AB571" s="172" t="s">
        <v>1110</v>
      </c>
      <c r="AC571" s="172">
        <v>1.2250000000000001</v>
      </c>
      <c r="AD571" s="172" t="s">
        <v>1110</v>
      </c>
      <c r="AE571" s="172" t="s">
        <v>1110</v>
      </c>
      <c r="AF571" s="177">
        <v>0.67522741999999991</v>
      </c>
    </row>
    <row r="572" spans="1:32" ht="15" customHeight="1">
      <c r="A572" s="163">
        <v>565</v>
      </c>
      <c r="B572" s="125" t="s">
        <v>559</v>
      </c>
      <c r="C572" s="164" t="s">
        <v>1110</v>
      </c>
      <c r="D572" s="164" t="s">
        <v>1110</v>
      </c>
      <c r="E572" s="164">
        <v>13.13660668</v>
      </c>
      <c r="F572" s="164" t="s">
        <v>1110</v>
      </c>
      <c r="G572" s="164" t="s">
        <v>1110</v>
      </c>
      <c r="H572" s="164" t="s">
        <v>1110</v>
      </c>
      <c r="I572" s="164">
        <v>19.95</v>
      </c>
      <c r="J572" s="164" t="s">
        <v>1110</v>
      </c>
      <c r="K572" s="164" t="s">
        <v>1110</v>
      </c>
      <c r="L572" s="166">
        <v>33.086606680000003</v>
      </c>
      <c r="M572" s="164" t="s">
        <v>1110</v>
      </c>
      <c r="N572" s="164" t="s">
        <v>1110</v>
      </c>
      <c r="O572" s="164">
        <v>59.8423938189</v>
      </c>
      <c r="P572" s="164" t="s">
        <v>1110</v>
      </c>
      <c r="Q572" s="164" t="s">
        <v>1110</v>
      </c>
      <c r="R572" s="164" t="s">
        <v>1110</v>
      </c>
      <c r="S572" s="164">
        <v>54.983254204400005</v>
      </c>
      <c r="T572" s="164" t="s">
        <v>1110</v>
      </c>
      <c r="U572" s="164" t="s">
        <v>1110</v>
      </c>
      <c r="V572" s="167">
        <v>114.82564802329999</v>
      </c>
      <c r="W572" s="168" t="s">
        <v>1110</v>
      </c>
      <c r="X572" s="164" t="s">
        <v>1110</v>
      </c>
      <c r="Y572" s="164">
        <v>140.87100848425999</v>
      </c>
      <c r="Z572" s="164" t="s">
        <v>1110</v>
      </c>
      <c r="AA572" s="164" t="s">
        <v>1110</v>
      </c>
      <c r="AB572" s="164" t="s">
        <v>1110</v>
      </c>
      <c r="AC572" s="164">
        <v>54.983254204400005</v>
      </c>
      <c r="AD572" s="164" t="s">
        <v>1110</v>
      </c>
      <c r="AE572" s="164" t="s">
        <v>1110</v>
      </c>
      <c r="AF572" s="169">
        <v>195.85426268865999</v>
      </c>
    </row>
    <row r="573" spans="1:32" s="84" customFormat="1" ht="15" customHeight="1">
      <c r="A573" s="171">
        <v>566</v>
      </c>
      <c r="B573" s="144" t="s">
        <v>563</v>
      </c>
      <c r="C573" s="172" t="s">
        <v>1110</v>
      </c>
      <c r="D573" s="172" t="s">
        <v>1110</v>
      </c>
      <c r="E573" s="172" t="s">
        <v>1110</v>
      </c>
      <c r="F573" s="172" t="s">
        <v>1110</v>
      </c>
      <c r="G573" s="172" t="s">
        <v>1110</v>
      </c>
      <c r="H573" s="172" t="s">
        <v>1110</v>
      </c>
      <c r="I573" s="172" t="s">
        <v>1110</v>
      </c>
      <c r="J573" s="172" t="s">
        <v>1110</v>
      </c>
      <c r="K573" s="172" t="s">
        <v>1110</v>
      </c>
      <c r="L573" s="174" t="s">
        <v>1110</v>
      </c>
      <c r="M573" s="172" t="s">
        <v>1110</v>
      </c>
      <c r="N573" s="172" t="s">
        <v>1110</v>
      </c>
      <c r="O573" s="172" t="s">
        <v>1110</v>
      </c>
      <c r="P573" s="172" t="s">
        <v>1110</v>
      </c>
      <c r="Q573" s="172" t="s">
        <v>1110</v>
      </c>
      <c r="R573" s="172" t="s">
        <v>1110</v>
      </c>
      <c r="S573" s="172" t="s">
        <v>1110</v>
      </c>
      <c r="T573" s="172">
        <v>-24.73680899</v>
      </c>
      <c r="U573" s="172" t="s">
        <v>1110</v>
      </c>
      <c r="V573" s="175">
        <v>-24.73680899</v>
      </c>
      <c r="W573" s="176" t="s">
        <v>1110</v>
      </c>
      <c r="X573" s="172" t="s">
        <v>1110</v>
      </c>
      <c r="Y573" s="172" t="s">
        <v>1110</v>
      </c>
      <c r="Z573" s="172" t="s">
        <v>1110</v>
      </c>
      <c r="AA573" s="172" t="s">
        <v>1110</v>
      </c>
      <c r="AB573" s="172" t="s">
        <v>1110</v>
      </c>
      <c r="AC573" s="172" t="s">
        <v>1110</v>
      </c>
      <c r="AD573" s="172">
        <v>-9.1184477600000005</v>
      </c>
      <c r="AE573" s="172" t="s">
        <v>1110</v>
      </c>
      <c r="AF573" s="177">
        <v>-9.1184477600000005</v>
      </c>
    </row>
    <row r="574" spans="1:32" ht="15" customHeight="1">
      <c r="A574" s="163">
        <v>567</v>
      </c>
      <c r="B574" s="125" t="s">
        <v>349</v>
      </c>
      <c r="C574" s="164" t="s">
        <v>1110</v>
      </c>
      <c r="D574" s="164" t="s">
        <v>1110</v>
      </c>
      <c r="E574" s="164">
        <v>-0.13329144000000001</v>
      </c>
      <c r="F574" s="164" t="s">
        <v>1110</v>
      </c>
      <c r="G574" s="164" t="s">
        <v>1110</v>
      </c>
      <c r="H574" s="164" t="s">
        <v>1110</v>
      </c>
      <c r="I574" s="164">
        <v>0.23292082</v>
      </c>
      <c r="J574" s="164" t="s">
        <v>1110</v>
      </c>
      <c r="K574" s="164" t="s">
        <v>1110</v>
      </c>
      <c r="L574" s="166">
        <v>9.9629380000000003E-2</v>
      </c>
      <c r="M574" s="164" t="s">
        <v>1110</v>
      </c>
      <c r="N574" s="164" t="s">
        <v>1110</v>
      </c>
      <c r="O574" s="164">
        <v>-18.452958980000002</v>
      </c>
      <c r="P574" s="164" t="s">
        <v>1110</v>
      </c>
      <c r="Q574" s="164" t="s">
        <v>1110</v>
      </c>
      <c r="R574" s="164" t="s">
        <v>1110</v>
      </c>
      <c r="S574" s="164">
        <v>-19.651897039999998</v>
      </c>
      <c r="T574" s="164" t="s">
        <v>1110</v>
      </c>
      <c r="U574" s="164" t="s">
        <v>1110</v>
      </c>
      <c r="V574" s="167">
        <v>-38.104856019999993</v>
      </c>
      <c r="W574" s="168" t="s">
        <v>1110</v>
      </c>
      <c r="X574" s="164" t="s">
        <v>1110</v>
      </c>
      <c r="Y574" s="164">
        <v>-22.15795898</v>
      </c>
      <c r="Z574" s="164" t="s">
        <v>1110</v>
      </c>
      <c r="AA574" s="164" t="s">
        <v>1110</v>
      </c>
      <c r="AB574" s="164" t="s">
        <v>1110</v>
      </c>
      <c r="AC574" s="164">
        <v>7.478764</v>
      </c>
      <c r="AD574" s="164" t="s">
        <v>1110</v>
      </c>
      <c r="AE574" s="164" t="s">
        <v>1110</v>
      </c>
      <c r="AF574" s="169">
        <v>-14.67919498</v>
      </c>
    </row>
    <row r="575" spans="1:32" s="84" customFormat="1" ht="15" customHeight="1">
      <c r="A575" s="171">
        <v>568</v>
      </c>
      <c r="B575" s="144" t="s">
        <v>1074</v>
      </c>
      <c r="C575" s="172" t="s">
        <v>1110</v>
      </c>
      <c r="D575" s="172" t="s">
        <v>1110</v>
      </c>
      <c r="E575" s="172" t="s">
        <v>1110</v>
      </c>
      <c r="F575" s="172" t="s">
        <v>1110</v>
      </c>
      <c r="G575" s="172" t="s">
        <v>1110</v>
      </c>
      <c r="H575" s="172" t="s">
        <v>1110</v>
      </c>
      <c r="I575" s="172" t="s">
        <v>1110</v>
      </c>
      <c r="J575" s="172" t="s">
        <v>1110</v>
      </c>
      <c r="K575" s="172" t="s">
        <v>1110</v>
      </c>
      <c r="L575" s="174" t="s">
        <v>1110</v>
      </c>
      <c r="M575" s="172" t="s">
        <v>1110</v>
      </c>
      <c r="N575" s="172" t="s">
        <v>1110</v>
      </c>
      <c r="O575" s="172" t="s">
        <v>1110</v>
      </c>
      <c r="P575" s="172" t="s">
        <v>1110</v>
      </c>
      <c r="Q575" s="172" t="s">
        <v>1110</v>
      </c>
      <c r="R575" s="172" t="s">
        <v>1110</v>
      </c>
      <c r="S575" s="172" t="s">
        <v>1110</v>
      </c>
      <c r="T575" s="172">
        <v>1.37</v>
      </c>
      <c r="U575" s="172" t="s">
        <v>1110</v>
      </c>
      <c r="V575" s="175">
        <v>1.37</v>
      </c>
      <c r="W575" s="176" t="s">
        <v>1110</v>
      </c>
      <c r="X575" s="172" t="s">
        <v>1110</v>
      </c>
      <c r="Y575" s="172" t="s">
        <v>1110</v>
      </c>
      <c r="Z575" s="172" t="s">
        <v>1110</v>
      </c>
      <c r="AA575" s="172" t="s">
        <v>1110</v>
      </c>
      <c r="AB575" s="172" t="s">
        <v>1110</v>
      </c>
      <c r="AC575" s="172" t="s">
        <v>1110</v>
      </c>
      <c r="AD575" s="172">
        <v>171.39</v>
      </c>
      <c r="AE575" s="172" t="s">
        <v>1110</v>
      </c>
      <c r="AF575" s="177">
        <v>171.39</v>
      </c>
    </row>
    <row r="576" spans="1:32" ht="15" customHeight="1">
      <c r="A576" s="163">
        <v>569</v>
      </c>
      <c r="B576" s="125" t="s">
        <v>834</v>
      </c>
      <c r="C576" s="164" t="s">
        <v>1110</v>
      </c>
      <c r="D576" s="164">
        <v>-0.14637804000000001</v>
      </c>
      <c r="E576" s="164">
        <v>-0.6898624499999999</v>
      </c>
      <c r="F576" s="164" t="s">
        <v>1110</v>
      </c>
      <c r="G576" s="164" t="s">
        <v>1110</v>
      </c>
      <c r="H576" s="164" t="s">
        <v>1110</v>
      </c>
      <c r="I576" s="164" t="s">
        <v>1110</v>
      </c>
      <c r="J576" s="164" t="s">
        <v>1110</v>
      </c>
      <c r="K576" s="164" t="s">
        <v>1110</v>
      </c>
      <c r="L576" s="166">
        <v>-0.83624049</v>
      </c>
      <c r="M576" s="164" t="s">
        <v>1110</v>
      </c>
      <c r="N576" s="164">
        <v>-4.7975719800000007</v>
      </c>
      <c r="O576" s="164">
        <v>-10.767504410000001</v>
      </c>
      <c r="P576" s="164" t="s">
        <v>1110</v>
      </c>
      <c r="Q576" s="164" t="s">
        <v>1110</v>
      </c>
      <c r="R576" s="164" t="s">
        <v>1110</v>
      </c>
      <c r="S576" s="164" t="s">
        <v>1110</v>
      </c>
      <c r="T576" s="164" t="s">
        <v>1110</v>
      </c>
      <c r="U576" s="164" t="s">
        <v>1110</v>
      </c>
      <c r="V576" s="167">
        <v>-15.56507639</v>
      </c>
      <c r="W576" s="168" t="s">
        <v>1110</v>
      </c>
      <c r="X576" s="164">
        <v>-148.52599379</v>
      </c>
      <c r="Y576" s="164">
        <v>-190.55294637</v>
      </c>
      <c r="Z576" s="164" t="s">
        <v>1110</v>
      </c>
      <c r="AA576" s="164" t="s">
        <v>1110</v>
      </c>
      <c r="AB576" s="164" t="s">
        <v>1110</v>
      </c>
      <c r="AC576" s="164" t="s">
        <v>1110</v>
      </c>
      <c r="AD576" s="164" t="s">
        <v>1110</v>
      </c>
      <c r="AE576" s="164" t="s">
        <v>1110</v>
      </c>
      <c r="AF576" s="169">
        <v>-339.07894015999995</v>
      </c>
    </row>
    <row r="577" spans="1:32" s="84" customFormat="1" ht="15" customHeight="1">
      <c r="A577" s="171">
        <v>570</v>
      </c>
      <c r="B577" s="144" t="s">
        <v>971</v>
      </c>
      <c r="C577" s="172" t="s">
        <v>1110</v>
      </c>
      <c r="D577" s="172" t="s">
        <v>1110</v>
      </c>
      <c r="E577" s="172" t="s">
        <v>1110</v>
      </c>
      <c r="F577" s="172" t="s">
        <v>1110</v>
      </c>
      <c r="G577" s="172" t="s">
        <v>1110</v>
      </c>
      <c r="H577" s="172" t="s">
        <v>1110</v>
      </c>
      <c r="I577" s="172" t="s">
        <v>1110</v>
      </c>
      <c r="J577" s="172" t="s">
        <v>1110</v>
      </c>
      <c r="K577" s="172" t="s">
        <v>1110</v>
      </c>
      <c r="L577" s="174" t="s">
        <v>1110</v>
      </c>
      <c r="M577" s="172" t="s">
        <v>1110</v>
      </c>
      <c r="N577" s="172" t="s">
        <v>1110</v>
      </c>
      <c r="O577" s="172" t="s">
        <v>1110</v>
      </c>
      <c r="P577" s="172" t="s">
        <v>1110</v>
      </c>
      <c r="Q577" s="172" t="s">
        <v>1110</v>
      </c>
      <c r="R577" s="172" t="s">
        <v>1110</v>
      </c>
      <c r="S577" s="172" t="s">
        <v>1110</v>
      </c>
      <c r="T577" s="172" t="s">
        <v>1110</v>
      </c>
      <c r="U577" s="172" t="s">
        <v>1110</v>
      </c>
      <c r="V577" s="175" t="s">
        <v>1110</v>
      </c>
      <c r="W577" s="176" t="s">
        <v>1110</v>
      </c>
      <c r="X577" s="172" t="s">
        <v>1110</v>
      </c>
      <c r="Y577" s="172" t="s">
        <v>1110</v>
      </c>
      <c r="Z577" s="172" t="s">
        <v>1110</v>
      </c>
      <c r="AA577" s="172" t="s">
        <v>1110</v>
      </c>
      <c r="AB577" s="172" t="s">
        <v>1110</v>
      </c>
      <c r="AC577" s="172" t="s">
        <v>1110</v>
      </c>
      <c r="AD577" s="172" t="s">
        <v>1110</v>
      </c>
      <c r="AE577" s="172" t="s">
        <v>1110</v>
      </c>
      <c r="AF577" s="177" t="s">
        <v>1110</v>
      </c>
    </row>
    <row r="578" spans="1:32" ht="15" customHeight="1">
      <c r="A578" s="163">
        <v>571</v>
      </c>
      <c r="B578" s="125" t="s">
        <v>372</v>
      </c>
      <c r="C578" s="164">
        <v>-8.9785829999999997E-2</v>
      </c>
      <c r="D578" s="164">
        <v>-0.38673703000000004</v>
      </c>
      <c r="E578" s="164">
        <v>-1.70529774</v>
      </c>
      <c r="F578" s="164" t="s">
        <v>1110</v>
      </c>
      <c r="G578" s="164" t="s">
        <v>1110</v>
      </c>
      <c r="H578" s="164" t="s">
        <v>1110</v>
      </c>
      <c r="I578" s="164" t="s">
        <v>1110</v>
      </c>
      <c r="J578" s="164" t="s">
        <v>1110</v>
      </c>
      <c r="K578" s="164" t="s">
        <v>1110</v>
      </c>
      <c r="L578" s="166">
        <v>-2.1818206</v>
      </c>
      <c r="M578" s="164">
        <v>-0.15029692</v>
      </c>
      <c r="N578" s="164">
        <v>-2.7928950399999999</v>
      </c>
      <c r="O578" s="164">
        <v>-3.5052977400000001</v>
      </c>
      <c r="P578" s="164" t="s">
        <v>1110</v>
      </c>
      <c r="Q578" s="164" t="s">
        <v>1110</v>
      </c>
      <c r="R578" s="164" t="s">
        <v>1110</v>
      </c>
      <c r="S578" s="164" t="s">
        <v>1110</v>
      </c>
      <c r="T578" s="164" t="s">
        <v>1110</v>
      </c>
      <c r="U578" s="164" t="s">
        <v>1110</v>
      </c>
      <c r="V578" s="167">
        <v>-6.4484897000000005</v>
      </c>
      <c r="W578" s="168">
        <v>57.986964229999998</v>
      </c>
      <c r="X578" s="164">
        <v>-5.4381727699999995</v>
      </c>
      <c r="Y578" s="164">
        <v>-4.8689750400000005</v>
      </c>
      <c r="Z578" s="164" t="s">
        <v>1110</v>
      </c>
      <c r="AA578" s="164" t="s">
        <v>1110</v>
      </c>
      <c r="AB578" s="164" t="s">
        <v>1110</v>
      </c>
      <c r="AC578" s="164" t="s">
        <v>1110</v>
      </c>
      <c r="AD578" s="164" t="s">
        <v>1110</v>
      </c>
      <c r="AE578" s="164" t="s">
        <v>1110</v>
      </c>
      <c r="AF578" s="169">
        <v>47.679816420000002</v>
      </c>
    </row>
    <row r="579" spans="1:32" s="84" customFormat="1" ht="15" customHeight="1">
      <c r="A579" s="171">
        <v>572</v>
      </c>
      <c r="B579" s="144" t="s">
        <v>36</v>
      </c>
      <c r="C579" s="172" t="s">
        <v>1110</v>
      </c>
      <c r="D579" s="172">
        <v>-1.45716511</v>
      </c>
      <c r="E579" s="172">
        <v>-5.4900008600000003</v>
      </c>
      <c r="F579" s="172" t="s">
        <v>1110</v>
      </c>
      <c r="G579" s="172" t="s">
        <v>1110</v>
      </c>
      <c r="H579" s="172" t="s">
        <v>1110</v>
      </c>
      <c r="I579" s="172" t="s">
        <v>1110</v>
      </c>
      <c r="J579" s="172">
        <v>-0.03</v>
      </c>
      <c r="K579" s="172" t="s">
        <v>1110</v>
      </c>
      <c r="L579" s="174">
        <v>-6.9771659700000006</v>
      </c>
      <c r="M579" s="172" t="s">
        <v>1110</v>
      </c>
      <c r="N579" s="172">
        <v>31.91983093</v>
      </c>
      <c r="O579" s="172">
        <v>78.924595139999994</v>
      </c>
      <c r="P579" s="172" t="s">
        <v>1110</v>
      </c>
      <c r="Q579" s="172" t="s">
        <v>1110</v>
      </c>
      <c r="R579" s="172" t="s">
        <v>1110</v>
      </c>
      <c r="S579" s="172" t="s">
        <v>1110</v>
      </c>
      <c r="T579" s="172">
        <v>-4.1500000000000002E-2</v>
      </c>
      <c r="U579" s="172" t="s">
        <v>1110</v>
      </c>
      <c r="V579" s="175">
        <v>110.80292607</v>
      </c>
      <c r="W579" s="176">
        <v>-5.9744686199999997</v>
      </c>
      <c r="X579" s="172">
        <v>117.51204566</v>
      </c>
      <c r="Y579" s="172">
        <v>61.306892679999997</v>
      </c>
      <c r="Z579" s="172" t="s">
        <v>1110</v>
      </c>
      <c r="AA579" s="172" t="s">
        <v>1110</v>
      </c>
      <c r="AB579" s="172" t="s">
        <v>1110</v>
      </c>
      <c r="AC579" s="172">
        <v>5.0871226700000003</v>
      </c>
      <c r="AD579" s="172">
        <v>-4.8500000000000001E-2</v>
      </c>
      <c r="AE579" s="172" t="s">
        <v>1110</v>
      </c>
      <c r="AF579" s="177">
        <v>177.88309238999997</v>
      </c>
    </row>
    <row r="580" spans="1:32" ht="15" customHeight="1">
      <c r="A580" s="163">
        <v>573</v>
      </c>
      <c r="B580" s="125" t="s">
        <v>85</v>
      </c>
      <c r="C580" s="164" t="s">
        <v>1110</v>
      </c>
      <c r="D580" s="164">
        <v>-1.782073E-2</v>
      </c>
      <c r="E580" s="164">
        <v>-2.7894575499999998</v>
      </c>
      <c r="F580" s="164" t="s">
        <v>1110</v>
      </c>
      <c r="G580" s="164" t="s">
        <v>1110</v>
      </c>
      <c r="H580" s="164" t="s">
        <v>1110</v>
      </c>
      <c r="I580" s="164" t="s">
        <v>1110</v>
      </c>
      <c r="J580" s="164" t="s">
        <v>1110</v>
      </c>
      <c r="K580" s="164" t="s">
        <v>1110</v>
      </c>
      <c r="L580" s="166">
        <v>-2.8072782799999998</v>
      </c>
      <c r="M580" s="164" t="s">
        <v>1110</v>
      </c>
      <c r="N580" s="164">
        <v>-1.0574893700000001</v>
      </c>
      <c r="O580" s="164">
        <v>-4.9510801500000001</v>
      </c>
      <c r="P580" s="164" t="s">
        <v>1110</v>
      </c>
      <c r="Q580" s="164" t="s">
        <v>1110</v>
      </c>
      <c r="R580" s="164" t="s">
        <v>1110</v>
      </c>
      <c r="S580" s="164" t="s">
        <v>1110</v>
      </c>
      <c r="T580" s="164" t="s">
        <v>1110</v>
      </c>
      <c r="U580" s="164" t="s">
        <v>1110</v>
      </c>
      <c r="V580" s="167">
        <v>-6.0085695200000009</v>
      </c>
      <c r="W580" s="168" t="s">
        <v>1110</v>
      </c>
      <c r="X580" s="164">
        <v>-4.0689284300000006</v>
      </c>
      <c r="Y580" s="164">
        <v>-20.204727390000002</v>
      </c>
      <c r="Z580" s="164" t="s">
        <v>1110</v>
      </c>
      <c r="AA580" s="164" t="s">
        <v>1110</v>
      </c>
      <c r="AB580" s="164" t="s">
        <v>1110</v>
      </c>
      <c r="AC580" s="164" t="s">
        <v>1110</v>
      </c>
      <c r="AD580" s="164" t="s">
        <v>1110</v>
      </c>
      <c r="AE580" s="164" t="s">
        <v>1110</v>
      </c>
      <c r="AF580" s="169">
        <v>-24.273655820000002</v>
      </c>
    </row>
    <row r="581" spans="1:32" s="84" customFormat="1" ht="15" customHeight="1">
      <c r="A581" s="171">
        <v>574</v>
      </c>
      <c r="B581" s="144" t="s">
        <v>594</v>
      </c>
      <c r="C581" s="172" t="s">
        <v>1110</v>
      </c>
      <c r="D581" s="172">
        <v>-7.8804835300000002</v>
      </c>
      <c r="E581" s="172" t="s">
        <v>1110</v>
      </c>
      <c r="F581" s="172" t="s">
        <v>1110</v>
      </c>
      <c r="G581" s="172">
        <v>-0.46945190000000003</v>
      </c>
      <c r="H581" s="172" t="s">
        <v>1110</v>
      </c>
      <c r="I581" s="172" t="s">
        <v>1110</v>
      </c>
      <c r="J581" s="172" t="s">
        <v>1110</v>
      </c>
      <c r="K581" s="172" t="s">
        <v>1110</v>
      </c>
      <c r="L581" s="174">
        <v>-8.3499354300000004</v>
      </c>
      <c r="M581" s="172" t="s">
        <v>1110</v>
      </c>
      <c r="N581" s="172">
        <v>-15.252464160000001</v>
      </c>
      <c r="O581" s="172" t="s">
        <v>1110</v>
      </c>
      <c r="P581" s="172" t="s">
        <v>1110</v>
      </c>
      <c r="Q581" s="172">
        <v>-5.0330248600000003</v>
      </c>
      <c r="R581" s="172" t="s">
        <v>1110</v>
      </c>
      <c r="S581" s="172" t="s">
        <v>1110</v>
      </c>
      <c r="T581" s="172" t="s">
        <v>1110</v>
      </c>
      <c r="U581" s="172" t="s">
        <v>1110</v>
      </c>
      <c r="V581" s="175">
        <v>-20.28548902</v>
      </c>
      <c r="W581" s="176" t="s">
        <v>1110</v>
      </c>
      <c r="X581" s="172">
        <v>-43.95683769</v>
      </c>
      <c r="Y581" s="172" t="s">
        <v>1110</v>
      </c>
      <c r="Z581" s="172" t="s">
        <v>1110</v>
      </c>
      <c r="AA581" s="172">
        <v>-10.37884642</v>
      </c>
      <c r="AB581" s="172" t="s">
        <v>1110</v>
      </c>
      <c r="AC581" s="172" t="s">
        <v>1110</v>
      </c>
      <c r="AD581" s="172" t="s">
        <v>1110</v>
      </c>
      <c r="AE581" s="172" t="s">
        <v>1110</v>
      </c>
      <c r="AF581" s="177">
        <v>-54.335684110000003</v>
      </c>
    </row>
    <row r="582" spans="1:32" ht="15" customHeight="1">
      <c r="A582" s="163">
        <v>575</v>
      </c>
      <c r="B582" s="125" t="s">
        <v>731</v>
      </c>
      <c r="C582" s="164" t="s">
        <v>1110</v>
      </c>
      <c r="D582" s="164" t="s">
        <v>1110</v>
      </c>
      <c r="E582" s="164">
        <v>-73.597544010000007</v>
      </c>
      <c r="F582" s="164" t="s">
        <v>1110</v>
      </c>
      <c r="G582" s="164" t="s">
        <v>1110</v>
      </c>
      <c r="H582" s="164" t="s">
        <v>1110</v>
      </c>
      <c r="I582" s="164">
        <v>-1.5011338200000002</v>
      </c>
      <c r="J582" s="164" t="s">
        <v>1110</v>
      </c>
      <c r="K582" s="164" t="s">
        <v>1110</v>
      </c>
      <c r="L582" s="166">
        <v>-75.09867783</v>
      </c>
      <c r="M582" s="164" t="s">
        <v>1110</v>
      </c>
      <c r="N582" s="164" t="s">
        <v>1110</v>
      </c>
      <c r="O582" s="164">
        <v>-73.597544010000007</v>
      </c>
      <c r="P582" s="164" t="s">
        <v>1110</v>
      </c>
      <c r="Q582" s="164" t="s">
        <v>1110</v>
      </c>
      <c r="R582" s="164" t="s">
        <v>1110</v>
      </c>
      <c r="S582" s="164">
        <v>20.055574409999998</v>
      </c>
      <c r="T582" s="164" t="s">
        <v>1110</v>
      </c>
      <c r="U582" s="164" t="s">
        <v>1110</v>
      </c>
      <c r="V582" s="167">
        <v>-53.541969600000009</v>
      </c>
      <c r="W582" s="168" t="s">
        <v>1110</v>
      </c>
      <c r="X582" s="164" t="s">
        <v>1110</v>
      </c>
      <c r="Y582" s="164">
        <v>-73.84246272</v>
      </c>
      <c r="Z582" s="164" t="s">
        <v>1110</v>
      </c>
      <c r="AA582" s="164" t="s">
        <v>1110</v>
      </c>
      <c r="AB582" s="164" t="s">
        <v>1110</v>
      </c>
      <c r="AC582" s="164">
        <v>48.223974159999997</v>
      </c>
      <c r="AD582" s="164" t="s">
        <v>1110</v>
      </c>
      <c r="AE582" s="164" t="s">
        <v>1110</v>
      </c>
      <c r="AF582" s="169">
        <v>-25.618488560000003</v>
      </c>
    </row>
    <row r="583" spans="1:32" s="84" customFormat="1" ht="15" customHeight="1">
      <c r="A583" s="171">
        <v>576</v>
      </c>
      <c r="B583" s="144" t="s">
        <v>716</v>
      </c>
      <c r="C583" s="172" t="s">
        <v>1110</v>
      </c>
      <c r="D583" s="172" t="s">
        <v>1110</v>
      </c>
      <c r="E583" s="172">
        <v>-0.49408593000000001</v>
      </c>
      <c r="F583" s="172" t="s">
        <v>1110</v>
      </c>
      <c r="G583" s="172">
        <v>-2.2203015800000001</v>
      </c>
      <c r="H583" s="172" t="s">
        <v>1110</v>
      </c>
      <c r="I583" s="172" t="s">
        <v>1110</v>
      </c>
      <c r="J583" s="172" t="s">
        <v>1110</v>
      </c>
      <c r="K583" s="172" t="s">
        <v>1110</v>
      </c>
      <c r="L583" s="174">
        <v>-2.7143875100000003</v>
      </c>
      <c r="M583" s="172" t="s">
        <v>1110</v>
      </c>
      <c r="N583" s="172" t="s">
        <v>1110</v>
      </c>
      <c r="O583" s="172">
        <v>-2.9206487299999999</v>
      </c>
      <c r="P583" s="172" t="s">
        <v>1110</v>
      </c>
      <c r="Q583" s="172">
        <v>-8.9025734300000003</v>
      </c>
      <c r="R583" s="172" t="s">
        <v>1110</v>
      </c>
      <c r="S583" s="172" t="s">
        <v>1110</v>
      </c>
      <c r="T583" s="172" t="s">
        <v>1110</v>
      </c>
      <c r="U583" s="172" t="s">
        <v>1110</v>
      </c>
      <c r="V583" s="175">
        <v>-11.82322216</v>
      </c>
      <c r="W583" s="176" t="s">
        <v>1110</v>
      </c>
      <c r="X583" s="172" t="s">
        <v>1110</v>
      </c>
      <c r="Y583" s="172">
        <v>-9.0958946100000002</v>
      </c>
      <c r="Z583" s="172" t="s">
        <v>1110</v>
      </c>
      <c r="AA583" s="172">
        <v>0.32520773999999997</v>
      </c>
      <c r="AB583" s="172" t="s">
        <v>1110</v>
      </c>
      <c r="AC583" s="172" t="s">
        <v>1110</v>
      </c>
      <c r="AD583" s="172" t="s">
        <v>1110</v>
      </c>
      <c r="AE583" s="172" t="s">
        <v>1110</v>
      </c>
      <c r="AF583" s="177">
        <v>-8.7706868699999987</v>
      </c>
    </row>
    <row r="584" spans="1:32" ht="15" customHeight="1">
      <c r="A584" s="163">
        <v>577</v>
      </c>
      <c r="B584" s="125" t="s">
        <v>120</v>
      </c>
      <c r="C584" s="164">
        <v>32.898425060000001</v>
      </c>
      <c r="D584" s="164" t="s">
        <v>1110</v>
      </c>
      <c r="E584" s="164">
        <v>-2.6760000000000002</v>
      </c>
      <c r="F584" s="164" t="s">
        <v>1110</v>
      </c>
      <c r="G584" s="164">
        <v>14.848344880000001</v>
      </c>
      <c r="H584" s="164" t="s">
        <v>1110</v>
      </c>
      <c r="I584" s="164" t="s">
        <v>1110</v>
      </c>
      <c r="J584" s="164" t="s">
        <v>1110</v>
      </c>
      <c r="K584" s="164" t="s">
        <v>1110</v>
      </c>
      <c r="L584" s="166">
        <v>45.070769939999998</v>
      </c>
      <c r="M584" s="164">
        <v>42.462745816720002</v>
      </c>
      <c r="N584" s="164" t="s">
        <v>1110</v>
      </c>
      <c r="O584" s="164">
        <v>-16.483788000000001</v>
      </c>
      <c r="P584" s="164" t="s">
        <v>1110</v>
      </c>
      <c r="Q584" s="164">
        <v>73.037754000000007</v>
      </c>
      <c r="R584" s="164" t="s">
        <v>1110</v>
      </c>
      <c r="S584" s="164" t="s">
        <v>1110</v>
      </c>
      <c r="T584" s="164" t="s">
        <v>1110</v>
      </c>
      <c r="U584" s="164" t="s">
        <v>1110</v>
      </c>
      <c r="V584" s="167">
        <v>99.016711816720004</v>
      </c>
      <c r="W584" s="168">
        <v>90.922887816719992</v>
      </c>
      <c r="X584" s="164" t="s">
        <v>1110</v>
      </c>
      <c r="Y584" s="164">
        <v>-956.0572444500001</v>
      </c>
      <c r="Z584" s="164" t="s">
        <v>1110</v>
      </c>
      <c r="AA584" s="164">
        <v>108.98057647</v>
      </c>
      <c r="AB584" s="164" t="s">
        <v>1110</v>
      </c>
      <c r="AC584" s="164" t="s">
        <v>1110</v>
      </c>
      <c r="AD584" s="164" t="s">
        <v>1110</v>
      </c>
      <c r="AE584" s="164" t="s">
        <v>1110</v>
      </c>
      <c r="AF584" s="169">
        <v>-756.15378016327998</v>
      </c>
    </row>
    <row r="585" spans="1:32" s="84" customFormat="1" ht="15" customHeight="1">
      <c r="A585" s="171">
        <v>578</v>
      </c>
      <c r="B585" s="144" t="s">
        <v>168</v>
      </c>
      <c r="C585" s="172" t="s">
        <v>1110</v>
      </c>
      <c r="D585" s="172" t="s">
        <v>1110</v>
      </c>
      <c r="E585" s="172" t="s">
        <v>1110</v>
      </c>
      <c r="F585" s="172" t="s">
        <v>1110</v>
      </c>
      <c r="G585" s="172" t="s">
        <v>1110</v>
      </c>
      <c r="H585" s="172" t="s">
        <v>1110</v>
      </c>
      <c r="I585" s="172" t="s">
        <v>1110</v>
      </c>
      <c r="J585" s="172" t="s">
        <v>1110</v>
      </c>
      <c r="K585" s="172" t="s">
        <v>1110</v>
      </c>
      <c r="L585" s="174" t="s">
        <v>1110</v>
      </c>
      <c r="M585" s="172" t="s">
        <v>1110</v>
      </c>
      <c r="N585" s="172" t="s">
        <v>1110</v>
      </c>
      <c r="O585" s="172" t="s">
        <v>1110</v>
      </c>
      <c r="P585" s="172" t="s">
        <v>1110</v>
      </c>
      <c r="Q585" s="172" t="s">
        <v>1110</v>
      </c>
      <c r="R585" s="172" t="s">
        <v>1110</v>
      </c>
      <c r="S585" s="172" t="s">
        <v>1110</v>
      </c>
      <c r="T585" s="172" t="s">
        <v>1110</v>
      </c>
      <c r="U585" s="172" t="s">
        <v>1110</v>
      </c>
      <c r="V585" s="175" t="s">
        <v>1110</v>
      </c>
      <c r="W585" s="176" t="s">
        <v>1110</v>
      </c>
      <c r="X585" s="172" t="s">
        <v>1110</v>
      </c>
      <c r="Y585" s="172" t="s">
        <v>1110</v>
      </c>
      <c r="Z585" s="172" t="s">
        <v>1110</v>
      </c>
      <c r="AA585" s="172" t="s">
        <v>1110</v>
      </c>
      <c r="AB585" s="172" t="s">
        <v>1110</v>
      </c>
      <c r="AC585" s="172" t="s">
        <v>1110</v>
      </c>
      <c r="AD585" s="172" t="s">
        <v>1110</v>
      </c>
      <c r="AE585" s="172" t="s">
        <v>1110</v>
      </c>
      <c r="AF585" s="177" t="s">
        <v>1110</v>
      </c>
    </row>
    <row r="586" spans="1:32" ht="15" customHeight="1">
      <c r="A586" s="163">
        <v>579</v>
      </c>
      <c r="B586" s="125" t="s">
        <v>985</v>
      </c>
      <c r="C586" s="164" t="s">
        <v>1110</v>
      </c>
      <c r="D586" s="164" t="s">
        <v>1110</v>
      </c>
      <c r="E586" s="164" t="s">
        <v>1110</v>
      </c>
      <c r="F586" s="164" t="s">
        <v>1110</v>
      </c>
      <c r="G586" s="164" t="s">
        <v>1110</v>
      </c>
      <c r="H586" s="164" t="s">
        <v>1110</v>
      </c>
      <c r="I586" s="164" t="s">
        <v>1110</v>
      </c>
      <c r="J586" s="164" t="s">
        <v>1110</v>
      </c>
      <c r="K586" s="164" t="s">
        <v>1110</v>
      </c>
      <c r="L586" s="166" t="s">
        <v>1110</v>
      </c>
      <c r="M586" s="164" t="s">
        <v>1110</v>
      </c>
      <c r="N586" s="164" t="s">
        <v>1110</v>
      </c>
      <c r="O586" s="164" t="s">
        <v>1110</v>
      </c>
      <c r="P586" s="164" t="s">
        <v>1110</v>
      </c>
      <c r="Q586" s="164" t="s">
        <v>1110</v>
      </c>
      <c r="R586" s="164" t="s">
        <v>1110</v>
      </c>
      <c r="S586" s="164" t="s">
        <v>1110</v>
      </c>
      <c r="T586" s="164" t="s">
        <v>1110</v>
      </c>
      <c r="U586" s="164" t="s">
        <v>1110</v>
      </c>
      <c r="V586" s="167" t="s">
        <v>1110</v>
      </c>
      <c r="W586" s="168" t="s">
        <v>1110</v>
      </c>
      <c r="X586" s="164" t="s">
        <v>1110</v>
      </c>
      <c r="Y586" s="164" t="s">
        <v>1110</v>
      </c>
      <c r="Z586" s="164" t="s">
        <v>1110</v>
      </c>
      <c r="AA586" s="164" t="s">
        <v>1110</v>
      </c>
      <c r="AB586" s="164" t="s">
        <v>1110</v>
      </c>
      <c r="AC586" s="164" t="s">
        <v>1110</v>
      </c>
      <c r="AD586" s="164" t="s">
        <v>1110</v>
      </c>
      <c r="AE586" s="164" t="s">
        <v>1110</v>
      </c>
      <c r="AF586" s="169" t="s">
        <v>1110</v>
      </c>
    </row>
    <row r="587" spans="1:32" s="84" customFormat="1" ht="15" customHeight="1">
      <c r="A587" s="171">
        <v>580</v>
      </c>
      <c r="B587" s="144" t="s">
        <v>98</v>
      </c>
      <c r="C587" s="172" t="s">
        <v>1110</v>
      </c>
      <c r="D587" s="172" t="s">
        <v>1110</v>
      </c>
      <c r="E587" s="172">
        <v>-23.833734</v>
      </c>
      <c r="F587" s="172" t="s">
        <v>1110</v>
      </c>
      <c r="G587" s="172" t="s">
        <v>1110</v>
      </c>
      <c r="H587" s="172" t="s">
        <v>1110</v>
      </c>
      <c r="I587" s="172" t="s">
        <v>1110</v>
      </c>
      <c r="J587" s="172" t="s">
        <v>1110</v>
      </c>
      <c r="K587" s="172" t="s">
        <v>1110</v>
      </c>
      <c r="L587" s="174">
        <v>-23.833734</v>
      </c>
      <c r="M587" s="172" t="s">
        <v>1110</v>
      </c>
      <c r="N587" s="172" t="s">
        <v>1110</v>
      </c>
      <c r="O587" s="172">
        <v>-74.996825420000008</v>
      </c>
      <c r="P587" s="172" t="s">
        <v>1110</v>
      </c>
      <c r="Q587" s="172">
        <v>-8.3239429099999995</v>
      </c>
      <c r="R587" s="172" t="s">
        <v>1110</v>
      </c>
      <c r="S587" s="172" t="s">
        <v>1110</v>
      </c>
      <c r="T587" s="172" t="s">
        <v>1110</v>
      </c>
      <c r="U587" s="172" t="s">
        <v>1110</v>
      </c>
      <c r="V587" s="175">
        <v>-83.320768329999993</v>
      </c>
      <c r="W587" s="176" t="s">
        <v>1110</v>
      </c>
      <c r="X587" s="172" t="s">
        <v>1110</v>
      </c>
      <c r="Y587" s="172">
        <v>-229.81391619999999</v>
      </c>
      <c r="Z587" s="172" t="s">
        <v>1110</v>
      </c>
      <c r="AA587" s="172">
        <v>-24.493470949999999</v>
      </c>
      <c r="AB587" s="172" t="s">
        <v>1110</v>
      </c>
      <c r="AC587" s="172" t="s">
        <v>1110</v>
      </c>
      <c r="AD587" s="172" t="s">
        <v>1110</v>
      </c>
      <c r="AE587" s="172" t="s">
        <v>1110</v>
      </c>
      <c r="AF587" s="177">
        <v>-254.30738714999998</v>
      </c>
    </row>
    <row r="588" spans="1:32" ht="15" customHeight="1">
      <c r="A588" s="163">
        <v>581</v>
      </c>
      <c r="B588" s="125" t="s">
        <v>680</v>
      </c>
      <c r="C588" s="164">
        <v>8.4</v>
      </c>
      <c r="D588" s="164">
        <v>-2.8761099400000001</v>
      </c>
      <c r="E588" s="164">
        <v>-2.07678553</v>
      </c>
      <c r="F588" s="164" t="s">
        <v>1110</v>
      </c>
      <c r="G588" s="164">
        <v>0.29838608</v>
      </c>
      <c r="H588" s="164" t="s">
        <v>1110</v>
      </c>
      <c r="I588" s="164" t="s">
        <v>1110</v>
      </c>
      <c r="J588" s="164" t="s">
        <v>1110</v>
      </c>
      <c r="K588" s="164" t="s">
        <v>1110</v>
      </c>
      <c r="L588" s="166">
        <v>3.7454906100000005</v>
      </c>
      <c r="M588" s="164">
        <v>9.17226271</v>
      </c>
      <c r="N588" s="164">
        <v>-10.55722853</v>
      </c>
      <c r="O588" s="164">
        <v>-2.9488910099999996</v>
      </c>
      <c r="P588" s="164" t="s">
        <v>1110</v>
      </c>
      <c r="Q588" s="164">
        <v>3.2803526499999998</v>
      </c>
      <c r="R588" s="164" t="s">
        <v>1110</v>
      </c>
      <c r="S588" s="164" t="s">
        <v>1110</v>
      </c>
      <c r="T588" s="164" t="s">
        <v>1110</v>
      </c>
      <c r="U588" s="164" t="s">
        <v>1110</v>
      </c>
      <c r="V588" s="167">
        <v>-1.0535041799999978</v>
      </c>
      <c r="W588" s="168">
        <v>19.933982559999997</v>
      </c>
      <c r="X588" s="164">
        <v>-41.739772819999999</v>
      </c>
      <c r="Y588" s="164">
        <v>-5.0350653699999999</v>
      </c>
      <c r="Z588" s="164" t="s">
        <v>1110</v>
      </c>
      <c r="AA588" s="164">
        <v>4.0755159499999998</v>
      </c>
      <c r="AB588" s="164" t="s">
        <v>1110</v>
      </c>
      <c r="AC588" s="164" t="s">
        <v>1110</v>
      </c>
      <c r="AD588" s="164" t="s">
        <v>1110</v>
      </c>
      <c r="AE588" s="164" t="s">
        <v>1110</v>
      </c>
      <c r="AF588" s="169">
        <v>-22.765339680000004</v>
      </c>
    </row>
    <row r="589" spans="1:32" s="84" customFormat="1" ht="15" customHeight="1">
      <c r="A589" s="171">
        <v>582</v>
      </c>
      <c r="B589" s="144" t="s">
        <v>652</v>
      </c>
      <c r="C589" s="172" t="s">
        <v>1110</v>
      </c>
      <c r="D589" s="172">
        <v>0.05</v>
      </c>
      <c r="E589" s="172">
        <v>0.10036279000999999</v>
      </c>
      <c r="F589" s="172" t="s">
        <v>1110</v>
      </c>
      <c r="G589" s="172" t="s">
        <v>1110</v>
      </c>
      <c r="H589" s="172" t="s">
        <v>1110</v>
      </c>
      <c r="I589" s="172">
        <v>-4.243421E-2</v>
      </c>
      <c r="J589" s="172" t="s">
        <v>1110</v>
      </c>
      <c r="K589" s="172" t="s">
        <v>1110</v>
      </c>
      <c r="L589" s="174">
        <v>0.10792858001000001</v>
      </c>
      <c r="M589" s="172" t="s">
        <v>1110</v>
      </c>
      <c r="N589" s="172">
        <v>0.05</v>
      </c>
      <c r="O589" s="172">
        <v>-0.28381459999000003</v>
      </c>
      <c r="P589" s="172" t="s">
        <v>1110</v>
      </c>
      <c r="Q589" s="172" t="s">
        <v>1110</v>
      </c>
      <c r="R589" s="172" t="s">
        <v>1110</v>
      </c>
      <c r="S589" s="172">
        <v>-9.0424342100000015</v>
      </c>
      <c r="T589" s="172" t="s">
        <v>1110</v>
      </c>
      <c r="U589" s="172" t="s">
        <v>1110</v>
      </c>
      <c r="V589" s="175">
        <v>-9.2762488099899993</v>
      </c>
      <c r="W589" s="176" t="s">
        <v>1110</v>
      </c>
      <c r="X589" s="172">
        <v>6.6009276200000002</v>
      </c>
      <c r="Y589" s="172">
        <v>0.22546046001</v>
      </c>
      <c r="Z589" s="172" t="s">
        <v>1110</v>
      </c>
      <c r="AA589" s="172" t="s">
        <v>1110</v>
      </c>
      <c r="AB589" s="172" t="s">
        <v>1110</v>
      </c>
      <c r="AC589" s="172">
        <v>11.060724689999999</v>
      </c>
      <c r="AD589" s="172">
        <v>8.6644650700000003</v>
      </c>
      <c r="AE589" s="172" t="s">
        <v>1110</v>
      </c>
      <c r="AF589" s="177">
        <v>26.551577840010001</v>
      </c>
    </row>
    <row r="590" spans="1:32" ht="15" customHeight="1">
      <c r="A590" s="163">
        <v>583</v>
      </c>
      <c r="B590" s="125" t="s">
        <v>1005</v>
      </c>
      <c r="C590" s="164" t="s">
        <v>1110</v>
      </c>
      <c r="D590" s="164" t="s">
        <v>1110</v>
      </c>
      <c r="E590" s="164" t="s">
        <v>1110</v>
      </c>
      <c r="F590" s="164" t="s">
        <v>1110</v>
      </c>
      <c r="G590" s="164" t="s">
        <v>1110</v>
      </c>
      <c r="H590" s="164" t="s">
        <v>1110</v>
      </c>
      <c r="I590" s="164">
        <v>4.0199999999999996</v>
      </c>
      <c r="J590" s="164" t="s">
        <v>1110</v>
      </c>
      <c r="K590" s="164" t="s">
        <v>1110</v>
      </c>
      <c r="L590" s="166">
        <v>4.0199999999999996</v>
      </c>
      <c r="M590" s="164" t="s">
        <v>1110</v>
      </c>
      <c r="N590" s="164" t="s">
        <v>1110</v>
      </c>
      <c r="O590" s="164" t="s">
        <v>1110</v>
      </c>
      <c r="P590" s="164" t="s">
        <v>1110</v>
      </c>
      <c r="Q590" s="164" t="s">
        <v>1110</v>
      </c>
      <c r="R590" s="164" t="s">
        <v>1110</v>
      </c>
      <c r="S590" s="164">
        <v>50.183420460000001</v>
      </c>
      <c r="T590" s="164" t="s">
        <v>1110</v>
      </c>
      <c r="U590" s="164" t="s">
        <v>1110</v>
      </c>
      <c r="V590" s="167">
        <v>50.183420460000001</v>
      </c>
      <c r="W590" s="168" t="s">
        <v>1110</v>
      </c>
      <c r="X590" s="164" t="s">
        <v>1110</v>
      </c>
      <c r="Y590" s="164" t="s">
        <v>1110</v>
      </c>
      <c r="Z590" s="164" t="s">
        <v>1110</v>
      </c>
      <c r="AA590" s="164" t="s">
        <v>1110</v>
      </c>
      <c r="AB590" s="164" t="s">
        <v>1110</v>
      </c>
      <c r="AC590" s="164">
        <v>282.65569144325002</v>
      </c>
      <c r="AD590" s="164" t="s">
        <v>1110</v>
      </c>
      <c r="AE590" s="164" t="s">
        <v>1110</v>
      </c>
      <c r="AF590" s="169">
        <v>282.65569144325002</v>
      </c>
    </row>
    <row r="591" spans="1:32" s="84" customFormat="1" ht="15" customHeight="1">
      <c r="A591" s="171">
        <v>584</v>
      </c>
      <c r="B591" s="144" t="s">
        <v>967</v>
      </c>
      <c r="C591" s="172" t="s">
        <v>1110</v>
      </c>
      <c r="D591" s="172">
        <v>-0.58099999999999996</v>
      </c>
      <c r="E591" s="172">
        <v>8.1468903600000004</v>
      </c>
      <c r="F591" s="172" t="s">
        <v>1110</v>
      </c>
      <c r="G591" s="172">
        <v>3.4666227900000002</v>
      </c>
      <c r="H591" s="172" t="s">
        <v>1110</v>
      </c>
      <c r="I591" s="172" t="s">
        <v>1110</v>
      </c>
      <c r="J591" s="172" t="s">
        <v>1110</v>
      </c>
      <c r="K591" s="172" t="s">
        <v>1110</v>
      </c>
      <c r="L591" s="174">
        <v>11.03251315</v>
      </c>
      <c r="M591" s="172" t="s">
        <v>1110</v>
      </c>
      <c r="N591" s="172">
        <v>-7.5308991399999998</v>
      </c>
      <c r="O591" s="172">
        <v>38.325466169999999</v>
      </c>
      <c r="P591" s="172" t="s">
        <v>1110</v>
      </c>
      <c r="Q591" s="172">
        <v>15.03319952</v>
      </c>
      <c r="R591" s="172" t="s">
        <v>1110</v>
      </c>
      <c r="S591" s="172" t="s">
        <v>1110</v>
      </c>
      <c r="T591" s="172" t="s">
        <v>1110</v>
      </c>
      <c r="U591" s="172" t="s">
        <v>1110</v>
      </c>
      <c r="V591" s="175">
        <v>45.827766550000007</v>
      </c>
      <c r="W591" s="176" t="s">
        <v>1110</v>
      </c>
      <c r="X591" s="172">
        <v>-8.4387152499999996</v>
      </c>
      <c r="Y591" s="172">
        <v>28.474840440000001</v>
      </c>
      <c r="Z591" s="172" t="s">
        <v>1110</v>
      </c>
      <c r="AA591" s="172">
        <v>22.183071569999999</v>
      </c>
      <c r="AB591" s="172" t="s">
        <v>1110</v>
      </c>
      <c r="AC591" s="172" t="s">
        <v>1110</v>
      </c>
      <c r="AD591" s="172" t="s">
        <v>1110</v>
      </c>
      <c r="AE591" s="172" t="s">
        <v>1110</v>
      </c>
      <c r="AF591" s="177">
        <v>42.219196760000003</v>
      </c>
    </row>
    <row r="592" spans="1:32" ht="15" customHeight="1">
      <c r="A592" s="163">
        <v>585</v>
      </c>
      <c r="B592" s="125" t="s">
        <v>801</v>
      </c>
      <c r="C592" s="164">
        <v>13.055697039999998</v>
      </c>
      <c r="D592" s="164">
        <v>1.01014151</v>
      </c>
      <c r="E592" s="164">
        <v>-1.6574040000000002E-2</v>
      </c>
      <c r="F592" s="164" t="s">
        <v>1110</v>
      </c>
      <c r="G592" s="164" t="s">
        <v>1110</v>
      </c>
      <c r="H592" s="164" t="s">
        <v>1110</v>
      </c>
      <c r="I592" s="164" t="s">
        <v>1110</v>
      </c>
      <c r="J592" s="164" t="s">
        <v>1110</v>
      </c>
      <c r="K592" s="164" t="s">
        <v>1110</v>
      </c>
      <c r="L592" s="166">
        <v>14.04926451</v>
      </c>
      <c r="M592" s="164">
        <v>41.614021919999999</v>
      </c>
      <c r="N592" s="164">
        <v>1.7900684199999999</v>
      </c>
      <c r="O592" s="164">
        <v>0.18342596</v>
      </c>
      <c r="P592" s="164" t="s">
        <v>1110</v>
      </c>
      <c r="Q592" s="164" t="s">
        <v>1110</v>
      </c>
      <c r="R592" s="164" t="s">
        <v>1110</v>
      </c>
      <c r="S592" s="164" t="s">
        <v>1110</v>
      </c>
      <c r="T592" s="164" t="s">
        <v>1110</v>
      </c>
      <c r="U592" s="164" t="s">
        <v>1110</v>
      </c>
      <c r="V592" s="167">
        <v>43.587516300000004</v>
      </c>
      <c r="W592" s="168">
        <v>86.691831059999998</v>
      </c>
      <c r="X592" s="164">
        <v>16.045704300000001</v>
      </c>
      <c r="Y592" s="164">
        <v>2.58975592</v>
      </c>
      <c r="Z592" s="164" t="s">
        <v>1110</v>
      </c>
      <c r="AA592" s="164" t="s">
        <v>1110</v>
      </c>
      <c r="AB592" s="164" t="s">
        <v>1110</v>
      </c>
      <c r="AC592" s="164" t="s">
        <v>1110</v>
      </c>
      <c r="AD592" s="164" t="s">
        <v>1110</v>
      </c>
      <c r="AE592" s="164" t="s">
        <v>1110</v>
      </c>
      <c r="AF592" s="169">
        <v>105.32729128</v>
      </c>
    </row>
    <row r="593" spans="1:32" s="84" customFormat="1" ht="15" customHeight="1">
      <c r="A593" s="171">
        <v>586</v>
      </c>
      <c r="B593" s="144" t="s">
        <v>969</v>
      </c>
      <c r="C593" s="172" t="s">
        <v>1110</v>
      </c>
      <c r="D593" s="172" t="s">
        <v>1110</v>
      </c>
      <c r="E593" s="172" t="s">
        <v>1110</v>
      </c>
      <c r="F593" s="172" t="s">
        <v>1110</v>
      </c>
      <c r="G593" s="172" t="s">
        <v>1110</v>
      </c>
      <c r="H593" s="172" t="s">
        <v>1110</v>
      </c>
      <c r="I593" s="172">
        <v>-3.64699346</v>
      </c>
      <c r="J593" s="172" t="s">
        <v>1110</v>
      </c>
      <c r="K593" s="172" t="s">
        <v>1110</v>
      </c>
      <c r="L593" s="174">
        <v>-3.64699346</v>
      </c>
      <c r="M593" s="172" t="s">
        <v>1110</v>
      </c>
      <c r="N593" s="172" t="s">
        <v>1110</v>
      </c>
      <c r="O593" s="172" t="s">
        <v>1110</v>
      </c>
      <c r="P593" s="172" t="s">
        <v>1110</v>
      </c>
      <c r="Q593" s="172" t="s">
        <v>1110</v>
      </c>
      <c r="R593" s="172" t="s">
        <v>1110</v>
      </c>
      <c r="S593" s="172">
        <v>-8.7815201300000005</v>
      </c>
      <c r="T593" s="172" t="s">
        <v>1110</v>
      </c>
      <c r="U593" s="172" t="s">
        <v>1110</v>
      </c>
      <c r="V593" s="175">
        <v>-8.7815201300000005</v>
      </c>
      <c r="W593" s="176" t="s">
        <v>1110</v>
      </c>
      <c r="X593" s="172" t="s">
        <v>1110</v>
      </c>
      <c r="Y593" s="172" t="s">
        <v>1110</v>
      </c>
      <c r="Z593" s="172" t="s">
        <v>1110</v>
      </c>
      <c r="AA593" s="172" t="s">
        <v>1110</v>
      </c>
      <c r="AB593" s="172" t="s">
        <v>1110</v>
      </c>
      <c r="AC593" s="172">
        <v>100.52344389</v>
      </c>
      <c r="AD593" s="172" t="s">
        <v>1110</v>
      </c>
      <c r="AE593" s="172" t="s">
        <v>1110</v>
      </c>
      <c r="AF593" s="177">
        <v>100.52344389</v>
      </c>
    </row>
    <row r="594" spans="1:32" ht="15" customHeight="1">
      <c r="A594" s="163">
        <v>587</v>
      </c>
      <c r="B594" s="125" t="s">
        <v>61</v>
      </c>
      <c r="C594" s="164" t="s">
        <v>1110</v>
      </c>
      <c r="D594" s="164" t="s">
        <v>1110</v>
      </c>
      <c r="E594" s="164" t="s">
        <v>1110</v>
      </c>
      <c r="F594" s="164" t="s">
        <v>1110</v>
      </c>
      <c r="G594" s="164" t="s">
        <v>1110</v>
      </c>
      <c r="H594" s="164" t="s">
        <v>1110</v>
      </c>
      <c r="I594" s="164" t="s">
        <v>1110</v>
      </c>
      <c r="J594" s="164">
        <v>24.64652628</v>
      </c>
      <c r="K594" s="164" t="s">
        <v>1110</v>
      </c>
      <c r="L594" s="166">
        <v>24.64652628</v>
      </c>
      <c r="M594" s="164" t="s">
        <v>1110</v>
      </c>
      <c r="N594" s="164" t="s">
        <v>1110</v>
      </c>
      <c r="O594" s="164" t="s">
        <v>1110</v>
      </c>
      <c r="P594" s="164" t="s">
        <v>1110</v>
      </c>
      <c r="Q594" s="164" t="s">
        <v>1110</v>
      </c>
      <c r="R594" s="164" t="s">
        <v>1110</v>
      </c>
      <c r="S594" s="164" t="s">
        <v>1110</v>
      </c>
      <c r="T594" s="164">
        <v>30.191994699999999</v>
      </c>
      <c r="U594" s="164" t="s">
        <v>1110</v>
      </c>
      <c r="V594" s="167">
        <v>30.191994699999999</v>
      </c>
      <c r="W594" s="168" t="s">
        <v>1110</v>
      </c>
      <c r="X594" s="164" t="s">
        <v>1110</v>
      </c>
      <c r="Y594" s="164">
        <v>-2.4622897799999999</v>
      </c>
      <c r="Z594" s="164" t="s">
        <v>1110</v>
      </c>
      <c r="AA594" s="164" t="s">
        <v>1110</v>
      </c>
      <c r="AB594" s="164" t="s">
        <v>1110</v>
      </c>
      <c r="AC594" s="164" t="s">
        <v>1110</v>
      </c>
      <c r="AD594" s="164">
        <v>30.191994699999999</v>
      </c>
      <c r="AE594" s="164" t="s">
        <v>1110</v>
      </c>
      <c r="AF594" s="169">
        <v>27.72970492</v>
      </c>
    </row>
    <row r="595" spans="1:32" s="84" customFormat="1" ht="15" customHeight="1">
      <c r="A595" s="171">
        <v>588</v>
      </c>
      <c r="B595" s="144" t="s">
        <v>400</v>
      </c>
      <c r="C595" s="172" t="s">
        <v>1110</v>
      </c>
      <c r="D595" s="172" t="s">
        <v>1110</v>
      </c>
      <c r="E595" s="172" t="s">
        <v>1110</v>
      </c>
      <c r="F595" s="172" t="s">
        <v>1110</v>
      </c>
      <c r="G595" s="172" t="s">
        <v>1110</v>
      </c>
      <c r="H595" s="172" t="s">
        <v>1110</v>
      </c>
      <c r="I595" s="172" t="s">
        <v>1110</v>
      </c>
      <c r="J595" s="172" t="s">
        <v>1110</v>
      </c>
      <c r="K595" s="172" t="s">
        <v>1110</v>
      </c>
      <c r="L595" s="174" t="s">
        <v>1110</v>
      </c>
      <c r="M595" s="172">
        <v>12.827453439999999</v>
      </c>
      <c r="N595" s="172" t="s">
        <v>1110</v>
      </c>
      <c r="O595" s="172" t="s">
        <v>1110</v>
      </c>
      <c r="P595" s="172" t="s">
        <v>1110</v>
      </c>
      <c r="Q595" s="172" t="s">
        <v>1110</v>
      </c>
      <c r="R595" s="172" t="s">
        <v>1110</v>
      </c>
      <c r="S595" s="172" t="s">
        <v>1110</v>
      </c>
      <c r="T595" s="172" t="s">
        <v>1110</v>
      </c>
      <c r="U595" s="172" t="s">
        <v>1110</v>
      </c>
      <c r="V595" s="175">
        <v>12.827453439999999</v>
      </c>
      <c r="W595" s="176">
        <v>13.790505189999999</v>
      </c>
      <c r="X595" s="172" t="s">
        <v>1110</v>
      </c>
      <c r="Y595" s="172" t="s">
        <v>1110</v>
      </c>
      <c r="Z595" s="172" t="s">
        <v>1110</v>
      </c>
      <c r="AA595" s="172" t="s">
        <v>1110</v>
      </c>
      <c r="AB595" s="172" t="s">
        <v>1110</v>
      </c>
      <c r="AC595" s="172" t="s">
        <v>1110</v>
      </c>
      <c r="AD595" s="172" t="s">
        <v>1110</v>
      </c>
      <c r="AE595" s="172" t="s">
        <v>1110</v>
      </c>
      <c r="AF595" s="177">
        <v>13.790505189999999</v>
      </c>
    </row>
    <row r="596" spans="1:32" ht="15" customHeight="1">
      <c r="A596" s="163">
        <v>589</v>
      </c>
      <c r="B596" s="125" t="s">
        <v>792</v>
      </c>
      <c r="C596" s="164" t="s">
        <v>1110</v>
      </c>
      <c r="D596" s="164" t="s">
        <v>1110</v>
      </c>
      <c r="E596" s="164" t="s">
        <v>1110</v>
      </c>
      <c r="F596" s="164" t="s">
        <v>1110</v>
      </c>
      <c r="G596" s="164" t="s">
        <v>1110</v>
      </c>
      <c r="H596" s="164" t="s">
        <v>1110</v>
      </c>
      <c r="I596" s="164" t="s">
        <v>1110</v>
      </c>
      <c r="J596" s="164">
        <v>5.4985270000000002</v>
      </c>
      <c r="K596" s="164" t="s">
        <v>1110</v>
      </c>
      <c r="L596" s="166">
        <v>5.4985270000000002</v>
      </c>
      <c r="M596" s="164" t="s">
        <v>1110</v>
      </c>
      <c r="N596" s="164">
        <v>-0.47853557000000002</v>
      </c>
      <c r="O596" s="164" t="s">
        <v>1110</v>
      </c>
      <c r="P596" s="164" t="s">
        <v>1110</v>
      </c>
      <c r="Q596" s="164" t="s">
        <v>1110</v>
      </c>
      <c r="R596" s="164" t="s">
        <v>1110</v>
      </c>
      <c r="S596" s="164" t="s">
        <v>1110</v>
      </c>
      <c r="T596" s="164">
        <v>10.475434999999999</v>
      </c>
      <c r="U596" s="164" t="s">
        <v>1110</v>
      </c>
      <c r="V596" s="167">
        <v>9.9968994299999991</v>
      </c>
      <c r="W596" s="168" t="s">
        <v>1110</v>
      </c>
      <c r="X596" s="164">
        <v>-0.11005206167999999</v>
      </c>
      <c r="Y596" s="164">
        <v>-22.776430518320002</v>
      </c>
      <c r="Z596" s="164" t="s">
        <v>1110</v>
      </c>
      <c r="AA596" s="164" t="s">
        <v>1110</v>
      </c>
      <c r="AB596" s="164" t="s">
        <v>1110</v>
      </c>
      <c r="AC596" s="164" t="s">
        <v>1110</v>
      </c>
      <c r="AD596" s="164">
        <v>21.053662489999997</v>
      </c>
      <c r="AE596" s="164" t="s">
        <v>1110</v>
      </c>
      <c r="AF596" s="169">
        <v>-1.8328200900000033</v>
      </c>
    </row>
    <row r="597" spans="1:32" s="84" customFormat="1" ht="15" customHeight="1">
      <c r="A597" s="171">
        <v>590</v>
      </c>
      <c r="B597" s="144" t="s">
        <v>189</v>
      </c>
      <c r="C597" s="172" t="s">
        <v>1110</v>
      </c>
      <c r="D597" s="172" t="s">
        <v>1110</v>
      </c>
      <c r="E597" s="172" t="s">
        <v>1110</v>
      </c>
      <c r="F597" s="172" t="s">
        <v>1110</v>
      </c>
      <c r="G597" s="172" t="s">
        <v>1110</v>
      </c>
      <c r="H597" s="172" t="s">
        <v>1110</v>
      </c>
      <c r="I597" s="172">
        <v>0.52376996999999992</v>
      </c>
      <c r="J597" s="172" t="s">
        <v>1110</v>
      </c>
      <c r="K597" s="172" t="s">
        <v>1110</v>
      </c>
      <c r="L597" s="174">
        <v>0.52376996999999992</v>
      </c>
      <c r="M597" s="172" t="s">
        <v>1110</v>
      </c>
      <c r="N597" s="172" t="s">
        <v>1110</v>
      </c>
      <c r="O597" s="172">
        <v>-3.410287E-2</v>
      </c>
      <c r="P597" s="172" t="s">
        <v>1110</v>
      </c>
      <c r="Q597" s="172" t="s">
        <v>1110</v>
      </c>
      <c r="R597" s="172" t="s">
        <v>1110</v>
      </c>
      <c r="S597" s="172">
        <v>-39.375502060000002</v>
      </c>
      <c r="T597" s="172" t="s">
        <v>1110</v>
      </c>
      <c r="U597" s="172" t="s">
        <v>1110</v>
      </c>
      <c r="V597" s="175">
        <v>-39.40960493</v>
      </c>
      <c r="W597" s="176" t="s">
        <v>1110</v>
      </c>
      <c r="X597" s="172" t="s">
        <v>1110</v>
      </c>
      <c r="Y597" s="172">
        <v>-1.3088236599999998</v>
      </c>
      <c r="Z597" s="172" t="s">
        <v>1110</v>
      </c>
      <c r="AA597" s="172" t="s">
        <v>1110</v>
      </c>
      <c r="AB597" s="172" t="s">
        <v>1110</v>
      </c>
      <c r="AC597" s="172">
        <v>-63.017038429999999</v>
      </c>
      <c r="AD597" s="172" t="s">
        <v>1110</v>
      </c>
      <c r="AE597" s="172" t="s">
        <v>1110</v>
      </c>
      <c r="AF597" s="177">
        <v>-64.325862090000001</v>
      </c>
    </row>
    <row r="598" spans="1:32" ht="15" customHeight="1">
      <c r="A598" s="163">
        <v>591</v>
      </c>
      <c r="B598" s="125" t="s">
        <v>382</v>
      </c>
      <c r="C598" s="164" t="s">
        <v>1110</v>
      </c>
      <c r="D598" s="164" t="s">
        <v>1110</v>
      </c>
      <c r="E598" s="164" t="s">
        <v>1110</v>
      </c>
      <c r="F598" s="164" t="s">
        <v>1110</v>
      </c>
      <c r="G598" s="164" t="s">
        <v>1110</v>
      </c>
      <c r="H598" s="164" t="s">
        <v>1110</v>
      </c>
      <c r="I598" s="164" t="s">
        <v>1110</v>
      </c>
      <c r="J598" s="164" t="s">
        <v>1110</v>
      </c>
      <c r="K598" s="164" t="s">
        <v>1110</v>
      </c>
      <c r="L598" s="166" t="s">
        <v>1110</v>
      </c>
      <c r="M598" s="164" t="s">
        <v>1110</v>
      </c>
      <c r="N598" s="164" t="s">
        <v>1110</v>
      </c>
      <c r="O598" s="164" t="s">
        <v>1110</v>
      </c>
      <c r="P598" s="164" t="s">
        <v>1110</v>
      </c>
      <c r="Q598" s="164" t="s">
        <v>1110</v>
      </c>
      <c r="R598" s="164" t="s">
        <v>1110</v>
      </c>
      <c r="S598" s="164" t="s">
        <v>1110</v>
      </c>
      <c r="T598" s="164">
        <v>2.1</v>
      </c>
      <c r="U598" s="164" t="s">
        <v>1110</v>
      </c>
      <c r="V598" s="167">
        <v>2.1</v>
      </c>
      <c r="W598" s="168" t="s">
        <v>1110</v>
      </c>
      <c r="X598" s="164" t="s">
        <v>1110</v>
      </c>
      <c r="Y598" s="164" t="s">
        <v>1110</v>
      </c>
      <c r="Z598" s="164" t="s">
        <v>1110</v>
      </c>
      <c r="AA598" s="164" t="s">
        <v>1110</v>
      </c>
      <c r="AB598" s="164" t="s">
        <v>1110</v>
      </c>
      <c r="AC598" s="164" t="s">
        <v>1110</v>
      </c>
      <c r="AD598" s="164">
        <v>6.8083212800000004</v>
      </c>
      <c r="AE598" s="164" t="s">
        <v>1110</v>
      </c>
      <c r="AF598" s="169">
        <v>6.8083212800000004</v>
      </c>
    </row>
    <row r="599" spans="1:32" s="84" customFormat="1" ht="15" customHeight="1">
      <c r="A599" s="171">
        <v>592</v>
      </c>
      <c r="B599" s="144" t="s">
        <v>966</v>
      </c>
      <c r="C599" s="172" t="s">
        <v>1110</v>
      </c>
      <c r="D599" s="172" t="s">
        <v>1110</v>
      </c>
      <c r="E599" s="172" t="s">
        <v>1110</v>
      </c>
      <c r="F599" s="172" t="s">
        <v>1110</v>
      </c>
      <c r="G599" s="172" t="s">
        <v>1110</v>
      </c>
      <c r="H599" s="172" t="s">
        <v>1110</v>
      </c>
      <c r="I599" s="172">
        <v>-8.2315391600000005</v>
      </c>
      <c r="J599" s="172" t="s">
        <v>1110</v>
      </c>
      <c r="K599" s="172" t="s">
        <v>1110</v>
      </c>
      <c r="L599" s="174">
        <v>-8.2315391600000005</v>
      </c>
      <c r="M599" s="172" t="s">
        <v>1110</v>
      </c>
      <c r="N599" s="172" t="s">
        <v>1110</v>
      </c>
      <c r="O599" s="172" t="s">
        <v>1110</v>
      </c>
      <c r="P599" s="172" t="s">
        <v>1110</v>
      </c>
      <c r="Q599" s="172" t="s">
        <v>1110</v>
      </c>
      <c r="R599" s="172" t="s">
        <v>1110</v>
      </c>
      <c r="S599" s="172">
        <v>-7.4131641200000002</v>
      </c>
      <c r="T599" s="172" t="s">
        <v>1110</v>
      </c>
      <c r="U599" s="172" t="s">
        <v>1110</v>
      </c>
      <c r="V599" s="175">
        <v>-7.4131641200000002</v>
      </c>
      <c r="W599" s="176" t="s">
        <v>1110</v>
      </c>
      <c r="X599" s="172" t="s">
        <v>1110</v>
      </c>
      <c r="Y599" s="172" t="s">
        <v>1110</v>
      </c>
      <c r="Z599" s="172" t="s">
        <v>1110</v>
      </c>
      <c r="AA599" s="172" t="s">
        <v>1110</v>
      </c>
      <c r="AB599" s="172" t="s">
        <v>1110</v>
      </c>
      <c r="AC599" s="172">
        <v>-105.32323742982</v>
      </c>
      <c r="AD599" s="172" t="s">
        <v>1110</v>
      </c>
      <c r="AE599" s="172" t="s">
        <v>1110</v>
      </c>
      <c r="AF599" s="177">
        <v>-105.32323742982</v>
      </c>
    </row>
    <row r="600" spans="1:32" ht="15" customHeight="1">
      <c r="A600" s="163">
        <v>593</v>
      </c>
      <c r="B600" s="125" t="s">
        <v>192</v>
      </c>
      <c r="C600" s="164" t="s">
        <v>1110</v>
      </c>
      <c r="D600" s="164" t="s">
        <v>1110</v>
      </c>
      <c r="E600" s="164" t="s">
        <v>1110</v>
      </c>
      <c r="F600" s="164" t="s">
        <v>1110</v>
      </c>
      <c r="G600" s="164" t="s">
        <v>1110</v>
      </c>
      <c r="H600" s="164" t="s">
        <v>1110</v>
      </c>
      <c r="I600" s="164" t="s">
        <v>1110</v>
      </c>
      <c r="J600" s="164" t="s">
        <v>1110</v>
      </c>
      <c r="K600" s="164" t="s">
        <v>1110</v>
      </c>
      <c r="L600" s="166" t="s">
        <v>1110</v>
      </c>
      <c r="M600" s="164" t="s">
        <v>1110</v>
      </c>
      <c r="N600" s="164" t="s">
        <v>1110</v>
      </c>
      <c r="O600" s="164" t="s">
        <v>1110</v>
      </c>
      <c r="P600" s="164" t="s">
        <v>1110</v>
      </c>
      <c r="Q600" s="164" t="s">
        <v>1110</v>
      </c>
      <c r="R600" s="164" t="s">
        <v>1110</v>
      </c>
      <c r="S600" s="164" t="s">
        <v>1110</v>
      </c>
      <c r="T600" s="164" t="s">
        <v>1110</v>
      </c>
      <c r="U600" s="164" t="s">
        <v>1110</v>
      </c>
      <c r="V600" s="167" t="s">
        <v>1110</v>
      </c>
      <c r="W600" s="168" t="s">
        <v>1110</v>
      </c>
      <c r="X600" s="164" t="s">
        <v>1110</v>
      </c>
      <c r="Y600" s="164" t="s">
        <v>1110</v>
      </c>
      <c r="Z600" s="164" t="s">
        <v>1110</v>
      </c>
      <c r="AA600" s="164" t="s">
        <v>1110</v>
      </c>
      <c r="AB600" s="164" t="s">
        <v>1110</v>
      </c>
      <c r="AC600" s="164" t="s">
        <v>1110</v>
      </c>
      <c r="AD600" s="164" t="s">
        <v>1110</v>
      </c>
      <c r="AE600" s="164" t="s">
        <v>1110</v>
      </c>
      <c r="AF600" s="169" t="s">
        <v>1110</v>
      </c>
    </row>
    <row r="601" spans="1:32" s="84" customFormat="1" ht="15" customHeight="1">
      <c r="A601" s="171">
        <v>594</v>
      </c>
      <c r="B601" s="144" t="s">
        <v>1053</v>
      </c>
      <c r="C601" s="172" t="s">
        <v>1110</v>
      </c>
      <c r="D601" s="172" t="s">
        <v>1110</v>
      </c>
      <c r="E601" s="172" t="s">
        <v>1110</v>
      </c>
      <c r="F601" s="172" t="s">
        <v>1110</v>
      </c>
      <c r="G601" s="172" t="s">
        <v>1110</v>
      </c>
      <c r="H601" s="172" t="s">
        <v>1110</v>
      </c>
      <c r="I601" s="172" t="s">
        <v>1110</v>
      </c>
      <c r="J601" s="172" t="s">
        <v>1110</v>
      </c>
      <c r="K601" s="172" t="s">
        <v>1110</v>
      </c>
      <c r="L601" s="174" t="s">
        <v>1110</v>
      </c>
      <c r="M601" s="172" t="s">
        <v>1110</v>
      </c>
      <c r="N601" s="172" t="s">
        <v>1110</v>
      </c>
      <c r="O601" s="172" t="s">
        <v>1110</v>
      </c>
      <c r="P601" s="172" t="s">
        <v>1110</v>
      </c>
      <c r="Q601" s="172" t="s">
        <v>1110</v>
      </c>
      <c r="R601" s="172" t="s">
        <v>1110</v>
      </c>
      <c r="S601" s="172" t="s">
        <v>1110</v>
      </c>
      <c r="T601" s="172" t="s">
        <v>1110</v>
      </c>
      <c r="U601" s="172" t="s">
        <v>1110</v>
      </c>
      <c r="V601" s="175" t="s">
        <v>1110</v>
      </c>
      <c r="W601" s="176" t="s">
        <v>1110</v>
      </c>
      <c r="X601" s="172" t="s">
        <v>1110</v>
      </c>
      <c r="Y601" s="172" t="s">
        <v>1110</v>
      </c>
      <c r="Z601" s="172" t="s">
        <v>1110</v>
      </c>
      <c r="AA601" s="172" t="s">
        <v>1110</v>
      </c>
      <c r="AB601" s="172" t="s">
        <v>1110</v>
      </c>
      <c r="AC601" s="172" t="s">
        <v>1110</v>
      </c>
      <c r="AD601" s="172" t="s">
        <v>1110</v>
      </c>
      <c r="AE601" s="172" t="s">
        <v>1110</v>
      </c>
      <c r="AF601" s="177" t="s">
        <v>1110</v>
      </c>
    </row>
    <row r="602" spans="1:32" ht="15" customHeight="1">
      <c r="A602" s="163">
        <v>595</v>
      </c>
      <c r="B602" s="125" t="s">
        <v>982</v>
      </c>
      <c r="C602" s="164" t="s">
        <v>1110</v>
      </c>
      <c r="D602" s="164" t="s">
        <v>1110</v>
      </c>
      <c r="E602" s="164" t="s">
        <v>1110</v>
      </c>
      <c r="F602" s="164" t="s">
        <v>1110</v>
      </c>
      <c r="G602" s="164" t="s">
        <v>1110</v>
      </c>
      <c r="H602" s="164" t="s">
        <v>1110</v>
      </c>
      <c r="I602" s="164" t="s">
        <v>1110</v>
      </c>
      <c r="J602" s="164">
        <v>2</v>
      </c>
      <c r="K602" s="164" t="s">
        <v>1110</v>
      </c>
      <c r="L602" s="166">
        <v>2</v>
      </c>
      <c r="M602" s="164" t="s">
        <v>1110</v>
      </c>
      <c r="N602" s="164" t="s">
        <v>1110</v>
      </c>
      <c r="O602" s="164" t="s">
        <v>1110</v>
      </c>
      <c r="P602" s="164" t="s">
        <v>1110</v>
      </c>
      <c r="Q602" s="164" t="s">
        <v>1110</v>
      </c>
      <c r="R602" s="164" t="s">
        <v>1110</v>
      </c>
      <c r="S602" s="164" t="s">
        <v>1110</v>
      </c>
      <c r="T602" s="164">
        <v>-78.998118158899999</v>
      </c>
      <c r="U602" s="164" t="s">
        <v>1110</v>
      </c>
      <c r="V602" s="167">
        <v>-78.998118158899999</v>
      </c>
      <c r="W602" s="168" t="s">
        <v>1110</v>
      </c>
      <c r="X602" s="164" t="s">
        <v>1110</v>
      </c>
      <c r="Y602" s="164" t="s">
        <v>1110</v>
      </c>
      <c r="Z602" s="164" t="s">
        <v>1110</v>
      </c>
      <c r="AA602" s="164" t="s">
        <v>1110</v>
      </c>
      <c r="AB602" s="164" t="s">
        <v>1110</v>
      </c>
      <c r="AC602" s="164" t="s">
        <v>1110</v>
      </c>
      <c r="AD602" s="164">
        <v>-72.649118158899995</v>
      </c>
      <c r="AE602" s="164" t="s">
        <v>1110</v>
      </c>
      <c r="AF602" s="169">
        <v>-72.649118158899995</v>
      </c>
    </row>
    <row r="603" spans="1:32" s="84" customFormat="1" ht="15" customHeight="1">
      <c r="A603" s="171">
        <v>596</v>
      </c>
      <c r="B603" s="144" t="s">
        <v>646</v>
      </c>
      <c r="C603" s="172" t="s">
        <v>1110</v>
      </c>
      <c r="D603" s="172">
        <v>-0.33400000000000002</v>
      </c>
      <c r="E603" s="172" t="s">
        <v>1110</v>
      </c>
      <c r="F603" s="172" t="s">
        <v>1110</v>
      </c>
      <c r="G603" s="172">
        <v>-0.44302578000000004</v>
      </c>
      <c r="H603" s="172" t="s">
        <v>1110</v>
      </c>
      <c r="I603" s="172" t="s">
        <v>1110</v>
      </c>
      <c r="J603" s="172" t="s">
        <v>1110</v>
      </c>
      <c r="K603" s="172" t="s">
        <v>1110</v>
      </c>
      <c r="L603" s="174">
        <v>-0.77702578</v>
      </c>
      <c r="M603" s="172" t="s">
        <v>1110</v>
      </c>
      <c r="N603" s="172">
        <v>0.24578761999999998</v>
      </c>
      <c r="O603" s="172" t="s">
        <v>1110</v>
      </c>
      <c r="P603" s="172" t="s">
        <v>1110</v>
      </c>
      <c r="Q603" s="172">
        <v>-3.0715972900000001</v>
      </c>
      <c r="R603" s="172" t="s">
        <v>1110</v>
      </c>
      <c r="S603" s="172" t="s">
        <v>1110</v>
      </c>
      <c r="T603" s="172" t="s">
        <v>1110</v>
      </c>
      <c r="U603" s="172" t="s">
        <v>1110</v>
      </c>
      <c r="V603" s="175">
        <v>-2.8258096699999999</v>
      </c>
      <c r="W603" s="176" t="s">
        <v>1110</v>
      </c>
      <c r="X603" s="172">
        <v>37.135010796510002</v>
      </c>
      <c r="Y603" s="172" t="s">
        <v>1110</v>
      </c>
      <c r="Z603" s="172" t="s">
        <v>1110</v>
      </c>
      <c r="AA603" s="172">
        <v>-12.479664789999999</v>
      </c>
      <c r="AB603" s="172" t="s">
        <v>1110</v>
      </c>
      <c r="AC603" s="172" t="s">
        <v>1110</v>
      </c>
      <c r="AD603" s="172" t="s">
        <v>1110</v>
      </c>
      <c r="AE603" s="172" t="s">
        <v>1110</v>
      </c>
      <c r="AF603" s="177">
        <v>24.655346006510005</v>
      </c>
    </row>
    <row r="604" spans="1:32" ht="15" customHeight="1">
      <c r="A604" s="163">
        <v>597</v>
      </c>
      <c r="B604" s="125" t="s">
        <v>821</v>
      </c>
      <c r="C604" s="164" t="s">
        <v>1110</v>
      </c>
      <c r="D604" s="164" t="s">
        <v>1110</v>
      </c>
      <c r="E604" s="164" t="s">
        <v>1110</v>
      </c>
      <c r="F604" s="164" t="s">
        <v>1110</v>
      </c>
      <c r="G604" s="164" t="s">
        <v>1110</v>
      </c>
      <c r="H604" s="164" t="s">
        <v>1110</v>
      </c>
      <c r="I604" s="164" t="s">
        <v>1110</v>
      </c>
      <c r="J604" s="164" t="s">
        <v>1110</v>
      </c>
      <c r="K604" s="164" t="s">
        <v>1110</v>
      </c>
      <c r="L604" s="166" t="s">
        <v>1110</v>
      </c>
      <c r="M604" s="164" t="s">
        <v>1110</v>
      </c>
      <c r="N604" s="164" t="s">
        <v>1110</v>
      </c>
      <c r="O604" s="164" t="s">
        <v>1110</v>
      </c>
      <c r="P604" s="164" t="s">
        <v>1110</v>
      </c>
      <c r="Q604" s="164" t="s">
        <v>1110</v>
      </c>
      <c r="R604" s="164" t="s">
        <v>1110</v>
      </c>
      <c r="S604" s="164" t="s">
        <v>1110</v>
      </c>
      <c r="T604" s="164" t="s">
        <v>1110</v>
      </c>
      <c r="U604" s="164" t="s">
        <v>1110</v>
      </c>
      <c r="V604" s="167" t="s">
        <v>1110</v>
      </c>
      <c r="W604" s="168" t="s">
        <v>1110</v>
      </c>
      <c r="X604" s="164" t="s">
        <v>1110</v>
      </c>
      <c r="Y604" s="164" t="s">
        <v>1110</v>
      </c>
      <c r="Z604" s="164" t="s">
        <v>1110</v>
      </c>
      <c r="AA604" s="164" t="s">
        <v>1110</v>
      </c>
      <c r="AB604" s="164" t="s">
        <v>1110</v>
      </c>
      <c r="AC604" s="164">
        <v>22.655761120000001</v>
      </c>
      <c r="AD604" s="164" t="s">
        <v>1110</v>
      </c>
      <c r="AE604" s="164" t="s">
        <v>1110</v>
      </c>
      <c r="AF604" s="169">
        <v>22.655761120000001</v>
      </c>
    </row>
    <row r="605" spans="1:32" s="84" customFormat="1" ht="15" customHeight="1">
      <c r="A605" s="171">
        <v>598</v>
      </c>
      <c r="B605" s="144" t="s">
        <v>612</v>
      </c>
      <c r="C605" s="172" t="s">
        <v>1110</v>
      </c>
      <c r="D605" s="172" t="s">
        <v>1110</v>
      </c>
      <c r="E605" s="172" t="s">
        <v>1110</v>
      </c>
      <c r="F605" s="172" t="s">
        <v>1110</v>
      </c>
      <c r="G605" s="172" t="s">
        <v>1110</v>
      </c>
      <c r="H605" s="172" t="s">
        <v>1110</v>
      </c>
      <c r="I605" s="172" t="s">
        <v>1110</v>
      </c>
      <c r="J605" s="172" t="s">
        <v>1110</v>
      </c>
      <c r="K605" s="172" t="s">
        <v>1110</v>
      </c>
      <c r="L605" s="174" t="s">
        <v>1110</v>
      </c>
      <c r="M605" s="172" t="s">
        <v>1110</v>
      </c>
      <c r="N605" s="172" t="s">
        <v>1110</v>
      </c>
      <c r="O605" s="172" t="s">
        <v>1110</v>
      </c>
      <c r="P605" s="172" t="s">
        <v>1110</v>
      </c>
      <c r="Q605" s="172" t="s">
        <v>1110</v>
      </c>
      <c r="R605" s="172" t="s">
        <v>1110</v>
      </c>
      <c r="S605" s="172" t="s">
        <v>1110</v>
      </c>
      <c r="T605" s="172" t="s">
        <v>1110</v>
      </c>
      <c r="U605" s="172" t="s">
        <v>1110</v>
      </c>
      <c r="V605" s="175" t="s">
        <v>1110</v>
      </c>
      <c r="W605" s="176" t="s">
        <v>1110</v>
      </c>
      <c r="X605" s="172" t="s">
        <v>1110</v>
      </c>
      <c r="Y605" s="172">
        <v>26.828788498009999</v>
      </c>
      <c r="Z605" s="172" t="s">
        <v>1110</v>
      </c>
      <c r="AA605" s="172" t="s">
        <v>1110</v>
      </c>
      <c r="AB605" s="172" t="s">
        <v>1110</v>
      </c>
      <c r="AC605" s="172">
        <v>-29.460193399999998</v>
      </c>
      <c r="AD605" s="172" t="s">
        <v>1110</v>
      </c>
      <c r="AE605" s="172" t="s">
        <v>1110</v>
      </c>
      <c r="AF605" s="177">
        <v>-2.6314049019900003</v>
      </c>
    </row>
    <row r="606" spans="1:32" ht="15" customHeight="1">
      <c r="A606" s="163">
        <v>599</v>
      </c>
      <c r="B606" s="125" t="s">
        <v>847</v>
      </c>
      <c r="C606" s="164" t="s">
        <v>1110</v>
      </c>
      <c r="D606" s="164" t="s">
        <v>1110</v>
      </c>
      <c r="E606" s="164" t="s">
        <v>1110</v>
      </c>
      <c r="F606" s="164" t="s">
        <v>1110</v>
      </c>
      <c r="G606" s="164" t="s">
        <v>1110</v>
      </c>
      <c r="H606" s="164" t="s">
        <v>1110</v>
      </c>
      <c r="I606" s="164">
        <v>13.4603</v>
      </c>
      <c r="J606" s="164" t="s">
        <v>1110</v>
      </c>
      <c r="K606" s="164" t="s">
        <v>1110</v>
      </c>
      <c r="L606" s="166">
        <v>13.4603</v>
      </c>
      <c r="M606" s="164" t="s">
        <v>1110</v>
      </c>
      <c r="N606" s="164" t="s">
        <v>1110</v>
      </c>
      <c r="O606" s="164" t="s">
        <v>1110</v>
      </c>
      <c r="P606" s="164" t="s">
        <v>1110</v>
      </c>
      <c r="Q606" s="164" t="s">
        <v>1110</v>
      </c>
      <c r="R606" s="164" t="s">
        <v>1110</v>
      </c>
      <c r="S606" s="164">
        <v>80.081000000000003</v>
      </c>
      <c r="T606" s="164" t="s">
        <v>1110</v>
      </c>
      <c r="U606" s="164" t="s">
        <v>1110</v>
      </c>
      <c r="V606" s="167">
        <v>80.081000000000003</v>
      </c>
      <c r="W606" s="168" t="s">
        <v>1110</v>
      </c>
      <c r="X606" s="164" t="s">
        <v>1110</v>
      </c>
      <c r="Y606" s="164" t="s">
        <v>1110</v>
      </c>
      <c r="Z606" s="164" t="s">
        <v>1110</v>
      </c>
      <c r="AA606" s="164" t="s">
        <v>1110</v>
      </c>
      <c r="AB606" s="164" t="s">
        <v>1110</v>
      </c>
      <c r="AC606" s="164">
        <v>259.31428021456998</v>
      </c>
      <c r="AD606" s="164" t="s">
        <v>1110</v>
      </c>
      <c r="AE606" s="164" t="s">
        <v>1110</v>
      </c>
      <c r="AF606" s="169">
        <v>259.31428021456998</v>
      </c>
    </row>
    <row r="607" spans="1:32" s="84" customFormat="1" ht="15" customHeight="1">
      <c r="A607" s="171">
        <v>600</v>
      </c>
      <c r="B607" s="144" t="s">
        <v>732</v>
      </c>
      <c r="C607" s="172" t="s">
        <v>1110</v>
      </c>
      <c r="D607" s="172" t="s">
        <v>1110</v>
      </c>
      <c r="E607" s="172" t="s">
        <v>1110</v>
      </c>
      <c r="F607" s="172" t="s">
        <v>1110</v>
      </c>
      <c r="G607" s="172" t="s">
        <v>1110</v>
      </c>
      <c r="H607" s="172" t="s">
        <v>1110</v>
      </c>
      <c r="I607" s="172" t="s">
        <v>1110</v>
      </c>
      <c r="J607" s="172" t="s">
        <v>1110</v>
      </c>
      <c r="K607" s="172" t="s">
        <v>1110</v>
      </c>
      <c r="L607" s="174" t="s">
        <v>1110</v>
      </c>
      <c r="M607" s="172" t="s">
        <v>1110</v>
      </c>
      <c r="N607" s="172" t="s">
        <v>1110</v>
      </c>
      <c r="O607" s="172" t="s">
        <v>1110</v>
      </c>
      <c r="P607" s="172" t="s">
        <v>1110</v>
      </c>
      <c r="Q607" s="172" t="s">
        <v>1110</v>
      </c>
      <c r="R607" s="172" t="s">
        <v>1110</v>
      </c>
      <c r="S607" s="172" t="s">
        <v>1110</v>
      </c>
      <c r="T607" s="172" t="s">
        <v>1110</v>
      </c>
      <c r="U607" s="172" t="s">
        <v>1110</v>
      </c>
      <c r="V607" s="175" t="s">
        <v>1110</v>
      </c>
      <c r="W607" s="176" t="s">
        <v>1110</v>
      </c>
      <c r="X607" s="172" t="s">
        <v>1110</v>
      </c>
      <c r="Y607" s="172" t="s">
        <v>1110</v>
      </c>
      <c r="Z607" s="172" t="s">
        <v>1110</v>
      </c>
      <c r="AA607" s="172" t="s">
        <v>1110</v>
      </c>
      <c r="AB607" s="172" t="s">
        <v>1110</v>
      </c>
      <c r="AC607" s="172" t="s">
        <v>1110</v>
      </c>
      <c r="AD607" s="172">
        <v>-15</v>
      </c>
      <c r="AE607" s="172" t="s">
        <v>1110</v>
      </c>
      <c r="AF607" s="177">
        <v>-15</v>
      </c>
    </row>
    <row r="608" spans="1:32" ht="15" customHeight="1">
      <c r="A608" s="163">
        <v>601</v>
      </c>
      <c r="B608" s="125" t="s">
        <v>854</v>
      </c>
      <c r="C608" s="164" t="s">
        <v>1110</v>
      </c>
      <c r="D608" s="164">
        <v>-7.2774596900000006</v>
      </c>
      <c r="E608" s="164" t="s">
        <v>1110</v>
      </c>
      <c r="F608" s="164" t="s">
        <v>1110</v>
      </c>
      <c r="G608" s="164" t="s">
        <v>1110</v>
      </c>
      <c r="H608" s="164" t="s">
        <v>1110</v>
      </c>
      <c r="I608" s="164" t="s">
        <v>1110</v>
      </c>
      <c r="J608" s="164" t="s">
        <v>1110</v>
      </c>
      <c r="K608" s="164" t="s">
        <v>1110</v>
      </c>
      <c r="L608" s="166">
        <v>-7.2774596900000006</v>
      </c>
      <c r="M608" s="164" t="s">
        <v>1110</v>
      </c>
      <c r="N608" s="164">
        <v>-13.20152817</v>
      </c>
      <c r="O608" s="164" t="s">
        <v>1110</v>
      </c>
      <c r="P608" s="164" t="s">
        <v>1110</v>
      </c>
      <c r="Q608" s="164" t="s">
        <v>1110</v>
      </c>
      <c r="R608" s="164" t="s">
        <v>1110</v>
      </c>
      <c r="S608" s="164" t="s">
        <v>1110</v>
      </c>
      <c r="T608" s="164" t="s">
        <v>1110</v>
      </c>
      <c r="U608" s="164" t="s">
        <v>1110</v>
      </c>
      <c r="V608" s="167">
        <v>-13.20152817</v>
      </c>
      <c r="W608" s="168" t="s">
        <v>1110</v>
      </c>
      <c r="X608" s="164">
        <v>-19.621973899999997</v>
      </c>
      <c r="Y608" s="164" t="s">
        <v>1110</v>
      </c>
      <c r="Z608" s="164" t="s">
        <v>1110</v>
      </c>
      <c r="AA608" s="164" t="s">
        <v>1110</v>
      </c>
      <c r="AB608" s="164" t="s">
        <v>1110</v>
      </c>
      <c r="AC608" s="164" t="s">
        <v>1110</v>
      </c>
      <c r="AD608" s="164" t="s">
        <v>1110</v>
      </c>
      <c r="AE608" s="164" t="s">
        <v>1110</v>
      </c>
      <c r="AF608" s="169">
        <v>-19.621973899999997</v>
      </c>
    </row>
    <row r="609" spans="1:32" s="84" customFormat="1" ht="15" customHeight="1">
      <c r="A609" s="171">
        <v>602</v>
      </c>
      <c r="B609" s="144" t="s">
        <v>32</v>
      </c>
      <c r="C609" s="172" t="s">
        <v>1110</v>
      </c>
      <c r="D609" s="172">
        <v>-0.58299999999999996</v>
      </c>
      <c r="E609" s="172">
        <v>-26.99463647</v>
      </c>
      <c r="F609" s="172" t="s">
        <v>1110</v>
      </c>
      <c r="G609" s="172" t="s">
        <v>1110</v>
      </c>
      <c r="H609" s="172" t="s">
        <v>1110</v>
      </c>
      <c r="I609" s="172">
        <v>-7.6894919999999992E-2</v>
      </c>
      <c r="J609" s="172" t="s">
        <v>1110</v>
      </c>
      <c r="K609" s="172" t="s">
        <v>1110</v>
      </c>
      <c r="L609" s="174">
        <v>-27.654531389999999</v>
      </c>
      <c r="M609" s="172" t="s">
        <v>1110</v>
      </c>
      <c r="N609" s="172">
        <v>-6.2820533200000002</v>
      </c>
      <c r="O609" s="172">
        <v>-121.68178506999999</v>
      </c>
      <c r="P609" s="172" t="s">
        <v>1110</v>
      </c>
      <c r="Q609" s="172" t="s">
        <v>1110</v>
      </c>
      <c r="R609" s="172" t="s">
        <v>1110</v>
      </c>
      <c r="S609" s="172">
        <v>5.6438470899999995</v>
      </c>
      <c r="T609" s="172" t="s">
        <v>1110</v>
      </c>
      <c r="U609" s="172" t="s">
        <v>1110</v>
      </c>
      <c r="V609" s="175">
        <v>-122.3199913</v>
      </c>
      <c r="W609" s="176" t="s">
        <v>1110</v>
      </c>
      <c r="X609" s="172">
        <v>0.92859784566000003</v>
      </c>
      <c r="Y609" s="172">
        <v>-95.214476021449997</v>
      </c>
      <c r="Z609" s="172" t="s">
        <v>1110</v>
      </c>
      <c r="AA609" s="172" t="s">
        <v>1110</v>
      </c>
      <c r="AB609" s="172" t="s">
        <v>1110</v>
      </c>
      <c r="AC609" s="172">
        <v>32.093847089999997</v>
      </c>
      <c r="AD609" s="172" t="s">
        <v>1110</v>
      </c>
      <c r="AE609" s="172" t="s">
        <v>1110</v>
      </c>
      <c r="AF609" s="177">
        <v>-62.192031085789992</v>
      </c>
    </row>
    <row r="610" spans="1:32" ht="15" customHeight="1">
      <c r="A610" s="163">
        <v>603</v>
      </c>
      <c r="B610" s="125" t="s">
        <v>1060</v>
      </c>
      <c r="C610" s="164">
        <v>-0.99081447999999994</v>
      </c>
      <c r="D610" s="164">
        <v>0.52027919</v>
      </c>
      <c r="E610" s="164">
        <v>-1.16645742</v>
      </c>
      <c r="F610" s="164" t="s">
        <v>1110</v>
      </c>
      <c r="G610" s="164">
        <v>-1.6655836399999999</v>
      </c>
      <c r="H610" s="164" t="s">
        <v>1110</v>
      </c>
      <c r="I610" s="164" t="s">
        <v>1110</v>
      </c>
      <c r="J610" s="164" t="s">
        <v>1110</v>
      </c>
      <c r="K610" s="164" t="s">
        <v>1110</v>
      </c>
      <c r="L610" s="166">
        <v>-3.3025763500000003</v>
      </c>
      <c r="M610" s="164">
        <v>-6.20182901</v>
      </c>
      <c r="N610" s="164">
        <v>-2.6709600899999999</v>
      </c>
      <c r="O610" s="164">
        <v>-5.2000801299999999</v>
      </c>
      <c r="P610" s="164" t="s">
        <v>1110</v>
      </c>
      <c r="Q610" s="164">
        <v>-4.4171424000000004</v>
      </c>
      <c r="R610" s="164" t="s">
        <v>1110</v>
      </c>
      <c r="S610" s="164" t="s">
        <v>1110</v>
      </c>
      <c r="T610" s="164" t="s">
        <v>1110</v>
      </c>
      <c r="U610" s="164" t="s">
        <v>1110</v>
      </c>
      <c r="V610" s="167">
        <v>-18.490011630000001</v>
      </c>
      <c r="W610" s="168">
        <v>-13.925264840000001</v>
      </c>
      <c r="X610" s="164">
        <v>-12.50689322</v>
      </c>
      <c r="Y610" s="164">
        <v>-10.87326571</v>
      </c>
      <c r="Z610" s="164" t="s">
        <v>1110</v>
      </c>
      <c r="AA610" s="164">
        <v>-4.42732788</v>
      </c>
      <c r="AB610" s="164" t="s">
        <v>1110</v>
      </c>
      <c r="AC610" s="164" t="s">
        <v>1110</v>
      </c>
      <c r="AD610" s="164" t="s">
        <v>1110</v>
      </c>
      <c r="AE610" s="164" t="s">
        <v>1110</v>
      </c>
      <c r="AF610" s="169">
        <v>-41.732751650000004</v>
      </c>
    </row>
    <row r="611" spans="1:32" s="84" customFormat="1" ht="15" customHeight="1">
      <c r="A611" s="171">
        <v>604</v>
      </c>
      <c r="B611" s="144" t="s">
        <v>495</v>
      </c>
      <c r="C611" s="172">
        <v>-3.77950439</v>
      </c>
      <c r="D611" s="172">
        <v>-0.47147884999999995</v>
      </c>
      <c r="E611" s="172">
        <v>-0.97750956999999994</v>
      </c>
      <c r="F611" s="172" t="s">
        <v>1110</v>
      </c>
      <c r="G611" s="172" t="s">
        <v>1110</v>
      </c>
      <c r="H611" s="172" t="s">
        <v>1110</v>
      </c>
      <c r="I611" s="172" t="s">
        <v>1110</v>
      </c>
      <c r="J611" s="172" t="s">
        <v>1110</v>
      </c>
      <c r="K611" s="172" t="s">
        <v>1110</v>
      </c>
      <c r="L611" s="174">
        <v>-5.2284928100000005</v>
      </c>
      <c r="M611" s="172">
        <v>-6.1950500999999996</v>
      </c>
      <c r="N611" s="172">
        <v>-7.551577000000001E-2</v>
      </c>
      <c r="O611" s="172">
        <v>-5.0746410599999994</v>
      </c>
      <c r="P611" s="172" t="s">
        <v>1110</v>
      </c>
      <c r="Q611" s="172" t="s">
        <v>1110</v>
      </c>
      <c r="R611" s="172" t="s">
        <v>1110</v>
      </c>
      <c r="S611" s="172" t="s">
        <v>1110</v>
      </c>
      <c r="T611" s="172" t="s">
        <v>1110</v>
      </c>
      <c r="U611" s="172" t="s">
        <v>1110</v>
      </c>
      <c r="V611" s="175">
        <v>-11.34520693</v>
      </c>
      <c r="W611" s="176">
        <v>-11.23866658</v>
      </c>
      <c r="X611" s="172">
        <v>-3.8263375000000002</v>
      </c>
      <c r="Y611" s="172">
        <v>-33.931610509999999</v>
      </c>
      <c r="Z611" s="172" t="s">
        <v>1110</v>
      </c>
      <c r="AA611" s="172" t="s">
        <v>1110</v>
      </c>
      <c r="AB611" s="172" t="s">
        <v>1110</v>
      </c>
      <c r="AC611" s="172" t="s">
        <v>1110</v>
      </c>
      <c r="AD611" s="172" t="s">
        <v>1110</v>
      </c>
      <c r="AE611" s="172" t="s">
        <v>1110</v>
      </c>
      <c r="AF611" s="177">
        <v>-48.996614589999993</v>
      </c>
    </row>
    <row r="612" spans="1:32" ht="15" customHeight="1">
      <c r="A612" s="163">
        <v>605</v>
      </c>
      <c r="B612" s="125" t="s">
        <v>335</v>
      </c>
      <c r="C612" s="164">
        <v>-0.14319548000000001</v>
      </c>
      <c r="D612" s="164" t="s">
        <v>1110</v>
      </c>
      <c r="E612" s="164">
        <v>-1.1156171100000001</v>
      </c>
      <c r="F612" s="164" t="s">
        <v>1110</v>
      </c>
      <c r="G612" s="164" t="s">
        <v>1110</v>
      </c>
      <c r="H612" s="164" t="s">
        <v>1110</v>
      </c>
      <c r="I612" s="164" t="s">
        <v>1110</v>
      </c>
      <c r="J612" s="164" t="s">
        <v>1110</v>
      </c>
      <c r="K612" s="164" t="s">
        <v>1110</v>
      </c>
      <c r="L612" s="166">
        <v>-1.25881259</v>
      </c>
      <c r="M612" s="164">
        <v>-44.549029950700003</v>
      </c>
      <c r="N612" s="164" t="s">
        <v>1110</v>
      </c>
      <c r="O612" s="164">
        <v>-1.1156171100000001</v>
      </c>
      <c r="P612" s="164" t="s">
        <v>1110</v>
      </c>
      <c r="Q612" s="164" t="s">
        <v>1110</v>
      </c>
      <c r="R612" s="164" t="s">
        <v>1110</v>
      </c>
      <c r="S612" s="164" t="s">
        <v>1110</v>
      </c>
      <c r="T612" s="164" t="s">
        <v>1110</v>
      </c>
      <c r="U612" s="164" t="s">
        <v>1110</v>
      </c>
      <c r="V612" s="167">
        <v>-45.664647060699998</v>
      </c>
      <c r="W612" s="168">
        <v>15.1408329693</v>
      </c>
      <c r="X612" s="164" t="s">
        <v>1110</v>
      </c>
      <c r="Y612" s="164">
        <v>183.49835804524002</v>
      </c>
      <c r="Z612" s="164" t="s">
        <v>1110</v>
      </c>
      <c r="AA612" s="164" t="s">
        <v>1110</v>
      </c>
      <c r="AB612" s="164" t="s">
        <v>1110</v>
      </c>
      <c r="AC612" s="164" t="s">
        <v>1110</v>
      </c>
      <c r="AD612" s="164" t="s">
        <v>1110</v>
      </c>
      <c r="AE612" s="164" t="s">
        <v>1110</v>
      </c>
      <c r="AF612" s="169">
        <v>198.63919101454002</v>
      </c>
    </row>
    <row r="613" spans="1:32" s="84" customFormat="1" ht="15" customHeight="1">
      <c r="A613" s="171">
        <v>606</v>
      </c>
      <c r="B613" s="144" t="s">
        <v>52</v>
      </c>
      <c r="C613" s="172" t="s">
        <v>1110</v>
      </c>
      <c r="D613" s="172">
        <v>-1.12756382</v>
      </c>
      <c r="E613" s="172">
        <v>-9.8000000000000004E-2</v>
      </c>
      <c r="F613" s="172" t="s">
        <v>1110</v>
      </c>
      <c r="G613" s="172" t="s">
        <v>1110</v>
      </c>
      <c r="H613" s="172" t="s">
        <v>1110</v>
      </c>
      <c r="I613" s="172" t="s">
        <v>1110</v>
      </c>
      <c r="J613" s="172" t="s">
        <v>1110</v>
      </c>
      <c r="K613" s="172" t="s">
        <v>1110</v>
      </c>
      <c r="L613" s="174">
        <v>-1.2255638200000001</v>
      </c>
      <c r="M613" s="172" t="s">
        <v>1110</v>
      </c>
      <c r="N613" s="172">
        <v>-8.1986038200000007</v>
      </c>
      <c r="O613" s="172">
        <v>-0.76594019999999996</v>
      </c>
      <c r="P613" s="172" t="s">
        <v>1110</v>
      </c>
      <c r="Q613" s="172">
        <v>-3.9754632200000004</v>
      </c>
      <c r="R613" s="172" t="s">
        <v>1110</v>
      </c>
      <c r="S613" s="172" t="s">
        <v>1110</v>
      </c>
      <c r="T613" s="172" t="s">
        <v>1110</v>
      </c>
      <c r="U613" s="172" t="s">
        <v>1110</v>
      </c>
      <c r="V613" s="175">
        <v>-12.94000724</v>
      </c>
      <c r="W613" s="176" t="s">
        <v>1110</v>
      </c>
      <c r="X613" s="172">
        <v>-128.46898195</v>
      </c>
      <c r="Y613" s="172">
        <v>-17.783223700000001</v>
      </c>
      <c r="Z613" s="172" t="s">
        <v>1110</v>
      </c>
      <c r="AA613" s="172">
        <v>-10.30246322</v>
      </c>
      <c r="AB613" s="172" t="s">
        <v>1110</v>
      </c>
      <c r="AC613" s="172" t="s">
        <v>1110</v>
      </c>
      <c r="AD613" s="172" t="s">
        <v>1110</v>
      </c>
      <c r="AE613" s="172" t="s">
        <v>1110</v>
      </c>
      <c r="AF613" s="177">
        <v>-156.55466887</v>
      </c>
    </row>
    <row r="614" spans="1:32" ht="15" customHeight="1">
      <c r="A614" s="163">
        <v>607</v>
      </c>
      <c r="B614" s="125" t="s">
        <v>352</v>
      </c>
      <c r="C614" s="164" t="s">
        <v>1110</v>
      </c>
      <c r="D614" s="164" t="s">
        <v>1110</v>
      </c>
      <c r="E614" s="164" t="s">
        <v>1110</v>
      </c>
      <c r="F614" s="164" t="s">
        <v>1110</v>
      </c>
      <c r="G614" s="164" t="s">
        <v>1110</v>
      </c>
      <c r="H614" s="164" t="s">
        <v>1110</v>
      </c>
      <c r="I614" s="164" t="s">
        <v>1110</v>
      </c>
      <c r="J614" s="164" t="s">
        <v>1110</v>
      </c>
      <c r="K614" s="164" t="s">
        <v>1110</v>
      </c>
      <c r="L614" s="166" t="s">
        <v>1110</v>
      </c>
      <c r="M614" s="164" t="s">
        <v>1110</v>
      </c>
      <c r="N614" s="164" t="s">
        <v>1110</v>
      </c>
      <c r="O614" s="164" t="s">
        <v>1110</v>
      </c>
      <c r="P614" s="164" t="s">
        <v>1110</v>
      </c>
      <c r="Q614" s="164" t="s">
        <v>1110</v>
      </c>
      <c r="R614" s="164" t="s">
        <v>1110</v>
      </c>
      <c r="S614" s="164" t="s">
        <v>1110</v>
      </c>
      <c r="T614" s="164" t="s">
        <v>1110</v>
      </c>
      <c r="U614" s="164" t="s">
        <v>1110</v>
      </c>
      <c r="V614" s="167" t="s">
        <v>1110</v>
      </c>
      <c r="W614" s="168" t="s">
        <v>1110</v>
      </c>
      <c r="X614" s="164">
        <v>-1.18930628</v>
      </c>
      <c r="Y614" s="164" t="s">
        <v>1110</v>
      </c>
      <c r="Z614" s="164" t="s">
        <v>1110</v>
      </c>
      <c r="AA614" s="164" t="s">
        <v>1110</v>
      </c>
      <c r="AB614" s="164" t="s">
        <v>1110</v>
      </c>
      <c r="AC614" s="164" t="s">
        <v>1110</v>
      </c>
      <c r="AD614" s="164" t="s">
        <v>1110</v>
      </c>
      <c r="AE614" s="164" t="s">
        <v>1110</v>
      </c>
      <c r="AF614" s="169">
        <v>-1.18930628</v>
      </c>
    </row>
    <row r="615" spans="1:32" s="84" customFormat="1" ht="15" customHeight="1">
      <c r="A615" s="171">
        <v>608</v>
      </c>
      <c r="B615" s="144" t="s">
        <v>231</v>
      </c>
      <c r="C615" s="172" t="s">
        <v>1110</v>
      </c>
      <c r="D615" s="172" t="s">
        <v>1110</v>
      </c>
      <c r="E615" s="172" t="s">
        <v>1110</v>
      </c>
      <c r="F615" s="172" t="s">
        <v>1110</v>
      </c>
      <c r="G615" s="172" t="s">
        <v>1110</v>
      </c>
      <c r="H615" s="172" t="s">
        <v>1110</v>
      </c>
      <c r="I615" s="172" t="s">
        <v>1110</v>
      </c>
      <c r="J615" s="172" t="s">
        <v>1110</v>
      </c>
      <c r="K615" s="172" t="s">
        <v>1110</v>
      </c>
      <c r="L615" s="174" t="s">
        <v>1110</v>
      </c>
      <c r="M615" s="172">
        <v>8</v>
      </c>
      <c r="N615" s="172" t="s">
        <v>1110</v>
      </c>
      <c r="O615" s="172" t="s">
        <v>1110</v>
      </c>
      <c r="P615" s="172" t="s">
        <v>1110</v>
      </c>
      <c r="Q615" s="172" t="s">
        <v>1110</v>
      </c>
      <c r="R615" s="172" t="s">
        <v>1110</v>
      </c>
      <c r="S615" s="172" t="s">
        <v>1110</v>
      </c>
      <c r="T615" s="172" t="s">
        <v>1110</v>
      </c>
      <c r="U615" s="172" t="s">
        <v>1110</v>
      </c>
      <c r="V615" s="175">
        <v>8</v>
      </c>
      <c r="W615" s="176">
        <v>26.44</v>
      </c>
      <c r="X615" s="172" t="s">
        <v>1110</v>
      </c>
      <c r="Y615" s="172">
        <v>-20.4174197</v>
      </c>
      <c r="Z615" s="172" t="s">
        <v>1110</v>
      </c>
      <c r="AA615" s="172" t="s">
        <v>1110</v>
      </c>
      <c r="AB615" s="172" t="s">
        <v>1110</v>
      </c>
      <c r="AC615" s="172" t="s">
        <v>1110</v>
      </c>
      <c r="AD615" s="172" t="s">
        <v>1110</v>
      </c>
      <c r="AE615" s="172" t="s">
        <v>1110</v>
      </c>
      <c r="AF615" s="177">
        <v>6.0225803000000004</v>
      </c>
    </row>
    <row r="616" spans="1:32" ht="15" customHeight="1">
      <c r="A616" s="163">
        <v>609</v>
      </c>
      <c r="B616" s="125" t="s">
        <v>436</v>
      </c>
      <c r="C616" s="164" t="s">
        <v>1110</v>
      </c>
      <c r="D616" s="164">
        <v>218.58019588927999</v>
      </c>
      <c r="E616" s="164">
        <v>-220.08583136928002</v>
      </c>
      <c r="F616" s="164" t="s">
        <v>1110</v>
      </c>
      <c r="G616" s="164">
        <v>5.3133100000000004</v>
      </c>
      <c r="H616" s="164" t="s">
        <v>1110</v>
      </c>
      <c r="I616" s="164" t="s">
        <v>1110</v>
      </c>
      <c r="J616" s="164" t="s">
        <v>1110</v>
      </c>
      <c r="K616" s="164" t="s">
        <v>1110</v>
      </c>
      <c r="L616" s="166">
        <v>3.8076745199999809</v>
      </c>
      <c r="M616" s="164" t="s">
        <v>1110</v>
      </c>
      <c r="N616" s="164">
        <v>218.58019588927999</v>
      </c>
      <c r="O616" s="164">
        <v>-238.23753751927998</v>
      </c>
      <c r="P616" s="164" t="s">
        <v>1110</v>
      </c>
      <c r="Q616" s="164">
        <v>7.8412110000000004</v>
      </c>
      <c r="R616" s="164" t="s">
        <v>1110</v>
      </c>
      <c r="S616" s="164" t="s">
        <v>1110</v>
      </c>
      <c r="T616" s="164" t="s">
        <v>1110</v>
      </c>
      <c r="U616" s="164" t="s">
        <v>1110</v>
      </c>
      <c r="V616" s="167">
        <v>-11.816130629999995</v>
      </c>
      <c r="W616" s="168" t="s">
        <v>1110</v>
      </c>
      <c r="X616" s="164">
        <v>218.58019588927999</v>
      </c>
      <c r="Y616" s="164">
        <v>-199.43857097741</v>
      </c>
      <c r="Z616" s="164" t="s">
        <v>1110</v>
      </c>
      <c r="AA616" s="164">
        <v>7.8412110000000004</v>
      </c>
      <c r="AB616" s="164" t="s">
        <v>1110</v>
      </c>
      <c r="AC616" s="164" t="s">
        <v>1110</v>
      </c>
      <c r="AD616" s="164" t="s">
        <v>1110</v>
      </c>
      <c r="AE616" s="164" t="s">
        <v>1110</v>
      </c>
      <c r="AF616" s="169">
        <v>26.982835911870001</v>
      </c>
    </row>
    <row r="617" spans="1:32" s="84" customFormat="1" ht="15" customHeight="1">
      <c r="A617" s="171">
        <v>610</v>
      </c>
      <c r="B617" s="144" t="s">
        <v>453</v>
      </c>
      <c r="C617" s="172" t="s">
        <v>1110</v>
      </c>
      <c r="D617" s="172" t="s">
        <v>1110</v>
      </c>
      <c r="E617" s="172" t="s">
        <v>1110</v>
      </c>
      <c r="F617" s="172" t="s">
        <v>1110</v>
      </c>
      <c r="G617" s="172" t="s">
        <v>1110</v>
      </c>
      <c r="H617" s="172" t="s">
        <v>1110</v>
      </c>
      <c r="I617" s="172" t="s">
        <v>1110</v>
      </c>
      <c r="J617" s="172">
        <v>4.5</v>
      </c>
      <c r="K617" s="172" t="s">
        <v>1110</v>
      </c>
      <c r="L617" s="174">
        <v>4.5</v>
      </c>
      <c r="M617" s="172" t="s">
        <v>1110</v>
      </c>
      <c r="N617" s="172" t="s">
        <v>1110</v>
      </c>
      <c r="O617" s="172" t="s">
        <v>1110</v>
      </c>
      <c r="P617" s="172" t="s">
        <v>1110</v>
      </c>
      <c r="Q617" s="172" t="s">
        <v>1110</v>
      </c>
      <c r="R617" s="172" t="s">
        <v>1110</v>
      </c>
      <c r="S617" s="172" t="s">
        <v>1110</v>
      </c>
      <c r="T617" s="172">
        <v>39.159999999999997</v>
      </c>
      <c r="U617" s="172" t="s">
        <v>1110</v>
      </c>
      <c r="V617" s="175">
        <v>39.159999999999997</v>
      </c>
      <c r="W617" s="176" t="s">
        <v>1110</v>
      </c>
      <c r="X617" s="172" t="s">
        <v>1110</v>
      </c>
      <c r="Y617" s="172" t="s">
        <v>1110</v>
      </c>
      <c r="Z617" s="172" t="s">
        <v>1110</v>
      </c>
      <c r="AA617" s="172" t="s">
        <v>1110</v>
      </c>
      <c r="AB617" s="172" t="s">
        <v>1110</v>
      </c>
      <c r="AC617" s="172" t="s">
        <v>1110</v>
      </c>
      <c r="AD617" s="172">
        <v>93.915000000000006</v>
      </c>
      <c r="AE617" s="172" t="s">
        <v>1110</v>
      </c>
      <c r="AF617" s="177">
        <v>93.915000000000006</v>
      </c>
    </row>
    <row r="618" spans="1:32" ht="15" customHeight="1">
      <c r="A618" s="163">
        <v>611</v>
      </c>
      <c r="B618" s="125" t="s">
        <v>356</v>
      </c>
      <c r="C618" s="164">
        <v>1.7267278500000001</v>
      </c>
      <c r="D618" s="164" t="s">
        <v>1110</v>
      </c>
      <c r="E618" s="164">
        <v>-0.14285595000000001</v>
      </c>
      <c r="F618" s="164" t="s">
        <v>1110</v>
      </c>
      <c r="G618" s="164" t="s">
        <v>1110</v>
      </c>
      <c r="H618" s="164" t="s">
        <v>1110</v>
      </c>
      <c r="I618" s="164">
        <v>0.65683283999999997</v>
      </c>
      <c r="J618" s="164" t="s">
        <v>1110</v>
      </c>
      <c r="K618" s="164" t="s">
        <v>1110</v>
      </c>
      <c r="L618" s="166">
        <v>2.24070474</v>
      </c>
      <c r="M618" s="164">
        <v>-10.115343529999999</v>
      </c>
      <c r="N618" s="164" t="s">
        <v>1110</v>
      </c>
      <c r="O618" s="164">
        <v>-9.2855949999999993E-2</v>
      </c>
      <c r="P618" s="164" t="s">
        <v>1110</v>
      </c>
      <c r="Q618" s="164" t="s">
        <v>1110</v>
      </c>
      <c r="R618" s="164" t="s">
        <v>1110</v>
      </c>
      <c r="S618" s="164">
        <v>-4.5993734100000001</v>
      </c>
      <c r="T618" s="164" t="s">
        <v>1110</v>
      </c>
      <c r="U618" s="164" t="s">
        <v>1110</v>
      </c>
      <c r="V618" s="167">
        <v>-14.807572889999999</v>
      </c>
      <c r="W618" s="168">
        <v>-11.77617352</v>
      </c>
      <c r="X618" s="164" t="s">
        <v>1110</v>
      </c>
      <c r="Y618" s="164">
        <v>-0.20301423999999998</v>
      </c>
      <c r="Z618" s="164" t="s">
        <v>1110</v>
      </c>
      <c r="AA618" s="164" t="s">
        <v>1110</v>
      </c>
      <c r="AB618" s="164" t="s">
        <v>1110</v>
      </c>
      <c r="AC618" s="164">
        <v>-4.0393863899999998</v>
      </c>
      <c r="AD618" s="164" t="s">
        <v>1110</v>
      </c>
      <c r="AE618" s="164" t="s">
        <v>1110</v>
      </c>
      <c r="AF618" s="169">
        <v>-16.018574149999999</v>
      </c>
    </row>
    <row r="619" spans="1:32" s="84" customFormat="1" ht="15" customHeight="1">
      <c r="A619" s="171">
        <v>612</v>
      </c>
      <c r="B619" s="144" t="s">
        <v>567</v>
      </c>
      <c r="C619" s="172" t="s">
        <v>1110</v>
      </c>
      <c r="D619" s="172" t="s">
        <v>1110</v>
      </c>
      <c r="E619" s="172" t="s">
        <v>1110</v>
      </c>
      <c r="F619" s="172" t="s">
        <v>1110</v>
      </c>
      <c r="G619" s="172" t="s">
        <v>1110</v>
      </c>
      <c r="H619" s="172" t="s">
        <v>1110</v>
      </c>
      <c r="I619" s="172" t="s">
        <v>1110</v>
      </c>
      <c r="J619" s="172" t="s">
        <v>1110</v>
      </c>
      <c r="K619" s="172" t="s">
        <v>1110</v>
      </c>
      <c r="L619" s="174" t="s">
        <v>1110</v>
      </c>
      <c r="M619" s="172" t="s">
        <v>1110</v>
      </c>
      <c r="N619" s="172" t="s">
        <v>1110</v>
      </c>
      <c r="O619" s="172" t="s">
        <v>1110</v>
      </c>
      <c r="P619" s="172" t="s">
        <v>1110</v>
      </c>
      <c r="Q619" s="172" t="s">
        <v>1110</v>
      </c>
      <c r="R619" s="172" t="s">
        <v>1110</v>
      </c>
      <c r="S619" s="172" t="s">
        <v>1110</v>
      </c>
      <c r="T619" s="172">
        <v>32</v>
      </c>
      <c r="U619" s="172" t="s">
        <v>1110</v>
      </c>
      <c r="V619" s="175">
        <v>32</v>
      </c>
      <c r="W619" s="176" t="s">
        <v>1110</v>
      </c>
      <c r="X619" s="172" t="s">
        <v>1110</v>
      </c>
      <c r="Y619" s="172" t="s">
        <v>1110</v>
      </c>
      <c r="Z619" s="172" t="s">
        <v>1110</v>
      </c>
      <c r="AA619" s="172" t="s">
        <v>1110</v>
      </c>
      <c r="AB619" s="172" t="s">
        <v>1110</v>
      </c>
      <c r="AC619" s="172" t="s">
        <v>1110</v>
      </c>
      <c r="AD619" s="172">
        <v>177.5</v>
      </c>
      <c r="AE619" s="172" t="s">
        <v>1110</v>
      </c>
      <c r="AF619" s="177">
        <v>177.5</v>
      </c>
    </row>
    <row r="620" spans="1:32" ht="15" customHeight="1">
      <c r="A620" s="163">
        <v>613</v>
      </c>
      <c r="B620" s="125" t="s">
        <v>691</v>
      </c>
      <c r="C620" s="164" t="s">
        <v>1110</v>
      </c>
      <c r="D620" s="164">
        <v>-2.7941037099999999</v>
      </c>
      <c r="E620" s="164" t="s">
        <v>1110</v>
      </c>
      <c r="F620" s="164" t="s">
        <v>1110</v>
      </c>
      <c r="G620" s="164">
        <v>-1.70994753</v>
      </c>
      <c r="H620" s="164" t="s">
        <v>1110</v>
      </c>
      <c r="I620" s="164" t="s">
        <v>1110</v>
      </c>
      <c r="J620" s="164" t="s">
        <v>1110</v>
      </c>
      <c r="K620" s="164" t="s">
        <v>1110</v>
      </c>
      <c r="L620" s="166">
        <v>-4.5040512399999999</v>
      </c>
      <c r="M620" s="164" t="s">
        <v>1110</v>
      </c>
      <c r="N620" s="164">
        <v>-14.168822519999999</v>
      </c>
      <c r="O620" s="164" t="s">
        <v>1110</v>
      </c>
      <c r="P620" s="164" t="s">
        <v>1110</v>
      </c>
      <c r="Q620" s="164">
        <v>-3.6321625899999996</v>
      </c>
      <c r="R620" s="164" t="s">
        <v>1110</v>
      </c>
      <c r="S620" s="164" t="s">
        <v>1110</v>
      </c>
      <c r="T620" s="164" t="s">
        <v>1110</v>
      </c>
      <c r="U620" s="164" t="s">
        <v>1110</v>
      </c>
      <c r="V620" s="167">
        <v>-17.800985109999999</v>
      </c>
      <c r="W620" s="168" t="s">
        <v>1110</v>
      </c>
      <c r="X620" s="164">
        <v>54.721939444889998</v>
      </c>
      <c r="Y620" s="164" t="s">
        <v>1110</v>
      </c>
      <c r="Z620" s="164" t="s">
        <v>1110</v>
      </c>
      <c r="AA620" s="164">
        <v>-2.0677891599999998</v>
      </c>
      <c r="AB620" s="164" t="s">
        <v>1110</v>
      </c>
      <c r="AC620" s="164" t="s">
        <v>1110</v>
      </c>
      <c r="AD620" s="164" t="s">
        <v>1110</v>
      </c>
      <c r="AE620" s="164" t="s">
        <v>1110</v>
      </c>
      <c r="AF620" s="169">
        <v>52.654150284890001</v>
      </c>
    </row>
    <row r="621" spans="1:32" s="84" customFormat="1" ht="15" customHeight="1">
      <c r="A621" s="171">
        <v>614</v>
      </c>
      <c r="B621" s="144" t="s">
        <v>445</v>
      </c>
      <c r="C621" s="172" t="s">
        <v>1110</v>
      </c>
      <c r="D621" s="172" t="s">
        <v>1110</v>
      </c>
      <c r="E621" s="172" t="s">
        <v>1110</v>
      </c>
      <c r="F621" s="172" t="s">
        <v>1110</v>
      </c>
      <c r="G621" s="172" t="s">
        <v>1110</v>
      </c>
      <c r="H621" s="172" t="s">
        <v>1110</v>
      </c>
      <c r="I621" s="172" t="s">
        <v>1110</v>
      </c>
      <c r="J621" s="172" t="s">
        <v>1110</v>
      </c>
      <c r="K621" s="172" t="s">
        <v>1110</v>
      </c>
      <c r="L621" s="174" t="s">
        <v>1110</v>
      </c>
      <c r="M621" s="172" t="s">
        <v>1110</v>
      </c>
      <c r="N621" s="172" t="s">
        <v>1110</v>
      </c>
      <c r="O621" s="172" t="s">
        <v>1110</v>
      </c>
      <c r="P621" s="172" t="s">
        <v>1110</v>
      </c>
      <c r="Q621" s="172" t="s">
        <v>1110</v>
      </c>
      <c r="R621" s="172" t="s">
        <v>1110</v>
      </c>
      <c r="S621" s="172" t="s">
        <v>1110</v>
      </c>
      <c r="T621" s="172" t="s">
        <v>1110</v>
      </c>
      <c r="U621" s="172" t="s">
        <v>1110</v>
      </c>
      <c r="V621" s="175" t="s">
        <v>1110</v>
      </c>
      <c r="W621" s="176" t="s">
        <v>1110</v>
      </c>
      <c r="X621" s="172" t="s">
        <v>1110</v>
      </c>
      <c r="Y621" s="172" t="s">
        <v>1110</v>
      </c>
      <c r="Z621" s="172" t="s">
        <v>1110</v>
      </c>
      <c r="AA621" s="172" t="s">
        <v>1110</v>
      </c>
      <c r="AB621" s="172" t="s">
        <v>1110</v>
      </c>
      <c r="AC621" s="172" t="s">
        <v>1110</v>
      </c>
      <c r="AD621" s="172">
        <v>21.080403789999998</v>
      </c>
      <c r="AE621" s="172" t="s">
        <v>1110</v>
      </c>
      <c r="AF621" s="177">
        <v>21.080403789999998</v>
      </c>
    </row>
    <row r="622" spans="1:32" ht="15" customHeight="1">
      <c r="A622" s="163">
        <v>615</v>
      </c>
      <c r="B622" s="125" t="s">
        <v>491</v>
      </c>
      <c r="C622" s="164" t="s">
        <v>1110</v>
      </c>
      <c r="D622" s="164" t="s">
        <v>1110</v>
      </c>
      <c r="E622" s="164" t="s">
        <v>1110</v>
      </c>
      <c r="F622" s="164" t="s">
        <v>1110</v>
      </c>
      <c r="G622" s="164" t="s">
        <v>1110</v>
      </c>
      <c r="H622" s="164" t="s">
        <v>1110</v>
      </c>
      <c r="I622" s="164">
        <v>5</v>
      </c>
      <c r="J622" s="164" t="s">
        <v>1110</v>
      </c>
      <c r="K622" s="164" t="s">
        <v>1110</v>
      </c>
      <c r="L622" s="166">
        <v>5</v>
      </c>
      <c r="M622" s="164" t="s">
        <v>1110</v>
      </c>
      <c r="N622" s="164" t="s">
        <v>1110</v>
      </c>
      <c r="O622" s="164" t="s">
        <v>1110</v>
      </c>
      <c r="P622" s="164" t="s">
        <v>1110</v>
      </c>
      <c r="Q622" s="164" t="s">
        <v>1110</v>
      </c>
      <c r="R622" s="164" t="s">
        <v>1110</v>
      </c>
      <c r="S622" s="164">
        <v>5</v>
      </c>
      <c r="T622" s="164">
        <v>2.2000000000000002</v>
      </c>
      <c r="U622" s="164" t="s">
        <v>1110</v>
      </c>
      <c r="V622" s="167">
        <v>7.2</v>
      </c>
      <c r="W622" s="168" t="s">
        <v>1110</v>
      </c>
      <c r="X622" s="164" t="s">
        <v>1110</v>
      </c>
      <c r="Y622" s="164" t="s">
        <v>1110</v>
      </c>
      <c r="Z622" s="164" t="s">
        <v>1110</v>
      </c>
      <c r="AA622" s="164" t="s">
        <v>1110</v>
      </c>
      <c r="AB622" s="164" t="s">
        <v>1110</v>
      </c>
      <c r="AC622" s="164">
        <v>35</v>
      </c>
      <c r="AD622" s="164">
        <v>6.6</v>
      </c>
      <c r="AE622" s="164" t="s">
        <v>1110</v>
      </c>
      <c r="AF622" s="169">
        <v>41.6</v>
      </c>
    </row>
    <row r="623" spans="1:32" s="84" customFormat="1" ht="15" customHeight="1">
      <c r="A623" s="171">
        <v>616</v>
      </c>
      <c r="B623" s="144" t="s">
        <v>1057</v>
      </c>
      <c r="C623" s="172" t="s">
        <v>1110</v>
      </c>
      <c r="D623" s="172" t="s">
        <v>1110</v>
      </c>
      <c r="E623" s="172" t="s">
        <v>1110</v>
      </c>
      <c r="F623" s="172" t="s">
        <v>1110</v>
      </c>
      <c r="G623" s="172" t="s">
        <v>1110</v>
      </c>
      <c r="H623" s="172" t="s">
        <v>1110</v>
      </c>
      <c r="I623" s="172">
        <v>1.1000000000000001</v>
      </c>
      <c r="J623" s="172" t="s">
        <v>1110</v>
      </c>
      <c r="K623" s="172" t="s">
        <v>1110</v>
      </c>
      <c r="L623" s="174">
        <v>1.1000000000000001</v>
      </c>
      <c r="M623" s="172" t="s">
        <v>1110</v>
      </c>
      <c r="N623" s="172" t="s">
        <v>1110</v>
      </c>
      <c r="O623" s="172" t="s">
        <v>1110</v>
      </c>
      <c r="P623" s="172" t="s">
        <v>1110</v>
      </c>
      <c r="Q623" s="172" t="s">
        <v>1110</v>
      </c>
      <c r="R623" s="172" t="s">
        <v>1110</v>
      </c>
      <c r="S623" s="172">
        <v>181.09988941</v>
      </c>
      <c r="T623" s="172" t="s">
        <v>1110</v>
      </c>
      <c r="U623" s="172" t="s">
        <v>1110</v>
      </c>
      <c r="V623" s="175">
        <v>181.09988941</v>
      </c>
      <c r="W623" s="176" t="s">
        <v>1110</v>
      </c>
      <c r="X623" s="172" t="s">
        <v>1110</v>
      </c>
      <c r="Y623" s="172" t="s">
        <v>1110</v>
      </c>
      <c r="Z623" s="172" t="s">
        <v>1110</v>
      </c>
      <c r="AA623" s="172" t="s">
        <v>1110</v>
      </c>
      <c r="AB623" s="172" t="s">
        <v>1110</v>
      </c>
      <c r="AC623" s="172">
        <v>257.19358391999998</v>
      </c>
      <c r="AD623" s="172" t="s">
        <v>1110</v>
      </c>
      <c r="AE623" s="172" t="s">
        <v>1110</v>
      </c>
      <c r="AF623" s="177">
        <v>257.19358391999998</v>
      </c>
    </row>
    <row r="624" spans="1:32" ht="15" customHeight="1">
      <c r="A624" s="163">
        <v>617</v>
      </c>
      <c r="B624" s="125" t="s">
        <v>194</v>
      </c>
      <c r="C624" s="164" t="s">
        <v>1110</v>
      </c>
      <c r="D624" s="164" t="s">
        <v>1110</v>
      </c>
      <c r="E624" s="164" t="s">
        <v>1110</v>
      </c>
      <c r="F624" s="164" t="s">
        <v>1110</v>
      </c>
      <c r="G624" s="164" t="s">
        <v>1110</v>
      </c>
      <c r="H624" s="164" t="s">
        <v>1110</v>
      </c>
      <c r="I624" s="164" t="s">
        <v>1110</v>
      </c>
      <c r="J624" s="164">
        <v>10.197005000000001</v>
      </c>
      <c r="K624" s="164" t="s">
        <v>1110</v>
      </c>
      <c r="L624" s="166">
        <v>10.197005000000001</v>
      </c>
      <c r="M624" s="164" t="s">
        <v>1110</v>
      </c>
      <c r="N624" s="164">
        <v>10</v>
      </c>
      <c r="O624" s="164">
        <v>3.202</v>
      </c>
      <c r="P624" s="164" t="s">
        <v>1110</v>
      </c>
      <c r="Q624" s="164" t="s">
        <v>1110</v>
      </c>
      <c r="R624" s="164" t="s">
        <v>1110</v>
      </c>
      <c r="S624" s="164" t="s">
        <v>1110</v>
      </c>
      <c r="T624" s="164">
        <v>88.455055000000002</v>
      </c>
      <c r="U624" s="164" t="s">
        <v>1110</v>
      </c>
      <c r="V624" s="167">
        <v>101.657055</v>
      </c>
      <c r="W624" s="168" t="s">
        <v>1110</v>
      </c>
      <c r="X624" s="164">
        <v>10</v>
      </c>
      <c r="Y624" s="164">
        <v>3.202</v>
      </c>
      <c r="Z624" s="164" t="s">
        <v>1110</v>
      </c>
      <c r="AA624" s="164" t="s">
        <v>1110</v>
      </c>
      <c r="AB624" s="164" t="s">
        <v>1110</v>
      </c>
      <c r="AC624" s="164" t="s">
        <v>1110</v>
      </c>
      <c r="AD624" s="164">
        <v>101.33566153</v>
      </c>
      <c r="AE624" s="164" t="s">
        <v>1110</v>
      </c>
      <c r="AF624" s="169">
        <v>114.53766153000001</v>
      </c>
    </row>
    <row r="625" spans="1:32" s="84" customFormat="1" ht="15" customHeight="1">
      <c r="A625" s="171">
        <v>618</v>
      </c>
      <c r="B625" s="144" t="s">
        <v>499</v>
      </c>
      <c r="C625" s="172" t="s">
        <v>1110</v>
      </c>
      <c r="D625" s="172" t="s">
        <v>1110</v>
      </c>
      <c r="E625" s="172" t="s">
        <v>1110</v>
      </c>
      <c r="F625" s="172" t="s">
        <v>1110</v>
      </c>
      <c r="G625" s="172" t="s">
        <v>1110</v>
      </c>
      <c r="H625" s="172" t="s">
        <v>1110</v>
      </c>
      <c r="I625" s="172" t="s">
        <v>1110</v>
      </c>
      <c r="J625" s="172" t="s">
        <v>1110</v>
      </c>
      <c r="K625" s="172" t="s">
        <v>1110</v>
      </c>
      <c r="L625" s="174" t="s">
        <v>1110</v>
      </c>
      <c r="M625" s="172" t="s">
        <v>1110</v>
      </c>
      <c r="N625" s="172" t="s">
        <v>1110</v>
      </c>
      <c r="O625" s="172" t="s">
        <v>1110</v>
      </c>
      <c r="P625" s="172" t="s">
        <v>1110</v>
      </c>
      <c r="Q625" s="172" t="s">
        <v>1110</v>
      </c>
      <c r="R625" s="172" t="s">
        <v>1110</v>
      </c>
      <c r="S625" s="172" t="s">
        <v>1110</v>
      </c>
      <c r="T625" s="172" t="s">
        <v>1110</v>
      </c>
      <c r="U625" s="172" t="s">
        <v>1110</v>
      </c>
      <c r="V625" s="175" t="s">
        <v>1110</v>
      </c>
      <c r="W625" s="176" t="s">
        <v>1110</v>
      </c>
      <c r="X625" s="172" t="s">
        <v>1110</v>
      </c>
      <c r="Y625" s="172" t="s">
        <v>1110</v>
      </c>
      <c r="Z625" s="172" t="s">
        <v>1110</v>
      </c>
      <c r="AA625" s="172" t="s">
        <v>1110</v>
      </c>
      <c r="AB625" s="172" t="s">
        <v>1110</v>
      </c>
      <c r="AC625" s="172" t="s">
        <v>1110</v>
      </c>
      <c r="AD625" s="172">
        <v>16.4865645</v>
      </c>
      <c r="AE625" s="172" t="s">
        <v>1110</v>
      </c>
      <c r="AF625" s="177">
        <v>16.4865645</v>
      </c>
    </row>
    <row r="626" spans="1:32" ht="15" customHeight="1">
      <c r="A626" s="163">
        <v>619</v>
      </c>
      <c r="B626" s="125" t="s">
        <v>176</v>
      </c>
      <c r="C626" s="164" t="s">
        <v>1110</v>
      </c>
      <c r="D626" s="164">
        <v>-2.7783302200000004</v>
      </c>
      <c r="E626" s="164">
        <v>-4.5377435999999998</v>
      </c>
      <c r="F626" s="164" t="s">
        <v>1110</v>
      </c>
      <c r="G626" s="164" t="s">
        <v>1110</v>
      </c>
      <c r="H626" s="164" t="s">
        <v>1110</v>
      </c>
      <c r="I626" s="164" t="s">
        <v>1110</v>
      </c>
      <c r="J626" s="164" t="s">
        <v>1110</v>
      </c>
      <c r="K626" s="164" t="s">
        <v>1110</v>
      </c>
      <c r="L626" s="166">
        <v>-7.3160738200000006</v>
      </c>
      <c r="M626" s="164" t="s">
        <v>1110</v>
      </c>
      <c r="N626" s="164">
        <v>9.0992774499999989</v>
      </c>
      <c r="O626" s="164">
        <v>-83.586963040000001</v>
      </c>
      <c r="P626" s="164" t="s">
        <v>1110</v>
      </c>
      <c r="Q626" s="164" t="s">
        <v>1110</v>
      </c>
      <c r="R626" s="164" t="s">
        <v>1110</v>
      </c>
      <c r="S626" s="164" t="s">
        <v>1110</v>
      </c>
      <c r="T626" s="164" t="s">
        <v>1110</v>
      </c>
      <c r="U626" s="164" t="s">
        <v>1110</v>
      </c>
      <c r="V626" s="167">
        <v>-74.487685589999998</v>
      </c>
      <c r="W626" s="168" t="s">
        <v>1110</v>
      </c>
      <c r="X626" s="164">
        <v>-6.4320022799999998</v>
      </c>
      <c r="Y626" s="164">
        <v>-115.50980387999999</v>
      </c>
      <c r="Z626" s="164" t="s">
        <v>1110</v>
      </c>
      <c r="AA626" s="164" t="s">
        <v>1110</v>
      </c>
      <c r="AB626" s="164" t="s">
        <v>1110</v>
      </c>
      <c r="AC626" s="164" t="s">
        <v>1110</v>
      </c>
      <c r="AD626" s="164" t="s">
        <v>1110</v>
      </c>
      <c r="AE626" s="164" t="s">
        <v>1110</v>
      </c>
      <c r="AF626" s="169">
        <v>-121.94180616</v>
      </c>
    </row>
    <row r="627" spans="1:32" s="84" customFormat="1" ht="15" customHeight="1">
      <c r="A627" s="171">
        <v>620</v>
      </c>
      <c r="B627" s="144" t="s">
        <v>325</v>
      </c>
      <c r="C627" s="172" t="s">
        <v>1110</v>
      </c>
      <c r="D627" s="172" t="s">
        <v>1110</v>
      </c>
      <c r="E627" s="172" t="s">
        <v>1110</v>
      </c>
      <c r="F627" s="172" t="s">
        <v>1110</v>
      </c>
      <c r="G627" s="172" t="s">
        <v>1110</v>
      </c>
      <c r="H627" s="172" t="s">
        <v>1110</v>
      </c>
      <c r="I627" s="172">
        <v>-2.9999990000000001E-2</v>
      </c>
      <c r="J627" s="172" t="s">
        <v>1110</v>
      </c>
      <c r="K627" s="172" t="s">
        <v>1110</v>
      </c>
      <c r="L627" s="174">
        <v>-2.9999990000000001E-2</v>
      </c>
      <c r="M627" s="172" t="s">
        <v>1110</v>
      </c>
      <c r="N627" s="172" t="s">
        <v>1110</v>
      </c>
      <c r="O627" s="172">
        <v>11.711</v>
      </c>
      <c r="P627" s="172" t="s">
        <v>1110</v>
      </c>
      <c r="Q627" s="172" t="s">
        <v>1110</v>
      </c>
      <c r="R627" s="172" t="s">
        <v>1110</v>
      </c>
      <c r="S627" s="172">
        <v>1.0000000099999999</v>
      </c>
      <c r="T627" s="172">
        <v>3.1379999999999999</v>
      </c>
      <c r="U627" s="172" t="s">
        <v>1110</v>
      </c>
      <c r="V627" s="175">
        <v>15.849000009999999</v>
      </c>
      <c r="W627" s="176" t="s">
        <v>1110</v>
      </c>
      <c r="X627" s="172" t="s">
        <v>1110</v>
      </c>
      <c r="Y627" s="172">
        <v>12.519101689999999</v>
      </c>
      <c r="Z627" s="172" t="s">
        <v>1110</v>
      </c>
      <c r="AA627" s="172" t="s">
        <v>1110</v>
      </c>
      <c r="AB627" s="172" t="s">
        <v>1110</v>
      </c>
      <c r="AC627" s="172">
        <v>1.0000000099999999</v>
      </c>
      <c r="AD627" s="172">
        <v>3.3180000000000001</v>
      </c>
      <c r="AE627" s="172" t="s">
        <v>1110</v>
      </c>
      <c r="AF627" s="177">
        <v>16.837101699999998</v>
      </c>
    </row>
    <row r="628" spans="1:32" ht="15" customHeight="1">
      <c r="A628" s="163">
        <v>621</v>
      </c>
      <c r="B628" s="125" t="s">
        <v>442</v>
      </c>
      <c r="C628" s="164" t="s">
        <v>1110</v>
      </c>
      <c r="D628" s="164" t="s">
        <v>1110</v>
      </c>
      <c r="E628" s="164" t="s">
        <v>1110</v>
      </c>
      <c r="F628" s="164" t="s">
        <v>1110</v>
      </c>
      <c r="G628" s="164" t="s">
        <v>1110</v>
      </c>
      <c r="H628" s="164" t="s">
        <v>1110</v>
      </c>
      <c r="I628" s="164" t="s">
        <v>1110</v>
      </c>
      <c r="J628" s="164" t="s">
        <v>1110</v>
      </c>
      <c r="K628" s="164" t="s">
        <v>1110</v>
      </c>
      <c r="L628" s="166" t="s">
        <v>1110</v>
      </c>
      <c r="M628" s="164" t="s">
        <v>1110</v>
      </c>
      <c r="N628" s="164" t="s">
        <v>1110</v>
      </c>
      <c r="O628" s="164" t="s">
        <v>1110</v>
      </c>
      <c r="P628" s="164" t="s">
        <v>1110</v>
      </c>
      <c r="Q628" s="164" t="s">
        <v>1110</v>
      </c>
      <c r="R628" s="164" t="s">
        <v>1110</v>
      </c>
      <c r="S628" s="164" t="s">
        <v>1110</v>
      </c>
      <c r="T628" s="164">
        <v>86.112819479999999</v>
      </c>
      <c r="U628" s="164" t="s">
        <v>1110</v>
      </c>
      <c r="V628" s="167">
        <v>86.112819479999999</v>
      </c>
      <c r="W628" s="168" t="s">
        <v>1110</v>
      </c>
      <c r="X628" s="164" t="s">
        <v>1110</v>
      </c>
      <c r="Y628" s="164" t="s">
        <v>1110</v>
      </c>
      <c r="Z628" s="164" t="s">
        <v>1110</v>
      </c>
      <c r="AA628" s="164" t="s">
        <v>1110</v>
      </c>
      <c r="AB628" s="164" t="s">
        <v>1110</v>
      </c>
      <c r="AC628" s="164" t="s">
        <v>1110</v>
      </c>
      <c r="AD628" s="164">
        <v>148.40108669</v>
      </c>
      <c r="AE628" s="164" t="s">
        <v>1110</v>
      </c>
      <c r="AF628" s="169">
        <v>148.40108669</v>
      </c>
    </row>
    <row r="629" spans="1:32" s="84" customFormat="1" ht="15" customHeight="1">
      <c r="A629" s="171">
        <v>622</v>
      </c>
      <c r="B629" s="144" t="s">
        <v>3</v>
      </c>
      <c r="C629" s="172">
        <v>-0.31674930000000001</v>
      </c>
      <c r="D629" s="172">
        <v>-0.23213610999999998</v>
      </c>
      <c r="E629" s="172" t="s">
        <v>1110</v>
      </c>
      <c r="F629" s="172" t="s">
        <v>1110</v>
      </c>
      <c r="G629" s="172" t="s">
        <v>1110</v>
      </c>
      <c r="H629" s="172" t="s">
        <v>1110</v>
      </c>
      <c r="I629" s="172" t="s">
        <v>1110</v>
      </c>
      <c r="J629" s="172" t="s">
        <v>1110</v>
      </c>
      <c r="K629" s="172" t="s">
        <v>1110</v>
      </c>
      <c r="L629" s="174">
        <v>-0.54888540999999991</v>
      </c>
      <c r="M629" s="172">
        <v>-12.9062593</v>
      </c>
      <c r="N629" s="172">
        <v>-0.79347177000000002</v>
      </c>
      <c r="O629" s="172" t="s">
        <v>1110</v>
      </c>
      <c r="P629" s="172" t="s">
        <v>1110</v>
      </c>
      <c r="Q629" s="172" t="s">
        <v>1110</v>
      </c>
      <c r="R629" s="172" t="s">
        <v>1110</v>
      </c>
      <c r="S629" s="172" t="s">
        <v>1110</v>
      </c>
      <c r="T629" s="172" t="s">
        <v>1110</v>
      </c>
      <c r="U629" s="172" t="s">
        <v>1110</v>
      </c>
      <c r="V629" s="175">
        <v>-13.69973107</v>
      </c>
      <c r="W629" s="176">
        <v>8.5005425900000002</v>
      </c>
      <c r="X629" s="172">
        <v>-3.5612119900000003</v>
      </c>
      <c r="Y629" s="172">
        <v>-3.8994763799999999</v>
      </c>
      <c r="Z629" s="172" t="s">
        <v>1110</v>
      </c>
      <c r="AA629" s="172" t="s">
        <v>1110</v>
      </c>
      <c r="AB629" s="172" t="s">
        <v>1110</v>
      </c>
      <c r="AC629" s="172" t="s">
        <v>1110</v>
      </c>
      <c r="AD629" s="172" t="s">
        <v>1110</v>
      </c>
      <c r="AE629" s="172" t="s">
        <v>1110</v>
      </c>
      <c r="AF629" s="177">
        <v>1.0398542199999998</v>
      </c>
    </row>
    <row r="630" spans="1:32" ht="15" customHeight="1">
      <c r="A630" s="163">
        <v>623</v>
      </c>
      <c r="B630" s="125" t="s">
        <v>292</v>
      </c>
      <c r="C630" s="164" t="s">
        <v>1110</v>
      </c>
      <c r="D630" s="164" t="s">
        <v>1110</v>
      </c>
      <c r="E630" s="164" t="s">
        <v>1110</v>
      </c>
      <c r="F630" s="164" t="s">
        <v>1110</v>
      </c>
      <c r="G630" s="164" t="s">
        <v>1110</v>
      </c>
      <c r="H630" s="164" t="s">
        <v>1110</v>
      </c>
      <c r="I630" s="164" t="s">
        <v>1110</v>
      </c>
      <c r="J630" s="164" t="s">
        <v>1110</v>
      </c>
      <c r="K630" s="164" t="s">
        <v>1110</v>
      </c>
      <c r="L630" s="166" t="s">
        <v>1110</v>
      </c>
      <c r="M630" s="164" t="s">
        <v>1110</v>
      </c>
      <c r="N630" s="164" t="s">
        <v>1110</v>
      </c>
      <c r="O630" s="164" t="s">
        <v>1110</v>
      </c>
      <c r="P630" s="164" t="s">
        <v>1110</v>
      </c>
      <c r="Q630" s="164" t="s">
        <v>1110</v>
      </c>
      <c r="R630" s="164" t="s">
        <v>1110</v>
      </c>
      <c r="S630" s="164" t="s">
        <v>1110</v>
      </c>
      <c r="T630" s="164" t="s">
        <v>1110</v>
      </c>
      <c r="U630" s="164" t="s">
        <v>1110</v>
      </c>
      <c r="V630" s="167" t="s">
        <v>1110</v>
      </c>
      <c r="W630" s="168" t="s">
        <v>1110</v>
      </c>
      <c r="X630" s="164" t="s">
        <v>1110</v>
      </c>
      <c r="Y630" s="164" t="s">
        <v>1110</v>
      </c>
      <c r="Z630" s="164" t="s">
        <v>1110</v>
      </c>
      <c r="AA630" s="164" t="s">
        <v>1110</v>
      </c>
      <c r="AB630" s="164" t="s">
        <v>1110</v>
      </c>
      <c r="AC630" s="164" t="s">
        <v>1110</v>
      </c>
      <c r="AD630" s="164">
        <v>-2.7</v>
      </c>
      <c r="AE630" s="164" t="s">
        <v>1110</v>
      </c>
      <c r="AF630" s="169">
        <v>-2.7</v>
      </c>
    </row>
    <row r="631" spans="1:32" s="84" customFormat="1" ht="15" customHeight="1">
      <c r="A631" s="171">
        <v>624</v>
      </c>
      <c r="B631" s="144" t="s">
        <v>435</v>
      </c>
      <c r="C631" s="172">
        <v>-3.3892799999999998</v>
      </c>
      <c r="D631" s="172" t="s">
        <v>1110</v>
      </c>
      <c r="E631" s="172">
        <v>-22.36769</v>
      </c>
      <c r="F631" s="172" t="s">
        <v>1110</v>
      </c>
      <c r="G631" s="172">
        <v>-13.223064000000001</v>
      </c>
      <c r="H631" s="172" t="s">
        <v>1110</v>
      </c>
      <c r="I631" s="172" t="s">
        <v>1110</v>
      </c>
      <c r="J631" s="172" t="s">
        <v>1110</v>
      </c>
      <c r="K631" s="172" t="s">
        <v>1110</v>
      </c>
      <c r="L631" s="174">
        <v>-38.980034000000003</v>
      </c>
      <c r="M631" s="172">
        <v>-14.25673091</v>
      </c>
      <c r="N631" s="172" t="s">
        <v>1110</v>
      </c>
      <c r="O631" s="172">
        <v>-39.329459999999997</v>
      </c>
      <c r="P631" s="172" t="s">
        <v>1110</v>
      </c>
      <c r="Q631" s="172">
        <v>-60.506559150000001</v>
      </c>
      <c r="R631" s="172" t="s">
        <v>1110</v>
      </c>
      <c r="S631" s="172" t="s">
        <v>1110</v>
      </c>
      <c r="T631" s="172" t="s">
        <v>1110</v>
      </c>
      <c r="U631" s="172" t="s">
        <v>1110</v>
      </c>
      <c r="V631" s="175">
        <v>-114.09275006</v>
      </c>
      <c r="W631" s="176">
        <v>-70.064980910000003</v>
      </c>
      <c r="X631" s="172" t="s">
        <v>1110</v>
      </c>
      <c r="Y631" s="172">
        <v>-133.288792</v>
      </c>
      <c r="Z631" s="172" t="s">
        <v>1110</v>
      </c>
      <c r="AA631" s="172">
        <v>-209.59144143</v>
      </c>
      <c r="AB631" s="172" t="s">
        <v>1110</v>
      </c>
      <c r="AC631" s="172" t="s">
        <v>1110</v>
      </c>
      <c r="AD631" s="172" t="s">
        <v>1110</v>
      </c>
      <c r="AE631" s="172" t="s">
        <v>1110</v>
      </c>
      <c r="AF631" s="177">
        <v>-412.94521434000001</v>
      </c>
    </row>
    <row r="632" spans="1:32" ht="15" customHeight="1">
      <c r="A632" s="163">
        <v>625</v>
      </c>
      <c r="B632" s="125" t="s">
        <v>531</v>
      </c>
      <c r="C632" s="164" t="s">
        <v>1110</v>
      </c>
      <c r="D632" s="164" t="s">
        <v>1110</v>
      </c>
      <c r="E632" s="164">
        <v>-3.6215199999999996E-2</v>
      </c>
      <c r="F632" s="164" t="s">
        <v>1110</v>
      </c>
      <c r="G632" s="164" t="s">
        <v>1110</v>
      </c>
      <c r="H632" s="164" t="s">
        <v>1110</v>
      </c>
      <c r="I632" s="164" t="s">
        <v>1110</v>
      </c>
      <c r="J632" s="164" t="s">
        <v>1110</v>
      </c>
      <c r="K632" s="164" t="s">
        <v>1110</v>
      </c>
      <c r="L632" s="166">
        <v>-3.6215199999999996E-2</v>
      </c>
      <c r="M632" s="164" t="s">
        <v>1110</v>
      </c>
      <c r="N632" s="164" t="s">
        <v>1110</v>
      </c>
      <c r="O632" s="164">
        <v>-2.2952152000000003</v>
      </c>
      <c r="P632" s="164" t="s">
        <v>1110</v>
      </c>
      <c r="Q632" s="164" t="s">
        <v>1110</v>
      </c>
      <c r="R632" s="164" t="s">
        <v>1110</v>
      </c>
      <c r="S632" s="164" t="s">
        <v>1110</v>
      </c>
      <c r="T632" s="164" t="s">
        <v>1110</v>
      </c>
      <c r="U632" s="164" t="s">
        <v>1110</v>
      </c>
      <c r="V632" s="167">
        <v>-2.2952152000000003</v>
      </c>
      <c r="W632" s="168" t="s">
        <v>1110</v>
      </c>
      <c r="X632" s="164" t="s">
        <v>1110</v>
      </c>
      <c r="Y632" s="164">
        <v>10.399890460000002</v>
      </c>
      <c r="Z632" s="164" t="s">
        <v>1110</v>
      </c>
      <c r="AA632" s="164" t="s">
        <v>1110</v>
      </c>
      <c r="AB632" s="164" t="s">
        <v>1110</v>
      </c>
      <c r="AC632" s="164" t="s">
        <v>1110</v>
      </c>
      <c r="AD632" s="164" t="s">
        <v>1110</v>
      </c>
      <c r="AE632" s="164" t="s">
        <v>1110</v>
      </c>
      <c r="AF632" s="169">
        <v>10.399890460000002</v>
      </c>
    </row>
    <row r="633" spans="1:32" s="84" customFormat="1" ht="15" customHeight="1">
      <c r="A633" s="171">
        <v>626</v>
      </c>
      <c r="B633" s="144" t="s">
        <v>714</v>
      </c>
      <c r="C633" s="172" t="s">
        <v>1110</v>
      </c>
      <c r="D633" s="172" t="s">
        <v>1110</v>
      </c>
      <c r="E633" s="172" t="s">
        <v>1110</v>
      </c>
      <c r="F633" s="172" t="s">
        <v>1110</v>
      </c>
      <c r="G633" s="172">
        <v>8.8481264399999997</v>
      </c>
      <c r="H633" s="172" t="s">
        <v>1110</v>
      </c>
      <c r="I633" s="172">
        <v>1</v>
      </c>
      <c r="J633" s="172" t="s">
        <v>1110</v>
      </c>
      <c r="K633" s="172" t="s">
        <v>1110</v>
      </c>
      <c r="L633" s="174">
        <v>9.8481264399999997</v>
      </c>
      <c r="M633" s="172" t="s">
        <v>1110</v>
      </c>
      <c r="N633" s="172" t="s">
        <v>1110</v>
      </c>
      <c r="O633" s="172" t="s">
        <v>1110</v>
      </c>
      <c r="P633" s="172" t="s">
        <v>1110</v>
      </c>
      <c r="Q633" s="172">
        <v>74.553573409999998</v>
      </c>
      <c r="R633" s="172" t="s">
        <v>1110</v>
      </c>
      <c r="S633" s="172">
        <v>2</v>
      </c>
      <c r="T633" s="172" t="s">
        <v>1110</v>
      </c>
      <c r="U633" s="172" t="s">
        <v>1110</v>
      </c>
      <c r="V633" s="175">
        <v>76.553573409999998</v>
      </c>
      <c r="W633" s="176" t="s">
        <v>1110</v>
      </c>
      <c r="X633" s="172" t="s">
        <v>1110</v>
      </c>
      <c r="Y633" s="172" t="s">
        <v>1110</v>
      </c>
      <c r="Z633" s="172" t="s">
        <v>1110</v>
      </c>
      <c r="AA633" s="172">
        <v>133.80308572999999</v>
      </c>
      <c r="AB633" s="172" t="s">
        <v>1110</v>
      </c>
      <c r="AC633" s="172">
        <v>2.9882388799999999</v>
      </c>
      <c r="AD633" s="172" t="s">
        <v>1110</v>
      </c>
      <c r="AE633" s="172" t="s">
        <v>1110</v>
      </c>
      <c r="AF633" s="177">
        <v>136.79132461</v>
      </c>
    </row>
    <row r="634" spans="1:32" ht="15" customHeight="1">
      <c r="A634" s="163">
        <v>627</v>
      </c>
      <c r="B634" s="125" t="s">
        <v>350</v>
      </c>
      <c r="C634" s="164" t="s">
        <v>1110</v>
      </c>
      <c r="D634" s="164" t="s">
        <v>1110</v>
      </c>
      <c r="E634" s="164">
        <v>-2.5526090000000001E-2</v>
      </c>
      <c r="F634" s="164" t="s">
        <v>1110</v>
      </c>
      <c r="G634" s="164" t="s">
        <v>1110</v>
      </c>
      <c r="H634" s="164" t="s">
        <v>1110</v>
      </c>
      <c r="I634" s="164">
        <v>-2.65</v>
      </c>
      <c r="J634" s="164" t="s">
        <v>1110</v>
      </c>
      <c r="K634" s="164" t="s">
        <v>1110</v>
      </c>
      <c r="L634" s="166">
        <v>-2.67552609</v>
      </c>
      <c r="M634" s="164" t="s">
        <v>1110</v>
      </c>
      <c r="N634" s="164">
        <v>24.605</v>
      </c>
      <c r="O634" s="164">
        <v>0.13567980999999998</v>
      </c>
      <c r="P634" s="164" t="s">
        <v>1110</v>
      </c>
      <c r="Q634" s="164" t="s">
        <v>1110</v>
      </c>
      <c r="R634" s="164" t="s">
        <v>1110</v>
      </c>
      <c r="S634" s="164">
        <v>-6.67</v>
      </c>
      <c r="T634" s="164" t="s">
        <v>1110</v>
      </c>
      <c r="U634" s="164" t="s">
        <v>1110</v>
      </c>
      <c r="V634" s="167">
        <v>18.070679809999998</v>
      </c>
      <c r="W634" s="168" t="s">
        <v>1110</v>
      </c>
      <c r="X634" s="164">
        <v>20.25</v>
      </c>
      <c r="Y634" s="164">
        <v>3.7784674300000001</v>
      </c>
      <c r="Z634" s="164" t="s">
        <v>1110</v>
      </c>
      <c r="AA634" s="164" t="s">
        <v>1110</v>
      </c>
      <c r="AB634" s="164" t="s">
        <v>1110</v>
      </c>
      <c r="AC634" s="164">
        <v>-1.1000000000000001</v>
      </c>
      <c r="AD634" s="164" t="s">
        <v>1110</v>
      </c>
      <c r="AE634" s="164" t="s">
        <v>1110</v>
      </c>
      <c r="AF634" s="169">
        <v>22.928467430000001</v>
      </c>
    </row>
    <row r="635" spans="1:32" s="84" customFormat="1" ht="15" customHeight="1">
      <c r="A635" s="171">
        <v>628</v>
      </c>
      <c r="B635" s="144" t="s">
        <v>798</v>
      </c>
      <c r="C635" s="172" t="s">
        <v>1110</v>
      </c>
      <c r="D635" s="172" t="s">
        <v>1110</v>
      </c>
      <c r="E635" s="172" t="s">
        <v>1110</v>
      </c>
      <c r="F635" s="172" t="s">
        <v>1110</v>
      </c>
      <c r="G635" s="172" t="s">
        <v>1110</v>
      </c>
      <c r="H635" s="172" t="s">
        <v>1110</v>
      </c>
      <c r="I635" s="172" t="s">
        <v>1110</v>
      </c>
      <c r="J635" s="172" t="s">
        <v>1110</v>
      </c>
      <c r="K635" s="172" t="s">
        <v>1110</v>
      </c>
      <c r="L635" s="174" t="s">
        <v>1110</v>
      </c>
      <c r="M635" s="172" t="s">
        <v>1110</v>
      </c>
      <c r="N635" s="172" t="s">
        <v>1110</v>
      </c>
      <c r="O635" s="172" t="s">
        <v>1110</v>
      </c>
      <c r="P635" s="172" t="s">
        <v>1110</v>
      </c>
      <c r="Q635" s="172" t="s">
        <v>1110</v>
      </c>
      <c r="R635" s="172" t="s">
        <v>1110</v>
      </c>
      <c r="S635" s="172" t="s">
        <v>1110</v>
      </c>
      <c r="T635" s="172" t="s">
        <v>1110</v>
      </c>
      <c r="U635" s="172" t="s">
        <v>1110</v>
      </c>
      <c r="V635" s="175" t="s">
        <v>1110</v>
      </c>
      <c r="W635" s="176" t="s">
        <v>1110</v>
      </c>
      <c r="X635" s="172" t="s">
        <v>1110</v>
      </c>
      <c r="Y635" s="172" t="s">
        <v>1110</v>
      </c>
      <c r="Z635" s="172" t="s">
        <v>1110</v>
      </c>
      <c r="AA635" s="172" t="s">
        <v>1110</v>
      </c>
      <c r="AB635" s="172" t="s">
        <v>1110</v>
      </c>
      <c r="AC635" s="172" t="s">
        <v>1110</v>
      </c>
      <c r="AD635" s="172">
        <v>9.8748089999999997E-2</v>
      </c>
      <c r="AE635" s="172" t="s">
        <v>1110</v>
      </c>
      <c r="AF635" s="177">
        <v>9.8748089999999997E-2</v>
      </c>
    </row>
    <row r="636" spans="1:32" ht="15" customHeight="1">
      <c r="A636" s="163">
        <v>629</v>
      </c>
      <c r="B636" s="125" t="s">
        <v>890</v>
      </c>
      <c r="C636" s="164" t="s">
        <v>1110</v>
      </c>
      <c r="D636" s="164" t="s">
        <v>1110</v>
      </c>
      <c r="E636" s="164" t="s">
        <v>1110</v>
      </c>
      <c r="F636" s="164" t="s">
        <v>1110</v>
      </c>
      <c r="G636" s="164" t="s">
        <v>1110</v>
      </c>
      <c r="H636" s="164" t="s">
        <v>1110</v>
      </c>
      <c r="I636" s="164" t="s">
        <v>1110</v>
      </c>
      <c r="J636" s="164" t="s">
        <v>1110</v>
      </c>
      <c r="K636" s="164" t="s">
        <v>1110</v>
      </c>
      <c r="L636" s="166" t="s">
        <v>1110</v>
      </c>
      <c r="M636" s="164" t="s">
        <v>1110</v>
      </c>
      <c r="N636" s="164" t="s">
        <v>1110</v>
      </c>
      <c r="O636" s="164" t="s">
        <v>1110</v>
      </c>
      <c r="P636" s="164" t="s">
        <v>1110</v>
      </c>
      <c r="Q636" s="164" t="s">
        <v>1110</v>
      </c>
      <c r="R636" s="164" t="s">
        <v>1110</v>
      </c>
      <c r="S636" s="164" t="s">
        <v>1110</v>
      </c>
      <c r="T636" s="164">
        <v>-1.5515367099999999</v>
      </c>
      <c r="U636" s="164" t="s">
        <v>1110</v>
      </c>
      <c r="V636" s="167">
        <v>-1.5515367099999999</v>
      </c>
      <c r="W636" s="168" t="s">
        <v>1110</v>
      </c>
      <c r="X636" s="164" t="s">
        <v>1110</v>
      </c>
      <c r="Y636" s="164" t="s">
        <v>1110</v>
      </c>
      <c r="Z636" s="164" t="s">
        <v>1110</v>
      </c>
      <c r="AA636" s="164" t="s">
        <v>1110</v>
      </c>
      <c r="AB636" s="164" t="s">
        <v>1110</v>
      </c>
      <c r="AC636" s="164">
        <v>-11.117335730000001</v>
      </c>
      <c r="AD636" s="164">
        <v>1.29846529</v>
      </c>
      <c r="AE636" s="164" t="s">
        <v>1110</v>
      </c>
      <c r="AF636" s="169">
        <v>-9.8188704400000013</v>
      </c>
    </row>
    <row r="637" spans="1:32" s="84" customFormat="1" ht="15" customHeight="1">
      <c r="A637" s="171">
        <v>630</v>
      </c>
      <c r="B637" s="144" t="s">
        <v>476</v>
      </c>
      <c r="C637" s="172" t="s">
        <v>1110</v>
      </c>
      <c r="D637" s="172" t="s">
        <v>1110</v>
      </c>
      <c r="E637" s="172" t="s">
        <v>1110</v>
      </c>
      <c r="F637" s="172" t="s">
        <v>1110</v>
      </c>
      <c r="G637" s="172" t="s">
        <v>1110</v>
      </c>
      <c r="H637" s="172" t="s">
        <v>1110</v>
      </c>
      <c r="I637" s="172">
        <v>-0.52284966999999993</v>
      </c>
      <c r="J637" s="172" t="s">
        <v>1110</v>
      </c>
      <c r="K637" s="172" t="s">
        <v>1110</v>
      </c>
      <c r="L637" s="174">
        <v>-0.52284966999999993</v>
      </c>
      <c r="M637" s="172" t="s">
        <v>1110</v>
      </c>
      <c r="N637" s="172" t="s">
        <v>1110</v>
      </c>
      <c r="O637" s="172" t="s">
        <v>1110</v>
      </c>
      <c r="P637" s="172" t="s">
        <v>1110</v>
      </c>
      <c r="Q637" s="172" t="s">
        <v>1110</v>
      </c>
      <c r="R637" s="172" t="s">
        <v>1110</v>
      </c>
      <c r="S637" s="172">
        <v>2.2266663199999996</v>
      </c>
      <c r="T637" s="172" t="s">
        <v>1110</v>
      </c>
      <c r="U637" s="172" t="s">
        <v>1110</v>
      </c>
      <c r="V637" s="175">
        <v>2.2266663199999996</v>
      </c>
      <c r="W637" s="176" t="s">
        <v>1110</v>
      </c>
      <c r="X637" s="172" t="s">
        <v>1110</v>
      </c>
      <c r="Y637" s="172" t="s">
        <v>1110</v>
      </c>
      <c r="Z637" s="172" t="s">
        <v>1110</v>
      </c>
      <c r="AA637" s="172" t="s">
        <v>1110</v>
      </c>
      <c r="AB637" s="172" t="s">
        <v>1110</v>
      </c>
      <c r="AC637" s="172">
        <v>12.58011593</v>
      </c>
      <c r="AD637" s="172" t="s">
        <v>1110</v>
      </c>
      <c r="AE637" s="172" t="s">
        <v>1110</v>
      </c>
      <c r="AF637" s="177">
        <v>12.58011593</v>
      </c>
    </row>
    <row r="638" spans="1:32" ht="15" customHeight="1">
      <c r="A638" s="163">
        <v>631</v>
      </c>
      <c r="B638" s="125" t="s">
        <v>1015</v>
      </c>
      <c r="C638" s="164" t="s">
        <v>1110</v>
      </c>
      <c r="D638" s="164" t="s">
        <v>1110</v>
      </c>
      <c r="E638" s="164">
        <v>-0.88554363000000003</v>
      </c>
      <c r="F638" s="164" t="s">
        <v>1110</v>
      </c>
      <c r="G638" s="164" t="s">
        <v>1110</v>
      </c>
      <c r="H638" s="164" t="s">
        <v>1110</v>
      </c>
      <c r="I638" s="164" t="s">
        <v>1110</v>
      </c>
      <c r="J638" s="164" t="s">
        <v>1110</v>
      </c>
      <c r="K638" s="164" t="s">
        <v>1110</v>
      </c>
      <c r="L638" s="166">
        <v>-0.88554363000000003</v>
      </c>
      <c r="M638" s="164" t="s">
        <v>1110</v>
      </c>
      <c r="N638" s="164" t="s">
        <v>1110</v>
      </c>
      <c r="O638" s="164">
        <v>-0.88554363000000003</v>
      </c>
      <c r="P638" s="164" t="s">
        <v>1110</v>
      </c>
      <c r="Q638" s="164" t="s">
        <v>1110</v>
      </c>
      <c r="R638" s="164" t="s">
        <v>1110</v>
      </c>
      <c r="S638" s="164" t="s">
        <v>1110</v>
      </c>
      <c r="T638" s="164" t="s">
        <v>1110</v>
      </c>
      <c r="U638" s="164" t="s">
        <v>1110</v>
      </c>
      <c r="V638" s="167">
        <v>-0.88554363000000003</v>
      </c>
      <c r="W638" s="168" t="s">
        <v>1110</v>
      </c>
      <c r="X638" s="164" t="s">
        <v>1110</v>
      </c>
      <c r="Y638" s="164">
        <v>-4.2607653399999998</v>
      </c>
      <c r="Z638" s="164" t="s">
        <v>1110</v>
      </c>
      <c r="AA638" s="164" t="s">
        <v>1110</v>
      </c>
      <c r="AB638" s="164" t="s">
        <v>1110</v>
      </c>
      <c r="AC638" s="164" t="s">
        <v>1110</v>
      </c>
      <c r="AD638" s="164" t="s">
        <v>1110</v>
      </c>
      <c r="AE638" s="164" t="s">
        <v>1110</v>
      </c>
      <c r="AF638" s="169">
        <v>-4.2607653399999998</v>
      </c>
    </row>
    <row r="639" spans="1:32" s="84" customFormat="1" ht="15" customHeight="1">
      <c r="A639" s="171">
        <v>632</v>
      </c>
      <c r="B639" s="144" t="s">
        <v>428</v>
      </c>
      <c r="C639" s="172" t="s">
        <v>1110</v>
      </c>
      <c r="D639" s="172">
        <v>-6.0656279500000005</v>
      </c>
      <c r="E639" s="172" t="s">
        <v>1110</v>
      </c>
      <c r="F639" s="172" t="s">
        <v>1110</v>
      </c>
      <c r="G639" s="172" t="s">
        <v>1110</v>
      </c>
      <c r="H639" s="172" t="s">
        <v>1110</v>
      </c>
      <c r="I639" s="172" t="s">
        <v>1110</v>
      </c>
      <c r="J639" s="172" t="s">
        <v>1110</v>
      </c>
      <c r="K639" s="172" t="s">
        <v>1110</v>
      </c>
      <c r="L639" s="174">
        <v>-6.0656279500000005</v>
      </c>
      <c r="M639" s="172" t="s">
        <v>1110</v>
      </c>
      <c r="N639" s="172">
        <v>-15.70005203</v>
      </c>
      <c r="O639" s="172" t="s">
        <v>1110</v>
      </c>
      <c r="P639" s="172" t="s">
        <v>1110</v>
      </c>
      <c r="Q639" s="172" t="s">
        <v>1110</v>
      </c>
      <c r="R639" s="172" t="s">
        <v>1110</v>
      </c>
      <c r="S639" s="172" t="s">
        <v>1110</v>
      </c>
      <c r="T639" s="172" t="s">
        <v>1110</v>
      </c>
      <c r="U639" s="172" t="s">
        <v>1110</v>
      </c>
      <c r="V639" s="175">
        <v>-15.70005203</v>
      </c>
      <c r="W639" s="176" t="s">
        <v>1110</v>
      </c>
      <c r="X639" s="172">
        <v>-11.015552029999998</v>
      </c>
      <c r="Y639" s="172" t="s">
        <v>1110</v>
      </c>
      <c r="Z639" s="172" t="s">
        <v>1110</v>
      </c>
      <c r="AA639" s="172" t="s">
        <v>1110</v>
      </c>
      <c r="AB639" s="172" t="s">
        <v>1110</v>
      </c>
      <c r="AC639" s="172" t="s">
        <v>1110</v>
      </c>
      <c r="AD639" s="172" t="s">
        <v>1110</v>
      </c>
      <c r="AE639" s="172" t="s">
        <v>1110</v>
      </c>
      <c r="AF639" s="177">
        <v>-11.015552029999998</v>
      </c>
    </row>
    <row r="640" spans="1:32" ht="15" customHeight="1">
      <c r="A640" s="163">
        <v>633</v>
      </c>
      <c r="B640" s="125" t="s">
        <v>214</v>
      </c>
      <c r="C640" s="164" t="s">
        <v>1110</v>
      </c>
      <c r="D640" s="164">
        <v>8.7899999999999991</v>
      </c>
      <c r="E640" s="164">
        <v>-10.71645799</v>
      </c>
      <c r="F640" s="164" t="s">
        <v>1110</v>
      </c>
      <c r="G640" s="164" t="s">
        <v>1110</v>
      </c>
      <c r="H640" s="164" t="s">
        <v>1110</v>
      </c>
      <c r="I640" s="164" t="s">
        <v>1110</v>
      </c>
      <c r="J640" s="164" t="s">
        <v>1110</v>
      </c>
      <c r="K640" s="164" t="s">
        <v>1110</v>
      </c>
      <c r="L640" s="166">
        <v>-1.9264579900000003</v>
      </c>
      <c r="M640" s="164" t="s">
        <v>1110</v>
      </c>
      <c r="N640" s="164">
        <v>-8.8469999999999995</v>
      </c>
      <c r="O640" s="164">
        <v>-18.841243940000002</v>
      </c>
      <c r="P640" s="164" t="s">
        <v>1110</v>
      </c>
      <c r="Q640" s="164" t="s">
        <v>1110</v>
      </c>
      <c r="R640" s="164" t="s">
        <v>1110</v>
      </c>
      <c r="S640" s="164" t="s">
        <v>1110</v>
      </c>
      <c r="T640" s="164" t="s">
        <v>1110</v>
      </c>
      <c r="U640" s="164" t="s">
        <v>1110</v>
      </c>
      <c r="V640" s="167">
        <v>-27.688243940000003</v>
      </c>
      <c r="W640" s="168" t="s">
        <v>1110</v>
      </c>
      <c r="X640" s="164">
        <v>-49.027000000000001</v>
      </c>
      <c r="Y640" s="164">
        <v>-27.906100410000001</v>
      </c>
      <c r="Z640" s="164" t="s">
        <v>1110</v>
      </c>
      <c r="AA640" s="164" t="s">
        <v>1110</v>
      </c>
      <c r="AB640" s="164" t="s">
        <v>1110</v>
      </c>
      <c r="AC640" s="164" t="s">
        <v>1110</v>
      </c>
      <c r="AD640" s="164" t="s">
        <v>1110</v>
      </c>
      <c r="AE640" s="164" t="s">
        <v>1110</v>
      </c>
      <c r="AF640" s="169">
        <v>-76.933100409999994</v>
      </c>
    </row>
    <row r="641" spans="1:32" s="84" customFormat="1" ht="15" customHeight="1">
      <c r="A641" s="171">
        <v>634</v>
      </c>
      <c r="B641" s="144" t="s">
        <v>33</v>
      </c>
      <c r="C641" s="172" t="s">
        <v>1110</v>
      </c>
      <c r="D641" s="172" t="s">
        <v>1110</v>
      </c>
      <c r="E641" s="172" t="s">
        <v>1110</v>
      </c>
      <c r="F641" s="172" t="s">
        <v>1110</v>
      </c>
      <c r="G641" s="172" t="s">
        <v>1110</v>
      </c>
      <c r="H641" s="172" t="s">
        <v>1110</v>
      </c>
      <c r="I641" s="172" t="s">
        <v>1110</v>
      </c>
      <c r="J641" s="172" t="s">
        <v>1110</v>
      </c>
      <c r="K641" s="172" t="s">
        <v>1110</v>
      </c>
      <c r="L641" s="174" t="s">
        <v>1110</v>
      </c>
      <c r="M641" s="172" t="s">
        <v>1110</v>
      </c>
      <c r="N641" s="172" t="s">
        <v>1110</v>
      </c>
      <c r="O641" s="172" t="s">
        <v>1110</v>
      </c>
      <c r="P641" s="172" t="s">
        <v>1110</v>
      </c>
      <c r="Q641" s="172" t="s">
        <v>1110</v>
      </c>
      <c r="R641" s="172" t="s">
        <v>1110</v>
      </c>
      <c r="S641" s="172" t="s">
        <v>1110</v>
      </c>
      <c r="T641" s="172" t="s">
        <v>1110</v>
      </c>
      <c r="U641" s="172" t="s">
        <v>1110</v>
      </c>
      <c r="V641" s="175" t="s">
        <v>1110</v>
      </c>
      <c r="W641" s="176" t="s">
        <v>1110</v>
      </c>
      <c r="X641" s="172" t="s">
        <v>1110</v>
      </c>
      <c r="Y641" s="172" t="s">
        <v>1110</v>
      </c>
      <c r="Z641" s="172" t="s">
        <v>1110</v>
      </c>
      <c r="AA641" s="172" t="s">
        <v>1110</v>
      </c>
      <c r="AB641" s="172" t="s">
        <v>1110</v>
      </c>
      <c r="AC641" s="172" t="s">
        <v>1110</v>
      </c>
      <c r="AD641" s="172">
        <v>2.84596822</v>
      </c>
      <c r="AE641" s="172" t="s">
        <v>1110</v>
      </c>
      <c r="AF641" s="177">
        <v>2.84596822</v>
      </c>
    </row>
    <row r="642" spans="1:32" ht="15" customHeight="1">
      <c r="A642" s="163">
        <v>635</v>
      </c>
      <c r="B642" s="125" t="s">
        <v>377</v>
      </c>
      <c r="C642" s="164" t="s">
        <v>1110</v>
      </c>
      <c r="D642" s="164" t="s">
        <v>1110</v>
      </c>
      <c r="E642" s="164" t="s">
        <v>1110</v>
      </c>
      <c r="F642" s="164" t="s">
        <v>1110</v>
      </c>
      <c r="G642" s="164" t="s">
        <v>1110</v>
      </c>
      <c r="H642" s="164" t="s">
        <v>1110</v>
      </c>
      <c r="I642" s="164">
        <v>-5.4062835599999994</v>
      </c>
      <c r="J642" s="164" t="s">
        <v>1110</v>
      </c>
      <c r="K642" s="164" t="s">
        <v>1110</v>
      </c>
      <c r="L642" s="166">
        <v>-5.4062835599999994</v>
      </c>
      <c r="M642" s="164" t="s">
        <v>1110</v>
      </c>
      <c r="N642" s="164" t="s">
        <v>1110</v>
      </c>
      <c r="O642" s="164" t="s">
        <v>1110</v>
      </c>
      <c r="P642" s="164" t="s">
        <v>1110</v>
      </c>
      <c r="Q642" s="164" t="s">
        <v>1110</v>
      </c>
      <c r="R642" s="164" t="s">
        <v>1110</v>
      </c>
      <c r="S642" s="164">
        <v>-5.4062835599999994</v>
      </c>
      <c r="T642" s="164" t="s">
        <v>1110</v>
      </c>
      <c r="U642" s="164" t="s">
        <v>1110</v>
      </c>
      <c r="V642" s="167">
        <v>-5.4062835599999994</v>
      </c>
      <c r="W642" s="168" t="s">
        <v>1110</v>
      </c>
      <c r="X642" s="164" t="s">
        <v>1110</v>
      </c>
      <c r="Y642" s="164">
        <v>-22.948028820099999</v>
      </c>
      <c r="Z642" s="164" t="s">
        <v>1110</v>
      </c>
      <c r="AA642" s="164" t="s">
        <v>1110</v>
      </c>
      <c r="AB642" s="164" t="s">
        <v>1110</v>
      </c>
      <c r="AC642" s="164">
        <v>-8.8129300700000002</v>
      </c>
      <c r="AD642" s="164" t="s">
        <v>1110</v>
      </c>
      <c r="AE642" s="164" t="s">
        <v>1110</v>
      </c>
      <c r="AF642" s="169">
        <v>-31.7609588901</v>
      </c>
    </row>
    <row r="643" spans="1:32" s="84" customFormat="1" ht="15" customHeight="1">
      <c r="A643" s="171">
        <v>636</v>
      </c>
      <c r="B643" s="144" t="s">
        <v>835</v>
      </c>
      <c r="C643" s="172" t="s">
        <v>1110</v>
      </c>
      <c r="D643" s="172" t="s">
        <v>1110</v>
      </c>
      <c r="E643" s="172">
        <v>-3.19414416</v>
      </c>
      <c r="F643" s="172" t="s">
        <v>1110</v>
      </c>
      <c r="G643" s="172">
        <v>-0.372</v>
      </c>
      <c r="H643" s="172" t="s">
        <v>1110</v>
      </c>
      <c r="I643" s="172" t="s">
        <v>1110</v>
      </c>
      <c r="J643" s="172" t="s">
        <v>1110</v>
      </c>
      <c r="K643" s="172" t="s">
        <v>1110</v>
      </c>
      <c r="L643" s="174">
        <v>-3.5661441600000003</v>
      </c>
      <c r="M643" s="172" t="s">
        <v>1110</v>
      </c>
      <c r="N643" s="172" t="s">
        <v>1110</v>
      </c>
      <c r="O643" s="172">
        <v>-14.05500848</v>
      </c>
      <c r="P643" s="172" t="s">
        <v>1110</v>
      </c>
      <c r="Q643" s="172">
        <v>-3.86110709</v>
      </c>
      <c r="R643" s="172" t="s">
        <v>1110</v>
      </c>
      <c r="S643" s="172" t="s">
        <v>1110</v>
      </c>
      <c r="T643" s="172" t="s">
        <v>1110</v>
      </c>
      <c r="U643" s="172" t="s">
        <v>1110</v>
      </c>
      <c r="V643" s="175">
        <v>-17.916115569999999</v>
      </c>
      <c r="W643" s="176" t="s">
        <v>1110</v>
      </c>
      <c r="X643" s="172" t="s">
        <v>1110</v>
      </c>
      <c r="Y643" s="172">
        <v>-36.184644609999999</v>
      </c>
      <c r="Z643" s="172" t="s">
        <v>1110</v>
      </c>
      <c r="AA643" s="172">
        <v>-12.84818626</v>
      </c>
      <c r="AB643" s="172" t="s">
        <v>1110</v>
      </c>
      <c r="AC643" s="172" t="s">
        <v>1110</v>
      </c>
      <c r="AD643" s="172" t="s">
        <v>1110</v>
      </c>
      <c r="AE643" s="172" t="s">
        <v>1110</v>
      </c>
      <c r="AF643" s="177">
        <v>-49.032830869999998</v>
      </c>
    </row>
    <row r="644" spans="1:32" ht="15" customHeight="1">
      <c r="A644" s="163">
        <v>637</v>
      </c>
      <c r="B644" s="125" t="s">
        <v>35</v>
      </c>
      <c r="C644" s="164" t="s">
        <v>1110</v>
      </c>
      <c r="D644" s="164">
        <v>-5.6695000000000002</v>
      </c>
      <c r="E644" s="164" t="s">
        <v>1110</v>
      </c>
      <c r="F644" s="164" t="s">
        <v>1110</v>
      </c>
      <c r="G644" s="164" t="s">
        <v>1110</v>
      </c>
      <c r="H644" s="164" t="s">
        <v>1110</v>
      </c>
      <c r="I644" s="164" t="s">
        <v>1110</v>
      </c>
      <c r="J644" s="164" t="s">
        <v>1110</v>
      </c>
      <c r="K644" s="164" t="s">
        <v>1110</v>
      </c>
      <c r="L644" s="166">
        <v>-5.6695000000000002</v>
      </c>
      <c r="M644" s="164" t="s">
        <v>1110</v>
      </c>
      <c r="N644" s="164">
        <v>-13.686384</v>
      </c>
      <c r="O644" s="164" t="s">
        <v>1110</v>
      </c>
      <c r="P644" s="164" t="s">
        <v>1110</v>
      </c>
      <c r="Q644" s="164" t="s">
        <v>1110</v>
      </c>
      <c r="R644" s="164" t="s">
        <v>1110</v>
      </c>
      <c r="S644" s="164" t="s">
        <v>1110</v>
      </c>
      <c r="T644" s="164" t="s">
        <v>1110</v>
      </c>
      <c r="U644" s="164" t="s">
        <v>1110</v>
      </c>
      <c r="V644" s="167">
        <v>-13.686384</v>
      </c>
      <c r="W644" s="168" t="s">
        <v>1110</v>
      </c>
      <c r="X644" s="164">
        <v>-55.017384</v>
      </c>
      <c r="Y644" s="164" t="s">
        <v>1110</v>
      </c>
      <c r="Z644" s="164" t="s">
        <v>1110</v>
      </c>
      <c r="AA644" s="164" t="s">
        <v>1110</v>
      </c>
      <c r="AB644" s="164" t="s">
        <v>1110</v>
      </c>
      <c r="AC644" s="164" t="s">
        <v>1110</v>
      </c>
      <c r="AD644" s="164" t="s">
        <v>1110</v>
      </c>
      <c r="AE644" s="164" t="s">
        <v>1110</v>
      </c>
      <c r="AF644" s="169">
        <v>-55.017384</v>
      </c>
    </row>
    <row r="645" spans="1:32" s="84" customFormat="1" ht="15" customHeight="1">
      <c r="A645" s="171">
        <v>638</v>
      </c>
      <c r="B645" s="144" t="s">
        <v>872</v>
      </c>
      <c r="C645" s="172" t="s">
        <v>1110</v>
      </c>
      <c r="D645" s="172">
        <v>-4.5503370000000001E-2</v>
      </c>
      <c r="E645" s="172">
        <v>-0.14873629000000002</v>
      </c>
      <c r="F645" s="172" t="s">
        <v>1110</v>
      </c>
      <c r="G645" s="172" t="s">
        <v>1110</v>
      </c>
      <c r="H645" s="172" t="s">
        <v>1110</v>
      </c>
      <c r="I645" s="172" t="s">
        <v>1110</v>
      </c>
      <c r="J645" s="172" t="s">
        <v>1110</v>
      </c>
      <c r="K645" s="172" t="s">
        <v>1110</v>
      </c>
      <c r="L645" s="174">
        <v>-0.19423966000000001</v>
      </c>
      <c r="M645" s="172" t="s">
        <v>1110</v>
      </c>
      <c r="N645" s="172">
        <v>42.129943049999994</v>
      </c>
      <c r="O645" s="172">
        <v>3.01521193</v>
      </c>
      <c r="P645" s="172" t="s">
        <v>1110</v>
      </c>
      <c r="Q645" s="172" t="s">
        <v>1110</v>
      </c>
      <c r="R645" s="172" t="s">
        <v>1110</v>
      </c>
      <c r="S645" s="172" t="s">
        <v>1110</v>
      </c>
      <c r="T645" s="172" t="s">
        <v>1110</v>
      </c>
      <c r="U645" s="172" t="s">
        <v>1110</v>
      </c>
      <c r="V645" s="175">
        <v>45.145154979999994</v>
      </c>
      <c r="W645" s="176" t="s">
        <v>1110</v>
      </c>
      <c r="X645" s="172">
        <v>83.421334540000004</v>
      </c>
      <c r="Y645" s="172">
        <v>33.244180485320001</v>
      </c>
      <c r="Z645" s="172" t="s">
        <v>1110</v>
      </c>
      <c r="AA645" s="172" t="s">
        <v>1110</v>
      </c>
      <c r="AB645" s="172" t="s">
        <v>1110</v>
      </c>
      <c r="AC645" s="172" t="s">
        <v>1110</v>
      </c>
      <c r="AD645" s="172" t="s">
        <v>1110</v>
      </c>
      <c r="AE645" s="172" t="s">
        <v>1110</v>
      </c>
      <c r="AF645" s="177">
        <v>116.66551502532</v>
      </c>
    </row>
    <row r="646" spans="1:32" ht="15" customHeight="1">
      <c r="A646" s="163">
        <v>639</v>
      </c>
      <c r="B646" s="125" t="s">
        <v>720</v>
      </c>
      <c r="C646" s="164" t="s">
        <v>1110</v>
      </c>
      <c r="D646" s="164" t="s">
        <v>1110</v>
      </c>
      <c r="E646" s="164" t="s">
        <v>1110</v>
      </c>
      <c r="F646" s="164" t="s">
        <v>1110</v>
      </c>
      <c r="G646" s="164" t="s">
        <v>1110</v>
      </c>
      <c r="H646" s="164" t="s">
        <v>1110</v>
      </c>
      <c r="I646" s="164" t="s">
        <v>1110</v>
      </c>
      <c r="J646" s="164">
        <v>0.37072122999999996</v>
      </c>
      <c r="K646" s="164" t="s">
        <v>1110</v>
      </c>
      <c r="L646" s="166">
        <v>0.37072122999999996</v>
      </c>
      <c r="M646" s="164" t="s">
        <v>1110</v>
      </c>
      <c r="N646" s="164" t="s">
        <v>1110</v>
      </c>
      <c r="O646" s="164" t="s">
        <v>1110</v>
      </c>
      <c r="P646" s="164" t="s">
        <v>1110</v>
      </c>
      <c r="Q646" s="164" t="s">
        <v>1110</v>
      </c>
      <c r="R646" s="164" t="s">
        <v>1110</v>
      </c>
      <c r="S646" s="164" t="s">
        <v>1110</v>
      </c>
      <c r="T646" s="164">
        <v>39.20538363</v>
      </c>
      <c r="U646" s="164" t="s">
        <v>1110</v>
      </c>
      <c r="V646" s="167">
        <v>39.20538363</v>
      </c>
      <c r="W646" s="168" t="s">
        <v>1110</v>
      </c>
      <c r="X646" s="164" t="s">
        <v>1110</v>
      </c>
      <c r="Y646" s="164" t="s">
        <v>1110</v>
      </c>
      <c r="Z646" s="164" t="s">
        <v>1110</v>
      </c>
      <c r="AA646" s="164" t="s">
        <v>1110</v>
      </c>
      <c r="AB646" s="164" t="s">
        <v>1110</v>
      </c>
      <c r="AC646" s="164" t="s">
        <v>1110</v>
      </c>
      <c r="AD646" s="164">
        <v>54.585031649999998</v>
      </c>
      <c r="AE646" s="164" t="s">
        <v>1110</v>
      </c>
      <c r="AF646" s="169">
        <v>54.585031649999998</v>
      </c>
    </row>
    <row r="647" spans="1:32" s="84" customFormat="1" ht="15" customHeight="1">
      <c r="A647" s="171">
        <v>640</v>
      </c>
      <c r="B647" s="144" t="s">
        <v>988</v>
      </c>
      <c r="C647" s="172" t="s">
        <v>1110</v>
      </c>
      <c r="D647" s="172" t="s">
        <v>1110</v>
      </c>
      <c r="E647" s="172" t="s">
        <v>1110</v>
      </c>
      <c r="F647" s="172" t="s">
        <v>1110</v>
      </c>
      <c r="G647" s="172" t="s">
        <v>1110</v>
      </c>
      <c r="H647" s="172" t="s">
        <v>1110</v>
      </c>
      <c r="I647" s="172" t="s">
        <v>1110</v>
      </c>
      <c r="J647" s="172" t="s">
        <v>1110</v>
      </c>
      <c r="K647" s="172" t="s">
        <v>1110</v>
      </c>
      <c r="L647" s="174" t="s">
        <v>1110</v>
      </c>
      <c r="M647" s="172" t="s">
        <v>1110</v>
      </c>
      <c r="N647" s="172" t="s">
        <v>1110</v>
      </c>
      <c r="O647" s="172" t="s">
        <v>1110</v>
      </c>
      <c r="P647" s="172" t="s">
        <v>1110</v>
      </c>
      <c r="Q647" s="172" t="s">
        <v>1110</v>
      </c>
      <c r="R647" s="172" t="s">
        <v>1110</v>
      </c>
      <c r="S647" s="172" t="s">
        <v>1110</v>
      </c>
      <c r="T647" s="172">
        <v>-1.6891880000000001E-2</v>
      </c>
      <c r="U647" s="172" t="s">
        <v>1110</v>
      </c>
      <c r="V647" s="175">
        <v>-1.6891880000000001E-2</v>
      </c>
      <c r="W647" s="176" t="s">
        <v>1110</v>
      </c>
      <c r="X647" s="172" t="s">
        <v>1110</v>
      </c>
      <c r="Y647" s="172" t="s">
        <v>1110</v>
      </c>
      <c r="Z647" s="172" t="s">
        <v>1110</v>
      </c>
      <c r="AA647" s="172" t="s">
        <v>1110</v>
      </c>
      <c r="AB647" s="172" t="s">
        <v>1110</v>
      </c>
      <c r="AC647" s="172" t="s">
        <v>1110</v>
      </c>
      <c r="AD647" s="172">
        <v>-1.6891880000000001E-2</v>
      </c>
      <c r="AE647" s="172" t="s">
        <v>1110</v>
      </c>
      <c r="AF647" s="177">
        <v>-1.6891880000000001E-2</v>
      </c>
    </row>
    <row r="648" spans="1:32" ht="15" customHeight="1">
      <c r="A648" s="163">
        <v>641</v>
      </c>
      <c r="B648" s="125" t="s">
        <v>1465</v>
      </c>
      <c r="C648" s="164" t="s">
        <v>1110</v>
      </c>
      <c r="D648" s="164" t="s">
        <v>1110</v>
      </c>
      <c r="E648" s="164" t="s">
        <v>1110</v>
      </c>
      <c r="F648" s="164" t="s">
        <v>1110</v>
      </c>
      <c r="G648" s="164" t="s">
        <v>1110</v>
      </c>
      <c r="H648" s="164" t="s">
        <v>1110</v>
      </c>
      <c r="I648" s="164" t="s">
        <v>1110</v>
      </c>
      <c r="J648" s="164" t="s">
        <v>1110</v>
      </c>
      <c r="K648" s="164" t="s">
        <v>1110</v>
      </c>
      <c r="L648" s="166" t="s">
        <v>1110</v>
      </c>
      <c r="M648" s="164">
        <v>-54.047471310000006</v>
      </c>
      <c r="N648" s="164">
        <v>42.33452269</v>
      </c>
      <c r="O648" s="164">
        <v>21.533652270000001</v>
      </c>
      <c r="P648" s="164" t="s">
        <v>1110</v>
      </c>
      <c r="Q648" s="164" t="s">
        <v>1110</v>
      </c>
      <c r="R648" s="164" t="s">
        <v>1110</v>
      </c>
      <c r="S648" s="164">
        <v>26.007000000000001</v>
      </c>
      <c r="T648" s="164" t="s">
        <v>1110</v>
      </c>
      <c r="U648" s="164" t="s">
        <v>1110</v>
      </c>
      <c r="V648" s="167">
        <v>35.827703649999989</v>
      </c>
      <c r="W648" s="168">
        <v>-1.12472838381</v>
      </c>
      <c r="X648" s="164">
        <v>43.031493500000003</v>
      </c>
      <c r="Y648" s="164">
        <v>-48.570427956189995</v>
      </c>
      <c r="Z648" s="164" t="s">
        <v>1110</v>
      </c>
      <c r="AA648" s="164" t="s">
        <v>1110</v>
      </c>
      <c r="AB648" s="164" t="s">
        <v>1110</v>
      </c>
      <c r="AC648" s="164">
        <v>37.256999999999998</v>
      </c>
      <c r="AD648" s="164" t="s">
        <v>1110</v>
      </c>
      <c r="AE648" s="164" t="s">
        <v>1110</v>
      </c>
      <c r="AF648" s="169">
        <v>30.593337160000004</v>
      </c>
    </row>
    <row r="649" spans="1:32" s="84" customFormat="1" ht="15" customHeight="1">
      <c r="A649" s="171">
        <v>642</v>
      </c>
      <c r="B649" s="144" t="s">
        <v>216</v>
      </c>
      <c r="C649" s="172" t="s">
        <v>1110</v>
      </c>
      <c r="D649" s="172" t="s">
        <v>1110</v>
      </c>
      <c r="E649" s="172" t="s">
        <v>1110</v>
      </c>
      <c r="F649" s="172" t="s">
        <v>1110</v>
      </c>
      <c r="G649" s="172" t="s">
        <v>1110</v>
      </c>
      <c r="H649" s="172" t="s">
        <v>1110</v>
      </c>
      <c r="I649" s="172" t="s">
        <v>1110</v>
      </c>
      <c r="J649" s="172">
        <v>-0.1411906</v>
      </c>
      <c r="K649" s="172" t="s">
        <v>1110</v>
      </c>
      <c r="L649" s="174">
        <v>-0.1411906</v>
      </c>
      <c r="M649" s="172" t="s">
        <v>1110</v>
      </c>
      <c r="N649" s="172" t="s">
        <v>1110</v>
      </c>
      <c r="O649" s="172" t="s">
        <v>1110</v>
      </c>
      <c r="P649" s="172" t="s">
        <v>1110</v>
      </c>
      <c r="Q649" s="172" t="s">
        <v>1110</v>
      </c>
      <c r="R649" s="172" t="s">
        <v>1110</v>
      </c>
      <c r="S649" s="172" t="s">
        <v>1110</v>
      </c>
      <c r="T649" s="172">
        <v>-43.27390742</v>
      </c>
      <c r="U649" s="172" t="s">
        <v>1110</v>
      </c>
      <c r="V649" s="175">
        <v>-43.27390742</v>
      </c>
      <c r="W649" s="176" t="s">
        <v>1110</v>
      </c>
      <c r="X649" s="172" t="s">
        <v>1110</v>
      </c>
      <c r="Y649" s="172" t="s">
        <v>1110</v>
      </c>
      <c r="Z649" s="172" t="s">
        <v>1110</v>
      </c>
      <c r="AA649" s="172" t="s">
        <v>1110</v>
      </c>
      <c r="AB649" s="172" t="s">
        <v>1110</v>
      </c>
      <c r="AC649" s="172" t="s">
        <v>1110</v>
      </c>
      <c r="AD649" s="172">
        <v>-43.154526740000001</v>
      </c>
      <c r="AE649" s="172" t="s">
        <v>1110</v>
      </c>
      <c r="AF649" s="177">
        <v>-43.154526740000001</v>
      </c>
    </row>
    <row r="650" spans="1:32" ht="15" customHeight="1">
      <c r="A650" s="163">
        <v>643</v>
      </c>
      <c r="B650" s="125" t="s">
        <v>471</v>
      </c>
      <c r="C650" s="164" t="s">
        <v>1110</v>
      </c>
      <c r="D650" s="164" t="s">
        <v>1110</v>
      </c>
      <c r="E650" s="164" t="s">
        <v>1110</v>
      </c>
      <c r="F650" s="164" t="s">
        <v>1110</v>
      </c>
      <c r="G650" s="164" t="s">
        <v>1110</v>
      </c>
      <c r="H650" s="164" t="s">
        <v>1110</v>
      </c>
      <c r="I650" s="164" t="s">
        <v>1110</v>
      </c>
      <c r="J650" s="164" t="s">
        <v>1110</v>
      </c>
      <c r="K650" s="164" t="s">
        <v>1110</v>
      </c>
      <c r="L650" s="166" t="s">
        <v>1110</v>
      </c>
      <c r="M650" s="164" t="s">
        <v>1110</v>
      </c>
      <c r="N650" s="164" t="s">
        <v>1110</v>
      </c>
      <c r="O650" s="164" t="s">
        <v>1110</v>
      </c>
      <c r="P650" s="164" t="s">
        <v>1110</v>
      </c>
      <c r="Q650" s="164" t="s">
        <v>1110</v>
      </c>
      <c r="R650" s="164" t="s">
        <v>1110</v>
      </c>
      <c r="S650" s="164" t="s">
        <v>1110</v>
      </c>
      <c r="T650" s="164" t="s">
        <v>1110</v>
      </c>
      <c r="U650" s="164" t="s">
        <v>1110</v>
      </c>
      <c r="V650" s="167" t="s">
        <v>1110</v>
      </c>
      <c r="W650" s="168" t="s">
        <v>1110</v>
      </c>
      <c r="X650" s="164" t="s">
        <v>1110</v>
      </c>
      <c r="Y650" s="164">
        <v>-22.483454972610001</v>
      </c>
      <c r="Z650" s="164" t="s">
        <v>1110</v>
      </c>
      <c r="AA650" s="164" t="s">
        <v>1110</v>
      </c>
      <c r="AB650" s="164" t="s">
        <v>1110</v>
      </c>
      <c r="AC650" s="164" t="s">
        <v>1110</v>
      </c>
      <c r="AD650" s="164" t="s">
        <v>1110</v>
      </c>
      <c r="AE650" s="164" t="s">
        <v>1110</v>
      </c>
      <c r="AF650" s="169">
        <v>-22.483454972610001</v>
      </c>
    </row>
    <row r="651" spans="1:32" s="84" customFormat="1" ht="15" customHeight="1">
      <c r="A651" s="171">
        <v>644</v>
      </c>
      <c r="B651" s="144" t="s">
        <v>274</v>
      </c>
      <c r="C651" s="172" t="s">
        <v>1110</v>
      </c>
      <c r="D651" s="172">
        <v>4.6769515199999994</v>
      </c>
      <c r="E651" s="172" t="s">
        <v>1110</v>
      </c>
      <c r="F651" s="172" t="s">
        <v>1110</v>
      </c>
      <c r="G651" s="172">
        <v>-0.18609420000000002</v>
      </c>
      <c r="H651" s="172" t="s">
        <v>1110</v>
      </c>
      <c r="I651" s="172" t="s">
        <v>1110</v>
      </c>
      <c r="J651" s="172" t="s">
        <v>1110</v>
      </c>
      <c r="K651" s="172" t="s">
        <v>1110</v>
      </c>
      <c r="L651" s="174">
        <v>4.490857319999999</v>
      </c>
      <c r="M651" s="172" t="s">
        <v>1110</v>
      </c>
      <c r="N651" s="172">
        <v>16.844427809999999</v>
      </c>
      <c r="O651" s="172" t="s">
        <v>1110</v>
      </c>
      <c r="P651" s="172" t="s">
        <v>1110</v>
      </c>
      <c r="Q651" s="172">
        <v>-2.0248849099999999</v>
      </c>
      <c r="R651" s="172" t="s">
        <v>1110</v>
      </c>
      <c r="S651" s="172" t="s">
        <v>1110</v>
      </c>
      <c r="T651" s="172" t="s">
        <v>1110</v>
      </c>
      <c r="U651" s="172" t="s">
        <v>1110</v>
      </c>
      <c r="V651" s="175">
        <v>14.819542899999998</v>
      </c>
      <c r="W651" s="176" t="s">
        <v>1110</v>
      </c>
      <c r="X651" s="172">
        <v>67.606587269999991</v>
      </c>
      <c r="Y651" s="172" t="s">
        <v>1110</v>
      </c>
      <c r="Z651" s="172" t="s">
        <v>1110</v>
      </c>
      <c r="AA651" s="172">
        <v>-2.4809118199999998</v>
      </c>
      <c r="AB651" s="172" t="s">
        <v>1110</v>
      </c>
      <c r="AC651" s="172" t="s">
        <v>1110</v>
      </c>
      <c r="AD651" s="172" t="s">
        <v>1110</v>
      </c>
      <c r="AE651" s="172" t="s">
        <v>1110</v>
      </c>
      <c r="AF651" s="177">
        <v>65.125675449999989</v>
      </c>
    </row>
    <row r="652" spans="1:32" ht="15" customHeight="1">
      <c r="A652" s="163">
        <v>645</v>
      </c>
      <c r="B652" s="125" t="s">
        <v>509</v>
      </c>
      <c r="C652" s="164" t="s">
        <v>1110</v>
      </c>
      <c r="D652" s="164" t="s">
        <v>1110</v>
      </c>
      <c r="E652" s="164" t="s">
        <v>1110</v>
      </c>
      <c r="F652" s="164" t="s">
        <v>1110</v>
      </c>
      <c r="G652" s="164" t="s">
        <v>1110</v>
      </c>
      <c r="H652" s="164" t="s">
        <v>1110</v>
      </c>
      <c r="I652" s="164" t="s">
        <v>1110</v>
      </c>
      <c r="J652" s="164" t="s">
        <v>1110</v>
      </c>
      <c r="K652" s="164" t="s">
        <v>1110</v>
      </c>
      <c r="L652" s="166" t="s">
        <v>1110</v>
      </c>
      <c r="M652" s="164" t="s">
        <v>1110</v>
      </c>
      <c r="N652" s="164" t="s">
        <v>1110</v>
      </c>
      <c r="O652" s="164" t="s">
        <v>1110</v>
      </c>
      <c r="P652" s="164" t="s">
        <v>1110</v>
      </c>
      <c r="Q652" s="164" t="s">
        <v>1110</v>
      </c>
      <c r="R652" s="164" t="s">
        <v>1110</v>
      </c>
      <c r="S652" s="164" t="s">
        <v>1110</v>
      </c>
      <c r="T652" s="164" t="s">
        <v>1110</v>
      </c>
      <c r="U652" s="164" t="s">
        <v>1110</v>
      </c>
      <c r="V652" s="167" t="s">
        <v>1110</v>
      </c>
      <c r="W652" s="168" t="s">
        <v>1110</v>
      </c>
      <c r="X652" s="164" t="s">
        <v>1110</v>
      </c>
      <c r="Y652" s="164" t="s">
        <v>1110</v>
      </c>
      <c r="Z652" s="164" t="s">
        <v>1110</v>
      </c>
      <c r="AA652" s="164" t="s">
        <v>1110</v>
      </c>
      <c r="AB652" s="164" t="s">
        <v>1110</v>
      </c>
      <c r="AC652" s="164" t="s">
        <v>1110</v>
      </c>
      <c r="AD652" s="164" t="s">
        <v>1110</v>
      </c>
      <c r="AE652" s="164" t="s">
        <v>1110</v>
      </c>
      <c r="AF652" s="169" t="s">
        <v>1110</v>
      </c>
    </row>
    <row r="653" spans="1:32" s="84" customFormat="1" ht="15" customHeight="1">
      <c r="A653" s="171">
        <v>646</v>
      </c>
      <c r="B653" s="144" t="s">
        <v>806</v>
      </c>
      <c r="C653" s="172" t="s">
        <v>1110</v>
      </c>
      <c r="D653" s="172" t="s">
        <v>1110</v>
      </c>
      <c r="E653" s="172" t="s">
        <v>1110</v>
      </c>
      <c r="F653" s="172" t="s">
        <v>1110</v>
      </c>
      <c r="G653" s="172" t="s">
        <v>1110</v>
      </c>
      <c r="H653" s="172" t="s">
        <v>1110</v>
      </c>
      <c r="I653" s="172" t="s">
        <v>1110</v>
      </c>
      <c r="J653" s="172" t="s">
        <v>1110</v>
      </c>
      <c r="K653" s="172" t="s">
        <v>1110</v>
      </c>
      <c r="L653" s="174" t="s">
        <v>1110</v>
      </c>
      <c r="M653" s="172" t="s">
        <v>1110</v>
      </c>
      <c r="N653" s="172" t="s">
        <v>1110</v>
      </c>
      <c r="O653" s="172" t="s">
        <v>1110</v>
      </c>
      <c r="P653" s="172" t="s">
        <v>1110</v>
      </c>
      <c r="Q653" s="172" t="s">
        <v>1110</v>
      </c>
      <c r="R653" s="172" t="s">
        <v>1110</v>
      </c>
      <c r="S653" s="172" t="s">
        <v>1110</v>
      </c>
      <c r="T653" s="172" t="s">
        <v>1110</v>
      </c>
      <c r="U653" s="172" t="s">
        <v>1110</v>
      </c>
      <c r="V653" s="175" t="s">
        <v>1110</v>
      </c>
      <c r="W653" s="176" t="s">
        <v>1110</v>
      </c>
      <c r="X653" s="172" t="s">
        <v>1110</v>
      </c>
      <c r="Y653" s="172" t="s">
        <v>1110</v>
      </c>
      <c r="Z653" s="172" t="s">
        <v>1110</v>
      </c>
      <c r="AA653" s="172" t="s">
        <v>1110</v>
      </c>
      <c r="AB653" s="172" t="s">
        <v>1110</v>
      </c>
      <c r="AC653" s="172" t="s">
        <v>1110</v>
      </c>
      <c r="AD653" s="172" t="s">
        <v>1110</v>
      </c>
      <c r="AE653" s="172" t="s">
        <v>1110</v>
      </c>
      <c r="AF653" s="177" t="s">
        <v>1110</v>
      </c>
    </row>
    <row r="654" spans="1:32" ht="15" customHeight="1">
      <c r="A654" s="163">
        <v>647</v>
      </c>
      <c r="B654" s="125" t="s">
        <v>695</v>
      </c>
      <c r="C654" s="164">
        <v>-9.1397210000000007E-2</v>
      </c>
      <c r="D654" s="164">
        <v>118.51774743000001</v>
      </c>
      <c r="E654" s="164">
        <v>-2.5180795299999996</v>
      </c>
      <c r="F654" s="164" t="s">
        <v>1110</v>
      </c>
      <c r="G654" s="164" t="s">
        <v>1110</v>
      </c>
      <c r="H654" s="164" t="s">
        <v>1110</v>
      </c>
      <c r="I654" s="164" t="s">
        <v>1110</v>
      </c>
      <c r="J654" s="164" t="s">
        <v>1110</v>
      </c>
      <c r="K654" s="164" t="s">
        <v>1110</v>
      </c>
      <c r="L654" s="166">
        <v>115.90827069000001</v>
      </c>
      <c r="M654" s="164">
        <v>-1.679467</v>
      </c>
      <c r="N654" s="164">
        <v>118.51774743000001</v>
      </c>
      <c r="O654" s="164">
        <v>-2.98912618</v>
      </c>
      <c r="P654" s="164" t="s">
        <v>1110</v>
      </c>
      <c r="Q654" s="164" t="s">
        <v>1110</v>
      </c>
      <c r="R654" s="164" t="s">
        <v>1110</v>
      </c>
      <c r="S654" s="164" t="s">
        <v>1110</v>
      </c>
      <c r="T654" s="164" t="s">
        <v>1110</v>
      </c>
      <c r="U654" s="164" t="s">
        <v>1110</v>
      </c>
      <c r="V654" s="167">
        <v>113.84915425</v>
      </c>
      <c r="W654" s="168">
        <v>-3.18542389</v>
      </c>
      <c r="X654" s="164">
        <v>113.24439281000001</v>
      </c>
      <c r="Y654" s="164">
        <v>-19.87248744</v>
      </c>
      <c r="Z654" s="164" t="s">
        <v>1110</v>
      </c>
      <c r="AA654" s="164" t="s">
        <v>1110</v>
      </c>
      <c r="AB654" s="164" t="s">
        <v>1110</v>
      </c>
      <c r="AC654" s="164" t="s">
        <v>1110</v>
      </c>
      <c r="AD654" s="164" t="s">
        <v>1110</v>
      </c>
      <c r="AE654" s="164" t="s">
        <v>1110</v>
      </c>
      <c r="AF654" s="169">
        <v>90.186481479999998</v>
      </c>
    </row>
    <row r="655" spans="1:32" s="84" customFormat="1" ht="15" customHeight="1">
      <c r="A655" s="171">
        <v>648</v>
      </c>
      <c r="B655" s="144" t="s">
        <v>266</v>
      </c>
      <c r="C655" s="172" t="s">
        <v>1110</v>
      </c>
      <c r="D655" s="172" t="s">
        <v>1110</v>
      </c>
      <c r="E655" s="172">
        <v>-4.0370896499999995</v>
      </c>
      <c r="F655" s="172" t="s">
        <v>1110</v>
      </c>
      <c r="G655" s="172" t="s">
        <v>1110</v>
      </c>
      <c r="H655" s="172" t="s">
        <v>1110</v>
      </c>
      <c r="I655" s="172" t="s">
        <v>1110</v>
      </c>
      <c r="J655" s="172" t="s">
        <v>1110</v>
      </c>
      <c r="K655" s="172" t="s">
        <v>1110</v>
      </c>
      <c r="L655" s="174">
        <v>-4.0370896499999995</v>
      </c>
      <c r="M655" s="172" t="s">
        <v>1110</v>
      </c>
      <c r="N655" s="172">
        <v>-0.85099894999999992</v>
      </c>
      <c r="O655" s="172">
        <v>-11.060094869999999</v>
      </c>
      <c r="P655" s="172" t="s">
        <v>1110</v>
      </c>
      <c r="Q655" s="172" t="s">
        <v>1110</v>
      </c>
      <c r="R655" s="172" t="s">
        <v>1110</v>
      </c>
      <c r="S655" s="172" t="s">
        <v>1110</v>
      </c>
      <c r="T655" s="172" t="s">
        <v>1110</v>
      </c>
      <c r="U655" s="172" t="s">
        <v>1110</v>
      </c>
      <c r="V655" s="175">
        <v>-11.911093819999998</v>
      </c>
      <c r="W655" s="176" t="s">
        <v>1110</v>
      </c>
      <c r="X655" s="172">
        <v>-2.0028992300000001</v>
      </c>
      <c r="Y655" s="172">
        <v>-21.720023100000002</v>
      </c>
      <c r="Z655" s="172" t="s">
        <v>1110</v>
      </c>
      <c r="AA655" s="172" t="s">
        <v>1110</v>
      </c>
      <c r="AB655" s="172" t="s">
        <v>1110</v>
      </c>
      <c r="AC655" s="172" t="s">
        <v>1110</v>
      </c>
      <c r="AD655" s="172" t="s">
        <v>1110</v>
      </c>
      <c r="AE655" s="172" t="s">
        <v>1110</v>
      </c>
      <c r="AF655" s="177">
        <v>-23.722922330000003</v>
      </c>
    </row>
    <row r="656" spans="1:32" ht="15" customHeight="1">
      <c r="A656" s="163">
        <v>649</v>
      </c>
      <c r="B656" s="125" t="s">
        <v>83</v>
      </c>
      <c r="C656" s="164">
        <v>-11.85082006</v>
      </c>
      <c r="D656" s="164" t="s">
        <v>1110</v>
      </c>
      <c r="E656" s="164" t="s">
        <v>1110</v>
      </c>
      <c r="F656" s="164" t="s">
        <v>1110</v>
      </c>
      <c r="G656" s="164">
        <v>-2.7923895699999997</v>
      </c>
      <c r="H656" s="164" t="s">
        <v>1110</v>
      </c>
      <c r="I656" s="164" t="s">
        <v>1110</v>
      </c>
      <c r="J656" s="164" t="s">
        <v>1110</v>
      </c>
      <c r="K656" s="164" t="s">
        <v>1110</v>
      </c>
      <c r="L656" s="166">
        <v>-14.643209630000001</v>
      </c>
      <c r="M656" s="164">
        <v>104.38059493</v>
      </c>
      <c r="N656" s="164" t="s">
        <v>1110</v>
      </c>
      <c r="O656" s="164" t="s">
        <v>1110</v>
      </c>
      <c r="P656" s="164" t="s">
        <v>1110</v>
      </c>
      <c r="Q656" s="164">
        <v>93.736076260580006</v>
      </c>
      <c r="R656" s="164" t="s">
        <v>1110</v>
      </c>
      <c r="S656" s="164" t="s">
        <v>1110</v>
      </c>
      <c r="T656" s="164" t="s">
        <v>1110</v>
      </c>
      <c r="U656" s="164" t="s">
        <v>1110</v>
      </c>
      <c r="V656" s="167">
        <v>198.11667119058001</v>
      </c>
      <c r="W656" s="168">
        <v>122.50239493000001</v>
      </c>
      <c r="X656" s="164" t="s">
        <v>1110</v>
      </c>
      <c r="Y656" s="164" t="s">
        <v>1110</v>
      </c>
      <c r="Z656" s="164" t="s">
        <v>1110</v>
      </c>
      <c r="AA656" s="164">
        <v>93.736076260580006</v>
      </c>
      <c r="AB656" s="164" t="s">
        <v>1110</v>
      </c>
      <c r="AC656" s="164" t="s">
        <v>1110</v>
      </c>
      <c r="AD656" s="164" t="s">
        <v>1110</v>
      </c>
      <c r="AE656" s="164" t="s">
        <v>1110</v>
      </c>
      <c r="AF656" s="169">
        <v>216.23847119058001</v>
      </c>
    </row>
    <row r="657" spans="1:32" s="84" customFormat="1" ht="15" customHeight="1">
      <c r="A657" s="171">
        <v>650</v>
      </c>
      <c r="B657" s="144" t="s">
        <v>827</v>
      </c>
      <c r="C657" s="172" t="s">
        <v>1110</v>
      </c>
      <c r="D657" s="172" t="s">
        <v>1110</v>
      </c>
      <c r="E657" s="172" t="s">
        <v>1110</v>
      </c>
      <c r="F657" s="172" t="s">
        <v>1110</v>
      </c>
      <c r="G657" s="172" t="s">
        <v>1110</v>
      </c>
      <c r="H657" s="172" t="s">
        <v>1110</v>
      </c>
      <c r="I657" s="172" t="s">
        <v>1110</v>
      </c>
      <c r="J657" s="172">
        <v>56.827457039999999</v>
      </c>
      <c r="K657" s="172" t="s">
        <v>1110</v>
      </c>
      <c r="L657" s="174">
        <v>56.827457039999999</v>
      </c>
      <c r="M657" s="172" t="s">
        <v>1110</v>
      </c>
      <c r="N657" s="172" t="s">
        <v>1110</v>
      </c>
      <c r="O657" s="172" t="s">
        <v>1110</v>
      </c>
      <c r="P657" s="172" t="s">
        <v>1110</v>
      </c>
      <c r="Q657" s="172" t="s">
        <v>1110</v>
      </c>
      <c r="R657" s="172" t="s">
        <v>1110</v>
      </c>
      <c r="S657" s="172" t="s">
        <v>1110</v>
      </c>
      <c r="T657" s="172">
        <v>56.827457039999999</v>
      </c>
      <c r="U657" s="172" t="s">
        <v>1110</v>
      </c>
      <c r="V657" s="175">
        <v>56.827457039999999</v>
      </c>
      <c r="W657" s="176" t="s">
        <v>1110</v>
      </c>
      <c r="X657" s="172" t="s">
        <v>1110</v>
      </c>
      <c r="Y657" s="172" t="s">
        <v>1110</v>
      </c>
      <c r="Z657" s="172" t="s">
        <v>1110</v>
      </c>
      <c r="AA657" s="172" t="s">
        <v>1110</v>
      </c>
      <c r="AB657" s="172" t="s">
        <v>1110</v>
      </c>
      <c r="AC657" s="172" t="s">
        <v>1110</v>
      </c>
      <c r="AD657" s="172">
        <v>92.327455099999995</v>
      </c>
      <c r="AE657" s="172" t="s">
        <v>1110</v>
      </c>
      <c r="AF657" s="177">
        <v>92.327455099999995</v>
      </c>
    </row>
    <row r="658" spans="1:32" ht="15" customHeight="1">
      <c r="A658" s="163">
        <v>651</v>
      </c>
      <c r="B658" s="125" t="s">
        <v>781</v>
      </c>
      <c r="C658" s="164" t="s">
        <v>1110</v>
      </c>
      <c r="D658" s="164">
        <v>-1.4214826699999998</v>
      </c>
      <c r="E658" s="164">
        <v>-0.36399409999999999</v>
      </c>
      <c r="F658" s="164" t="s">
        <v>1110</v>
      </c>
      <c r="G658" s="164" t="s">
        <v>1110</v>
      </c>
      <c r="H658" s="164" t="s">
        <v>1110</v>
      </c>
      <c r="I658" s="164" t="s">
        <v>1110</v>
      </c>
      <c r="J658" s="164" t="s">
        <v>1110</v>
      </c>
      <c r="K658" s="164" t="s">
        <v>1110</v>
      </c>
      <c r="L658" s="166">
        <v>-1.78547677</v>
      </c>
      <c r="M658" s="164" t="s">
        <v>1110</v>
      </c>
      <c r="N658" s="164">
        <v>-1.6954641399999999</v>
      </c>
      <c r="O658" s="164">
        <v>-0.49432994000000002</v>
      </c>
      <c r="P658" s="164" t="s">
        <v>1110</v>
      </c>
      <c r="Q658" s="164" t="s">
        <v>1110</v>
      </c>
      <c r="R658" s="164" t="s">
        <v>1110</v>
      </c>
      <c r="S658" s="164" t="s">
        <v>1110</v>
      </c>
      <c r="T658" s="164" t="s">
        <v>1110</v>
      </c>
      <c r="U658" s="164" t="s">
        <v>1110</v>
      </c>
      <c r="V658" s="167">
        <v>-2.18979408</v>
      </c>
      <c r="W658" s="168" t="s">
        <v>1110</v>
      </c>
      <c r="X658" s="164">
        <v>-5.6406871299999999</v>
      </c>
      <c r="Y658" s="164">
        <v>-7.7694166600000001</v>
      </c>
      <c r="Z658" s="164" t="s">
        <v>1110</v>
      </c>
      <c r="AA658" s="164" t="s">
        <v>1110</v>
      </c>
      <c r="AB658" s="164" t="s">
        <v>1110</v>
      </c>
      <c r="AC658" s="164" t="s">
        <v>1110</v>
      </c>
      <c r="AD658" s="164" t="s">
        <v>1110</v>
      </c>
      <c r="AE658" s="164" t="s">
        <v>1110</v>
      </c>
      <c r="AF658" s="169">
        <v>-13.410103789999999</v>
      </c>
    </row>
    <row r="659" spans="1:32" s="84" customFormat="1" ht="15" customHeight="1">
      <c r="A659" s="171">
        <v>652</v>
      </c>
      <c r="B659" s="144" t="s">
        <v>884</v>
      </c>
      <c r="C659" s="172">
        <v>0.63310986999999996</v>
      </c>
      <c r="D659" s="172" t="s">
        <v>1110</v>
      </c>
      <c r="E659" s="172">
        <v>8.6378239299999997</v>
      </c>
      <c r="F659" s="172" t="s">
        <v>1110</v>
      </c>
      <c r="G659" s="172" t="s">
        <v>1110</v>
      </c>
      <c r="H659" s="172" t="s">
        <v>1110</v>
      </c>
      <c r="I659" s="172" t="s">
        <v>1110</v>
      </c>
      <c r="J659" s="172" t="s">
        <v>1110</v>
      </c>
      <c r="K659" s="172" t="s">
        <v>1110</v>
      </c>
      <c r="L659" s="174">
        <v>9.2709337999999981</v>
      </c>
      <c r="M659" s="172">
        <v>54.52821805</v>
      </c>
      <c r="N659" s="172" t="s">
        <v>1110</v>
      </c>
      <c r="O659" s="172">
        <v>9.1978239300000002</v>
      </c>
      <c r="P659" s="172" t="s">
        <v>1110</v>
      </c>
      <c r="Q659" s="172" t="s">
        <v>1110</v>
      </c>
      <c r="R659" s="172" t="s">
        <v>1110</v>
      </c>
      <c r="S659" s="172" t="s">
        <v>1110</v>
      </c>
      <c r="T659" s="172" t="s">
        <v>1110</v>
      </c>
      <c r="U659" s="172" t="s">
        <v>1110</v>
      </c>
      <c r="V659" s="175">
        <v>63.726041979999998</v>
      </c>
      <c r="W659" s="176">
        <v>163.11367025000001</v>
      </c>
      <c r="X659" s="172" t="s">
        <v>1110</v>
      </c>
      <c r="Y659" s="172">
        <v>15.183937539999999</v>
      </c>
      <c r="Z659" s="172" t="s">
        <v>1110</v>
      </c>
      <c r="AA659" s="172" t="s">
        <v>1110</v>
      </c>
      <c r="AB659" s="172" t="s">
        <v>1110</v>
      </c>
      <c r="AC659" s="172" t="s">
        <v>1110</v>
      </c>
      <c r="AD659" s="172" t="s">
        <v>1110</v>
      </c>
      <c r="AE659" s="172" t="s">
        <v>1110</v>
      </c>
      <c r="AF659" s="177">
        <v>178.29760779</v>
      </c>
    </row>
    <row r="660" spans="1:32" ht="15" customHeight="1">
      <c r="A660" s="163">
        <v>653</v>
      </c>
      <c r="B660" s="125" t="s">
        <v>55</v>
      </c>
      <c r="C660" s="164" t="s">
        <v>1110</v>
      </c>
      <c r="D660" s="164">
        <v>-2.66550171</v>
      </c>
      <c r="E660" s="164" t="s">
        <v>1110</v>
      </c>
      <c r="F660" s="164" t="s">
        <v>1110</v>
      </c>
      <c r="G660" s="164" t="s">
        <v>1110</v>
      </c>
      <c r="H660" s="164" t="s">
        <v>1110</v>
      </c>
      <c r="I660" s="164" t="s">
        <v>1110</v>
      </c>
      <c r="J660" s="164" t="s">
        <v>1110</v>
      </c>
      <c r="K660" s="164" t="s">
        <v>1110</v>
      </c>
      <c r="L660" s="166">
        <v>-2.66550171</v>
      </c>
      <c r="M660" s="164" t="s">
        <v>1110</v>
      </c>
      <c r="N660" s="164">
        <v>-47.875699470000001</v>
      </c>
      <c r="O660" s="164" t="s">
        <v>1110</v>
      </c>
      <c r="P660" s="164" t="s">
        <v>1110</v>
      </c>
      <c r="Q660" s="164" t="s">
        <v>1110</v>
      </c>
      <c r="R660" s="164" t="s">
        <v>1110</v>
      </c>
      <c r="S660" s="164" t="s">
        <v>1110</v>
      </c>
      <c r="T660" s="164" t="s">
        <v>1110</v>
      </c>
      <c r="U660" s="164" t="s">
        <v>1110</v>
      </c>
      <c r="V660" s="167">
        <v>-47.875699470000001</v>
      </c>
      <c r="W660" s="168" t="s">
        <v>1110</v>
      </c>
      <c r="X660" s="164">
        <v>11.147300529999999</v>
      </c>
      <c r="Y660" s="164" t="s">
        <v>1110</v>
      </c>
      <c r="Z660" s="164" t="s">
        <v>1110</v>
      </c>
      <c r="AA660" s="164" t="s">
        <v>1110</v>
      </c>
      <c r="AB660" s="164" t="s">
        <v>1110</v>
      </c>
      <c r="AC660" s="164" t="s">
        <v>1110</v>
      </c>
      <c r="AD660" s="164" t="s">
        <v>1110</v>
      </c>
      <c r="AE660" s="164" t="s">
        <v>1110</v>
      </c>
      <c r="AF660" s="169">
        <v>11.147300529999999</v>
      </c>
    </row>
    <row r="661" spans="1:32" s="84" customFormat="1" ht="15" customHeight="1">
      <c r="A661" s="171">
        <v>654</v>
      </c>
      <c r="B661" s="144" t="s">
        <v>81</v>
      </c>
      <c r="C661" s="172" t="s">
        <v>1110</v>
      </c>
      <c r="D661" s="172">
        <v>0.62778193999999998</v>
      </c>
      <c r="E661" s="172">
        <v>-2.0032217000000001</v>
      </c>
      <c r="F661" s="172" t="s">
        <v>1110</v>
      </c>
      <c r="G661" s="172" t="s">
        <v>1110</v>
      </c>
      <c r="H661" s="172" t="s">
        <v>1110</v>
      </c>
      <c r="I661" s="172" t="s">
        <v>1110</v>
      </c>
      <c r="J661" s="172" t="s">
        <v>1110</v>
      </c>
      <c r="K661" s="172" t="s">
        <v>1110</v>
      </c>
      <c r="L661" s="174">
        <v>-1.3754397599999999</v>
      </c>
      <c r="M661" s="172" t="s">
        <v>1110</v>
      </c>
      <c r="N661" s="172">
        <v>1.7573841000000001</v>
      </c>
      <c r="O661" s="172">
        <v>38.865317974290001</v>
      </c>
      <c r="P661" s="172" t="s">
        <v>1110</v>
      </c>
      <c r="Q661" s="172" t="s">
        <v>1110</v>
      </c>
      <c r="R661" s="172" t="s">
        <v>1110</v>
      </c>
      <c r="S661" s="172" t="s">
        <v>1110</v>
      </c>
      <c r="T661" s="172" t="s">
        <v>1110</v>
      </c>
      <c r="U661" s="172" t="s">
        <v>1110</v>
      </c>
      <c r="V661" s="175">
        <v>40.622702074289997</v>
      </c>
      <c r="W661" s="176" t="s">
        <v>1110</v>
      </c>
      <c r="X661" s="172">
        <v>1.88278151</v>
      </c>
      <c r="Y661" s="172">
        <v>37.947165904289996</v>
      </c>
      <c r="Z661" s="172" t="s">
        <v>1110</v>
      </c>
      <c r="AA661" s="172" t="s">
        <v>1110</v>
      </c>
      <c r="AB661" s="172" t="s">
        <v>1110</v>
      </c>
      <c r="AC661" s="172" t="s">
        <v>1110</v>
      </c>
      <c r="AD661" s="172" t="s">
        <v>1110</v>
      </c>
      <c r="AE661" s="172" t="s">
        <v>1110</v>
      </c>
      <c r="AF661" s="177">
        <v>39.829947414289997</v>
      </c>
    </row>
    <row r="662" spans="1:32" ht="15" customHeight="1">
      <c r="A662" s="163">
        <v>655</v>
      </c>
      <c r="B662" s="125" t="s">
        <v>581</v>
      </c>
      <c r="C662" s="164" t="s">
        <v>1110</v>
      </c>
      <c r="D662" s="164" t="s">
        <v>1110</v>
      </c>
      <c r="E662" s="164" t="s">
        <v>1110</v>
      </c>
      <c r="F662" s="164" t="s">
        <v>1110</v>
      </c>
      <c r="G662" s="164" t="s">
        <v>1110</v>
      </c>
      <c r="H662" s="164" t="s">
        <v>1110</v>
      </c>
      <c r="I662" s="164" t="s">
        <v>1110</v>
      </c>
      <c r="J662" s="164" t="s">
        <v>1110</v>
      </c>
      <c r="K662" s="164" t="s">
        <v>1110</v>
      </c>
      <c r="L662" s="166" t="s">
        <v>1110</v>
      </c>
      <c r="M662" s="164" t="s">
        <v>1110</v>
      </c>
      <c r="N662" s="164" t="s">
        <v>1110</v>
      </c>
      <c r="O662" s="164" t="s">
        <v>1110</v>
      </c>
      <c r="P662" s="164" t="s">
        <v>1110</v>
      </c>
      <c r="Q662" s="164" t="s">
        <v>1110</v>
      </c>
      <c r="R662" s="164" t="s">
        <v>1110</v>
      </c>
      <c r="S662" s="164">
        <v>41.95</v>
      </c>
      <c r="T662" s="164" t="s">
        <v>1110</v>
      </c>
      <c r="U662" s="164" t="s">
        <v>1110</v>
      </c>
      <c r="V662" s="167">
        <v>41.95</v>
      </c>
      <c r="W662" s="168" t="s">
        <v>1110</v>
      </c>
      <c r="X662" s="164" t="s">
        <v>1110</v>
      </c>
      <c r="Y662" s="164" t="s">
        <v>1110</v>
      </c>
      <c r="Z662" s="164" t="s">
        <v>1110</v>
      </c>
      <c r="AA662" s="164" t="s">
        <v>1110</v>
      </c>
      <c r="AB662" s="164" t="s">
        <v>1110</v>
      </c>
      <c r="AC662" s="164">
        <v>54.95</v>
      </c>
      <c r="AD662" s="164" t="s">
        <v>1110</v>
      </c>
      <c r="AE662" s="164" t="s">
        <v>1110</v>
      </c>
      <c r="AF662" s="169">
        <v>54.95</v>
      </c>
    </row>
    <row r="663" spans="1:32" s="84" customFormat="1" ht="15" customHeight="1">
      <c r="A663" s="171">
        <v>656</v>
      </c>
      <c r="B663" s="144" t="s">
        <v>791</v>
      </c>
      <c r="C663" s="172">
        <v>0.36090611</v>
      </c>
      <c r="D663" s="172">
        <v>-0.14509844</v>
      </c>
      <c r="E663" s="172">
        <v>-7.9876940000000007E-2</v>
      </c>
      <c r="F663" s="172" t="s">
        <v>1110</v>
      </c>
      <c r="G663" s="172">
        <v>-2.6788470000000002E-2</v>
      </c>
      <c r="H663" s="172" t="s">
        <v>1110</v>
      </c>
      <c r="I663" s="172">
        <v>1.2</v>
      </c>
      <c r="J663" s="172" t="s">
        <v>1110</v>
      </c>
      <c r="K663" s="172" t="s">
        <v>1110</v>
      </c>
      <c r="L663" s="174">
        <v>1.30914226</v>
      </c>
      <c r="M663" s="172">
        <v>-15.092778769999999</v>
      </c>
      <c r="N663" s="172">
        <v>-13.42062417</v>
      </c>
      <c r="O663" s="172">
        <v>-1.80966358</v>
      </c>
      <c r="P663" s="172" t="s">
        <v>1110</v>
      </c>
      <c r="Q663" s="172">
        <v>-0.84515074000000001</v>
      </c>
      <c r="R663" s="172" t="s">
        <v>1110</v>
      </c>
      <c r="S663" s="172">
        <v>5.2</v>
      </c>
      <c r="T663" s="172">
        <v>1.3111533700000002</v>
      </c>
      <c r="U663" s="172" t="s">
        <v>1110</v>
      </c>
      <c r="V663" s="175">
        <v>-24.65706389</v>
      </c>
      <c r="W663" s="176">
        <v>-22.046035309999997</v>
      </c>
      <c r="X663" s="172">
        <v>-7.0425508899999993</v>
      </c>
      <c r="Y663" s="172">
        <v>-4.4151260999999993</v>
      </c>
      <c r="Z663" s="172" t="s">
        <v>1110</v>
      </c>
      <c r="AA663" s="172">
        <v>-6.6839917999999994</v>
      </c>
      <c r="AB663" s="172" t="s">
        <v>1110</v>
      </c>
      <c r="AC663" s="172">
        <v>5.2</v>
      </c>
      <c r="AD663" s="172">
        <v>1.9876242500000001</v>
      </c>
      <c r="AE663" s="172" t="s">
        <v>1110</v>
      </c>
      <c r="AF663" s="177">
        <v>-33.000079849999999</v>
      </c>
    </row>
    <row r="664" spans="1:32" ht="15" customHeight="1">
      <c r="A664" s="163">
        <v>657</v>
      </c>
      <c r="B664" s="125" t="s">
        <v>344</v>
      </c>
      <c r="C664" s="164" t="s">
        <v>1110</v>
      </c>
      <c r="D664" s="164" t="s">
        <v>1110</v>
      </c>
      <c r="E664" s="164">
        <v>-1.3959088700000002</v>
      </c>
      <c r="F664" s="164" t="s">
        <v>1110</v>
      </c>
      <c r="G664" s="164" t="s">
        <v>1110</v>
      </c>
      <c r="H664" s="164" t="s">
        <v>1110</v>
      </c>
      <c r="I664" s="164" t="s">
        <v>1110</v>
      </c>
      <c r="J664" s="164" t="s">
        <v>1110</v>
      </c>
      <c r="K664" s="164" t="s">
        <v>1110</v>
      </c>
      <c r="L664" s="166">
        <v>-1.3959088700000002</v>
      </c>
      <c r="M664" s="164" t="s">
        <v>1110</v>
      </c>
      <c r="N664" s="164" t="s">
        <v>1110</v>
      </c>
      <c r="O664" s="164">
        <v>-32.295908869999998</v>
      </c>
      <c r="P664" s="164" t="s">
        <v>1110</v>
      </c>
      <c r="Q664" s="164" t="s">
        <v>1110</v>
      </c>
      <c r="R664" s="164" t="s">
        <v>1110</v>
      </c>
      <c r="S664" s="164" t="s">
        <v>1110</v>
      </c>
      <c r="T664" s="164" t="s">
        <v>1110</v>
      </c>
      <c r="U664" s="164" t="s">
        <v>1110</v>
      </c>
      <c r="V664" s="167">
        <v>-32.295908869999998</v>
      </c>
      <c r="W664" s="168" t="s">
        <v>1110</v>
      </c>
      <c r="X664" s="164" t="s">
        <v>1110</v>
      </c>
      <c r="Y664" s="164">
        <v>148.52749460545002</v>
      </c>
      <c r="Z664" s="164" t="s">
        <v>1110</v>
      </c>
      <c r="AA664" s="164" t="s">
        <v>1110</v>
      </c>
      <c r="AB664" s="164" t="s">
        <v>1110</v>
      </c>
      <c r="AC664" s="164" t="s">
        <v>1110</v>
      </c>
      <c r="AD664" s="164" t="s">
        <v>1110</v>
      </c>
      <c r="AE664" s="164" t="s">
        <v>1110</v>
      </c>
      <c r="AF664" s="169">
        <v>148.52749460545002</v>
      </c>
    </row>
    <row r="665" spans="1:32" s="84" customFormat="1" ht="15" customHeight="1">
      <c r="A665" s="171">
        <v>658</v>
      </c>
      <c r="B665" s="144" t="s">
        <v>1003</v>
      </c>
      <c r="C665" s="172" t="s">
        <v>1110</v>
      </c>
      <c r="D665" s="172" t="s">
        <v>1110</v>
      </c>
      <c r="E665" s="172" t="s">
        <v>1110</v>
      </c>
      <c r="F665" s="172" t="s">
        <v>1110</v>
      </c>
      <c r="G665" s="172" t="s">
        <v>1110</v>
      </c>
      <c r="H665" s="172" t="s">
        <v>1110</v>
      </c>
      <c r="I665" s="172" t="s">
        <v>1110</v>
      </c>
      <c r="J665" s="172">
        <v>-0.29166666999999996</v>
      </c>
      <c r="K665" s="172" t="s">
        <v>1110</v>
      </c>
      <c r="L665" s="174">
        <v>-0.29166666999999996</v>
      </c>
      <c r="M665" s="172" t="s">
        <v>1110</v>
      </c>
      <c r="N665" s="172" t="s">
        <v>1110</v>
      </c>
      <c r="O665" s="172" t="s">
        <v>1110</v>
      </c>
      <c r="P665" s="172" t="s">
        <v>1110</v>
      </c>
      <c r="Q665" s="172" t="s">
        <v>1110</v>
      </c>
      <c r="R665" s="172" t="s">
        <v>1110</v>
      </c>
      <c r="S665" s="172" t="s">
        <v>1110</v>
      </c>
      <c r="T665" s="172">
        <v>-1.1666666699999999</v>
      </c>
      <c r="U665" s="172" t="s">
        <v>1110</v>
      </c>
      <c r="V665" s="175">
        <v>-1.1666666699999999</v>
      </c>
      <c r="W665" s="176" t="s">
        <v>1110</v>
      </c>
      <c r="X665" s="172" t="s">
        <v>1110</v>
      </c>
      <c r="Y665" s="172" t="s">
        <v>1110</v>
      </c>
      <c r="Z665" s="172" t="s">
        <v>1110</v>
      </c>
      <c r="AA665" s="172" t="s">
        <v>1110</v>
      </c>
      <c r="AB665" s="172" t="s">
        <v>1110</v>
      </c>
      <c r="AC665" s="172" t="s">
        <v>1110</v>
      </c>
      <c r="AD665" s="172">
        <v>28.333333329999999</v>
      </c>
      <c r="AE665" s="172" t="s">
        <v>1110</v>
      </c>
      <c r="AF665" s="177">
        <v>28.333333329999999</v>
      </c>
    </row>
    <row r="666" spans="1:32" ht="15" customHeight="1">
      <c r="A666" s="163">
        <v>659</v>
      </c>
      <c r="B666" s="125" t="s">
        <v>790</v>
      </c>
      <c r="C666" s="164" t="s">
        <v>1110</v>
      </c>
      <c r="D666" s="164">
        <v>2.3597600000000002E-3</v>
      </c>
      <c r="E666" s="164" t="s">
        <v>1110</v>
      </c>
      <c r="F666" s="164" t="s">
        <v>1110</v>
      </c>
      <c r="G666" s="164" t="s">
        <v>1110</v>
      </c>
      <c r="H666" s="164" t="s">
        <v>1110</v>
      </c>
      <c r="I666" s="164" t="s">
        <v>1110</v>
      </c>
      <c r="J666" s="164" t="s">
        <v>1110</v>
      </c>
      <c r="K666" s="164" t="s">
        <v>1110</v>
      </c>
      <c r="L666" s="166">
        <v>2.3597600000000002E-3</v>
      </c>
      <c r="M666" s="164" t="s">
        <v>1110</v>
      </c>
      <c r="N666" s="164">
        <v>25.020578579999999</v>
      </c>
      <c r="O666" s="164" t="s">
        <v>1110</v>
      </c>
      <c r="P666" s="164" t="s">
        <v>1110</v>
      </c>
      <c r="Q666" s="164" t="s">
        <v>1110</v>
      </c>
      <c r="R666" s="164" t="s">
        <v>1110</v>
      </c>
      <c r="S666" s="164" t="s">
        <v>1110</v>
      </c>
      <c r="T666" s="164">
        <v>0.55000000000000004</v>
      </c>
      <c r="U666" s="164" t="s">
        <v>1110</v>
      </c>
      <c r="V666" s="167">
        <v>25.570578579999999</v>
      </c>
      <c r="W666" s="168" t="s">
        <v>1110</v>
      </c>
      <c r="X666" s="164">
        <v>25.319468319999999</v>
      </c>
      <c r="Y666" s="164" t="s">
        <v>1110</v>
      </c>
      <c r="Z666" s="164" t="s">
        <v>1110</v>
      </c>
      <c r="AA666" s="164" t="s">
        <v>1110</v>
      </c>
      <c r="AB666" s="164" t="s">
        <v>1110</v>
      </c>
      <c r="AC666" s="164" t="s">
        <v>1110</v>
      </c>
      <c r="AD666" s="164">
        <v>3.5012207799999997</v>
      </c>
      <c r="AE666" s="164" t="s">
        <v>1110</v>
      </c>
      <c r="AF666" s="169">
        <v>28.820689100000003</v>
      </c>
    </row>
    <row r="667" spans="1:32" s="84" customFormat="1" ht="15" customHeight="1">
      <c r="A667" s="171">
        <v>660</v>
      </c>
      <c r="B667" s="144" t="s">
        <v>308</v>
      </c>
      <c r="C667" s="172" t="s">
        <v>1110</v>
      </c>
      <c r="D667" s="172">
        <v>-0.06</v>
      </c>
      <c r="E667" s="172">
        <v>-3.2492399900000004</v>
      </c>
      <c r="F667" s="172" t="s">
        <v>1110</v>
      </c>
      <c r="G667" s="172" t="s">
        <v>1110</v>
      </c>
      <c r="H667" s="172" t="s">
        <v>1110</v>
      </c>
      <c r="I667" s="172" t="s">
        <v>1110</v>
      </c>
      <c r="J667" s="172" t="s">
        <v>1110</v>
      </c>
      <c r="K667" s="172" t="s">
        <v>1110</v>
      </c>
      <c r="L667" s="174">
        <v>-3.30923999</v>
      </c>
      <c r="M667" s="172" t="s">
        <v>1110</v>
      </c>
      <c r="N667" s="172">
        <v>-0.315</v>
      </c>
      <c r="O667" s="172">
        <v>-3.6899089300000001</v>
      </c>
      <c r="P667" s="172" t="s">
        <v>1110</v>
      </c>
      <c r="Q667" s="172" t="s">
        <v>1110</v>
      </c>
      <c r="R667" s="172" t="s">
        <v>1110</v>
      </c>
      <c r="S667" s="172" t="s">
        <v>1110</v>
      </c>
      <c r="T667" s="172" t="s">
        <v>1110</v>
      </c>
      <c r="U667" s="172" t="s">
        <v>1110</v>
      </c>
      <c r="V667" s="175">
        <v>-4.00490893</v>
      </c>
      <c r="W667" s="176" t="s">
        <v>1110</v>
      </c>
      <c r="X667" s="172">
        <v>-0.66500000000000004</v>
      </c>
      <c r="Y667" s="172">
        <v>-7.3753216900000007</v>
      </c>
      <c r="Z667" s="172" t="s">
        <v>1110</v>
      </c>
      <c r="AA667" s="172" t="s">
        <v>1110</v>
      </c>
      <c r="AB667" s="172" t="s">
        <v>1110</v>
      </c>
      <c r="AC667" s="172" t="s">
        <v>1110</v>
      </c>
      <c r="AD667" s="172" t="s">
        <v>1110</v>
      </c>
      <c r="AE667" s="172" t="s">
        <v>1110</v>
      </c>
      <c r="AF667" s="177">
        <v>-8.0403216900000007</v>
      </c>
    </row>
    <row r="668" spans="1:32" ht="15" customHeight="1">
      <c r="A668" s="163">
        <v>661</v>
      </c>
      <c r="B668" s="125" t="s">
        <v>1016</v>
      </c>
      <c r="C668" s="164">
        <v>-4.9415806699999996</v>
      </c>
      <c r="D668" s="164">
        <v>-3.9478269999999996E-2</v>
      </c>
      <c r="E668" s="164" t="s">
        <v>1110</v>
      </c>
      <c r="F668" s="164" t="s">
        <v>1110</v>
      </c>
      <c r="G668" s="164" t="s">
        <v>1110</v>
      </c>
      <c r="H668" s="164" t="s">
        <v>1110</v>
      </c>
      <c r="I668" s="164" t="s">
        <v>1110</v>
      </c>
      <c r="J668" s="164" t="s">
        <v>1110</v>
      </c>
      <c r="K668" s="164" t="s">
        <v>1110</v>
      </c>
      <c r="L668" s="166">
        <v>-4.9810589399999996</v>
      </c>
      <c r="M668" s="164">
        <v>-2.6731364399999999</v>
      </c>
      <c r="N668" s="164">
        <v>-1.0607071100000001</v>
      </c>
      <c r="O668" s="164" t="s">
        <v>1110</v>
      </c>
      <c r="P668" s="164" t="s">
        <v>1110</v>
      </c>
      <c r="Q668" s="164" t="s">
        <v>1110</v>
      </c>
      <c r="R668" s="164" t="s">
        <v>1110</v>
      </c>
      <c r="S668" s="164" t="s">
        <v>1110</v>
      </c>
      <c r="T668" s="164" t="s">
        <v>1110</v>
      </c>
      <c r="U668" s="164" t="s">
        <v>1110</v>
      </c>
      <c r="V668" s="167">
        <v>-3.73384355</v>
      </c>
      <c r="W668" s="168">
        <v>22.158809379999997</v>
      </c>
      <c r="X668" s="164">
        <v>0.52099483000000002</v>
      </c>
      <c r="Y668" s="164" t="s">
        <v>1110</v>
      </c>
      <c r="Z668" s="164" t="s">
        <v>1110</v>
      </c>
      <c r="AA668" s="164" t="s">
        <v>1110</v>
      </c>
      <c r="AB668" s="164" t="s">
        <v>1110</v>
      </c>
      <c r="AC668" s="164" t="s">
        <v>1110</v>
      </c>
      <c r="AD668" s="164" t="s">
        <v>1110</v>
      </c>
      <c r="AE668" s="164" t="s">
        <v>1110</v>
      </c>
      <c r="AF668" s="169">
        <v>22.679804209999997</v>
      </c>
    </row>
    <row r="669" spans="1:32" s="84" customFormat="1" ht="15" customHeight="1">
      <c r="A669" s="171">
        <v>662</v>
      </c>
      <c r="B669" s="144" t="s">
        <v>375</v>
      </c>
      <c r="C669" s="172" t="s">
        <v>1110</v>
      </c>
      <c r="D669" s="172" t="s">
        <v>1110</v>
      </c>
      <c r="E669" s="172" t="s">
        <v>1110</v>
      </c>
      <c r="F669" s="172" t="s">
        <v>1110</v>
      </c>
      <c r="G669" s="172">
        <v>-4.3329670800000004</v>
      </c>
      <c r="H669" s="172" t="s">
        <v>1110</v>
      </c>
      <c r="I669" s="172" t="s">
        <v>1110</v>
      </c>
      <c r="J669" s="172" t="s">
        <v>1110</v>
      </c>
      <c r="K669" s="172" t="s">
        <v>1110</v>
      </c>
      <c r="L669" s="174">
        <v>-4.3329670800000004</v>
      </c>
      <c r="M669" s="172" t="s">
        <v>1110</v>
      </c>
      <c r="N669" s="172" t="s">
        <v>1110</v>
      </c>
      <c r="O669" s="172" t="s">
        <v>1110</v>
      </c>
      <c r="P669" s="172" t="s">
        <v>1110</v>
      </c>
      <c r="Q669" s="172">
        <v>-23.023278269999999</v>
      </c>
      <c r="R669" s="172" t="s">
        <v>1110</v>
      </c>
      <c r="S669" s="172" t="s">
        <v>1110</v>
      </c>
      <c r="T669" s="172" t="s">
        <v>1110</v>
      </c>
      <c r="U669" s="172" t="s">
        <v>1110</v>
      </c>
      <c r="V669" s="175">
        <v>-23.023278269999999</v>
      </c>
      <c r="W669" s="176" t="s">
        <v>1110</v>
      </c>
      <c r="X669" s="172" t="s">
        <v>1110</v>
      </c>
      <c r="Y669" s="172" t="s">
        <v>1110</v>
      </c>
      <c r="Z669" s="172" t="s">
        <v>1110</v>
      </c>
      <c r="AA669" s="172">
        <v>-20.477240809999998</v>
      </c>
      <c r="AB669" s="172" t="s">
        <v>1110</v>
      </c>
      <c r="AC669" s="172" t="s">
        <v>1110</v>
      </c>
      <c r="AD669" s="172" t="s">
        <v>1110</v>
      </c>
      <c r="AE669" s="172" t="s">
        <v>1110</v>
      </c>
      <c r="AF669" s="177">
        <v>-20.477240809999998</v>
      </c>
    </row>
    <row r="670" spans="1:32" ht="15" customHeight="1">
      <c r="A670" s="163">
        <v>663</v>
      </c>
      <c r="B670" s="125" t="s">
        <v>899</v>
      </c>
      <c r="C670" s="164" t="s">
        <v>1110</v>
      </c>
      <c r="D670" s="164" t="s">
        <v>1110</v>
      </c>
      <c r="E670" s="164">
        <v>-0.44365506999999998</v>
      </c>
      <c r="F670" s="164" t="s">
        <v>1110</v>
      </c>
      <c r="G670" s="164" t="s">
        <v>1110</v>
      </c>
      <c r="H670" s="164" t="s">
        <v>1110</v>
      </c>
      <c r="I670" s="164">
        <v>-0.20652200000000001</v>
      </c>
      <c r="J670" s="164" t="s">
        <v>1110</v>
      </c>
      <c r="K670" s="164" t="s">
        <v>1110</v>
      </c>
      <c r="L670" s="166">
        <v>-0.65017707000000002</v>
      </c>
      <c r="M670" s="164" t="s">
        <v>1110</v>
      </c>
      <c r="N670" s="164" t="s">
        <v>1110</v>
      </c>
      <c r="O670" s="164">
        <v>-1.61956045</v>
      </c>
      <c r="P670" s="164" t="s">
        <v>1110</v>
      </c>
      <c r="Q670" s="164" t="s">
        <v>1110</v>
      </c>
      <c r="R670" s="164" t="s">
        <v>1110</v>
      </c>
      <c r="S670" s="164">
        <v>-1.2100018600000002</v>
      </c>
      <c r="T670" s="164" t="s">
        <v>1110</v>
      </c>
      <c r="U670" s="164" t="s">
        <v>1110</v>
      </c>
      <c r="V670" s="167">
        <v>-2.82956231</v>
      </c>
      <c r="W670" s="168" t="s">
        <v>1110</v>
      </c>
      <c r="X670" s="164" t="s">
        <v>1110</v>
      </c>
      <c r="Y670" s="164">
        <v>-1.69975202</v>
      </c>
      <c r="Z670" s="164" t="s">
        <v>1110</v>
      </c>
      <c r="AA670" s="164" t="s">
        <v>1110</v>
      </c>
      <c r="AB670" s="164" t="s">
        <v>1110</v>
      </c>
      <c r="AC670" s="164">
        <v>-39.690670099999998</v>
      </c>
      <c r="AD670" s="164" t="s">
        <v>1110</v>
      </c>
      <c r="AE670" s="164" t="s">
        <v>1110</v>
      </c>
      <c r="AF670" s="169">
        <v>-41.390422120000004</v>
      </c>
    </row>
    <row r="671" spans="1:32" s="84" customFormat="1" ht="15" customHeight="1">
      <c r="A671" s="171">
        <v>664</v>
      </c>
      <c r="B671" s="144" t="s">
        <v>1027</v>
      </c>
      <c r="C671" s="172">
        <v>6.49792901</v>
      </c>
      <c r="D671" s="172">
        <v>0.97730097999999999</v>
      </c>
      <c r="E671" s="172" t="s">
        <v>1110</v>
      </c>
      <c r="F671" s="172" t="s">
        <v>1110</v>
      </c>
      <c r="G671" s="172">
        <v>-2.7284418500000003</v>
      </c>
      <c r="H671" s="172" t="s">
        <v>1110</v>
      </c>
      <c r="I671" s="172" t="s">
        <v>1110</v>
      </c>
      <c r="J671" s="172" t="s">
        <v>1110</v>
      </c>
      <c r="K671" s="172" t="s">
        <v>1110</v>
      </c>
      <c r="L671" s="174">
        <v>4.7467881399999996</v>
      </c>
      <c r="M671" s="172">
        <v>-0.67030755000000009</v>
      </c>
      <c r="N671" s="172">
        <v>-5.0365749100000006</v>
      </c>
      <c r="O671" s="172" t="s">
        <v>1110</v>
      </c>
      <c r="P671" s="172" t="s">
        <v>1110</v>
      </c>
      <c r="Q671" s="172">
        <v>-24.749790969999999</v>
      </c>
      <c r="R671" s="172" t="s">
        <v>1110</v>
      </c>
      <c r="S671" s="172" t="s">
        <v>1110</v>
      </c>
      <c r="T671" s="172" t="s">
        <v>1110</v>
      </c>
      <c r="U671" s="172" t="s">
        <v>1110</v>
      </c>
      <c r="V671" s="175">
        <v>-30.456673429999999</v>
      </c>
      <c r="W671" s="176">
        <v>-11.20951367322</v>
      </c>
      <c r="X671" s="172">
        <v>5.8145675237000001</v>
      </c>
      <c r="Y671" s="172">
        <v>-8.477811020479999</v>
      </c>
      <c r="Z671" s="172" t="s">
        <v>1110</v>
      </c>
      <c r="AA671" s="172">
        <v>-22.05209936</v>
      </c>
      <c r="AB671" s="172" t="s">
        <v>1110</v>
      </c>
      <c r="AC671" s="172" t="s">
        <v>1110</v>
      </c>
      <c r="AD671" s="172" t="s">
        <v>1110</v>
      </c>
      <c r="AE671" s="172" t="s">
        <v>1110</v>
      </c>
      <c r="AF671" s="177">
        <v>-35.92485653</v>
      </c>
    </row>
    <row r="672" spans="1:32" ht="15" customHeight="1">
      <c r="A672" s="163">
        <v>665</v>
      </c>
      <c r="B672" s="125" t="s">
        <v>255</v>
      </c>
      <c r="C672" s="164" t="s">
        <v>1110</v>
      </c>
      <c r="D672" s="164" t="s">
        <v>1110</v>
      </c>
      <c r="E672" s="164" t="s">
        <v>1110</v>
      </c>
      <c r="F672" s="164" t="s">
        <v>1110</v>
      </c>
      <c r="G672" s="164" t="s">
        <v>1110</v>
      </c>
      <c r="H672" s="164" t="s">
        <v>1110</v>
      </c>
      <c r="I672" s="164" t="s">
        <v>1110</v>
      </c>
      <c r="J672" s="164" t="s">
        <v>1110</v>
      </c>
      <c r="K672" s="164" t="s">
        <v>1110</v>
      </c>
      <c r="L672" s="166" t="s">
        <v>1110</v>
      </c>
      <c r="M672" s="164" t="s">
        <v>1110</v>
      </c>
      <c r="N672" s="164" t="s">
        <v>1110</v>
      </c>
      <c r="O672" s="164" t="s">
        <v>1110</v>
      </c>
      <c r="P672" s="164" t="s">
        <v>1110</v>
      </c>
      <c r="Q672" s="164" t="s">
        <v>1110</v>
      </c>
      <c r="R672" s="164" t="s">
        <v>1110</v>
      </c>
      <c r="S672" s="164" t="s">
        <v>1110</v>
      </c>
      <c r="T672" s="164" t="s">
        <v>1110</v>
      </c>
      <c r="U672" s="164" t="s">
        <v>1110</v>
      </c>
      <c r="V672" s="167" t="s">
        <v>1110</v>
      </c>
      <c r="W672" s="168" t="s">
        <v>1110</v>
      </c>
      <c r="X672" s="164" t="s">
        <v>1110</v>
      </c>
      <c r="Y672" s="164" t="s">
        <v>1110</v>
      </c>
      <c r="Z672" s="164" t="s">
        <v>1110</v>
      </c>
      <c r="AA672" s="164" t="s">
        <v>1110</v>
      </c>
      <c r="AB672" s="164" t="s">
        <v>1110</v>
      </c>
      <c r="AC672" s="164" t="s">
        <v>1110</v>
      </c>
      <c r="AD672" s="164" t="s">
        <v>1110</v>
      </c>
      <c r="AE672" s="164" t="s">
        <v>1110</v>
      </c>
      <c r="AF672" s="169" t="s">
        <v>1110</v>
      </c>
    </row>
    <row r="673" spans="1:32" s="84" customFormat="1" ht="15" customHeight="1">
      <c r="A673" s="171">
        <v>666</v>
      </c>
      <c r="B673" s="144" t="s">
        <v>38</v>
      </c>
      <c r="C673" s="172">
        <v>-0.14361899</v>
      </c>
      <c r="D673" s="172">
        <v>0.49624755999999998</v>
      </c>
      <c r="E673" s="172">
        <v>-2.60743824</v>
      </c>
      <c r="F673" s="172" t="s">
        <v>1110</v>
      </c>
      <c r="G673" s="172">
        <v>-1.92538578</v>
      </c>
      <c r="H673" s="172" t="s">
        <v>1110</v>
      </c>
      <c r="I673" s="172" t="s">
        <v>1110</v>
      </c>
      <c r="J673" s="172" t="s">
        <v>1110</v>
      </c>
      <c r="K673" s="172" t="s">
        <v>1110</v>
      </c>
      <c r="L673" s="174">
        <v>-4.1801954500000003</v>
      </c>
      <c r="M673" s="172">
        <v>-1.5373975200000001</v>
      </c>
      <c r="N673" s="172">
        <v>-19.173698719999997</v>
      </c>
      <c r="O673" s="172">
        <v>-22.647769761060001</v>
      </c>
      <c r="P673" s="172" t="s">
        <v>1110</v>
      </c>
      <c r="Q673" s="172">
        <v>-6.9545461199999998</v>
      </c>
      <c r="R673" s="172" t="s">
        <v>1110</v>
      </c>
      <c r="S673" s="172" t="s">
        <v>1110</v>
      </c>
      <c r="T673" s="172" t="s">
        <v>1110</v>
      </c>
      <c r="U673" s="172" t="s">
        <v>1110</v>
      </c>
      <c r="V673" s="175">
        <v>-50.313412121059997</v>
      </c>
      <c r="W673" s="176">
        <v>2.9626024800000001</v>
      </c>
      <c r="X673" s="172">
        <v>-12.958669949999999</v>
      </c>
      <c r="Y673" s="172">
        <v>-75.423404591059992</v>
      </c>
      <c r="Z673" s="172" t="s">
        <v>1110</v>
      </c>
      <c r="AA673" s="172">
        <v>-34.974986229999999</v>
      </c>
      <c r="AB673" s="172" t="s">
        <v>1110</v>
      </c>
      <c r="AC673" s="172" t="s">
        <v>1110</v>
      </c>
      <c r="AD673" s="172" t="s">
        <v>1110</v>
      </c>
      <c r="AE673" s="172" t="s">
        <v>1110</v>
      </c>
      <c r="AF673" s="177">
        <v>-120.39445829105999</v>
      </c>
    </row>
    <row r="674" spans="1:32" ht="15" customHeight="1">
      <c r="A674" s="163">
        <v>667</v>
      </c>
      <c r="B674" s="125" t="s">
        <v>963</v>
      </c>
      <c r="C674" s="164" t="s">
        <v>1110</v>
      </c>
      <c r="D674" s="164" t="s">
        <v>1110</v>
      </c>
      <c r="E674" s="164" t="s">
        <v>1110</v>
      </c>
      <c r="F674" s="164" t="s">
        <v>1110</v>
      </c>
      <c r="G674" s="164" t="s">
        <v>1110</v>
      </c>
      <c r="H674" s="164" t="s">
        <v>1110</v>
      </c>
      <c r="I674" s="164" t="s">
        <v>1110</v>
      </c>
      <c r="J674" s="164" t="s">
        <v>1110</v>
      </c>
      <c r="K674" s="164" t="s">
        <v>1110</v>
      </c>
      <c r="L674" s="166" t="s">
        <v>1110</v>
      </c>
      <c r="M674" s="164" t="s">
        <v>1110</v>
      </c>
      <c r="N674" s="164" t="s">
        <v>1110</v>
      </c>
      <c r="O674" s="164" t="s">
        <v>1110</v>
      </c>
      <c r="P674" s="164" t="s">
        <v>1110</v>
      </c>
      <c r="Q674" s="164" t="s">
        <v>1110</v>
      </c>
      <c r="R674" s="164" t="s">
        <v>1110</v>
      </c>
      <c r="S674" s="164" t="s">
        <v>1110</v>
      </c>
      <c r="T674" s="164" t="s">
        <v>1110</v>
      </c>
      <c r="U674" s="164" t="s">
        <v>1110</v>
      </c>
      <c r="V674" s="167" t="s">
        <v>1110</v>
      </c>
      <c r="W674" s="168" t="s">
        <v>1110</v>
      </c>
      <c r="X674" s="164" t="s">
        <v>1110</v>
      </c>
      <c r="Y674" s="164" t="s">
        <v>1110</v>
      </c>
      <c r="Z674" s="164" t="s">
        <v>1110</v>
      </c>
      <c r="AA674" s="164" t="s">
        <v>1110</v>
      </c>
      <c r="AB674" s="164" t="s">
        <v>1110</v>
      </c>
      <c r="AC674" s="164" t="s">
        <v>1110</v>
      </c>
      <c r="AD674" s="164" t="s">
        <v>1110</v>
      </c>
      <c r="AE674" s="164" t="s">
        <v>1110</v>
      </c>
      <c r="AF674" s="169" t="s">
        <v>1110</v>
      </c>
    </row>
    <row r="675" spans="1:32" s="84" customFormat="1" ht="15" customHeight="1">
      <c r="A675" s="171">
        <v>668</v>
      </c>
      <c r="B675" s="144" t="s">
        <v>676</v>
      </c>
      <c r="C675" s="172" t="s">
        <v>1110</v>
      </c>
      <c r="D675" s="172" t="s">
        <v>1110</v>
      </c>
      <c r="E675" s="172" t="s">
        <v>1110</v>
      </c>
      <c r="F675" s="172" t="s">
        <v>1110</v>
      </c>
      <c r="G675" s="172" t="s">
        <v>1110</v>
      </c>
      <c r="H675" s="172" t="s">
        <v>1110</v>
      </c>
      <c r="I675" s="172" t="s">
        <v>1110</v>
      </c>
      <c r="J675" s="172" t="s">
        <v>1110</v>
      </c>
      <c r="K675" s="172" t="s">
        <v>1110</v>
      </c>
      <c r="L675" s="174" t="s">
        <v>1110</v>
      </c>
      <c r="M675" s="172" t="s">
        <v>1110</v>
      </c>
      <c r="N675" s="172" t="s">
        <v>1110</v>
      </c>
      <c r="O675" s="172" t="s">
        <v>1110</v>
      </c>
      <c r="P675" s="172" t="s">
        <v>1110</v>
      </c>
      <c r="Q675" s="172" t="s">
        <v>1110</v>
      </c>
      <c r="R675" s="172" t="s">
        <v>1110</v>
      </c>
      <c r="S675" s="172" t="s">
        <v>1110</v>
      </c>
      <c r="T675" s="172" t="s">
        <v>1110</v>
      </c>
      <c r="U675" s="172" t="s">
        <v>1110</v>
      </c>
      <c r="V675" s="175" t="s">
        <v>1110</v>
      </c>
      <c r="W675" s="176" t="s">
        <v>1110</v>
      </c>
      <c r="X675" s="172" t="s">
        <v>1110</v>
      </c>
      <c r="Y675" s="172" t="s">
        <v>1110</v>
      </c>
      <c r="Z675" s="172" t="s">
        <v>1110</v>
      </c>
      <c r="AA675" s="172" t="s">
        <v>1110</v>
      </c>
      <c r="AB675" s="172" t="s">
        <v>1110</v>
      </c>
      <c r="AC675" s="172" t="s">
        <v>1110</v>
      </c>
      <c r="AD675" s="172" t="s">
        <v>1110</v>
      </c>
      <c r="AE675" s="172" t="s">
        <v>1110</v>
      </c>
      <c r="AF675" s="177" t="s">
        <v>1110</v>
      </c>
    </row>
    <row r="676" spans="1:32" ht="15" customHeight="1">
      <c r="A676" s="163">
        <v>669</v>
      </c>
      <c r="B676" s="125" t="s">
        <v>926</v>
      </c>
      <c r="C676" s="164" t="s">
        <v>1110</v>
      </c>
      <c r="D676" s="164" t="s">
        <v>1110</v>
      </c>
      <c r="E676" s="164">
        <v>7.3856294900000004</v>
      </c>
      <c r="F676" s="164" t="s">
        <v>1110</v>
      </c>
      <c r="G676" s="164">
        <v>5.0162058863799999</v>
      </c>
      <c r="H676" s="164" t="s">
        <v>1110</v>
      </c>
      <c r="I676" s="164" t="s">
        <v>1110</v>
      </c>
      <c r="J676" s="164" t="s">
        <v>1110</v>
      </c>
      <c r="K676" s="164" t="s">
        <v>1110</v>
      </c>
      <c r="L676" s="166">
        <v>12.401835376380001</v>
      </c>
      <c r="M676" s="164" t="s">
        <v>1110</v>
      </c>
      <c r="N676" s="164" t="s">
        <v>1110</v>
      </c>
      <c r="O676" s="164">
        <v>5.22972211</v>
      </c>
      <c r="P676" s="164" t="s">
        <v>1110</v>
      </c>
      <c r="Q676" s="164">
        <v>5.0162058863799999</v>
      </c>
      <c r="R676" s="164" t="s">
        <v>1110</v>
      </c>
      <c r="S676" s="164" t="s">
        <v>1110</v>
      </c>
      <c r="T676" s="164" t="s">
        <v>1110</v>
      </c>
      <c r="U676" s="164" t="s">
        <v>1110</v>
      </c>
      <c r="V676" s="167">
        <v>10.245927996380001</v>
      </c>
      <c r="W676" s="168" t="s">
        <v>1110</v>
      </c>
      <c r="X676" s="164" t="s">
        <v>1110</v>
      </c>
      <c r="Y676" s="164">
        <v>-26.614953670000002</v>
      </c>
      <c r="Z676" s="164" t="s">
        <v>1110</v>
      </c>
      <c r="AA676" s="164">
        <v>5.0162058863799999</v>
      </c>
      <c r="AB676" s="164" t="s">
        <v>1110</v>
      </c>
      <c r="AC676" s="164" t="s">
        <v>1110</v>
      </c>
      <c r="AD676" s="164" t="s">
        <v>1110</v>
      </c>
      <c r="AE676" s="164" t="s">
        <v>1110</v>
      </c>
      <c r="AF676" s="169">
        <v>-21.598747783619999</v>
      </c>
    </row>
    <row r="677" spans="1:32" s="84" customFormat="1" ht="15" customHeight="1">
      <c r="A677" s="171">
        <v>670</v>
      </c>
      <c r="B677" s="144" t="s">
        <v>1056</v>
      </c>
      <c r="C677" s="172" t="s">
        <v>1110</v>
      </c>
      <c r="D677" s="172" t="s">
        <v>1110</v>
      </c>
      <c r="E677" s="172">
        <v>10.536054609999999</v>
      </c>
      <c r="F677" s="172" t="s">
        <v>1110</v>
      </c>
      <c r="G677" s="172" t="s">
        <v>1110</v>
      </c>
      <c r="H677" s="172" t="s">
        <v>1110</v>
      </c>
      <c r="I677" s="172" t="s">
        <v>1110</v>
      </c>
      <c r="J677" s="172" t="s">
        <v>1110</v>
      </c>
      <c r="K677" s="172" t="s">
        <v>1110</v>
      </c>
      <c r="L677" s="174">
        <v>10.536054609999999</v>
      </c>
      <c r="M677" s="172" t="s">
        <v>1110</v>
      </c>
      <c r="N677" s="172" t="s">
        <v>1110</v>
      </c>
      <c r="O677" s="172">
        <v>61.163192960000003</v>
      </c>
      <c r="P677" s="172" t="s">
        <v>1110</v>
      </c>
      <c r="Q677" s="172" t="s">
        <v>1110</v>
      </c>
      <c r="R677" s="172" t="s">
        <v>1110</v>
      </c>
      <c r="S677" s="172" t="s">
        <v>1110</v>
      </c>
      <c r="T677" s="172" t="s">
        <v>1110</v>
      </c>
      <c r="U677" s="172" t="s">
        <v>1110</v>
      </c>
      <c r="V677" s="175">
        <v>61.163192960000003</v>
      </c>
      <c r="W677" s="176" t="s">
        <v>1110</v>
      </c>
      <c r="X677" s="172" t="s">
        <v>1110</v>
      </c>
      <c r="Y677" s="172">
        <v>162.89611703999998</v>
      </c>
      <c r="Z677" s="172" t="s">
        <v>1110</v>
      </c>
      <c r="AA677" s="172" t="s">
        <v>1110</v>
      </c>
      <c r="AB677" s="172" t="s">
        <v>1110</v>
      </c>
      <c r="AC677" s="172" t="s">
        <v>1110</v>
      </c>
      <c r="AD677" s="172" t="s">
        <v>1110</v>
      </c>
      <c r="AE677" s="172" t="s">
        <v>1110</v>
      </c>
      <c r="AF677" s="177">
        <v>162.89611703999998</v>
      </c>
    </row>
    <row r="678" spans="1:32" ht="15" customHeight="1">
      <c r="A678" s="163">
        <v>671</v>
      </c>
      <c r="B678" s="125" t="s">
        <v>1040</v>
      </c>
      <c r="C678" s="164" t="s">
        <v>1110</v>
      </c>
      <c r="D678" s="164" t="s">
        <v>1110</v>
      </c>
      <c r="E678" s="164" t="s">
        <v>1110</v>
      </c>
      <c r="F678" s="164" t="s">
        <v>1110</v>
      </c>
      <c r="G678" s="164" t="s">
        <v>1110</v>
      </c>
      <c r="H678" s="164" t="s">
        <v>1110</v>
      </c>
      <c r="I678" s="164" t="s">
        <v>1110</v>
      </c>
      <c r="J678" s="164" t="s">
        <v>1110</v>
      </c>
      <c r="K678" s="164" t="s">
        <v>1110</v>
      </c>
      <c r="L678" s="166" t="s">
        <v>1110</v>
      </c>
      <c r="M678" s="164" t="s">
        <v>1110</v>
      </c>
      <c r="N678" s="164" t="s">
        <v>1110</v>
      </c>
      <c r="O678" s="164" t="s">
        <v>1110</v>
      </c>
      <c r="P678" s="164" t="s">
        <v>1110</v>
      </c>
      <c r="Q678" s="164" t="s">
        <v>1110</v>
      </c>
      <c r="R678" s="164" t="s">
        <v>1110</v>
      </c>
      <c r="S678" s="164" t="s">
        <v>1110</v>
      </c>
      <c r="T678" s="164" t="s">
        <v>1110</v>
      </c>
      <c r="U678" s="164" t="s">
        <v>1110</v>
      </c>
      <c r="V678" s="167" t="s">
        <v>1110</v>
      </c>
      <c r="W678" s="168" t="s">
        <v>1110</v>
      </c>
      <c r="X678" s="164" t="s">
        <v>1110</v>
      </c>
      <c r="Y678" s="164" t="s">
        <v>1110</v>
      </c>
      <c r="Z678" s="164" t="s">
        <v>1110</v>
      </c>
      <c r="AA678" s="164" t="s">
        <v>1110</v>
      </c>
      <c r="AB678" s="164" t="s">
        <v>1110</v>
      </c>
      <c r="AC678" s="164" t="s">
        <v>1110</v>
      </c>
      <c r="AD678" s="164" t="s">
        <v>1110</v>
      </c>
      <c r="AE678" s="164" t="s">
        <v>1110</v>
      </c>
      <c r="AF678" s="169" t="s">
        <v>1110</v>
      </c>
    </row>
    <row r="679" spans="1:32" s="84" customFormat="1" ht="15" customHeight="1">
      <c r="A679" s="171">
        <v>672</v>
      </c>
      <c r="B679" s="144" t="s">
        <v>387</v>
      </c>
      <c r="C679" s="172" t="s">
        <v>1110</v>
      </c>
      <c r="D679" s="172" t="s">
        <v>1110</v>
      </c>
      <c r="E679" s="172">
        <v>0.05</v>
      </c>
      <c r="F679" s="172" t="s">
        <v>1110</v>
      </c>
      <c r="G679" s="172" t="s">
        <v>1110</v>
      </c>
      <c r="H679" s="172" t="s">
        <v>1110</v>
      </c>
      <c r="I679" s="172" t="s">
        <v>1110</v>
      </c>
      <c r="J679" s="172" t="s">
        <v>1110</v>
      </c>
      <c r="K679" s="172" t="s">
        <v>1110</v>
      </c>
      <c r="L679" s="174">
        <v>0.05</v>
      </c>
      <c r="M679" s="172" t="s">
        <v>1110</v>
      </c>
      <c r="N679" s="172" t="s">
        <v>1110</v>
      </c>
      <c r="O679" s="172">
        <v>0.13500000000000001</v>
      </c>
      <c r="P679" s="172" t="s">
        <v>1110</v>
      </c>
      <c r="Q679" s="172" t="s">
        <v>1110</v>
      </c>
      <c r="R679" s="172" t="s">
        <v>1110</v>
      </c>
      <c r="S679" s="172" t="s">
        <v>1110</v>
      </c>
      <c r="T679" s="172" t="s">
        <v>1110</v>
      </c>
      <c r="U679" s="172" t="s">
        <v>1110</v>
      </c>
      <c r="V679" s="175">
        <v>0.13500000000000001</v>
      </c>
      <c r="W679" s="176" t="s">
        <v>1110</v>
      </c>
      <c r="X679" s="172" t="s">
        <v>1110</v>
      </c>
      <c r="Y679" s="172">
        <v>207.58635442117</v>
      </c>
      <c r="Z679" s="172" t="s">
        <v>1110</v>
      </c>
      <c r="AA679" s="172" t="s">
        <v>1110</v>
      </c>
      <c r="AB679" s="172" t="s">
        <v>1110</v>
      </c>
      <c r="AC679" s="172" t="s">
        <v>1110</v>
      </c>
      <c r="AD679" s="172" t="s">
        <v>1110</v>
      </c>
      <c r="AE679" s="172" t="s">
        <v>1110</v>
      </c>
      <c r="AF679" s="177">
        <v>207.58635442117</v>
      </c>
    </row>
    <row r="680" spans="1:32" ht="15" customHeight="1">
      <c r="A680" s="163">
        <v>673</v>
      </c>
      <c r="B680" s="125" t="s">
        <v>1466</v>
      </c>
      <c r="C680" s="164" t="s">
        <v>1110</v>
      </c>
      <c r="D680" s="164">
        <v>159.28298958170001</v>
      </c>
      <c r="E680" s="164">
        <v>7.1839802844599996</v>
      </c>
      <c r="F680" s="164" t="s">
        <v>1110</v>
      </c>
      <c r="G680" s="164" t="s">
        <v>1110</v>
      </c>
      <c r="H680" s="164" t="s">
        <v>1110</v>
      </c>
      <c r="I680" s="164" t="s">
        <v>1110</v>
      </c>
      <c r="J680" s="164" t="s">
        <v>1110</v>
      </c>
      <c r="K680" s="164" t="s">
        <v>1110</v>
      </c>
      <c r="L680" s="166">
        <v>166.46696986616001</v>
      </c>
      <c r="M680" s="164" t="s">
        <v>1110</v>
      </c>
      <c r="N680" s="164">
        <v>159.28298958170001</v>
      </c>
      <c r="O680" s="164">
        <v>7.1839802844599996</v>
      </c>
      <c r="P680" s="164" t="s">
        <v>1110</v>
      </c>
      <c r="Q680" s="164" t="s">
        <v>1110</v>
      </c>
      <c r="R680" s="164" t="s">
        <v>1110</v>
      </c>
      <c r="S680" s="164" t="s">
        <v>1110</v>
      </c>
      <c r="T680" s="164" t="s">
        <v>1110</v>
      </c>
      <c r="U680" s="164" t="s">
        <v>1110</v>
      </c>
      <c r="V680" s="167">
        <v>166.46696986616001</v>
      </c>
      <c r="W680" s="168" t="s">
        <v>1110</v>
      </c>
      <c r="X680" s="164">
        <v>159.28298958170001</v>
      </c>
      <c r="Y680" s="164">
        <v>7.1839802844599996</v>
      </c>
      <c r="Z680" s="164" t="s">
        <v>1110</v>
      </c>
      <c r="AA680" s="164" t="s">
        <v>1110</v>
      </c>
      <c r="AB680" s="164" t="s">
        <v>1110</v>
      </c>
      <c r="AC680" s="164" t="s">
        <v>1110</v>
      </c>
      <c r="AD680" s="164" t="s">
        <v>1110</v>
      </c>
      <c r="AE680" s="164" t="s">
        <v>1110</v>
      </c>
      <c r="AF680" s="169">
        <v>166.46696986616001</v>
      </c>
    </row>
    <row r="681" spans="1:32" s="84" customFormat="1" ht="15" customHeight="1">
      <c r="A681" s="171">
        <v>674</v>
      </c>
      <c r="B681" s="144" t="s">
        <v>726</v>
      </c>
      <c r="C681" s="172" t="s">
        <v>1110</v>
      </c>
      <c r="D681" s="172" t="s">
        <v>1110</v>
      </c>
      <c r="E681" s="172" t="s">
        <v>1110</v>
      </c>
      <c r="F681" s="172" t="s">
        <v>1110</v>
      </c>
      <c r="G681" s="172" t="s">
        <v>1110</v>
      </c>
      <c r="H681" s="172" t="s">
        <v>1110</v>
      </c>
      <c r="I681" s="172">
        <v>1.02</v>
      </c>
      <c r="J681" s="172">
        <v>0.14699999999999999</v>
      </c>
      <c r="K681" s="172" t="s">
        <v>1110</v>
      </c>
      <c r="L681" s="174">
        <v>1.167</v>
      </c>
      <c r="M681" s="172" t="s">
        <v>1110</v>
      </c>
      <c r="N681" s="172" t="s">
        <v>1110</v>
      </c>
      <c r="O681" s="172">
        <v>22.830413280000002</v>
      </c>
      <c r="P681" s="172" t="s">
        <v>1110</v>
      </c>
      <c r="Q681" s="172" t="s">
        <v>1110</v>
      </c>
      <c r="R681" s="172" t="s">
        <v>1110</v>
      </c>
      <c r="S681" s="172">
        <v>22.8</v>
      </c>
      <c r="T681" s="172">
        <v>9.0626467699999989</v>
      </c>
      <c r="U681" s="172" t="s">
        <v>1110</v>
      </c>
      <c r="V681" s="175">
        <v>54.69306005</v>
      </c>
      <c r="W681" s="176" t="s">
        <v>1110</v>
      </c>
      <c r="X681" s="172" t="s">
        <v>1110</v>
      </c>
      <c r="Y681" s="172">
        <v>22.830413280000002</v>
      </c>
      <c r="Z681" s="172" t="s">
        <v>1110</v>
      </c>
      <c r="AA681" s="172" t="s">
        <v>1110</v>
      </c>
      <c r="AB681" s="172" t="s">
        <v>1110</v>
      </c>
      <c r="AC681" s="172">
        <v>22.8</v>
      </c>
      <c r="AD681" s="172">
        <v>13.325774210000001</v>
      </c>
      <c r="AE681" s="172" t="s">
        <v>1110</v>
      </c>
      <c r="AF681" s="177">
        <v>58.956187490000005</v>
      </c>
    </row>
    <row r="682" spans="1:32" ht="15" customHeight="1">
      <c r="A682" s="163">
        <v>675</v>
      </c>
      <c r="B682" s="125" t="s">
        <v>621</v>
      </c>
      <c r="C682" s="164">
        <v>-2.5511944300000002</v>
      </c>
      <c r="D682" s="164" t="s">
        <v>1110</v>
      </c>
      <c r="E682" s="164">
        <v>-0.5512961999999999</v>
      </c>
      <c r="F682" s="164" t="s">
        <v>1110</v>
      </c>
      <c r="G682" s="164">
        <v>2.9499999999999999E-3</v>
      </c>
      <c r="H682" s="164" t="s">
        <v>1110</v>
      </c>
      <c r="I682" s="164" t="s">
        <v>1110</v>
      </c>
      <c r="J682" s="164" t="s">
        <v>1110</v>
      </c>
      <c r="K682" s="164" t="s">
        <v>1110</v>
      </c>
      <c r="L682" s="166">
        <v>-3.0995406299999999</v>
      </c>
      <c r="M682" s="164">
        <v>13.41824793</v>
      </c>
      <c r="N682" s="164" t="s">
        <v>1110</v>
      </c>
      <c r="O682" s="164">
        <v>-5.9937158099999994</v>
      </c>
      <c r="P682" s="164" t="s">
        <v>1110</v>
      </c>
      <c r="Q682" s="164">
        <v>-3.4778005699999999</v>
      </c>
      <c r="R682" s="164" t="s">
        <v>1110</v>
      </c>
      <c r="S682" s="164" t="s">
        <v>1110</v>
      </c>
      <c r="T682" s="164" t="s">
        <v>1110</v>
      </c>
      <c r="U682" s="164" t="s">
        <v>1110</v>
      </c>
      <c r="V682" s="167">
        <v>3.9467315500000009</v>
      </c>
      <c r="W682" s="168">
        <v>75.885583769999997</v>
      </c>
      <c r="X682" s="164">
        <v>-3.35</v>
      </c>
      <c r="Y682" s="164">
        <v>-151.08745943</v>
      </c>
      <c r="Z682" s="164" t="s">
        <v>1110</v>
      </c>
      <c r="AA682" s="164">
        <v>-48.724350799999996</v>
      </c>
      <c r="AB682" s="164" t="s">
        <v>1110</v>
      </c>
      <c r="AC682" s="164" t="s">
        <v>1110</v>
      </c>
      <c r="AD682" s="164" t="s">
        <v>1110</v>
      </c>
      <c r="AE682" s="164" t="s">
        <v>1110</v>
      </c>
      <c r="AF682" s="169">
        <v>-127.27622646</v>
      </c>
    </row>
    <row r="683" spans="1:32" s="84" customFormat="1" ht="15" customHeight="1">
      <c r="A683" s="171">
        <v>676</v>
      </c>
      <c r="B683" s="144" t="s">
        <v>294</v>
      </c>
      <c r="C683" s="172" t="s">
        <v>1110</v>
      </c>
      <c r="D683" s="172" t="s">
        <v>1110</v>
      </c>
      <c r="E683" s="172" t="s">
        <v>1110</v>
      </c>
      <c r="F683" s="172" t="s">
        <v>1110</v>
      </c>
      <c r="G683" s="172" t="s">
        <v>1110</v>
      </c>
      <c r="H683" s="172" t="s">
        <v>1110</v>
      </c>
      <c r="I683" s="172" t="s">
        <v>1110</v>
      </c>
      <c r="J683" s="172" t="s">
        <v>1110</v>
      </c>
      <c r="K683" s="172" t="s">
        <v>1110</v>
      </c>
      <c r="L683" s="174" t="s">
        <v>1110</v>
      </c>
      <c r="M683" s="172" t="s">
        <v>1110</v>
      </c>
      <c r="N683" s="172" t="s">
        <v>1110</v>
      </c>
      <c r="O683" s="172" t="s">
        <v>1110</v>
      </c>
      <c r="P683" s="172" t="s">
        <v>1110</v>
      </c>
      <c r="Q683" s="172" t="s">
        <v>1110</v>
      </c>
      <c r="R683" s="172" t="s">
        <v>1110</v>
      </c>
      <c r="S683" s="172" t="s">
        <v>1110</v>
      </c>
      <c r="T683" s="172" t="s">
        <v>1110</v>
      </c>
      <c r="U683" s="172" t="s">
        <v>1110</v>
      </c>
      <c r="V683" s="175" t="s">
        <v>1110</v>
      </c>
      <c r="W683" s="176" t="s">
        <v>1110</v>
      </c>
      <c r="X683" s="172" t="s">
        <v>1110</v>
      </c>
      <c r="Y683" s="172" t="s">
        <v>1110</v>
      </c>
      <c r="Z683" s="172" t="s">
        <v>1110</v>
      </c>
      <c r="AA683" s="172" t="s">
        <v>1110</v>
      </c>
      <c r="AB683" s="172" t="s">
        <v>1110</v>
      </c>
      <c r="AC683" s="172" t="s">
        <v>1110</v>
      </c>
      <c r="AD683" s="172" t="s">
        <v>1110</v>
      </c>
      <c r="AE683" s="172" t="s">
        <v>1110</v>
      </c>
      <c r="AF683" s="177" t="s">
        <v>1110</v>
      </c>
    </row>
    <row r="684" spans="1:32" ht="15" customHeight="1">
      <c r="A684" s="163">
        <v>677</v>
      </c>
      <c r="B684" s="125" t="s">
        <v>1037</v>
      </c>
      <c r="C684" s="164" t="s">
        <v>1110</v>
      </c>
      <c r="D684" s="164" t="s">
        <v>1110</v>
      </c>
      <c r="E684" s="164" t="s">
        <v>1110</v>
      </c>
      <c r="F684" s="164" t="s">
        <v>1110</v>
      </c>
      <c r="G684" s="164" t="s">
        <v>1110</v>
      </c>
      <c r="H684" s="164" t="s">
        <v>1110</v>
      </c>
      <c r="I684" s="164" t="s">
        <v>1110</v>
      </c>
      <c r="J684" s="164" t="s">
        <v>1110</v>
      </c>
      <c r="K684" s="164" t="s">
        <v>1110</v>
      </c>
      <c r="L684" s="166" t="s">
        <v>1110</v>
      </c>
      <c r="M684" s="164" t="s">
        <v>1110</v>
      </c>
      <c r="N684" s="164" t="s">
        <v>1110</v>
      </c>
      <c r="O684" s="164" t="s">
        <v>1110</v>
      </c>
      <c r="P684" s="164" t="s">
        <v>1110</v>
      </c>
      <c r="Q684" s="164" t="s">
        <v>1110</v>
      </c>
      <c r="R684" s="164" t="s">
        <v>1110</v>
      </c>
      <c r="S684" s="164" t="s">
        <v>1110</v>
      </c>
      <c r="T684" s="164" t="s">
        <v>1110</v>
      </c>
      <c r="U684" s="164" t="s">
        <v>1110</v>
      </c>
      <c r="V684" s="167" t="s">
        <v>1110</v>
      </c>
      <c r="W684" s="168" t="s">
        <v>1110</v>
      </c>
      <c r="X684" s="164" t="s">
        <v>1110</v>
      </c>
      <c r="Y684" s="164" t="s">
        <v>1110</v>
      </c>
      <c r="Z684" s="164" t="s">
        <v>1110</v>
      </c>
      <c r="AA684" s="164" t="s">
        <v>1110</v>
      </c>
      <c r="AB684" s="164" t="s">
        <v>1110</v>
      </c>
      <c r="AC684" s="164" t="s">
        <v>1110</v>
      </c>
      <c r="AD684" s="164">
        <v>132.41210000000001</v>
      </c>
      <c r="AE684" s="164" t="s">
        <v>1110</v>
      </c>
      <c r="AF684" s="169">
        <v>132.41210000000001</v>
      </c>
    </row>
    <row r="685" spans="1:32" s="84" customFormat="1" ht="15" customHeight="1">
      <c r="A685" s="171">
        <v>678</v>
      </c>
      <c r="B685" s="144" t="s">
        <v>753</v>
      </c>
      <c r="C685" s="172">
        <v>-0.13428675000000001</v>
      </c>
      <c r="D685" s="172" t="s">
        <v>1110</v>
      </c>
      <c r="E685" s="172" t="s">
        <v>1110</v>
      </c>
      <c r="F685" s="172" t="s">
        <v>1110</v>
      </c>
      <c r="G685" s="172" t="s">
        <v>1110</v>
      </c>
      <c r="H685" s="172" t="s">
        <v>1110</v>
      </c>
      <c r="I685" s="172" t="s">
        <v>1110</v>
      </c>
      <c r="J685" s="172" t="s">
        <v>1110</v>
      </c>
      <c r="K685" s="172" t="s">
        <v>1110</v>
      </c>
      <c r="L685" s="174">
        <v>-0.13428675000000001</v>
      </c>
      <c r="M685" s="172">
        <v>8.4517132499999992</v>
      </c>
      <c r="N685" s="172" t="s">
        <v>1110</v>
      </c>
      <c r="O685" s="172" t="s">
        <v>1110</v>
      </c>
      <c r="P685" s="172" t="s">
        <v>1110</v>
      </c>
      <c r="Q685" s="172" t="s">
        <v>1110</v>
      </c>
      <c r="R685" s="172" t="s">
        <v>1110</v>
      </c>
      <c r="S685" s="172" t="s">
        <v>1110</v>
      </c>
      <c r="T685" s="172" t="s">
        <v>1110</v>
      </c>
      <c r="U685" s="172" t="s">
        <v>1110</v>
      </c>
      <c r="V685" s="175">
        <v>8.4517132499999992</v>
      </c>
      <c r="W685" s="176">
        <v>20.668825719999997</v>
      </c>
      <c r="X685" s="172" t="s">
        <v>1110</v>
      </c>
      <c r="Y685" s="172">
        <v>-7.8825999999999994E-4</v>
      </c>
      <c r="Z685" s="172" t="s">
        <v>1110</v>
      </c>
      <c r="AA685" s="172" t="s">
        <v>1110</v>
      </c>
      <c r="AB685" s="172" t="s">
        <v>1110</v>
      </c>
      <c r="AC685" s="172" t="s">
        <v>1110</v>
      </c>
      <c r="AD685" s="172" t="s">
        <v>1110</v>
      </c>
      <c r="AE685" s="172" t="s">
        <v>1110</v>
      </c>
      <c r="AF685" s="177">
        <v>20.668037459999997</v>
      </c>
    </row>
    <row r="686" spans="1:32" ht="15" customHeight="1">
      <c r="A686" s="163">
        <v>679</v>
      </c>
      <c r="B686" s="125" t="s">
        <v>451</v>
      </c>
      <c r="C686" s="164">
        <v>-15.505319609999999</v>
      </c>
      <c r="D686" s="164" t="s">
        <v>1110</v>
      </c>
      <c r="E686" s="164">
        <v>3.7222755299999997</v>
      </c>
      <c r="F686" s="164" t="s">
        <v>1110</v>
      </c>
      <c r="G686" s="164" t="s">
        <v>1110</v>
      </c>
      <c r="H686" s="164" t="s">
        <v>1110</v>
      </c>
      <c r="I686" s="164" t="s">
        <v>1110</v>
      </c>
      <c r="J686" s="164" t="s">
        <v>1110</v>
      </c>
      <c r="K686" s="164" t="s">
        <v>1110</v>
      </c>
      <c r="L686" s="166">
        <v>-11.78304408</v>
      </c>
      <c r="M686" s="164">
        <v>-7.4865314400000003</v>
      </c>
      <c r="N686" s="164" t="s">
        <v>1110</v>
      </c>
      <c r="O686" s="164">
        <v>137.16425973</v>
      </c>
      <c r="P686" s="164" t="s">
        <v>1110</v>
      </c>
      <c r="Q686" s="164" t="s">
        <v>1110</v>
      </c>
      <c r="R686" s="164" t="s">
        <v>1110</v>
      </c>
      <c r="S686" s="164" t="s">
        <v>1110</v>
      </c>
      <c r="T686" s="164" t="s">
        <v>1110</v>
      </c>
      <c r="U686" s="164" t="s">
        <v>1110</v>
      </c>
      <c r="V686" s="167">
        <v>129.67772829</v>
      </c>
      <c r="W686" s="168">
        <v>-0.76153143999999995</v>
      </c>
      <c r="X686" s="164" t="s">
        <v>1110</v>
      </c>
      <c r="Y686" s="164">
        <v>167.87304030999999</v>
      </c>
      <c r="Z686" s="164" t="s">
        <v>1110</v>
      </c>
      <c r="AA686" s="164" t="s">
        <v>1110</v>
      </c>
      <c r="AB686" s="164" t="s">
        <v>1110</v>
      </c>
      <c r="AC686" s="164" t="s">
        <v>1110</v>
      </c>
      <c r="AD686" s="164" t="s">
        <v>1110</v>
      </c>
      <c r="AE686" s="164" t="s">
        <v>1110</v>
      </c>
      <c r="AF686" s="169">
        <v>167.11150886999999</v>
      </c>
    </row>
    <row r="687" spans="1:32" s="84" customFormat="1" ht="15" customHeight="1">
      <c r="A687" s="171">
        <v>680</v>
      </c>
      <c r="B687" s="144" t="s">
        <v>312</v>
      </c>
      <c r="C687" s="172" t="s">
        <v>1110</v>
      </c>
      <c r="D687" s="172" t="s">
        <v>1110</v>
      </c>
      <c r="E687" s="172" t="s">
        <v>1110</v>
      </c>
      <c r="F687" s="172" t="s">
        <v>1110</v>
      </c>
      <c r="G687" s="172" t="s">
        <v>1110</v>
      </c>
      <c r="H687" s="172" t="s">
        <v>1110</v>
      </c>
      <c r="I687" s="172" t="s">
        <v>1110</v>
      </c>
      <c r="J687" s="172" t="s">
        <v>1110</v>
      </c>
      <c r="K687" s="172" t="s">
        <v>1110</v>
      </c>
      <c r="L687" s="174" t="s">
        <v>1110</v>
      </c>
      <c r="M687" s="172" t="s">
        <v>1110</v>
      </c>
      <c r="N687" s="172" t="s">
        <v>1110</v>
      </c>
      <c r="O687" s="172" t="s">
        <v>1110</v>
      </c>
      <c r="P687" s="172" t="s">
        <v>1110</v>
      </c>
      <c r="Q687" s="172" t="s">
        <v>1110</v>
      </c>
      <c r="R687" s="172" t="s">
        <v>1110</v>
      </c>
      <c r="S687" s="172">
        <v>-7.0318689400000007</v>
      </c>
      <c r="T687" s="172" t="s">
        <v>1110</v>
      </c>
      <c r="U687" s="172" t="s">
        <v>1110</v>
      </c>
      <c r="V687" s="175">
        <v>-7.0318689400000007</v>
      </c>
      <c r="W687" s="176" t="s">
        <v>1110</v>
      </c>
      <c r="X687" s="172" t="s">
        <v>1110</v>
      </c>
      <c r="Y687" s="172" t="s">
        <v>1110</v>
      </c>
      <c r="Z687" s="172" t="s">
        <v>1110</v>
      </c>
      <c r="AA687" s="172" t="s">
        <v>1110</v>
      </c>
      <c r="AB687" s="172" t="s">
        <v>1110</v>
      </c>
      <c r="AC687" s="172">
        <v>93.48063621</v>
      </c>
      <c r="AD687" s="172" t="s">
        <v>1110</v>
      </c>
      <c r="AE687" s="172" t="s">
        <v>1110</v>
      </c>
      <c r="AF687" s="177">
        <v>93.48063621</v>
      </c>
    </row>
    <row r="688" spans="1:32" ht="15" customHeight="1">
      <c r="A688" s="163">
        <v>681</v>
      </c>
      <c r="B688" s="125" t="s">
        <v>713</v>
      </c>
      <c r="C688" s="164" t="s">
        <v>1110</v>
      </c>
      <c r="D688" s="164">
        <v>0.21</v>
      </c>
      <c r="E688" s="164" t="s">
        <v>1110</v>
      </c>
      <c r="F688" s="164" t="s">
        <v>1110</v>
      </c>
      <c r="G688" s="164" t="s">
        <v>1110</v>
      </c>
      <c r="H688" s="164" t="s">
        <v>1110</v>
      </c>
      <c r="I688" s="164" t="s">
        <v>1110</v>
      </c>
      <c r="J688" s="164" t="s">
        <v>1110</v>
      </c>
      <c r="K688" s="164" t="s">
        <v>1110</v>
      </c>
      <c r="L688" s="166">
        <v>0.21</v>
      </c>
      <c r="M688" s="164" t="s">
        <v>1110</v>
      </c>
      <c r="N688" s="164">
        <v>10.080766669999999</v>
      </c>
      <c r="O688" s="164" t="s">
        <v>1110</v>
      </c>
      <c r="P688" s="164" t="s">
        <v>1110</v>
      </c>
      <c r="Q688" s="164" t="s">
        <v>1110</v>
      </c>
      <c r="R688" s="164" t="s">
        <v>1110</v>
      </c>
      <c r="S688" s="164" t="s">
        <v>1110</v>
      </c>
      <c r="T688" s="164" t="s">
        <v>1110</v>
      </c>
      <c r="U688" s="164" t="s">
        <v>1110</v>
      </c>
      <c r="V688" s="167">
        <v>10.080766669999999</v>
      </c>
      <c r="W688" s="168" t="s">
        <v>1110</v>
      </c>
      <c r="X688" s="164">
        <v>15.247799130000001</v>
      </c>
      <c r="Y688" s="164" t="s">
        <v>1110</v>
      </c>
      <c r="Z688" s="164" t="s">
        <v>1110</v>
      </c>
      <c r="AA688" s="164" t="s">
        <v>1110</v>
      </c>
      <c r="AB688" s="164" t="s">
        <v>1110</v>
      </c>
      <c r="AC688" s="164" t="s">
        <v>1110</v>
      </c>
      <c r="AD688" s="164" t="s">
        <v>1110</v>
      </c>
      <c r="AE688" s="164" t="s">
        <v>1110</v>
      </c>
      <c r="AF688" s="169">
        <v>15.247799130000001</v>
      </c>
    </row>
    <row r="689" spans="1:32" s="84" customFormat="1" ht="15" customHeight="1">
      <c r="A689" s="171">
        <v>682</v>
      </c>
      <c r="B689" s="144" t="s">
        <v>94</v>
      </c>
      <c r="C689" s="172" t="s">
        <v>1110</v>
      </c>
      <c r="D689" s="172" t="s">
        <v>1110</v>
      </c>
      <c r="E689" s="172" t="s">
        <v>1110</v>
      </c>
      <c r="F689" s="172" t="s">
        <v>1110</v>
      </c>
      <c r="G689" s="172" t="s">
        <v>1110</v>
      </c>
      <c r="H689" s="172" t="s">
        <v>1110</v>
      </c>
      <c r="I689" s="172" t="s">
        <v>1110</v>
      </c>
      <c r="J689" s="172" t="s">
        <v>1110</v>
      </c>
      <c r="K689" s="172" t="s">
        <v>1110</v>
      </c>
      <c r="L689" s="174" t="s">
        <v>1110</v>
      </c>
      <c r="M689" s="172" t="s">
        <v>1110</v>
      </c>
      <c r="N689" s="172" t="s">
        <v>1110</v>
      </c>
      <c r="O689" s="172" t="s">
        <v>1110</v>
      </c>
      <c r="P689" s="172" t="s">
        <v>1110</v>
      </c>
      <c r="Q689" s="172" t="s">
        <v>1110</v>
      </c>
      <c r="R689" s="172" t="s">
        <v>1110</v>
      </c>
      <c r="S689" s="172" t="s">
        <v>1110</v>
      </c>
      <c r="T689" s="172" t="s">
        <v>1110</v>
      </c>
      <c r="U689" s="172" t="s">
        <v>1110</v>
      </c>
      <c r="V689" s="175" t="s">
        <v>1110</v>
      </c>
      <c r="W689" s="176" t="s">
        <v>1110</v>
      </c>
      <c r="X689" s="172" t="s">
        <v>1110</v>
      </c>
      <c r="Y689" s="172" t="s">
        <v>1110</v>
      </c>
      <c r="Z689" s="172" t="s">
        <v>1110</v>
      </c>
      <c r="AA689" s="172" t="s">
        <v>1110</v>
      </c>
      <c r="AB689" s="172" t="s">
        <v>1110</v>
      </c>
      <c r="AC689" s="172" t="s">
        <v>1110</v>
      </c>
      <c r="AD689" s="172" t="s">
        <v>1110</v>
      </c>
      <c r="AE689" s="172" t="s">
        <v>1110</v>
      </c>
      <c r="AF689" s="177" t="s">
        <v>1110</v>
      </c>
    </row>
    <row r="690" spans="1:32" ht="15" customHeight="1">
      <c r="A690" s="163">
        <v>683</v>
      </c>
      <c r="B690" s="125" t="s">
        <v>773</v>
      </c>
      <c r="C690" s="164" t="s">
        <v>1110</v>
      </c>
      <c r="D690" s="164" t="s">
        <v>1110</v>
      </c>
      <c r="E690" s="164" t="s">
        <v>1110</v>
      </c>
      <c r="F690" s="164" t="s">
        <v>1110</v>
      </c>
      <c r="G690" s="164" t="s">
        <v>1110</v>
      </c>
      <c r="H690" s="164" t="s">
        <v>1110</v>
      </c>
      <c r="I690" s="164" t="s">
        <v>1110</v>
      </c>
      <c r="J690" s="164" t="s">
        <v>1110</v>
      </c>
      <c r="K690" s="164" t="s">
        <v>1110</v>
      </c>
      <c r="L690" s="166" t="s">
        <v>1110</v>
      </c>
      <c r="M690" s="164" t="s">
        <v>1110</v>
      </c>
      <c r="N690" s="164">
        <v>-4.1859999999999999</v>
      </c>
      <c r="O690" s="164" t="s">
        <v>1110</v>
      </c>
      <c r="P690" s="164" t="s">
        <v>1110</v>
      </c>
      <c r="Q690" s="164" t="s">
        <v>1110</v>
      </c>
      <c r="R690" s="164" t="s">
        <v>1110</v>
      </c>
      <c r="S690" s="164" t="s">
        <v>1110</v>
      </c>
      <c r="T690" s="164" t="s">
        <v>1110</v>
      </c>
      <c r="U690" s="164" t="s">
        <v>1110</v>
      </c>
      <c r="V690" s="167">
        <v>-4.1859999999999999</v>
      </c>
      <c r="W690" s="168" t="s">
        <v>1110</v>
      </c>
      <c r="X690" s="164">
        <v>2.14097749</v>
      </c>
      <c r="Y690" s="164" t="s">
        <v>1110</v>
      </c>
      <c r="Z690" s="164" t="s">
        <v>1110</v>
      </c>
      <c r="AA690" s="164" t="s">
        <v>1110</v>
      </c>
      <c r="AB690" s="164" t="s">
        <v>1110</v>
      </c>
      <c r="AC690" s="164" t="s">
        <v>1110</v>
      </c>
      <c r="AD690" s="164" t="s">
        <v>1110</v>
      </c>
      <c r="AE690" s="164" t="s">
        <v>1110</v>
      </c>
      <c r="AF690" s="169">
        <v>2.14097749</v>
      </c>
    </row>
    <row r="691" spans="1:32" s="84" customFormat="1" ht="15" customHeight="1">
      <c r="A691" s="171">
        <v>684</v>
      </c>
      <c r="B691" s="144" t="s">
        <v>660</v>
      </c>
      <c r="C691" s="172" t="s">
        <v>1110</v>
      </c>
      <c r="D691" s="172" t="s">
        <v>1110</v>
      </c>
      <c r="E691" s="172" t="s">
        <v>1110</v>
      </c>
      <c r="F691" s="172" t="s">
        <v>1110</v>
      </c>
      <c r="G691" s="172" t="s">
        <v>1110</v>
      </c>
      <c r="H691" s="172" t="s">
        <v>1110</v>
      </c>
      <c r="I691" s="172" t="s">
        <v>1110</v>
      </c>
      <c r="J691" s="172">
        <v>7.6775429999999992E-2</v>
      </c>
      <c r="K691" s="172" t="s">
        <v>1110</v>
      </c>
      <c r="L691" s="174">
        <v>7.6775429999999992E-2</v>
      </c>
      <c r="M691" s="172" t="s">
        <v>1110</v>
      </c>
      <c r="N691" s="172" t="s">
        <v>1110</v>
      </c>
      <c r="O691" s="172" t="s">
        <v>1110</v>
      </c>
      <c r="P691" s="172" t="s">
        <v>1110</v>
      </c>
      <c r="Q691" s="172" t="s">
        <v>1110</v>
      </c>
      <c r="R691" s="172" t="s">
        <v>1110</v>
      </c>
      <c r="S691" s="172" t="s">
        <v>1110</v>
      </c>
      <c r="T691" s="172">
        <v>7.6775429999999992E-2</v>
      </c>
      <c r="U691" s="172" t="s">
        <v>1110</v>
      </c>
      <c r="V691" s="175">
        <v>7.6775429999999992E-2</v>
      </c>
      <c r="W691" s="176" t="s">
        <v>1110</v>
      </c>
      <c r="X691" s="172" t="s">
        <v>1110</v>
      </c>
      <c r="Y691" s="172" t="s">
        <v>1110</v>
      </c>
      <c r="Z691" s="172" t="s">
        <v>1110</v>
      </c>
      <c r="AA691" s="172" t="s">
        <v>1110</v>
      </c>
      <c r="AB691" s="172" t="s">
        <v>1110</v>
      </c>
      <c r="AC691" s="172" t="s">
        <v>1110</v>
      </c>
      <c r="AD691" s="172">
        <v>6.5767754600000004</v>
      </c>
      <c r="AE691" s="172" t="s">
        <v>1110</v>
      </c>
      <c r="AF691" s="177">
        <v>6.5767754600000004</v>
      </c>
    </row>
    <row r="692" spans="1:32" ht="15" customHeight="1">
      <c r="A692" s="163">
        <v>685</v>
      </c>
      <c r="B692" s="125" t="s">
        <v>368</v>
      </c>
      <c r="C692" s="164" t="s">
        <v>1110</v>
      </c>
      <c r="D692" s="164" t="s">
        <v>1110</v>
      </c>
      <c r="E692" s="164" t="s">
        <v>1110</v>
      </c>
      <c r="F692" s="164" t="s">
        <v>1110</v>
      </c>
      <c r="G692" s="164" t="s">
        <v>1110</v>
      </c>
      <c r="H692" s="164" t="s">
        <v>1110</v>
      </c>
      <c r="I692" s="164" t="s">
        <v>1110</v>
      </c>
      <c r="J692" s="164" t="s">
        <v>1110</v>
      </c>
      <c r="K692" s="164" t="s">
        <v>1110</v>
      </c>
      <c r="L692" s="166" t="s">
        <v>1110</v>
      </c>
      <c r="M692" s="164" t="s">
        <v>1110</v>
      </c>
      <c r="N692" s="164" t="s">
        <v>1110</v>
      </c>
      <c r="O692" s="164">
        <v>-1.2</v>
      </c>
      <c r="P692" s="164" t="s">
        <v>1110</v>
      </c>
      <c r="Q692" s="164" t="s">
        <v>1110</v>
      </c>
      <c r="R692" s="164" t="s">
        <v>1110</v>
      </c>
      <c r="S692" s="164" t="s">
        <v>1110</v>
      </c>
      <c r="T692" s="164" t="s">
        <v>1110</v>
      </c>
      <c r="U692" s="164" t="s">
        <v>1110</v>
      </c>
      <c r="V692" s="167">
        <v>-1.2</v>
      </c>
      <c r="W692" s="168" t="s">
        <v>1110</v>
      </c>
      <c r="X692" s="164" t="s">
        <v>1110</v>
      </c>
      <c r="Y692" s="164">
        <v>-1.2</v>
      </c>
      <c r="Z692" s="164" t="s">
        <v>1110</v>
      </c>
      <c r="AA692" s="164" t="s">
        <v>1110</v>
      </c>
      <c r="AB692" s="164" t="s">
        <v>1110</v>
      </c>
      <c r="AC692" s="164" t="s">
        <v>1110</v>
      </c>
      <c r="AD692" s="164" t="s">
        <v>1110</v>
      </c>
      <c r="AE692" s="164" t="s">
        <v>1110</v>
      </c>
      <c r="AF692" s="169">
        <v>-1.2</v>
      </c>
    </row>
    <row r="693" spans="1:32" s="84" customFormat="1" ht="15" customHeight="1">
      <c r="A693" s="171">
        <v>686</v>
      </c>
      <c r="B693" s="144" t="s">
        <v>5</v>
      </c>
      <c r="C693" s="172" t="s">
        <v>1110</v>
      </c>
      <c r="D693" s="172" t="s">
        <v>1110</v>
      </c>
      <c r="E693" s="172" t="s">
        <v>1110</v>
      </c>
      <c r="F693" s="172" t="s">
        <v>1110</v>
      </c>
      <c r="G693" s="172" t="s">
        <v>1110</v>
      </c>
      <c r="H693" s="172" t="s">
        <v>1110</v>
      </c>
      <c r="I693" s="172">
        <v>1.4</v>
      </c>
      <c r="J693" s="172" t="s">
        <v>1110</v>
      </c>
      <c r="K693" s="172" t="s">
        <v>1110</v>
      </c>
      <c r="L693" s="174">
        <v>1.4</v>
      </c>
      <c r="M693" s="172" t="s">
        <v>1110</v>
      </c>
      <c r="N693" s="172" t="s">
        <v>1110</v>
      </c>
      <c r="O693" s="172" t="s">
        <v>1110</v>
      </c>
      <c r="P693" s="172" t="s">
        <v>1110</v>
      </c>
      <c r="Q693" s="172" t="s">
        <v>1110</v>
      </c>
      <c r="R693" s="172" t="s">
        <v>1110</v>
      </c>
      <c r="S693" s="172">
        <v>1.4</v>
      </c>
      <c r="T693" s="172" t="s">
        <v>1110</v>
      </c>
      <c r="U693" s="172" t="s">
        <v>1110</v>
      </c>
      <c r="V693" s="175">
        <v>1.4</v>
      </c>
      <c r="W693" s="176" t="s">
        <v>1110</v>
      </c>
      <c r="X693" s="172" t="s">
        <v>1110</v>
      </c>
      <c r="Y693" s="172" t="s">
        <v>1110</v>
      </c>
      <c r="Z693" s="172" t="s">
        <v>1110</v>
      </c>
      <c r="AA693" s="172" t="s">
        <v>1110</v>
      </c>
      <c r="AB693" s="172" t="s">
        <v>1110</v>
      </c>
      <c r="AC693" s="172">
        <v>163.0044</v>
      </c>
      <c r="AD693" s="172" t="s">
        <v>1110</v>
      </c>
      <c r="AE693" s="172" t="s">
        <v>1110</v>
      </c>
      <c r="AF693" s="177">
        <v>163.0044</v>
      </c>
    </row>
    <row r="694" spans="1:32" ht="15" customHeight="1">
      <c r="A694" s="163">
        <v>687</v>
      </c>
      <c r="B694" s="125" t="s">
        <v>53</v>
      </c>
      <c r="C694" s="164" t="s">
        <v>1110</v>
      </c>
      <c r="D694" s="164" t="s">
        <v>1110</v>
      </c>
      <c r="E694" s="164">
        <v>14.2758</v>
      </c>
      <c r="F694" s="164" t="s">
        <v>1110</v>
      </c>
      <c r="G694" s="164" t="s">
        <v>1110</v>
      </c>
      <c r="H694" s="164" t="s">
        <v>1110</v>
      </c>
      <c r="I694" s="164" t="s">
        <v>1110</v>
      </c>
      <c r="J694" s="164" t="s">
        <v>1110</v>
      </c>
      <c r="K694" s="164" t="s">
        <v>1110</v>
      </c>
      <c r="L694" s="166">
        <v>14.2758</v>
      </c>
      <c r="M694" s="164" t="s">
        <v>1110</v>
      </c>
      <c r="N694" s="164" t="s">
        <v>1110</v>
      </c>
      <c r="O694" s="164">
        <v>43.707099999999997</v>
      </c>
      <c r="P694" s="164" t="s">
        <v>1110</v>
      </c>
      <c r="Q694" s="164" t="s">
        <v>1110</v>
      </c>
      <c r="R694" s="164" t="s">
        <v>1110</v>
      </c>
      <c r="S694" s="164" t="s">
        <v>1110</v>
      </c>
      <c r="T694" s="164" t="s">
        <v>1110</v>
      </c>
      <c r="U694" s="164" t="s">
        <v>1110</v>
      </c>
      <c r="V694" s="167">
        <v>43.707099999999997</v>
      </c>
      <c r="W694" s="168" t="s">
        <v>1110</v>
      </c>
      <c r="X694" s="164" t="s">
        <v>1110</v>
      </c>
      <c r="Y694" s="164">
        <v>154.75588273258998</v>
      </c>
      <c r="Z694" s="164" t="s">
        <v>1110</v>
      </c>
      <c r="AA694" s="164" t="s">
        <v>1110</v>
      </c>
      <c r="AB694" s="164" t="s">
        <v>1110</v>
      </c>
      <c r="AC694" s="164" t="s">
        <v>1110</v>
      </c>
      <c r="AD694" s="164" t="s">
        <v>1110</v>
      </c>
      <c r="AE694" s="164" t="s">
        <v>1110</v>
      </c>
      <c r="AF694" s="169">
        <v>154.75588273258998</v>
      </c>
    </row>
    <row r="695" spans="1:32" s="84" customFormat="1" ht="15" customHeight="1">
      <c r="A695" s="171">
        <v>688</v>
      </c>
      <c r="B695" s="144" t="s">
        <v>640</v>
      </c>
      <c r="C695" s="172" t="s">
        <v>1110</v>
      </c>
      <c r="D695" s="172">
        <v>-9.0090900000000008E-3</v>
      </c>
      <c r="E695" s="172">
        <v>27.01288589</v>
      </c>
      <c r="F695" s="172" t="s">
        <v>1110</v>
      </c>
      <c r="G695" s="172" t="s">
        <v>1110</v>
      </c>
      <c r="H695" s="172" t="s">
        <v>1110</v>
      </c>
      <c r="I695" s="172" t="s">
        <v>1110</v>
      </c>
      <c r="J695" s="172" t="s">
        <v>1110</v>
      </c>
      <c r="K695" s="172" t="s">
        <v>1110</v>
      </c>
      <c r="L695" s="174">
        <v>27.0038768</v>
      </c>
      <c r="M695" s="172" t="s">
        <v>1110</v>
      </c>
      <c r="N695" s="172">
        <v>3.099091E-2</v>
      </c>
      <c r="O695" s="172">
        <v>57.878273490000005</v>
      </c>
      <c r="P695" s="172" t="s">
        <v>1110</v>
      </c>
      <c r="Q695" s="172" t="s">
        <v>1110</v>
      </c>
      <c r="R695" s="172" t="s">
        <v>1110</v>
      </c>
      <c r="S695" s="172" t="s">
        <v>1110</v>
      </c>
      <c r="T695" s="172" t="s">
        <v>1110</v>
      </c>
      <c r="U695" s="172" t="s">
        <v>1110</v>
      </c>
      <c r="V695" s="175">
        <v>57.909264399999998</v>
      </c>
      <c r="W695" s="176" t="s">
        <v>1110</v>
      </c>
      <c r="X695" s="172">
        <v>2.10849091</v>
      </c>
      <c r="Y695" s="172">
        <v>43.247040532729997</v>
      </c>
      <c r="Z695" s="172" t="s">
        <v>1110</v>
      </c>
      <c r="AA695" s="172" t="s">
        <v>1110</v>
      </c>
      <c r="AB695" s="172" t="s">
        <v>1110</v>
      </c>
      <c r="AC695" s="172" t="s">
        <v>1110</v>
      </c>
      <c r="AD695" s="172" t="s">
        <v>1110</v>
      </c>
      <c r="AE695" s="172" t="s">
        <v>1110</v>
      </c>
      <c r="AF695" s="177">
        <v>45.355531442729998</v>
      </c>
    </row>
    <row r="696" spans="1:32" ht="15" customHeight="1">
      <c r="A696" s="163">
        <v>689</v>
      </c>
      <c r="B696" s="125" t="s">
        <v>573</v>
      </c>
      <c r="C696" s="164" t="s">
        <v>1110</v>
      </c>
      <c r="D696" s="164">
        <v>-0.55010504000000005</v>
      </c>
      <c r="E696" s="164" t="s">
        <v>1110</v>
      </c>
      <c r="F696" s="164" t="s">
        <v>1110</v>
      </c>
      <c r="G696" s="164" t="s">
        <v>1110</v>
      </c>
      <c r="H696" s="164" t="s">
        <v>1110</v>
      </c>
      <c r="I696" s="164" t="s">
        <v>1110</v>
      </c>
      <c r="J696" s="164" t="s">
        <v>1110</v>
      </c>
      <c r="K696" s="164" t="s">
        <v>1110</v>
      </c>
      <c r="L696" s="166">
        <v>-0.55010504000000005</v>
      </c>
      <c r="M696" s="164" t="s">
        <v>1110</v>
      </c>
      <c r="N696" s="164">
        <v>-0.55010504000000005</v>
      </c>
      <c r="O696" s="164" t="s">
        <v>1110</v>
      </c>
      <c r="P696" s="164" t="s">
        <v>1110</v>
      </c>
      <c r="Q696" s="164" t="s">
        <v>1110</v>
      </c>
      <c r="R696" s="164" t="s">
        <v>1110</v>
      </c>
      <c r="S696" s="164" t="s">
        <v>1110</v>
      </c>
      <c r="T696" s="164" t="s">
        <v>1110</v>
      </c>
      <c r="U696" s="164" t="s">
        <v>1110</v>
      </c>
      <c r="V696" s="167">
        <v>-0.55010504000000005</v>
      </c>
      <c r="W696" s="168" t="s">
        <v>1110</v>
      </c>
      <c r="X696" s="164">
        <v>-17.08835152</v>
      </c>
      <c r="Y696" s="164" t="s">
        <v>1110</v>
      </c>
      <c r="Z696" s="164" t="s">
        <v>1110</v>
      </c>
      <c r="AA696" s="164" t="s">
        <v>1110</v>
      </c>
      <c r="AB696" s="164" t="s">
        <v>1110</v>
      </c>
      <c r="AC696" s="164" t="s">
        <v>1110</v>
      </c>
      <c r="AD696" s="164" t="s">
        <v>1110</v>
      </c>
      <c r="AE696" s="164" t="s">
        <v>1110</v>
      </c>
      <c r="AF696" s="169">
        <v>-17.08835152</v>
      </c>
    </row>
    <row r="697" spans="1:32" s="84" customFormat="1" ht="15" customHeight="1">
      <c r="A697" s="171">
        <v>690</v>
      </c>
      <c r="B697" s="144" t="s">
        <v>123</v>
      </c>
      <c r="C697" s="172">
        <v>-1.1536358100000002</v>
      </c>
      <c r="D697" s="172" t="s">
        <v>1110</v>
      </c>
      <c r="E697" s="172">
        <v>-3.4505711099999998</v>
      </c>
      <c r="F697" s="172" t="s">
        <v>1110</v>
      </c>
      <c r="G697" s="172" t="s">
        <v>1110</v>
      </c>
      <c r="H697" s="172" t="s">
        <v>1110</v>
      </c>
      <c r="I697" s="172" t="s">
        <v>1110</v>
      </c>
      <c r="J697" s="172" t="s">
        <v>1110</v>
      </c>
      <c r="K697" s="172" t="s">
        <v>1110</v>
      </c>
      <c r="L697" s="174">
        <v>-4.6042069200000002</v>
      </c>
      <c r="M697" s="172">
        <v>-1.7718912099999999</v>
      </c>
      <c r="N697" s="172" t="s">
        <v>1110</v>
      </c>
      <c r="O697" s="172">
        <v>-15.282057099999999</v>
      </c>
      <c r="P697" s="172" t="s">
        <v>1110</v>
      </c>
      <c r="Q697" s="172" t="s">
        <v>1110</v>
      </c>
      <c r="R697" s="172" t="s">
        <v>1110</v>
      </c>
      <c r="S697" s="172" t="s">
        <v>1110</v>
      </c>
      <c r="T697" s="172" t="s">
        <v>1110</v>
      </c>
      <c r="U697" s="172" t="s">
        <v>1110</v>
      </c>
      <c r="V697" s="175">
        <v>-17.053948309999999</v>
      </c>
      <c r="W697" s="176">
        <v>-1.5220683500000001</v>
      </c>
      <c r="X697" s="172">
        <v>-0.17753620000000001</v>
      </c>
      <c r="Y697" s="172">
        <v>-94.050734169999998</v>
      </c>
      <c r="Z697" s="172" t="s">
        <v>1110</v>
      </c>
      <c r="AA697" s="172" t="s">
        <v>1110</v>
      </c>
      <c r="AB697" s="172" t="s">
        <v>1110</v>
      </c>
      <c r="AC697" s="172" t="s">
        <v>1110</v>
      </c>
      <c r="AD697" s="172" t="s">
        <v>1110</v>
      </c>
      <c r="AE697" s="172" t="s">
        <v>1110</v>
      </c>
      <c r="AF697" s="177">
        <v>-95.750338720000002</v>
      </c>
    </row>
    <row r="698" spans="1:32" ht="15" customHeight="1">
      <c r="A698" s="163">
        <v>691</v>
      </c>
      <c r="B698" s="125" t="s">
        <v>227</v>
      </c>
      <c r="C698" s="164" t="s">
        <v>1110</v>
      </c>
      <c r="D698" s="164" t="s">
        <v>1110</v>
      </c>
      <c r="E698" s="164">
        <v>-1.1502292199999999</v>
      </c>
      <c r="F698" s="164" t="s">
        <v>1110</v>
      </c>
      <c r="G698" s="164" t="s">
        <v>1110</v>
      </c>
      <c r="H698" s="164" t="s">
        <v>1110</v>
      </c>
      <c r="I698" s="164" t="s">
        <v>1110</v>
      </c>
      <c r="J698" s="164" t="s">
        <v>1110</v>
      </c>
      <c r="K698" s="164" t="s">
        <v>1110</v>
      </c>
      <c r="L698" s="166">
        <v>-1.1502292199999999</v>
      </c>
      <c r="M698" s="164" t="s">
        <v>1110</v>
      </c>
      <c r="N698" s="164" t="s">
        <v>1110</v>
      </c>
      <c r="O698" s="164">
        <v>-2.9502292200000002</v>
      </c>
      <c r="P698" s="164" t="s">
        <v>1110</v>
      </c>
      <c r="Q698" s="164" t="s">
        <v>1110</v>
      </c>
      <c r="R698" s="164" t="s">
        <v>1110</v>
      </c>
      <c r="S698" s="164" t="s">
        <v>1110</v>
      </c>
      <c r="T698" s="164" t="s">
        <v>1110</v>
      </c>
      <c r="U698" s="164" t="s">
        <v>1110</v>
      </c>
      <c r="V698" s="167">
        <v>-2.9502292200000002</v>
      </c>
      <c r="W698" s="168" t="s">
        <v>1110</v>
      </c>
      <c r="X698" s="164" t="s">
        <v>1110</v>
      </c>
      <c r="Y698" s="164">
        <v>25.006765859560002</v>
      </c>
      <c r="Z698" s="164" t="s">
        <v>1110</v>
      </c>
      <c r="AA698" s="164" t="s">
        <v>1110</v>
      </c>
      <c r="AB698" s="164" t="s">
        <v>1110</v>
      </c>
      <c r="AC698" s="164" t="s">
        <v>1110</v>
      </c>
      <c r="AD698" s="164" t="s">
        <v>1110</v>
      </c>
      <c r="AE698" s="164" t="s">
        <v>1110</v>
      </c>
      <c r="AF698" s="169">
        <v>25.006765859560002</v>
      </c>
    </row>
    <row r="699" spans="1:32" s="84" customFormat="1" ht="15" customHeight="1">
      <c r="A699" s="171">
        <v>692</v>
      </c>
      <c r="B699" s="144" t="s">
        <v>6</v>
      </c>
      <c r="C699" s="172" t="s">
        <v>1110</v>
      </c>
      <c r="D699" s="172" t="s">
        <v>1110</v>
      </c>
      <c r="E699" s="172" t="s">
        <v>1110</v>
      </c>
      <c r="F699" s="172" t="s">
        <v>1110</v>
      </c>
      <c r="G699" s="172" t="s">
        <v>1110</v>
      </c>
      <c r="H699" s="172" t="s">
        <v>1110</v>
      </c>
      <c r="I699" s="172" t="s">
        <v>1110</v>
      </c>
      <c r="J699" s="172">
        <v>0.5</v>
      </c>
      <c r="K699" s="172" t="s">
        <v>1110</v>
      </c>
      <c r="L699" s="174">
        <v>0.5</v>
      </c>
      <c r="M699" s="172" t="s">
        <v>1110</v>
      </c>
      <c r="N699" s="172" t="s">
        <v>1110</v>
      </c>
      <c r="O699" s="172">
        <v>1</v>
      </c>
      <c r="P699" s="172" t="s">
        <v>1110</v>
      </c>
      <c r="Q699" s="172" t="s">
        <v>1110</v>
      </c>
      <c r="R699" s="172" t="s">
        <v>1110</v>
      </c>
      <c r="S699" s="172" t="s">
        <v>1110</v>
      </c>
      <c r="T699" s="172">
        <v>2</v>
      </c>
      <c r="U699" s="172" t="s">
        <v>1110</v>
      </c>
      <c r="V699" s="175">
        <v>3</v>
      </c>
      <c r="W699" s="176" t="s">
        <v>1110</v>
      </c>
      <c r="X699" s="172" t="s">
        <v>1110</v>
      </c>
      <c r="Y699" s="172">
        <v>-39.704016770000003</v>
      </c>
      <c r="Z699" s="172" t="s">
        <v>1110</v>
      </c>
      <c r="AA699" s="172" t="s">
        <v>1110</v>
      </c>
      <c r="AB699" s="172" t="s">
        <v>1110</v>
      </c>
      <c r="AC699" s="172" t="s">
        <v>1110</v>
      </c>
      <c r="AD699" s="172">
        <v>2</v>
      </c>
      <c r="AE699" s="172" t="s">
        <v>1110</v>
      </c>
      <c r="AF699" s="177">
        <v>-37.704016770000003</v>
      </c>
    </row>
    <row r="700" spans="1:32" ht="15" customHeight="1">
      <c r="A700" s="163">
        <v>693</v>
      </c>
      <c r="B700" s="125" t="s">
        <v>109</v>
      </c>
      <c r="C700" s="164" t="s">
        <v>1110</v>
      </c>
      <c r="D700" s="164" t="s">
        <v>1110</v>
      </c>
      <c r="E700" s="164">
        <v>-1.0186252600000001</v>
      </c>
      <c r="F700" s="164" t="s">
        <v>1110</v>
      </c>
      <c r="G700" s="164" t="s">
        <v>1110</v>
      </c>
      <c r="H700" s="164" t="s">
        <v>1110</v>
      </c>
      <c r="I700" s="164" t="s">
        <v>1110</v>
      </c>
      <c r="J700" s="164" t="s">
        <v>1110</v>
      </c>
      <c r="K700" s="164" t="s">
        <v>1110</v>
      </c>
      <c r="L700" s="166">
        <v>-1.0186252600000001</v>
      </c>
      <c r="M700" s="164" t="s">
        <v>1110</v>
      </c>
      <c r="N700" s="164" t="s">
        <v>1110</v>
      </c>
      <c r="O700" s="164">
        <v>2.1813747400000003</v>
      </c>
      <c r="P700" s="164" t="s">
        <v>1110</v>
      </c>
      <c r="Q700" s="164" t="s">
        <v>1110</v>
      </c>
      <c r="R700" s="164" t="s">
        <v>1110</v>
      </c>
      <c r="S700" s="164" t="s">
        <v>1110</v>
      </c>
      <c r="T700" s="164" t="s">
        <v>1110</v>
      </c>
      <c r="U700" s="164" t="s">
        <v>1110</v>
      </c>
      <c r="V700" s="167">
        <v>2.1813747400000003</v>
      </c>
      <c r="W700" s="168" t="s">
        <v>1110</v>
      </c>
      <c r="X700" s="164" t="s">
        <v>1110</v>
      </c>
      <c r="Y700" s="164">
        <v>24.661360780000003</v>
      </c>
      <c r="Z700" s="164" t="s">
        <v>1110</v>
      </c>
      <c r="AA700" s="164" t="s">
        <v>1110</v>
      </c>
      <c r="AB700" s="164" t="s">
        <v>1110</v>
      </c>
      <c r="AC700" s="164" t="s">
        <v>1110</v>
      </c>
      <c r="AD700" s="164" t="s">
        <v>1110</v>
      </c>
      <c r="AE700" s="164" t="s">
        <v>1110</v>
      </c>
      <c r="AF700" s="169">
        <v>24.661360780000003</v>
      </c>
    </row>
    <row r="701" spans="1:32" s="84" customFormat="1" ht="15" customHeight="1">
      <c r="A701" s="171">
        <v>694</v>
      </c>
      <c r="B701" s="144" t="s">
        <v>1042</v>
      </c>
      <c r="C701" s="172" t="s">
        <v>1110</v>
      </c>
      <c r="D701" s="172">
        <v>-1.8130877599999999</v>
      </c>
      <c r="E701" s="172">
        <v>-1.6105499999999998E-2</v>
      </c>
      <c r="F701" s="172" t="s">
        <v>1110</v>
      </c>
      <c r="G701" s="172" t="s">
        <v>1110</v>
      </c>
      <c r="H701" s="172" t="s">
        <v>1110</v>
      </c>
      <c r="I701" s="172" t="s">
        <v>1110</v>
      </c>
      <c r="J701" s="172" t="s">
        <v>1110</v>
      </c>
      <c r="K701" s="172" t="s">
        <v>1110</v>
      </c>
      <c r="L701" s="174">
        <v>-1.82919326</v>
      </c>
      <c r="M701" s="172" t="s">
        <v>1110</v>
      </c>
      <c r="N701" s="172">
        <v>-4.12196769</v>
      </c>
      <c r="O701" s="172">
        <v>-0.12181847</v>
      </c>
      <c r="P701" s="172" t="s">
        <v>1110</v>
      </c>
      <c r="Q701" s="172" t="s">
        <v>1110</v>
      </c>
      <c r="R701" s="172" t="s">
        <v>1110</v>
      </c>
      <c r="S701" s="172" t="s">
        <v>1110</v>
      </c>
      <c r="T701" s="172" t="s">
        <v>1110</v>
      </c>
      <c r="U701" s="172" t="s">
        <v>1110</v>
      </c>
      <c r="V701" s="175">
        <v>-4.24378616</v>
      </c>
      <c r="W701" s="176" t="s">
        <v>1110</v>
      </c>
      <c r="X701" s="172">
        <v>-24.394372350000001</v>
      </c>
      <c r="Y701" s="172">
        <v>-0.41156606000000001</v>
      </c>
      <c r="Z701" s="172" t="s">
        <v>1110</v>
      </c>
      <c r="AA701" s="172" t="s">
        <v>1110</v>
      </c>
      <c r="AB701" s="172" t="s">
        <v>1110</v>
      </c>
      <c r="AC701" s="172" t="s">
        <v>1110</v>
      </c>
      <c r="AD701" s="172" t="s">
        <v>1110</v>
      </c>
      <c r="AE701" s="172" t="s">
        <v>1110</v>
      </c>
      <c r="AF701" s="177">
        <v>-24.80593841</v>
      </c>
    </row>
    <row r="702" spans="1:32" ht="15" customHeight="1">
      <c r="A702" s="163">
        <v>695</v>
      </c>
      <c r="B702" s="125" t="s">
        <v>496</v>
      </c>
      <c r="C702" s="164" t="s">
        <v>1110</v>
      </c>
      <c r="D702" s="164" t="s">
        <v>1110</v>
      </c>
      <c r="E702" s="164" t="s">
        <v>1110</v>
      </c>
      <c r="F702" s="164" t="s">
        <v>1110</v>
      </c>
      <c r="G702" s="164" t="s">
        <v>1110</v>
      </c>
      <c r="H702" s="164" t="s">
        <v>1110</v>
      </c>
      <c r="I702" s="164" t="s">
        <v>1110</v>
      </c>
      <c r="J702" s="164" t="s">
        <v>1110</v>
      </c>
      <c r="K702" s="164" t="s">
        <v>1110</v>
      </c>
      <c r="L702" s="166" t="s">
        <v>1110</v>
      </c>
      <c r="M702" s="164" t="s">
        <v>1110</v>
      </c>
      <c r="N702" s="164" t="s">
        <v>1110</v>
      </c>
      <c r="O702" s="164" t="s">
        <v>1110</v>
      </c>
      <c r="P702" s="164" t="s">
        <v>1110</v>
      </c>
      <c r="Q702" s="164" t="s">
        <v>1110</v>
      </c>
      <c r="R702" s="164" t="s">
        <v>1110</v>
      </c>
      <c r="S702" s="164" t="s">
        <v>1110</v>
      </c>
      <c r="T702" s="164">
        <v>9.9536491300000005</v>
      </c>
      <c r="U702" s="164" t="s">
        <v>1110</v>
      </c>
      <c r="V702" s="167">
        <v>9.9536491300000005</v>
      </c>
      <c r="W702" s="168" t="s">
        <v>1110</v>
      </c>
      <c r="X702" s="164" t="s">
        <v>1110</v>
      </c>
      <c r="Y702" s="164" t="s">
        <v>1110</v>
      </c>
      <c r="Z702" s="164" t="s">
        <v>1110</v>
      </c>
      <c r="AA702" s="164" t="s">
        <v>1110</v>
      </c>
      <c r="AB702" s="164" t="s">
        <v>1110</v>
      </c>
      <c r="AC702" s="164" t="s">
        <v>1110</v>
      </c>
      <c r="AD702" s="164">
        <v>41.411038049999995</v>
      </c>
      <c r="AE702" s="164" t="s">
        <v>1110</v>
      </c>
      <c r="AF702" s="169">
        <v>41.411038049999995</v>
      </c>
    </row>
    <row r="703" spans="1:32" s="84" customFormat="1" ht="15" customHeight="1">
      <c r="A703" s="171">
        <v>696</v>
      </c>
      <c r="B703" s="144" t="s">
        <v>60</v>
      </c>
      <c r="C703" s="172">
        <v>-0.66229126999999999</v>
      </c>
      <c r="D703" s="172">
        <v>-0.77039999999999997</v>
      </c>
      <c r="E703" s="172">
        <v>-1.8921882800000001</v>
      </c>
      <c r="F703" s="172" t="s">
        <v>1110</v>
      </c>
      <c r="G703" s="172" t="s">
        <v>1110</v>
      </c>
      <c r="H703" s="172" t="s">
        <v>1110</v>
      </c>
      <c r="I703" s="172" t="s">
        <v>1110</v>
      </c>
      <c r="J703" s="172" t="s">
        <v>1110</v>
      </c>
      <c r="K703" s="172" t="s">
        <v>1110</v>
      </c>
      <c r="L703" s="174">
        <v>-3.3248795500000003</v>
      </c>
      <c r="M703" s="172">
        <v>-1.66992395</v>
      </c>
      <c r="N703" s="172">
        <v>-6.2890503600000001</v>
      </c>
      <c r="O703" s="172">
        <v>-3.78593118</v>
      </c>
      <c r="P703" s="172" t="s">
        <v>1110</v>
      </c>
      <c r="Q703" s="172" t="s">
        <v>1110</v>
      </c>
      <c r="R703" s="172" t="s">
        <v>1110</v>
      </c>
      <c r="S703" s="172" t="s">
        <v>1110</v>
      </c>
      <c r="T703" s="172" t="s">
        <v>1110</v>
      </c>
      <c r="U703" s="172" t="s">
        <v>1110</v>
      </c>
      <c r="V703" s="175">
        <v>-11.744905490000001</v>
      </c>
      <c r="W703" s="176">
        <v>-2.5022849900000002</v>
      </c>
      <c r="X703" s="172">
        <v>40.02556002</v>
      </c>
      <c r="Y703" s="172">
        <v>-5.6422893299999997</v>
      </c>
      <c r="Z703" s="172" t="s">
        <v>1110</v>
      </c>
      <c r="AA703" s="172" t="s">
        <v>1110</v>
      </c>
      <c r="AB703" s="172" t="s">
        <v>1110</v>
      </c>
      <c r="AC703" s="172" t="s">
        <v>1110</v>
      </c>
      <c r="AD703" s="172" t="s">
        <v>1110</v>
      </c>
      <c r="AE703" s="172" t="s">
        <v>1110</v>
      </c>
      <c r="AF703" s="177">
        <v>31.880985700000004</v>
      </c>
    </row>
    <row r="704" spans="1:32" ht="15" customHeight="1">
      <c r="A704" s="163">
        <v>697</v>
      </c>
      <c r="B704" s="125" t="s">
        <v>37</v>
      </c>
      <c r="C704" s="164" t="s">
        <v>1110</v>
      </c>
      <c r="D704" s="164">
        <v>2.6207896499999999</v>
      </c>
      <c r="E704" s="164" t="s">
        <v>1110</v>
      </c>
      <c r="F704" s="164" t="s">
        <v>1110</v>
      </c>
      <c r="G704" s="164" t="s">
        <v>1110</v>
      </c>
      <c r="H704" s="164" t="s">
        <v>1110</v>
      </c>
      <c r="I704" s="164" t="s">
        <v>1110</v>
      </c>
      <c r="J704" s="164">
        <v>4.8</v>
      </c>
      <c r="K704" s="164" t="s">
        <v>1110</v>
      </c>
      <c r="L704" s="166">
        <v>7.4207896500000006</v>
      </c>
      <c r="M704" s="164" t="s">
        <v>1110</v>
      </c>
      <c r="N704" s="164">
        <v>3.2564188599999997</v>
      </c>
      <c r="O704" s="164" t="s">
        <v>1110</v>
      </c>
      <c r="P704" s="164" t="s">
        <v>1110</v>
      </c>
      <c r="Q704" s="164" t="s">
        <v>1110</v>
      </c>
      <c r="R704" s="164" t="s">
        <v>1110</v>
      </c>
      <c r="S704" s="164" t="s">
        <v>1110</v>
      </c>
      <c r="T704" s="164">
        <v>7.8</v>
      </c>
      <c r="U704" s="164" t="s">
        <v>1110</v>
      </c>
      <c r="V704" s="167">
        <v>11.056418859999999</v>
      </c>
      <c r="W704" s="168" t="s">
        <v>1110</v>
      </c>
      <c r="X704" s="164">
        <v>0.2161226</v>
      </c>
      <c r="Y704" s="164" t="s">
        <v>1110</v>
      </c>
      <c r="Z704" s="164" t="s">
        <v>1110</v>
      </c>
      <c r="AA704" s="164" t="s">
        <v>1110</v>
      </c>
      <c r="AB704" s="164" t="s">
        <v>1110</v>
      </c>
      <c r="AC704" s="164" t="s">
        <v>1110</v>
      </c>
      <c r="AD704" s="164">
        <v>9.8274771300000001</v>
      </c>
      <c r="AE704" s="164" t="s">
        <v>1110</v>
      </c>
      <c r="AF704" s="169">
        <v>10.04359973</v>
      </c>
    </row>
    <row r="705" spans="1:32" s="84" customFormat="1" ht="15" customHeight="1">
      <c r="A705" s="171">
        <v>698</v>
      </c>
      <c r="B705" s="144" t="s">
        <v>659</v>
      </c>
      <c r="C705" s="172" t="s">
        <v>1110</v>
      </c>
      <c r="D705" s="172">
        <v>8.6114492499999997</v>
      </c>
      <c r="E705" s="172">
        <v>-1.2500000000000001E-2</v>
      </c>
      <c r="F705" s="172" t="s">
        <v>1110</v>
      </c>
      <c r="G705" s="172" t="s">
        <v>1110</v>
      </c>
      <c r="H705" s="172" t="s">
        <v>1110</v>
      </c>
      <c r="I705" s="172" t="s">
        <v>1110</v>
      </c>
      <c r="J705" s="172" t="s">
        <v>1110</v>
      </c>
      <c r="K705" s="172" t="s">
        <v>1110</v>
      </c>
      <c r="L705" s="174">
        <v>8.5989492500000004</v>
      </c>
      <c r="M705" s="172" t="s">
        <v>1110</v>
      </c>
      <c r="N705" s="172">
        <v>8.6096427599999998</v>
      </c>
      <c r="O705" s="172">
        <v>-1.2772459999999999E-2</v>
      </c>
      <c r="P705" s="172" t="s">
        <v>1110</v>
      </c>
      <c r="Q705" s="172" t="s">
        <v>1110</v>
      </c>
      <c r="R705" s="172" t="s">
        <v>1110</v>
      </c>
      <c r="S705" s="172" t="s">
        <v>1110</v>
      </c>
      <c r="T705" s="172" t="s">
        <v>1110</v>
      </c>
      <c r="U705" s="172" t="s">
        <v>1110</v>
      </c>
      <c r="V705" s="175">
        <v>8.5968702999999991</v>
      </c>
      <c r="W705" s="176">
        <v>-16.64754073364</v>
      </c>
      <c r="X705" s="172">
        <v>39.899996810000005</v>
      </c>
      <c r="Y705" s="172">
        <v>2.8736275400000002</v>
      </c>
      <c r="Z705" s="172" t="s">
        <v>1110</v>
      </c>
      <c r="AA705" s="172" t="s">
        <v>1110</v>
      </c>
      <c r="AB705" s="172" t="s">
        <v>1110</v>
      </c>
      <c r="AC705" s="172" t="s">
        <v>1110</v>
      </c>
      <c r="AD705" s="172" t="s">
        <v>1110</v>
      </c>
      <c r="AE705" s="172" t="s">
        <v>1110</v>
      </c>
      <c r="AF705" s="177">
        <v>26.126083616360003</v>
      </c>
    </row>
    <row r="706" spans="1:32" ht="15" customHeight="1">
      <c r="A706" s="163">
        <v>699</v>
      </c>
      <c r="B706" s="125" t="s">
        <v>712</v>
      </c>
      <c r="C706" s="164">
        <v>-1.7680009999999999E-2</v>
      </c>
      <c r="D706" s="164" t="s">
        <v>1110</v>
      </c>
      <c r="E706" s="164">
        <v>-1.8714115099999999</v>
      </c>
      <c r="F706" s="164" t="s">
        <v>1110</v>
      </c>
      <c r="G706" s="164" t="s">
        <v>1110</v>
      </c>
      <c r="H706" s="164" t="s">
        <v>1110</v>
      </c>
      <c r="I706" s="164" t="s">
        <v>1110</v>
      </c>
      <c r="J706" s="164" t="s">
        <v>1110</v>
      </c>
      <c r="K706" s="164" t="s">
        <v>1110</v>
      </c>
      <c r="L706" s="166">
        <v>-1.88909152</v>
      </c>
      <c r="M706" s="164">
        <v>-8.2661381654599992</v>
      </c>
      <c r="N706" s="164">
        <v>81.046651755919996</v>
      </c>
      <c r="O706" s="164">
        <v>-11.8352544</v>
      </c>
      <c r="P706" s="164" t="s">
        <v>1110</v>
      </c>
      <c r="Q706" s="164" t="s">
        <v>1110</v>
      </c>
      <c r="R706" s="164" t="s">
        <v>1110</v>
      </c>
      <c r="S706" s="164" t="s">
        <v>1110</v>
      </c>
      <c r="T706" s="164" t="s">
        <v>1110</v>
      </c>
      <c r="U706" s="164" t="s">
        <v>1110</v>
      </c>
      <c r="V706" s="167">
        <v>60.945259190459986</v>
      </c>
      <c r="W706" s="168">
        <v>44.342816983840002</v>
      </c>
      <c r="X706" s="164">
        <v>81.046651755919996</v>
      </c>
      <c r="Y706" s="164">
        <v>-46.155866289999999</v>
      </c>
      <c r="Z706" s="164" t="s">
        <v>1110</v>
      </c>
      <c r="AA706" s="164" t="s">
        <v>1110</v>
      </c>
      <c r="AB706" s="164" t="s">
        <v>1110</v>
      </c>
      <c r="AC706" s="164" t="s">
        <v>1110</v>
      </c>
      <c r="AD706" s="164" t="s">
        <v>1110</v>
      </c>
      <c r="AE706" s="164" t="s">
        <v>1110</v>
      </c>
      <c r="AF706" s="169">
        <v>79.233602449759985</v>
      </c>
    </row>
    <row r="707" spans="1:32" s="84" customFormat="1" ht="15" customHeight="1">
      <c r="A707" s="171">
        <v>700</v>
      </c>
      <c r="B707" s="144" t="s">
        <v>139</v>
      </c>
      <c r="C707" s="172" t="s">
        <v>1110</v>
      </c>
      <c r="D707" s="172" t="s">
        <v>1110</v>
      </c>
      <c r="E707" s="172" t="s">
        <v>1110</v>
      </c>
      <c r="F707" s="172" t="s">
        <v>1110</v>
      </c>
      <c r="G707" s="172" t="s">
        <v>1110</v>
      </c>
      <c r="H707" s="172" t="s">
        <v>1110</v>
      </c>
      <c r="I707" s="172">
        <v>8.5051510500000003</v>
      </c>
      <c r="J707" s="172" t="s">
        <v>1110</v>
      </c>
      <c r="K707" s="172" t="s">
        <v>1110</v>
      </c>
      <c r="L707" s="174">
        <v>8.5051510500000003</v>
      </c>
      <c r="M707" s="172" t="s">
        <v>1110</v>
      </c>
      <c r="N707" s="172" t="s">
        <v>1110</v>
      </c>
      <c r="O707" s="172" t="s">
        <v>1110</v>
      </c>
      <c r="P707" s="172" t="s">
        <v>1110</v>
      </c>
      <c r="Q707" s="172" t="s">
        <v>1110</v>
      </c>
      <c r="R707" s="172" t="s">
        <v>1110</v>
      </c>
      <c r="S707" s="172">
        <v>58.255677859999999</v>
      </c>
      <c r="T707" s="172" t="s">
        <v>1110</v>
      </c>
      <c r="U707" s="172" t="s">
        <v>1110</v>
      </c>
      <c r="V707" s="175">
        <v>58.255677859999999</v>
      </c>
      <c r="W707" s="176" t="s">
        <v>1110</v>
      </c>
      <c r="X707" s="172" t="s">
        <v>1110</v>
      </c>
      <c r="Y707" s="172" t="s">
        <v>1110</v>
      </c>
      <c r="Z707" s="172" t="s">
        <v>1110</v>
      </c>
      <c r="AA707" s="172" t="s">
        <v>1110</v>
      </c>
      <c r="AB707" s="172" t="s">
        <v>1110</v>
      </c>
      <c r="AC707" s="172">
        <v>81.947220239999993</v>
      </c>
      <c r="AD707" s="172" t="s">
        <v>1110</v>
      </c>
      <c r="AE707" s="172" t="s">
        <v>1110</v>
      </c>
      <c r="AF707" s="177">
        <v>81.947220239999993</v>
      </c>
    </row>
    <row r="708" spans="1:32" ht="15" customHeight="1">
      <c r="A708" s="163">
        <v>701</v>
      </c>
      <c r="B708" s="125" t="s">
        <v>557</v>
      </c>
      <c r="C708" s="164" t="s">
        <v>1110</v>
      </c>
      <c r="D708" s="164">
        <v>-6.6139387200000002</v>
      </c>
      <c r="E708" s="164" t="s">
        <v>1110</v>
      </c>
      <c r="F708" s="164" t="s">
        <v>1110</v>
      </c>
      <c r="G708" s="164">
        <v>2.9639999999999999E-4</v>
      </c>
      <c r="H708" s="164" t="s">
        <v>1110</v>
      </c>
      <c r="I708" s="164" t="s">
        <v>1110</v>
      </c>
      <c r="J708" s="164" t="s">
        <v>1110</v>
      </c>
      <c r="K708" s="164" t="s">
        <v>1110</v>
      </c>
      <c r="L708" s="166">
        <v>-6.6136423199999994</v>
      </c>
      <c r="M708" s="164" t="s">
        <v>1110</v>
      </c>
      <c r="N708" s="164">
        <v>-21.568503209999999</v>
      </c>
      <c r="O708" s="164" t="s">
        <v>1110</v>
      </c>
      <c r="P708" s="164" t="s">
        <v>1110</v>
      </c>
      <c r="Q708" s="164">
        <v>-8.2697090000000001E-2</v>
      </c>
      <c r="R708" s="164" t="s">
        <v>1110</v>
      </c>
      <c r="S708" s="164" t="s">
        <v>1110</v>
      </c>
      <c r="T708" s="164" t="s">
        <v>1110</v>
      </c>
      <c r="U708" s="164" t="s">
        <v>1110</v>
      </c>
      <c r="V708" s="167">
        <v>-21.651200299999999</v>
      </c>
      <c r="W708" s="168" t="s">
        <v>1110</v>
      </c>
      <c r="X708" s="164">
        <v>-51.291770440000001</v>
      </c>
      <c r="Y708" s="164" t="s">
        <v>1110</v>
      </c>
      <c r="Z708" s="164" t="s">
        <v>1110</v>
      </c>
      <c r="AA708" s="164">
        <v>-0.29833082</v>
      </c>
      <c r="AB708" s="164" t="s">
        <v>1110</v>
      </c>
      <c r="AC708" s="164" t="s">
        <v>1110</v>
      </c>
      <c r="AD708" s="164" t="s">
        <v>1110</v>
      </c>
      <c r="AE708" s="164" t="s">
        <v>1110</v>
      </c>
      <c r="AF708" s="169">
        <v>-51.590101259999997</v>
      </c>
    </row>
    <row r="709" spans="1:32" s="84" customFormat="1" ht="15" customHeight="1">
      <c r="A709" s="171">
        <v>702</v>
      </c>
      <c r="B709" s="144" t="s">
        <v>128</v>
      </c>
      <c r="C709" s="172" t="s">
        <v>1110</v>
      </c>
      <c r="D709" s="172">
        <v>-1.3320000000000001</v>
      </c>
      <c r="E709" s="172" t="s">
        <v>1110</v>
      </c>
      <c r="F709" s="172" t="s">
        <v>1110</v>
      </c>
      <c r="G709" s="172">
        <v>-0.61306687000000004</v>
      </c>
      <c r="H709" s="172" t="s">
        <v>1110</v>
      </c>
      <c r="I709" s="172" t="s">
        <v>1110</v>
      </c>
      <c r="J709" s="172" t="s">
        <v>1110</v>
      </c>
      <c r="K709" s="172" t="s">
        <v>1110</v>
      </c>
      <c r="L709" s="174">
        <v>-1.94506687</v>
      </c>
      <c r="M709" s="172" t="s">
        <v>1110</v>
      </c>
      <c r="N709" s="172">
        <v>-6.6070000000000002</v>
      </c>
      <c r="O709" s="172" t="s">
        <v>1110</v>
      </c>
      <c r="P709" s="172" t="s">
        <v>1110</v>
      </c>
      <c r="Q709" s="172">
        <v>-0.75674931999999995</v>
      </c>
      <c r="R709" s="172" t="s">
        <v>1110</v>
      </c>
      <c r="S709" s="172" t="s">
        <v>1110</v>
      </c>
      <c r="T709" s="172" t="s">
        <v>1110</v>
      </c>
      <c r="U709" s="172" t="s">
        <v>1110</v>
      </c>
      <c r="V709" s="175">
        <v>-7.3637493200000002</v>
      </c>
      <c r="W709" s="176" t="s">
        <v>1110</v>
      </c>
      <c r="X709" s="172">
        <v>-39.20420318</v>
      </c>
      <c r="Y709" s="172">
        <v>-10.49220957</v>
      </c>
      <c r="Z709" s="172" t="s">
        <v>1110</v>
      </c>
      <c r="AA709" s="172">
        <v>-0.67213517</v>
      </c>
      <c r="AB709" s="172" t="s">
        <v>1110</v>
      </c>
      <c r="AC709" s="172" t="s">
        <v>1110</v>
      </c>
      <c r="AD709" s="172" t="s">
        <v>1110</v>
      </c>
      <c r="AE709" s="172" t="s">
        <v>1110</v>
      </c>
      <c r="AF709" s="177">
        <v>-50.368547920000005</v>
      </c>
    </row>
    <row r="710" spans="1:32" ht="15" customHeight="1">
      <c r="A710" s="163">
        <v>703</v>
      </c>
      <c r="B710" s="125" t="s">
        <v>596</v>
      </c>
      <c r="C710" s="164" t="s">
        <v>1110</v>
      </c>
      <c r="D710" s="164">
        <v>-0.17499999999999999</v>
      </c>
      <c r="E710" s="164">
        <v>-1.46275</v>
      </c>
      <c r="F710" s="164" t="s">
        <v>1110</v>
      </c>
      <c r="G710" s="164" t="s">
        <v>1110</v>
      </c>
      <c r="H710" s="164" t="s">
        <v>1110</v>
      </c>
      <c r="I710" s="164" t="s">
        <v>1110</v>
      </c>
      <c r="J710" s="164" t="s">
        <v>1110</v>
      </c>
      <c r="K710" s="164" t="s">
        <v>1110</v>
      </c>
      <c r="L710" s="166">
        <v>-1.63775</v>
      </c>
      <c r="M710" s="164" t="s">
        <v>1110</v>
      </c>
      <c r="N710" s="164">
        <v>-3.1048399999999998</v>
      </c>
      <c r="O710" s="164">
        <v>-6.2364620000000004</v>
      </c>
      <c r="P710" s="164" t="s">
        <v>1110</v>
      </c>
      <c r="Q710" s="164" t="s">
        <v>1110</v>
      </c>
      <c r="R710" s="164" t="s">
        <v>1110</v>
      </c>
      <c r="S710" s="164" t="s">
        <v>1110</v>
      </c>
      <c r="T710" s="164" t="s">
        <v>1110</v>
      </c>
      <c r="U710" s="164" t="s">
        <v>1110</v>
      </c>
      <c r="V710" s="167">
        <v>-9.3413020000000007</v>
      </c>
      <c r="W710" s="168" t="s">
        <v>1110</v>
      </c>
      <c r="X710" s="164">
        <v>-25.276728170000002</v>
      </c>
      <c r="Y710" s="164">
        <v>-16.67539627</v>
      </c>
      <c r="Z710" s="164" t="s">
        <v>1110</v>
      </c>
      <c r="AA710" s="164">
        <v>-7.8558647099999996</v>
      </c>
      <c r="AB710" s="164" t="s">
        <v>1110</v>
      </c>
      <c r="AC710" s="164" t="s">
        <v>1110</v>
      </c>
      <c r="AD710" s="164" t="s">
        <v>1110</v>
      </c>
      <c r="AE710" s="164" t="s">
        <v>1110</v>
      </c>
      <c r="AF710" s="169">
        <v>-49.807989149999997</v>
      </c>
    </row>
    <row r="711" spans="1:32" s="84" customFormat="1" ht="15" customHeight="1">
      <c r="A711" s="171">
        <v>704</v>
      </c>
      <c r="B711" s="144" t="s">
        <v>244</v>
      </c>
      <c r="C711" s="172">
        <v>-1.5946871200000001</v>
      </c>
      <c r="D711" s="172">
        <v>-0.39108904999999999</v>
      </c>
      <c r="E711" s="172">
        <v>-0.21126021</v>
      </c>
      <c r="F711" s="172" t="s">
        <v>1110</v>
      </c>
      <c r="G711" s="172" t="s">
        <v>1110</v>
      </c>
      <c r="H711" s="172" t="s">
        <v>1110</v>
      </c>
      <c r="I711" s="172" t="s">
        <v>1110</v>
      </c>
      <c r="J711" s="172" t="s">
        <v>1110</v>
      </c>
      <c r="K711" s="172" t="s">
        <v>1110</v>
      </c>
      <c r="L711" s="174">
        <v>-2.1970363799999997</v>
      </c>
      <c r="M711" s="172">
        <v>-5.7382604500000003</v>
      </c>
      <c r="N711" s="172">
        <v>-1.22459228</v>
      </c>
      <c r="O711" s="172">
        <v>-0.29601021</v>
      </c>
      <c r="P711" s="172" t="s">
        <v>1110</v>
      </c>
      <c r="Q711" s="172" t="s">
        <v>1110</v>
      </c>
      <c r="R711" s="172" t="s">
        <v>1110</v>
      </c>
      <c r="S711" s="172" t="s">
        <v>1110</v>
      </c>
      <c r="T711" s="172" t="s">
        <v>1110</v>
      </c>
      <c r="U711" s="172" t="s">
        <v>1110</v>
      </c>
      <c r="V711" s="175">
        <v>-7.2588629400000002</v>
      </c>
      <c r="W711" s="176">
        <v>-9.4001352300000001</v>
      </c>
      <c r="X711" s="172">
        <v>-6.6234592399999999</v>
      </c>
      <c r="Y711" s="172">
        <v>-0.41551455999999998</v>
      </c>
      <c r="Z711" s="172" t="s">
        <v>1110</v>
      </c>
      <c r="AA711" s="172" t="s">
        <v>1110</v>
      </c>
      <c r="AB711" s="172" t="s">
        <v>1110</v>
      </c>
      <c r="AC711" s="172" t="s">
        <v>1110</v>
      </c>
      <c r="AD711" s="172" t="s">
        <v>1110</v>
      </c>
      <c r="AE711" s="172" t="s">
        <v>1110</v>
      </c>
      <c r="AF711" s="177">
        <v>-16.439109030000001</v>
      </c>
    </row>
    <row r="712" spans="1:32" ht="15" customHeight="1">
      <c r="A712" s="163">
        <v>705</v>
      </c>
      <c r="B712" s="125" t="s">
        <v>566</v>
      </c>
      <c r="C712" s="164" t="s">
        <v>1110</v>
      </c>
      <c r="D712" s="164">
        <v>-0.74346542000000004</v>
      </c>
      <c r="E712" s="164">
        <v>1.4579702700000001</v>
      </c>
      <c r="F712" s="164" t="s">
        <v>1110</v>
      </c>
      <c r="G712" s="164">
        <v>3.6976222000000001</v>
      </c>
      <c r="H712" s="164" t="s">
        <v>1110</v>
      </c>
      <c r="I712" s="164" t="s">
        <v>1110</v>
      </c>
      <c r="J712" s="164" t="s">
        <v>1110</v>
      </c>
      <c r="K712" s="164" t="s">
        <v>1110</v>
      </c>
      <c r="L712" s="166">
        <v>4.4121270500000005</v>
      </c>
      <c r="M712" s="164" t="s">
        <v>1110</v>
      </c>
      <c r="N712" s="164">
        <v>-53.158984489470001</v>
      </c>
      <c r="O712" s="164">
        <v>-79.157069749450002</v>
      </c>
      <c r="P712" s="164" t="s">
        <v>1110</v>
      </c>
      <c r="Q712" s="164">
        <v>0.49892081190999998</v>
      </c>
      <c r="R712" s="164" t="s">
        <v>1110</v>
      </c>
      <c r="S712" s="164" t="s">
        <v>1110</v>
      </c>
      <c r="T712" s="164" t="s">
        <v>1110</v>
      </c>
      <c r="U712" s="164" t="s">
        <v>1110</v>
      </c>
      <c r="V712" s="167">
        <v>-131.81713342700999</v>
      </c>
      <c r="W712" s="168" t="s">
        <v>1110</v>
      </c>
      <c r="X712" s="164">
        <v>-193.16179003701001</v>
      </c>
      <c r="Y712" s="164">
        <v>-191.17433566714001</v>
      </c>
      <c r="Z712" s="164" t="s">
        <v>1110</v>
      </c>
      <c r="AA712" s="164">
        <v>-1.0299689380899999</v>
      </c>
      <c r="AB712" s="164" t="s">
        <v>1110</v>
      </c>
      <c r="AC712" s="164" t="s">
        <v>1110</v>
      </c>
      <c r="AD712" s="164" t="s">
        <v>1110</v>
      </c>
      <c r="AE712" s="164" t="s">
        <v>1110</v>
      </c>
      <c r="AF712" s="169">
        <v>-385.36609464224006</v>
      </c>
    </row>
    <row r="713" spans="1:32" s="84" customFormat="1" ht="15" customHeight="1">
      <c r="A713" s="171">
        <v>706</v>
      </c>
      <c r="B713" s="144" t="s">
        <v>642</v>
      </c>
      <c r="C713" s="172" t="s">
        <v>1110</v>
      </c>
      <c r="D713" s="172">
        <v>-0.03</v>
      </c>
      <c r="E713" s="172">
        <v>0.46550606999999999</v>
      </c>
      <c r="F713" s="172" t="s">
        <v>1110</v>
      </c>
      <c r="G713" s="172" t="s">
        <v>1110</v>
      </c>
      <c r="H713" s="172" t="s">
        <v>1110</v>
      </c>
      <c r="I713" s="172" t="s">
        <v>1110</v>
      </c>
      <c r="J713" s="172" t="s">
        <v>1110</v>
      </c>
      <c r="K713" s="172" t="s">
        <v>1110</v>
      </c>
      <c r="L713" s="174">
        <v>0.43550607000000002</v>
      </c>
      <c r="M713" s="172" t="s">
        <v>1110</v>
      </c>
      <c r="N713" s="172">
        <v>-0.81083210999999999</v>
      </c>
      <c r="O713" s="172">
        <v>0.82550406999999992</v>
      </c>
      <c r="P713" s="172" t="s">
        <v>1110</v>
      </c>
      <c r="Q713" s="172" t="s">
        <v>1110</v>
      </c>
      <c r="R713" s="172" t="s">
        <v>1110</v>
      </c>
      <c r="S713" s="172" t="s">
        <v>1110</v>
      </c>
      <c r="T713" s="172" t="s">
        <v>1110</v>
      </c>
      <c r="U713" s="172" t="s">
        <v>1110</v>
      </c>
      <c r="V713" s="175">
        <v>1.4671959999999963E-2</v>
      </c>
      <c r="W713" s="176" t="s">
        <v>1110</v>
      </c>
      <c r="X713" s="172">
        <v>-2.9768921600000002</v>
      </c>
      <c r="Y713" s="172">
        <v>-31.046221460000002</v>
      </c>
      <c r="Z713" s="172" t="s">
        <v>1110</v>
      </c>
      <c r="AA713" s="172" t="s">
        <v>1110</v>
      </c>
      <c r="AB713" s="172" t="s">
        <v>1110</v>
      </c>
      <c r="AC713" s="172" t="s">
        <v>1110</v>
      </c>
      <c r="AD713" s="172" t="s">
        <v>1110</v>
      </c>
      <c r="AE713" s="172" t="s">
        <v>1110</v>
      </c>
      <c r="AF713" s="177">
        <v>-34.023113620000004</v>
      </c>
    </row>
    <row r="714" spans="1:32" ht="15" customHeight="1">
      <c r="A714" s="163">
        <v>707</v>
      </c>
      <c r="B714" s="125" t="s">
        <v>354</v>
      </c>
      <c r="C714" s="164" t="s">
        <v>1110</v>
      </c>
      <c r="D714" s="164">
        <v>0.69628196999999992</v>
      </c>
      <c r="E714" s="164">
        <v>-1.8929451799999999</v>
      </c>
      <c r="F714" s="164" t="s">
        <v>1110</v>
      </c>
      <c r="G714" s="164" t="s">
        <v>1110</v>
      </c>
      <c r="H714" s="164" t="s">
        <v>1110</v>
      </c>
      <c r="I714" s="164" t="s">
        <v>1110</v>
      </c>
      <c r="J714" s="164" t="s">
        <v>1110</v>
      </c>
      <c r="K714" s="164" t="s">
        <v>1110</v>
      </c>
      <c r="L714" s="166">
        <v>-1.1966632099999999</v>
      </c>
      <c r="M714" s="164" t="s">
        <v>1110</v>
      </c>
      <c r="N714" s="164">
        <v>10.08565151554</v>
      </c>
      <c r="O714" s="164">
        <v>-31.287744149999998</v>
      </c>
      <c r="P714" s="164" t="s">
        <v>1110</v>
      </c>
      <c r="Q714" s="164" t="s">
        <v>1110</v>
      </c>
      <c r="R714" s="164" t="s">
        <v>1110</v>
      </c>
      <c r="S714" s="164" t="s">
        <v>1110</v>
      </c>
      <c r="T714" s="164" t="s">
        <v>1110</v>
      </c>
      <c r="U714" s="164" t="s">
        <v>1110</v>
      </c>
      <c r="V714" s="167">
        <v>-21.202092634459998</v>
      </c>
      <c r="W714" s="168" t="s">
        <v>1110</v>
      </c>
      <c r="X714" s="164">
        <v>16.09755819554</v>
      </c>
      <c r="Y714" s="164">
        <v>-31.437593</v>
      </c>
      <c r="Z714" s="164" t="s">
        <v>1110</v>
      </c>
      <c r="AA714" s="164" t="s">
        <v>1110</v>
      </c>
      <c r="AB714" s="164" t="s">
        <v>1110</v>
      </c>
      <c r="AC714" s="164" t="s">
        <v>1110</v>
      </c>
      <c r="AD714" s="164" t="s">
        <v>1110</v>
      </c>
      <c r="AE714" s="164" t="s">
        <v>1110</v>
      </c>
      <c r="AF714" s="169">
        <v>-15.34003480446</v>
      </c>
    </row>
    <row r="715" spans="1:32" s="84" customFormat="1" ht="15" customHeight="1">
      <c r="A715" s="171">
        <v>708</v>
      </c>
      <c r="B715" s="144" t="s">
        <v>303</v>
      </c>
      <c r="C715" s="172">
        <v>1.2819061200000001</v>
      </c>
      <c r="D715" s="172" t="s">
        <v>1110</v>
      </c>
      <c r="E715" s="172">
        <v>-6.2369271900000003</v>
      </c>
      <c r="F715" s="172" t="s">
        <v>1110</v>
      </c>
      <c r="G715" s="172" t="s">
        <v>1110</v>
      </c>
      <c r="H715" s="172" t="s">
        <v>1110</v>
      </c>
      <c r="I715" s="172" t="s">
        <v>1110</v>
      </c>
      <c r="J715" s="172" t="s">
        <v>1110</v>
      </c>
      <c r="K715" s="172" t="s">
        <v>1110</v>
      </c>
      <c r="L715" s="174">
        <v>-4.9550210699999999</v>
      </c>
      <c r="M715" s="172">
        <v>74.192477830000001</v>
      </c>
      <c r="N715" s="172" t="s">
        <v>1110</v>
      </c>
      <c r="O715" s="172">
        <v>-25.61856521</v>
      </c>
      <c r="P715" s="172" t="s">
        <v>1110</v>
      </c>
      <c r="Q715" s="172" t="s">
        <v>1110</v>
      </c>
      <c r="R715" s="172" t="s">
        <v>1110</v>
      </c>
      <c r="S715" s="172" t="s">
        <v>1110</v>
      </c>
      <c r="T715" s="172" t="s">
        <v>1110</v>
      </c>
      <c r="U715" s="172" t="s">
        <v>1110</v>
      </c>
      <c r="V715" s="175">
        <v>48.573912619999994</v>
      </c>
      <c r="W715" s="176">
        <v>74.192477830000001</v>
      </c>
      <c r="X715" s="172" t="s">
        <v>1110</v>
      </c>
      <c r="Y715" s="172">
        <v>-36.64331129</v>
      </c>
      <c r="Z715" s="172" t="s">
        <v>1110</v>
      </c>
      <c r="AA715" s="172">
        <v>-2.3127444599999998</v>
      </c>
      <c r="AB715" s="172" t="s">
        <v>1110</v>
      </c>
      <c r="AC715" s="172" t="s">
        <v>1110</v>
      </c>
      <c r="AD715" s="172" t="s">
        <v>1110</v>
      </c>
      <c r="AE715" s="172" t="s">
        <v>1110</v>
      </c>
      <c r="AF715" s="177">
        <v>35.236422079999997</v>
      </c>
    </row>
    <row r="716" spans="1:32" ht="15" customHeight="1">
      <c r="A716" s="163">
        <v>709</v>
      </c>
      <c r="B716" s="125" t="s">
        <v>195</v>
      </c>
      <c r="C716" s="164" t="s">
        <v>1110</v>
      </c>
      <c r="D716" s="164" t="s">
        <v>1110</v>
      </c>
      <c r="E716" s="164" t="s">
        <v>1110</v>
      </c>
      <c r="F716" s="164" t="s">
        <v>1110</v>
      </c>
      <c r="G716" s="164" t="s">
        <v>1110</v>
      </c>
      <c r="H716" s="164" t="s">
        <v>1110</v>
      </c>
      <c r="I716" s="164">
        <v>-0.80999993000000003</v>
      </c>
      <c r="J716" s="164" t="s">
        <v>1110</v>
      </c>
      <c r="K716" s="164" t="s">
        <v>1110</v>
      </c>
      <c r="L716" s="166">
        <v>-0.80999993000000003</v>
      </c>
      <c r="M716" s="164" t="s">
        <v>1110</v>
      </c>
      <c r="N716" s="164" t="s">
        <v>1110</v>
      </c>
      <c r="O716" s="164" t="s">
        <v>1110</v>
      </c>
      <c r="P716" s="164" t="s">
        <v>1110</v>
      </c>
      <c r="Q716" s="164" t="s">
        <v>1110</v>
      </c>
      <c r="R716" s="164" t="s">
        <v>1110</v>
      </c>
      <c r="S716" s="164">
        <v>66.791287879999999</v>
      </c>
      <c r="T716" s="164" t="s">
        <v>1110</v>
      </c>
      <c r="U716" s="164" t="s">
        <v>1110</v>
      </c>
      <c r="V716" s="167">
        <v>66.791287879999999</v>
      </c>
      <c r="W716" s="168" t="s">
        <v>1110</v>
      </c>
      <c r="X716" s="164" t="s">
        <v>1110</v>
      </c>
      <c r="Y716" s="164" t="s">
        <v>1110</v>
      </c>
      <c r="Z716" s="164" t="s">
        <v>1110</v>
      </c>
      <c r="AA716" s="164" t="s">
        <v>1110</v>
      </c>
      <c r="AB716" s="164" t="s">
        <v>1110</v>
      </c>
      <c r="AC716" s="164">
        <v>132.87100909</v>
      </c>
      <c r="AD716" s="164" t="s">
        <v>1110</v>
      </c>
      <c r="AE716" s="164" t="s">
        <v>1110</v>
      </c>
      <c r="AF716" s="169">
        <v>132.87100909</v>
      </c>
    </row>
    <row r="717" spans="1:32" s="84" customFormat="1" ht="15" customHeight="1">
      <c r="A717" s="171">
        <v>710</v>
      </c>
      <c r="B717" s="144" t="s">
        <v>305</v>
      </c>
      <c r="C717" s="172" t="s">
        <v>1110</v>
      </c>
      <c r="D717" s="172">
        <v>-1.16450996</v>
      </c>
      <c r="E717" s="172" t="s">
        <v>1110</v>
      </c>
      <c r="F717" s="172" t="s">
        <v>1110</v>
      </c>
      <c r="G717" s="172" t="s">
        <v>1110</v>
      </c>
      <c r="H717" s="172" t="s">
        <v>1110</v>
      </c>
      <c r="I717" s="172" t="s">
        <v>1110</v>
      </c>
      <c r="J717" s="172" t="s">
        <v>1110</v>
      </c>
      <c r="K717" s="172" t="s">
        <v>1110</v>
      </c>
      <c r="L717" s="174">
        <v>-1.16450996</v>
      </c>
      <c r="M717" s="172" t="s">
        <v>1110</v>
      </c>
      <c r="N717" s="172">
        <v>-2.2697246400000002</v>
      </c>
      <c r="O717" s="172" t="s">
        <v>1110</v>
      </c>
      <c r="P717" s="172" t="s">
        <v>1110</v>
      </c>
      <c r="Q717" s="172" t="s">
        <v>1110</v>
      </c>
      <c r="R717" s="172" t="s">
        <v>1110</v>
      </c>
      <c r="S717" s="172" t="s">
        <v>1110</v>
      </c>
      <c r="T717" s="172">
        <v>8.5</v>
      </c>
      <c r="U717" s="172" t="s">
        <v>1110</v>
      </c>
      <c r="V717" s="175">
        <v>6.2302753599999994</v>
      </c>
      <c r="W717" s="176" t="s">
        <v>1110</v>
      </c>
      <c r="X717" s="172">
        <v>-9.0285692399999995</v>
      </c>
      <c r="Y717" s="172">
        <v>-0.17571392999999999</v>
      </c>
      <c r="Z717" s="172" t="s">
        <v>1110</v>
      </c>
      <c r="AA717" s="172" t="s">
        <v>1110</v>
      </c>
      <c r="AB717" s="172" t="s">
        <v>1110</v>
      </c>
      <c r="AC717" s="172" t="s">
        <v>1110</v>
      </c>
      <c r="AD717" s="172">
        <v>8.5</v>
      </c>
      <c r="AE717" s="172" t="s">
        <v>1110</v>
      </c>
      <c r="AF717" s="177">
        <v>-0.70428316999999996</v>
      </c>
    </row>
    <row r="718" spans="1:32" ht="15" customHeight="1">
      <c r="A718" s="163">
        <v>711</v>
      </c>
      <c r="B718" s="125" t="s">
        <v>8</v>
      </c>
      <c r="C718" s="164" t="s">
        <v>1110</v>
      </c>
      <c r="D718" s="164" t="s">
        <v>1110</v>
      </c>
      <c r="E718" s="164">
        <v>-0.24697294</v>
      </c>
      <c r="F718" s="164" t="s">
        <v>1110</v>
      </c>
      <c r="G718" s="164" t="s">
        <v>1110</v>
      </c>
      <c r="H718" s="164" t="s">
        <v>1110</v>
      </c>
      <c r="I718" s="164">
        <v>4.8499999999999996</v>
      </c>
      <c r="J718" s="164" t="s">
        <v>1110</v>
      </c>
      <c r="K718" s="164" t="s">
        <v>1110</v>
      </c>
      <c r="L718" s="166">
        <v>4.6030270599999996</v>
      </c>
      <c r="M718" s="164" t="s">
        <v>1110</v>
      </c>
      <c r="N718" s="164" t="s">
        <v>1110</v>
      </c>
      <c r="O718" s="164">
        <v>-0.24697294</v>
      </c>
      <c r="P718" s="164" t="s">
        <v>1110</v>
      </c>
      <c r="Q718" s="164" t="s">
        <v>1110</v>
      </c>
      <c r="R718" s="164" t="s">
        <v>1110</v>
      </c>
      <c r="S718" s="164">
        <v>23.62141991</v>
      </c>
      <c r="T718" s="164" t="s">
        <v>1110</v>
      </c>
      <c r="U718" s="164" t="s">
        <v>1110</v>
      </c>
      <c r="V718" s="167">
        <v>23.374446969999997</v>
      </c>
      <c r="W718" s="168" t="s">
        <v>1110</v>
      </c>
      <c r="X718" s="164" t="s">
        <v>1110</v>
      </c>
      <c r="Y718" s="164">
        <v>-0.61096372999999993</v>
      </c>
      <c r="Z718" s="164" t="s">
        <v>1110</v>
      </c>
      <c r="AA718" s="164" t="s">
        <v>1110</v>
      </c>
      <c r="AB718" s="164" t="s">
        <v>1110</v>
      </c>
      <c r="AC718" s="164">
        <v>3.4135042499999999</v>
      </c>
      <c r="AD718" s="164" t="s">
        <v>1110</v>
      </c>
      <c r="AE718" s="164" t="s">
        <v>1110</v>
      </c>
      <c r="AF718" s="169">
        <v>2.80254052</v>
      </c>
    </row>
    <row r="719" spans="1:32" s="84" customFormat="1" ht="15" customHeight="1">
      <c r="A719" s="171">
        <v>712</v>
      </c>
      <c r="B719" s="144" t="s">
        <v>829</v>
      </c>
      <c r="C719" s="172" t="s">
        <v>1110</v>
      </c>
      <c r="D719" s="172" t="s">
        <v>1110</v>
      </c>
      <c r="E719" s="172">
        <v>-1.2073180000000001E-2</v>
      </c>
      <c r="F719" s="172" t="s">
        <v>1110</v>
      </c>
      <c r="G719" s="172" t="s">
        <v>1110</v>
      </c>
      <c r="H719" s="172" t="s">
        <v>1110</v>
      </c>
      <c r="I719" s="172">
        <v>0.35285424999999998</v>
      </c>
      <c r="J719" s="172" t="s">
        <v>1110</v>
      </c>
      <c r="K719" s="172" t="s">
        <v>1110</v>
      </c>
      <c r="L719" s="174">
        <v>0.34078107000000002</v>
      </c>
      <c r="M719" s="172" t="s">
        <v>1110</v>
      </c>
      <c r="N719" s="172" t="s">
        <v>1110</v>
      </c>
      <c r="O719" s="172">
        <v>-0.64226649999999996</v>
      </c>
      <c r="P719" s="172" t="s">
        <v>1110</v>
      </c>
      <c r="Q719" s="172" t="s">
        <v>1110</v>
      </c>
      <c r="R719" s="172" t="s">
        <v>1110</v>
      </c>
      <c r="S719" s="172">
        <v>0.41296659000000002</v>
      </c>
      <c r="T719" s="172" t="s">
        <v>1110</v>
      </c>
      <c r="U719" s="172" t="s">
        <v>1110</v>
      </c>
      <c r="V719" s="175">
        <v>-0.22929990999999997</v>
      </c>
      <c r="W719" s="176" t="s">
        <v>1110</v>
      </c>
      <c r="X719" s="172">
        <v>-55.7014131842</v>
      </c>
      <c r="Y719" s="172">
        <v>-2.5438768003500001</v>
      </c>
      <c r="Z719" s="172" t="s">
        <v>1110</v>
      </c>
      <c r="AA719" s="172" t="s">
        <v>1110</v>
      </c>
      <c r="AB719" s="172" t="s">
        <v>1110</v>
      </c>
      <c r="AC719" s="172">
        <v>19.742884019999998</v>
      </c>
      <c r="AD719" s="172" t="s">
        <v>1110</v>
      </c>
      <c r="AE719" s="172" t="s">
        <v>1110</v>
      </c>
      <c r="AF719" s="177">
        <v>-38.502405964549993</v>
      </c>
    </row>
    <row r="720" spans="1:32" ht="15" customHeight="1">
      <c r="A720" s="163">
        <v>713</v>
      </c>
      <c r="B720" s="125" t="s">
        <v>301</v>
      </c>
      <c r="C720" s="164" t="s">
        <v>1110</v>
      </c>
      <c r="D720" s="164" t="s">
        <v>1110</v>
      </c>
      <c r="E720" s="164">
        <v>-9.5814186299999999</v>
      </c>
      <c r="F720" s="164" t="s">
        <v>1110</v>
      </c>
      <c r="G720" s="164" t="s">
        <v>1110</v>
      </c>
      <c r="H720" s="164" t="s">
        <v>1110</v>
      </c>
      <c r="I720" s="164" t="s">
        <v>1110</v>
      </c>
      <c r="J720" s="164" t="s">
        <v>1110</v>
      </c>
      <c r="K720" s="164" t="s">
        <v>1110</v>
      </c>
      <c r="L720" s="166">
        <v>-9.5814186299999999</v>
      </c>
      <c r="M720" s="164" t="s">
        <v>1110</v>
      </c>
      <c r="N720" s="164" t="s">
        <v>1110</v>
      </c>
      <c r="O720" s="164">
        <v>-36.381744550000001</v>
      </c>
      <c r="P720" s="164" t="s">
        <v>1110</v>
      </c>
      <c r="Q720" s="164">
        <v>-0.59499999999999997</v>
      </c>
      <c r="R720" s="164" t="s">
        <v>1110</v>
      </c>
      <c r="S720" s="164" t="s">
        <v>1110</v>
      </c>
      <c r="T720" s="164" t="s">
        <v>1110</v>
      </c>
      <c r="U720" s="164" t="s">
        <v>1110</v>
      </c>
      <c r="V720" s="167">
        <v>-36.976744549999999</v>
      </c>
      <c r="W720" s="168" t="s">
        <v>1110</v>
      </c>
      <c r="X720" s="164" t="s">
        <v>1110</v>
      </c>
      <c r="Y720" s="164">
        <v>-101.92456239000001</v>
      </c>
      <c r="Z720" s="164" t="s">
        <v>1110</v>
      </c>
      <c r="AA720" s="164">
        <v>-49.448</v>
      </c>
      <c r="AB720" s="164" t="s">
        <v>1110</v>
      </c>
      <c r="AC720" s="164" t="s">
        <v>1110</v>
      </c>
      <c r="AD720" s="164" t="s">
        <v>1110</v>
      </c>
      <c r="AE720" s="164" t="s">
        <v>1110</v>
      </c>
      <c r="AF720" s="169">
        <v>-151.37256238999998</v>
      </c>
    </row>
    <row r="721" spans="1:32" s="84" customFormat="1" ht="15" customHeight="1">
      <c r="A721" s="171">
        <v>714</v>
      </c>
      <c r="B721" s="144" t="s">
        <v>1111</v>
      </c>
      <c r="C721" s="172" t="s">
        <v>1110</v>
      </c>
      <c r="D721" s="172" t="s">
        <v>1110</v>
      </c>
      <c r="E721" s="172" t="s">
        <v>1110</v>
      </c>
      <c r="F721" s="172" t="s">
        <v>1110</v>
      </c>
      <c r="G721" s="172" t="s">
        <v>1110</v>
      </c>
      <c r="H721" s="172" t="s">
        <v>1110</v>
      </c>
      <c r="I721" s="172" t="s">
        <v>1110</v>
      </c>
      <c r="J721" s="172">
        <v>1.6031516200000002</v>
      </c>
      <c r="K721" s="172" t="s">
        <v>1110</v>
      </c>
      <c r="L721" s="174">
        <v>1.6031516200000002</v>
      </c>
      <c r="M721" s="172" t="s">
        <v>1110</v>
      </c>
      <c r="N721" s="172" t="s">
        <v>1110</v>
      </c>
      <c r="O721" s="172" t="s">
        <v>1110</v>
      </c>
      <c r="P721" s="172" t="s">
        <v>1110</v>
      </c>
      <c r="Q721" s="172" t="s">
        <v>1110</v>
      </c>
      <c r="R721" s="172" t="s">
        <v>1110</v>
      </c>
      <c r="S721" s="172" t="s">
        <v>1110</v>
      </c>
      <c r="T721" s="172">
        <v>10.694542550000001</v>
      </c>
      <c r="U721" s="172" t="s">
        <v>1110</v>
      </c>
      <c r="V721" s="175">
        <v>10.694542550000001</v>
      </c>
      <c r="W721" s="176" t="s">
        <v>1110</v>
      </c>
      <c r="X721" s="172" t="s">
        <v>1110</v>
      </c>
      <c r="Y721" s="172" t="s">
        <v>1110</v>
      </c>
      <c r="Z721" s="172" t="s">
        <v>1110</v>
      </c>
      <c r="AA721" s="172" t="s">
        <v>1110</v>
      </c>
      <c r="AB721" s="172" t="s">
        <v>1110</v>
      </c>
      <c r="AC721" s="172" t="s">
        <v>1110</v>
      </c>
      <c r="AD721" s="172">
        <v>140.76141550042001</v>
      </c>
      <c r="AE721" s="172" t="s">
        <v>1110</v>
      </c>
      <c r="AF721" s="177">
        <v>140.76141550042001</v>
      </c>
    </row>
    <row r="722" spans="1:32" ht="15" customHeight="1">
      <c r="A722" s="163">
        <v>715</v>
      </c>
      <c r="B722" s="125" t="s">
        <v>874</v>
      </c>
      <c r="C722" s="164" t="s">
        <v>1110</v>
      </c>
      <c r="D722" s="164">
        <v>-2.5240185099999999</v>
      </c>
      <c r="E722" s="164">
        <v>-0.16135015999999999</v>
      </c>
      <c r="F722" s="164" t="s">
        <v>1110</v>
      </c>
      <c r="G722" s="164" t="s">
        <v>1110</v>
      </c>
      <c r="H722" s="164" t="s">
        <v>1110</v>
      </c>
      <c r="I722" s="164" t="s">
        <v>1110</v>
      </c>
      <c r="J722" s="164" t="s">
        <v>1110</v>
      </c>
      <c r="K722" s="164" t="s">
        <v>1110</v>
      </c>
      <c r="L722" s="166">
        <v>-2.6853686699999999</v>
      </c>
      <c r="M722" s="164" t="s">
        <v>1110</v>
      </c>
      <c r="N722" s="164">
        <v>-31.980519050000002</v>
      </c>
      <c r="O722" s="164">
        <v>5.4926102400000003</v>
      </c>
      <c r="P722" s="164" t="s">
        <v>1110</v>
      </c>
      <c r="Q722" s="164" t="s">
        <v>1110</v>
      </c>
      <c r="R722" s="164" t="s">
        <v>1110</v>
      </c>
      <c r="S722" s="164" t="s">
        <v>1110</v>
      </c>
      <c r="T722" s="164" t="s">
        <v>1110</v>
      </c>
      <c r="U722" s="164" t="s">
        <v>1110</v>
      </c>
      <c r="V722" s="167">
        <v>-26.487908810000004</v>
      </c>
      <c r="W722" s="168" t="s">
        <v>1110</v>
      </c>
      <c r="X722" s="164">
        <v>-33.166914339999998</v>
      </c>
      <c r="Y722" s="164">
        <v>5.7420923400000001</v>
      </c>
      <c r="Z722" s="164" t="s">
        <v>1110</v>
      </c>
      <c r="AA722" s="164" t="s">
        <v>1110</v>
      </c>
      <c r="AB722" s="164" t="s">
        <v>1110</v>
      </c>
      <c r="AC722" s="164" t="s">
        <v>1110</v>
      </c>
      <c r="AD722" s="164" t="s">
        <v>1110</v>
      </c>
      <c r="AE722" s="164" t="s">
        <v>1110</v>
      </c>
      <c r="AF722" s="169">
        <v>-27.424821999999999</v>
      </c>
    </row>
    <row r="723" spans="1:32" s="84" customFormat="1" ht="15" customHeight="1">
      <c r="A723" s="171">
        <v>716</v>
      </c>
      <c r="B723" s="144" t="s">
        <v>464</v>
      </c>
      <c r="C723" s="172" t="s">
        <v>1110</v>
      </c>
      <c r="D723" s="172" t="s">
        <v>1110</v>
      </c>
      <c r="E723" s="172" t="s">
        <v>1110</v>
      </c>
      <c r="F723" s="172" t="s">
        <v>1110</v>
      </c>
      <c r="G723" s="172" t="s">
        <v>1110</v>
      </c>
      <c r="H723" s="172" t="s">
        <v>1110</v>
      </c>
      <c r="I723" s="172" t="s">
        <v>1110</v>
      </c>
      <c r="J723" s="172">
        <v>2.0649999999999999</v>
      </c>
      <c r="K723" s="172" t="s">
        <v>1110</v>
      </c>
      <c r="L723" s="174">
        <v>2.0649999999999999</v>
      </c>
      <c r="M723" s="172" t="s">
        <v>1110</v>
      </c>
      <c r="N723" s="172" t="s">
        <v>1110</v>
      </c>
      <c r="O723" s="172" t="s">
        <v>1110</v>
      </c>
      <c r="P723" s="172" t="s">
        <v>1110</v>
      </c>
      <c r="Q723" s="172" t="s">
        <v>1110</v>
      </c>
      <c r="R723" s="172" t="s">
        <v>1110</v>
      </c>
      <c r="S723" s="172" t="s">
        <v>1110</v>
      </c>
      <c r="T723" s="172">
        <v>15.049558529999999</v>
      </c>
      <c r="U723" s="172" t="s">
        <v>1110</v>
      </c>
      <c r="V723" s="175">
        <v>15.049558529999999</v>
      </c>
      <c r="W723" s="176" t="s">
        <v>1110</v>
      </c>
      <c r="X723" s="172" t="s">
        <v>1110</v>
      </c>
      <c r="Y723" s="172" t="s">
        <v>1110</v>
      </c>
      <c r="Z723" s="172" t="s">
        <v>1110</v>
      </c>
      <c r="AA723" s="172" t="s">
        <v>1110</v>
      </c>
      <c r="AB723" s="172" t="s">
        <v>1110</v>
      </c>
      <c r="AC723" s="172" t="s">
        <v>1110</v>
      </c>
      <c r="AD723" s="172">
        <v>353.20511665578999</v>
      </c>
      <c r="AE723" s="172" t="s">
        <v>1110</v>
      </c>
      <c r="AF723" s="177">
        <v>353.20511665578999</v>
      </c>
    </row>
    <row r="724" spans="1:32" ht="15" customHeight="1">
      <c r="A724" s="163">
        <v>717</v>
      </c>
      <c r="B724" s="125" t="s">
        <v>293</v>
      </c>
      <c r="C724" s="164" t="s">
        <v>1110</v>
      </c>
      <c r="D724" s="164" t="s">
        <v>1110</v>
      </c>
      <c r="E724" s="164" t="s">
        <v>1110</v>
      </c>
      <c r="F724" s="164" t="s">
        <v>1110</v>
      </c>
      <c r="G724" s="164" t="s">
        <v>1110</v>
      </c>
      <c r="H724" s="164" t="s">
        <v>1110</v>
      </c>
      <c r="I724" s="164" t="s">
        <v>1110</v>
      </c>
      <c r="J724" s="164">
        <v>3.4869901200000002</v>
      </c>
      <c r="K724" s="164" t="s">
        <v>1110</v>
      </c>
      <c r="L724" s="166">
        <v>3.4869901200000002</v>
      </c>
      <c r="M724" s="164" t="s">
        <v>1110</v>
      </c>
      <c r="N724" s="164" t="s">
        <v>1110</v>
      </c>
      <c r="O724" s="164" t="s">
        <v>1110</v>
      </c>
      <c r="P724" s="164" t="s">
        <v>1110</v>
      </c>
      <c r="Q724" s="164" t="s">
        <v>1110</v>
      </c>
      <c r="R724" s="164" t="s">
        <v>1110</v>
      </c>
      <c r="S724" s="164" t="s">
        <v>1110</v>
      </c>
      <c r="T724" s="164">
        <v>13.46840463</v>
      </c>
      <c r="U724" s="164" t="s">
        <v>1110</v>
      </c>
      <c r="V724" s="167">
        <v>13.46840463</v>
      </c>
      <c r="W724" s="168" t="s">
        <v>1110</v>
      </c>
      <c r="X724" s="164" t="s">
        <v>1110</v>
      </c>
      <c r="Y724" s="164" t="s">
        <v>1110</v>
      </c>
      <c r="Z724" s="164" t="s">
        <v>1110</v>
      </c>
      <c r="AA724" s="164" t="s">
        <v>1110</v>
      </c>
      <c r="AB724" s="164" t="s">
        <v>1110</v>
      </c>
      <c r="AC724" s="164" t="s">
        <v>1110</v>
      </c>
      <c r="AD724" s="164">
        <v>26.594254199999998</v>
      </c>
      <c r="AE724" s="164" t="s">
        <v>1110</v>
      </c>
      <c r="AF724" s="169">
        <v>26.594254199999998</v>
      </c>
    </row>
    <row r="725" spans="1:32" s="84" customFormat="1" ht="15" customHeight="1">
      <c r="A725" s="171">
        <v>718</v>
      </c>
      <c r="B725" s="144" t="s">
        <v>7</v>
      </c>
      <c r="C725" s="172" t="s">
        <v>1110</v>
      </c>
      <c r="D725" s="172" t="s">
        <v>1110</v>
      </c>
      <c r="E725" s="172" t="s">
        <v>1110</v>
      </c>
      <c r="F725" s="172" t="s">
        <v>1110</v>
      </c>
      <c r="G725" s="172" t="s">
        <v>1110</v>
      </c>
      <c r="H725" s="172" t="s">
        <v>1110</v>
      </c>
      <c r="I725" s="172" t="s">
        <v>1110</v>
      </c>
      <c r="J725" s="172" t="s">
        <v>1110</v>
      </c>
      <c r="K725" s="172" t="s">
        <v>1110</v>
      </c>
      <c r="L725" s="174" t="s">
        <v>1110</v>
      </c>
      <c r="M725" s="172" t="s">
        <v>1110</v>
      </c>
      <c r="N725" s="172" t="s">
        <v>1110</v>
      </c>
      <c r="O725" s="172" t="s">
        <v>1110</v>
      </c>
      <c r="P725" s="172" t="s">
        <v>1110</v>
      </c>
      <c r="Q725" s="172" t="s">
        <v>1110</v>
      </c>
      <c r="R725" s="172" t="s">
        <v>1110</v>
      </c>
      <c r="S725" s="172" t="s">
        <v>1110</v>
      </c>
      <c r="T725" s="172" t="s">
        <v>1110</v>
      </c>
      <c r="U725" s="172" t="s">
        <v>1110</v>
      </c>
      <c r="V725" s="175" t="s">
        <v>1110</v>
      </c>
      <c r="W725" s="176" t="s">
        <v>1110</v>
      </c>
      <c r="X725" s="172" t="s">
        <v>1110</v>
      </c>
      <c r="Y725" s="172" t="s">
        <v>1110</v>
      </c>
      <c r="Z725" s="172" t="s">
        <v>1110</v>
      </c>
      <c r="AA725" s="172" t="s">
        <v>1110</v>
      </c>
      <c r="AB725" s="172" t="s">
        <v>1110</v>
      </c>
      <c r="AC725" s="172" t="s">
        <v>1110</v>
      </c>
      <c r="AD725" s="172" t="s">
        <v>1110</v>
      </c>
      <c r="AE725" s="172" t="s">
        <v>1110</v>
      </c>
      <c r="AF725" s="177" t="s">
        <v>1110</v>
      </c>
    </row>
    <row r="726" spans="1:32" ht="15" customHeight="1">
      <c r="A726" s="163">
        <v>719</v>
      </c>
      <c r="B726" s="125" t="s">
        <v>813</v>
      </c>
      <c r="C726" s="164" t="s">
        <v>1110</v>
      </c>
      <c r="D726" s="164" t="s">
        <v>1110</v>
      </c>
      <c r="E726" s="164" t="s">
        <v>1110</v>
      </c>
      <c r="F726" s="164" t="s">
        <v>1110</v>
      </c>
      <c r="G726" s="164" t="s">
        <v>1110</v>
      </c>
      <c r="H726" s="164" t="s">
        <v>1110</v>
      </c>
      <c r="I726" s="164" t="s">
        <v>1110</v>
      </c>
      <c r="J726" s="164" t="s">
        <v>1110</v>
      </c>
      <c r="K726" s="164" t="s">
        <v>1110</v>
      </c>
      <c r="L726" s="166" t="s">
        <v>1110</v>
      </c>
      <c r="M726" s="164" t="s">
        <v>1110</v>
      </c>
      <c r="N726" s="164" t="s">
        <v>1110</v>
      </c>
      <c r="O726" s="164" t="s">
        <v>1110</v>
      </c>
      <c r="P726" s="164" t="s">
        <v>1110</v>
      </c>
      <c r="Q726" s="164" t="s">
        <v>1110</v>
      </c>
      <c r="R726" s="164" t="s">
        <v>1110</v>
      </c>
      <c r="S726" s="164" t="s">
        <v>1110</v>
      </c>
      <c r="T726" s="164" t="s">
        <v>1110</v>
      </c>
      <c r="U726" s="164" t="s">
        <v>1110</v>
      </c>
      <c r="V726" s="167" t="s">
        <v>1110</v>
      </c>
      <c r="W726" s="168" t="s">
        <v>1110</v>
      </c>
      <c r="X726" s="164" t="s">
        <v>1110</v>
      </c>
      <c r="Y726" s="164" t="s">
        <v>1110</v>
      </c>
      <c r="Z726" s="164" t="s">
        <v>1110</v>
      </c>
      <c r="AA726" s="164" t="s">
        <v>1110</v>
      </c>
      <c r="AB726" s="164" t="s">
        <v>1110</v>
      </c>
      <c r="AC726" s="164" t="s">
        <v>1110</v>
      </c>
      <c r="AD726" s="164" t="s">
        <v>1110</v>
      </c>
      <c r="AE726" s="164" t="s">
        <v>1110</v>
      </c>
      <c r="AF726" s="169" t="s">
        <v>1110</v>
      </c>
    </row>
    <row r="727" spans="1:32" s="84" customFormat="1" ht="15" customHeight="1">
      <c r="A727" s="171">
        <v>720</v>
      </c>
      <c r="B727" s="144" t="s">
        <v>634</v>
      </c>
      <c r="C727" s="172" t="s">
        <v>1110</v>
      </c>
      <c r="D727" s="172">
        <v>-0.40520545000000002</v>
      </c>
      <c r="E727" s="172" t="s">
        <v>1110</v>
      </c>
      <c r="F727" s="172" t="s">
        <v>1110</v>
      </c>
      <c r="G727" s="172" t="s">
        <v>1110</v>
      </c>
      <c r="H727" s="172" t="s">
        <v>1110</v>
      </c>
      <c r="I727" s="172" t="s">
        <v>1110</v>
      </c>
      <c r="J727" s="172" t="s">
        <v>1110</v>
      </c>
      <c r="K727" s="172" t="s">
        <v>1110</v>
      </c>
      <c r="L727" s="174">
        <v>-0.40520545000000002</v>
      </c>
      <c r="M727" s="172" t="s">
        <v>1110</v>
      </c>
      <c r="N727" s="172">
        <v>-7.6359144900000002</v>
      </c>
      <c r="O727" s="172" t="s">
        <v>1110</v>
      </c>
      <c r="P727" s="172" t="s">
        <v>1110</v>
      </c>
      <c r="Q727" s="172" t="s">
        <v>1110</v>
      </c>
      <c r="R727" s="172" t="s">
        <v>1110</v>
      </c>
      <c r="S727" s="172" t="s">
        <v>1110</v>
      </c>
      <c r="T727" s="172" t="s">
        <v>1110</v>
      </c>
      <c r="U727" s="172" t="s">
        <v>1110</v>
      </c>
      <c r="V727" s="175">
        <v>-7.6359144900000002</v>
      </c>
      <c r="W727" s="176" t="s">
        <v>1110</v>
      </c>
      <c r="X727" s="172">
        <v>-46.872605849999999</v>
      </c>
      <c r="Y727" s="172" t="s">
        <v>1110</v>
      </c>
      <c r="Z727" s="172" t="s">
        <v>1110</v>
      </c>
      <c r="AA727" s="172" t="s">
        <v>1110</v>
      </c>
      <c r="AB727" s="172" t="s">
        <v>1110</v>
      </c>
      <c r="AC727" s="172" t="s">
        <v>1110</v>
      </c>
      <c r="AD727" s="172" t="s">
        <v>1110</v>
      </c>
      <c r="AE727" s="172" t="s">
        <v>1110</v>
      </c>
      <c r="AF727" s="177">
        <v>-46.872605849999999</v>
      </c>
    </row>
    <row r="728" spans="1:32" ht="15" customHeight="1">
      <c r="A728" s="163">
        <v>721</v>
      </c>
      <c r="B728" s="125" t="s">
        <v>1002</v>
      </c>
      <c r="C728" s="164" t="s">
        <v>1110</v>
      </c>
      <c r="D728" s="164" t="s">
        <v>1110</v>
      </c>
      <c r="E728" s="164" t="s">
        <v>1110</v>
      </c>
      <c r="F728" s="164" t="s">
        <v>1110</v>
      </c>
      <c r="G728" s="164" t="s">
        <v>1110</v>
      </c>
      <c r="H728" s="164" t="s">
        <v>1110</v>
      </c>
      <c r="I728" s="164" t="s">
        <v>1110</v>
      </c>
      <c r="J728" s="164" t="s">
        <v>1110</v>
      </c>
      <c r="K728" s="164" t="s">
        <v>1110</v>
      </c>
      <c r="L728" s="166" t="s">
        <v>1110</v>
      </c>
      <c r="M728" s="164" t="s">
        <v>1110</v>
      </c>
      <c r="N728" s="164" t="s">
        <v>1110</v>
      </c>
      <c r="O728" s="164" t="s">
        <v>1110</v>
      </c>
      <c r="P728" s="164" t="s">
        <v>1110</v>
      </c>
      <c r="Q728" s="164" t="s">
        <v>1110</v>
      </c>
      <c r="R728" s="164" t="s">
        <v>1110</v>
      </c>
      <c r="S728" s="164" t="s">
        <v>1110</v>
      </c>
      <c r="T728" s="164" t="s">
        <v>1110</v>
      </c>
      <c r="U728" s="164" t="s">
        <v>1110</v>
      </c>
      <c r="V728" s="167" t="s">
        <v>1110</v>
      </c>
      <c r="W728" s="168" t="s">
        <v>1110</v>
      </c>
      <c r="X728" s="164" t="s">
        <v>1110</v>
      </c>
      <c r="Y728" s="164" t="s">
        <v>1110</v>
      </c>
      <c r="Z728" s="164" t="s">
        <v>1110</v>
      </c>
      <c r="AA728" s="164" t="s">
        <v>1110</v>
      </c>
      <c r="AB728" s="164" t="s">
        <v>1110</v>
      </c>
      <c r="AC728" s="164" t="s">
        <v>1110</v>
      </c>
      <c r="AD728" s="164" t="s">
        <v>1110</v>
      </c>
      <c r="AE728" s="164" t="s">
        <v>1110</v>
      </c>
      <c r="AF728" s="169" t="s">
        <v>1110</v>
      </c>
    </row>
    <row r="729" spans="1:32" s="84" customFormat="1" ht="15" customHeight="1">
      <c r="A729" s="171">
        <v>722</v>
      </c>
      <c r="B729" s="144" t="s">
        <v>906</v>
      </c>
      <c r="C729" s="172" t="s">
        <v>1110</v>
      </c>
      <c r="D729" s="172" t="s">
        <v>1110</v>
      </c>
      <c r="E729" s="172" t="s">
        <v>1110</v>
      </c>
      <c r="F729" s="172" t="s">
        <v>1110</v>
      </c>
      <c r="G729" s="172" t="s">
        <v>1110</v>
      </c>
      <c r="H729" s="172" t="s">
        <v>1110</v>
      </c>
      <c r="I729" s="172">
        <v>0.55500000000000005</v>
      </c>
      <c r="J729" s="172" t="s">
        <v>1110</v>
      </c>
      <c r="K729" s="172" t="s">
        <v>1110</v>
      </c>
      <c r="L729" s="174">
        <v>0.55500000000000005</v>
      </c>
      <c r="M729" s="172" t="s">
        <v>1110</v>
      </c>
      <c r="N729" s="172" t="s">
        <v>1110</v>
      </c>
      <c r="O729" s="172" t="s">
        <v>1110</v>
      </c>
      <c r="P729" s="172" t="s">
        <v>1110</v>
      </c>
      <c r="Q729" s="172" t="s">
        <v>1110</v>
      </c>
      <c r="R729" s="172" t="s">
        <v>1110</v>
      </c>
      <c r="S729" s="172">
        <v>1.155</v>
      </c>
      <c r="T729" s="172" t="s">
        <v>1110</v>
      </c>
      <c r="U729" s="172" t="s">
        <v>1110</v>
      </c>
      <c r="V729" s="175">
        <v>1.155</v>
      </c>
      <c r="W729" s="176" t="s">
        <v>1110</v>
      </c>
      <c r="X729" s="172" t="s">
        <v>1110</v>
      </c>
      <c r="Y729" s="172" t="s">
        <v>1110</v>
      </c>
      <c r="Z729" s="172" t="s">
        <v>1110</v>
      </c>
      <c r="AA729" s="172" t="s">
        <v>1110</v>
      </c>
      <c r="AB729" s="172" t="s">
        <v>1110</v>
      </c>
      <c r="AC729" s="172">
        <v>1.155</v>
      </c>
      <c r="AD729" s="172" t="s">
        <v>1110</v>
      </c>
      <c r="AE729" s="172" t="s">
        <v>1110</v>
      </c>
      <c r="AF729" s="177">
        <v>1.155</v>
      </c>
    </row>
    <row r="730" spans="1:32" ht="15" customHeight="1">
      <c r="A730" s="163">
        <v>723</v>
      </c>
      <c r="B730" s="125" t="s">
        <v>478</v>
      </c>
      <c r="C730" s="164" t="s">
        <v>1110</v>
      </c>
      <c r="D730" s="164" t="s">
        <v>1110</v>
      </c>
      <c r="E730" s="164">
        <v>-3.0390405899999999</v>
      </c>
      <c r="F730" s="164" t="s">
        <v>1110</v>
      </c>
      <c r="G730" s="164" t="s">
        <v>1110</v>
      </c>
      <c r="H730" s="164" t="s">
        <v>1110</v>
      </c>
      <c r="I730" s="164" t="s">
        <v>1110</v>
      </c>
      <c r="J730" s="164" t="s">
        <v>1110</v>
      </c>
      <c r="K730" s="164" t="s">
        <v>1110</v>
      </c>
      <c r="L730" s="166">
        <v>-3.0390405899999999</v>
      </c>
      <c r="M730" s="164" t="s">
        <v>1110</v>
      </c>
      <c r="N730" s="164" t="s">
        <v>1110</v>
      </c>
      <c r="O730" s="164">
        <v>-40.043219619999995</v>
      </c>
      <c r="P730" s="164" t="s">
        <v>1110</v>
      </c>
      <c r="Q730" s="164" t="s">
        <v>1110</v>
      </c>
      <c r="R730" s="164" t="s">
        <v>1110</v>
      </c>
      <c r="S730" s="164" t="s">
        <v>1110</v>
      </c>
      <c r="T730" s="164" t="s">
        <v>1110</v>
      </c>
      <c r="U730" s="164" t="s">
        <v>1110</v>
      </c>
      <c r="V730" s="167">
        <v>-40.043219619999995</v>
      </c>
      <c r="W730" s="168" t="s">
        <v>1110</v>
      </c>
      <c r="X730" s="164" t="s">
        <v>1110</v>
      </c>
      <c r="Y730" s="164">
        <v>-76.147292900000011</v>
      </c>
      <c r="Z730" s="164" t="s">
        <v>1110</v>
      </c>
      <c r="AA730" s="164" t="s">
        <v>1110</v>
      </c>
      <c r="AB730" s="164" t="s">
        <v>1110</v>
      </c>
      <c r="AC730" s="164" t="s">
        <v>1110</v>
      </c>
      <c r="AD730" s="164" t="s">
        <v>1110</v>
      </c>
      <c r="AE730" s="164" t="s">
        <v>1110</v>
      </c>
      <c r="AF730" s="169">
        <v>-76.147292900000011</v>
      </c>
    </row>
    <row r="731" spans="1:32" s="84" customFormat="1" ht="15" customHeight="1">
      <c r="A731" s="171">
        <v>724</v>
      </c>
      <c r="B731" s="144" t="s">
        <v>241</v>
      </c>
      <c r="C731" s="172" t="s">
        <v>1110</v>
      </c>
      <c r="D731" s="172" t="s">
        <v>1110</v>
      </c>
      <c r="E731" s="172" t="s">
        <v>1110</v>
      </c>
      <c r="F731" s="172" t="s">
        <v>1110</v>
      </c>
      <c r="G731" s="172" t="s">
        <v>1110</v>
      </c>
      <c r="H731" s="172" t="s">
        <v>1110</v>
      </c>
      <c r="I731" s="172" t="s">
        <v>1110</v>
      </c>
      <c r="J731" s="172" t="s">
        <v>1110</v>
      </c>
      <c r="K731" s="172" t="s">
        <v>1110</v>
      </c>
      <c r="L731" s="174" t="s">
        <v>1110</v>
      </c>
      <c r="M731" s="172" t="s">
        <v>1110</v>
      </c>
      <c r="N731" s="172" t="s">
        <v>1110</v>
      </c>
      <c r="O731" s="172" t="s">
        <v>1110</v>
      </c>
      <c r="P731" s="172" t="s">
        <v>1110</v>
      </c>
      <c r="Q731" s="172" t="s">
        <v>1110</v>
      </c>
      <c r="R731" s="172" t="s">
        <v>1110</v>
      </c>
      <c r="S731" s="172" t="s">
        <v>1110</v>
      </c>
      <c r="T731" s="172">
        <v>4.9670699999999997</v>
      </c>
      <c r="U731" s="172" t="s">
        <v>1110</v>
      </c>
      <c r="V731" s="175">
        <v>4.9670699999999997</v>
      </c>
      <c r="W731" s="176" t="s">
        <v>1110</v>
      </c>
      <c r="X731" s="172" t="s">
        <v>1110</v>
      </c>
      <c r="Y731" s="172" t="s">
        <v>1110</v>
      </c>
      <c r="Z731" s="172" t="s">
        <v>1110</v>
      </c>
      <c r="AA731" s="172" t="s">
        <v>1110</v>
      </c>
      <c r="AB731" s="172" t="s">
        <v>1110</v>
      </c>
      <c r="AC731" s="172" t="s">
        <v>1110</v>
      </c>
      <c r="AD731" s="172">
        <v>18.433335</v>
      </c>
      <c r="AE731" s="172" t="s">
        <v>1110</v>
      </c>
      <c r="AF731" s="177">
        <v>18.433335</v>
      </c>
    </row>
    <row r="732" spans="1:32" ht="15" customHeight="1">
      <c r="A732" s="163">
        <v>725</v>
      </c>
      <c r="B732" s="125" t="s">
        <v>999</v>
      </c>
      <c r="C732" s="164" t="s">
        <v>1110</v>
      </c>
      <c r="D732" s="164">
        <v>-0.85775451000000003</v>
      </c>
      <c r="E732" s="164">
        <v>-2.0358419799999998</v>
      </c>
      <c r="F732" s="164" t="s">
        <v>1110</v>
      </c>
      <c r="G732" s="164" t="s">
        <v>1110</v>
      </c>
      <c r="H732" s="164" t="s">
        <v>1110</v>
      </c>
      <c r="I732" s="164" t="s">
        <v>1110</v>
      </c>
      <c r="J732" s="164" t="s">
        <v>1110</v>
      </c>
      <c r="K732" s="164" t="s">
        <v>1110</v>
      </c>
      <c r="L732" s="166">
        <v>-2.8935964900000002</v>
      </c>
      <c r="M732" s="164" t="s">
        <v>1110</v>
      </c>
      <c r="N732" s="164">
        <v>-4.5723550900000003</v>
      </c>
      <c r="O732" s="164">
        <v>-3.0838799300000002</v>
      </c>
      <c r="P732" s="164" t="s">
        <v>1110</v>
      </c>
      <c r="Q732" s="164" t="s">
        <v>1110</v>
      </c>
      <c r="R732" s="164" t="s">
        <v>1110</v>
      </c>
      <c r="S732" s="164" t="s">
        <v>1110</v>
      </c>
      <c r="T732" s="164" t="s">
        <v>1110</v>
      </c>
      <c r="U732" s="164" t="s">
        <v>1110</v>
      </c>
      <c r="V732" s="167">
        <v>-7.6562350199999996</v>
      </c>
      <c r="W732" s="168" t="s">
        <v>1110</v>
      </c>
      <c r="X732" s="164">
        <v>-9.9796090900000003</v>
      </c>
      <c r="Y732" s="164">
        <v>-9.4772273299999998</v>
      </c>
      <c r="Z732" s="164" t="s">
        <v>1110</v>
      </c>
      <c r="AA732" s="164" t="s">
        <v>1110</v>
      </c>
      <c r="AB732" s="164" t="s">
        <v>1110</v>
      </c>
      <c r="AC732" s="164" t="s">
        <v>1110</v>
      </c>
      <c r="AD732" s="164" t="s">
        <v>1110</v>
      </c>
      <c r="AE732" s="164" t="s">
        <v>1110</v>
      </c>
      <c r="AF732" s="169">
        <v>-19.456836420000002</v>
      </c>
    </row>
    <row r="733" spans="1:32" s="84" customFormat="1" ht="15" customHeight="1">
      <c r="A733" s="171">
        <v>726</v>
      </c>
      <c r="B733" s="144" t="s">
        <v>145</v>
      </c>
      <c r="C733" s="172" t="s">
        <v>1110</v>
      </c>
      <c r="D733" s="172" t="s">
        <v>1110</v>
      </c>
      <c r="E733" s="172" t="s">
        <v>1110</v>
      </c>
      <c r="F733" s="172" t="s">
        <v>1110</v>
      </c>
      <c r="G733" s="172" t="s">
        <v>1110</v>
      </c>
      <c r="H733" s="172" t="s">
        <v>1110</v>
      </c>
      <c r="I733" s="172">
        <v>-1.6807953</v>
      </c>
      <c r="J733" s="172" t="s">
        <v>1110</v>
      </c>
      <c r="K733" s="172" t="s">
        <v>1110</v>
      </c>
      <c r="L733" s="174">
        <v>-1.6807953</v>
      </c>
      <c r="M733" s="172" t="s">
        <v>1110</v>
      </c>
      <c r="N733" s="172" t="s">
        <v>1110</v>
      </c>
      <c r="O733" s="172" t="s">
        <v>1110</v>
      </c>
      <c r="P733" s="172" t="s">
        <v>1110</v>
      </c>
      <c r="Q733" s="172" t="s">
        <v>1110</v>
      </c>
      <c r="R733" s="172" t="s">
        <v>1110</v>
      </c>
      <c r="S733" s="172">
        <v>-25.458142859999999</v>
      </c>
      <c r="T733" s="172" t="s">
        <v>1110</v>
      </c>
      <c r="U733" s="172" t="s">
        <v>1110</v>
      </c>
      <c r="V733" s="175">
        <v>-25.458142859999999</v>
      </c>
      <c r="W733" s="176" t="s">
        <v>1110</v>
      </c>
      <c r="X733" s="172" t="s">
        <v>1110</v>
      </c>
      <c r="Y733" s="172" t="s">
        <v>1110</v>
      </c>
      <c r="Z733" s="172" t="s">
        <v>1110</v>
      </c>
      <c r="AA733" s="172" t="s">
        <v>1110</v>
      </c>
      <c r="AB733" s="172" t="s">
        <v>1110</v>
      </c>
      <c r="AC733" s="172">
        <v>68.992850907210013</v>
      </c>
      <c r="AD733" s="172" t="s">
        <v>1110</v>
      </c>
      <c r="AE733" s="172" t="s">
        <v>1110</v>
      </c>
      <c r="AF733" s="177">
        <v>68.992850907210013</v>
      </c>
    </row>
    <row r="734" spans="1:32" ht="15" customHeight="1">
      <c r="A734" s="163">
        <v>727</v>
      </c>
      <c r="B734" s="125" t="s">
        <v>298</v>
      </c>
      <c r="C734" s="164" t="s">
        <v>1110</v>
      </c>
      <c r="D734" s="164" t="s">
        <v>1110</v>
      </c>
      <c r="E734" s="164" t="s">
        <v>1110</v>
      </c>
      <c r="F734" s="164" t="s">
        <v>1110</v>
      </c>
      <c r="G734" s="164" t="s">
        <v>1110</v>
      </c>
      <c r="H734" s="164" t="s">
        <v>1110</v>
      </c>
      <c r="I734" s="164" t="s">
        <v>1110</v>
      </c>
      <c r="J734" s="164" t="s">
        <v>1110</v>
      </c>
      <c r="K734" s="164" t="s">
        <v>1110</v>
      </c>
      <c r="L734" s="166" t="s">
        <v>1110</v>
      </c>
      <c r="M734" s="164" t="s">
        <v>1110</v>
      </c>
      <c r="N734" s="164" t="s">
        <v>1110</v>
      </c>
      <c r="O734" s="164" t="s">
        <v>1110</v>
      </c>
      <c r="P734" s="164" t="s">
        <v>1110</v>
      </c>
      <c r="Q734" s="164" t="s">
        <v>1110</v>
      </c>
      <c r="R734" s="164" t="s">
        <v>1110</v>
      </c>
      <c r="S734" s="164" t="s">
        <v>1110</v>
      </c>
      <c r="T734" s="164" t="s">
        <v>1110</v>
      </c>
      <c r="U734" s="164" t="s">
        <v>1110</v>
      </c>
      <c r="V734" s="167" t="s">
        <v>1110</v>
      </c>
      <c r="W734" s="168" t="s">
        <v>1110</v>
      </c>
      <c r="X734" s="164" t="s">
        <v>1110</v>
      </c>
      <c r="Y734" s="164" t="s">
        <v>1110</v>
      </c>
      <c r="Z734" s="164" t="s">
        <v>1110</v>
      </c>
      <c r="AA734" s="164" t="s">
        <v>1110</v>
      </c>
      <c r="AB734" s="164" t="s">
        <v>1110</v>
      </c>
      <c r="AC734" s="164" t="s">
        <v>1110</v>
      </c>
      <c r="AD734" s="164" t="s">
        <v>1110</v>
      </c>
      <c r="AE734" s="164" t="s">
        <v>1110</v>
      </c>
      <c r="AF734" s="169" t="s">
        <v>1110</v>
      </c>
    </row>
    <row r="735" spans="1:32" s="84" customFormat="1" ht="15" customHeight="1">
      <c r="A735" s="171">
        <v>728</v>
      </c>
      <c r="B735" s="144" t="s">
        <v>369</v>
      </c>
      <c r="C735" s="172" t="s">
        <v>1110</v>
      </c>
      <c r="D735" s="172" t="s">
        <v>1110</v>
      </c>
      <c r="E735" s="172" t="s">
        <v>1110</v>
      </c>
      <c r="F735" s="172" t="s">
        <v>1110</v>
      </c>
      <c r="G735" s="172" t="s">
        <v>1110</v>
      </c>
      <c r="H735" s="172" t="s">
        <v>1110</v>
      </c>
      <c r="I735" s="172">
        <v>-3.60335508</v>
      </c>
      <c r="J735" s="172" t="s">
        <v>1110</v>
      </c>
      <c r="K735" s="172" t="s">
        <v>1110</v>
      </c>
      <c r="L735" s="174">
        <v>-3.60335508</v>
      </c>
      <c r="M735" s="172" t="s">
        <v>1110</v>
      </c>
      <c r="N735" s="172" t="s">
        <v>1110</v>
      </c>
      <c r="O735" s="172" t="s">
        <v>1110</v>
      </c>
      <c r="P735" s="172" t="s">
        <v>1110</v>
      </c>
      <c r="Q735" s="172" t="s">
        <v>1110</v>
      </c>
      <c r="R735" s="172" t="s">
        <v>1110</v>
      </c>
      <c r="S735" s="172">
        <v>-121.40524979305</v>
      </c>
      <c r="T735" s="172" t="s">
        <v>1110</v>
      </c>
      <c r="U735" s="172" t="s">
        <v>1110</v>
      </c>
      <c r="V735" s="175">
        <v>-121.40524979305</v>
      </c>
      <c r="W735" s="176" t="s">
        <v>1110</v>
      </c>
      <c r="X735" s="172" t="s">
        <v>1110</v>
      </c>
      <c r="Y735" s="172" t="s">
        <v>1110</v>
      </c>
      <c r="Z735" s="172" t="s">
        <v>1110</v>
      </c>
      <c r="AA735" s="172" t="s">
        <v>1110</v>
      </c>
      <c r="AB735" s="172" t="s">
        <v>1110</v>
      </c>
      <c r="AC735" s="172">
        <v>-76.482323813050002</v>
      </c>
      <c r="AD735" s="172" t="s">
        <v>1110</v>
      </c>
      <c r="AE735" s="172" t="s">
        <v>1110</v>
      </c>
      <c r="AF735" s="177">
        <v>-76.482323813050002</v>
      </c>
    </row>
    <row r="736" spans="1:32" ht="15" customHeight="1">
      <c r="A736" s="163">
        <v>729</v>
      </c>
      <c r="B736" s="125" t="s">
        <v>317</v>
      </c>
      <c r="C736" s="164" t="s">
        <v>1110</v>
      </c>
      <c r="D736" s="164">
        <v>2.676719E-2</v>
      </c>
      <c r="E736" s="164">
        <v>-0.20566748000000001</v>
      </c>
      <c r="F736" s="164" t="s">
        <v>1110</v>
      </c>
      <c r="G736" s="164" t="s">
        <v>1110</v>
      </c>
      <c r="H736" s="164" t="s">
        <v>1110</v>
      </c>
      <c r="I736" s="164" t="s">
        <v>1110</v>
      </c>
      <c r="J736" s="164" t="s">
        <v>1110</v>
      </c>
      <c r="K736" s="164" t="s">
        <v>1110</v>
      </c>
      <c r="L736" s="166">
        <v>-0.17890029000000002</v>
      </c>
      <c r="M736" s="164">
        <v>-7.91</v>
      </c>
      <c r="N736" s="164">
        <v>0.22574250000000001</v>
      </c>
      <c r="O736" s="164">
        <v>-0.20566748000000001</v>
      </c>
      <c r="P736" s="164" t="s">
        <v>1110</v>
      </c>
      <c r="Q736" s="164" t="s">
        <v>1110</v>
      </c>
      <c r="R736" s="164" t="s">
        <v>1110</v>
      </c>
      <c r="S736" s="164" t="s">
        <v>1110</v>
      </c>
      <c r="T736" s="164" t="s">
        <v>1110</v>
      </c>
      <c r="U736" s="164" t="s">
        <v>1110</v>
      </c>
      <c r="V736" s="167">
        <v>-7.8899249800000009</v>
      </c>
      <c r="W736" s="168">
        <v>27.905752809999999</v>
      </c>
      <c r="X736" s="164">
        <v>24.854661760000003</v>
      </c>
      <c r="Y736" s="164">
        <v>-37.674686829999999</v>
      </c>
      <c r="Z736" s="164" t="s">
        <v>1110</v>
      </c>
      <c r="AA736" s="164" t="s">
        <v>1110</v>
      </c>
      <c r="AB736" s="164" t="s">
        <v>1110</v>
      </c>
      <c r="AC736" s="164" t="s">
        <v>1110</v>
      </c>
      <c r="AD736" s="164" t="s">
        <v>1110</v>
      </c>
      <c r="AE736" s="164" t="s">
        <v>1110</v>
      </c>
      <c r="AF736" s="169">
        <v>15.085727740000003</v>
      </c>
    </row>
    <row r="737" spans="1:32" s="84" customFormat="1" ht="15" customHeight="1">
      <c r="A737" s="171">
        <v>730</v>
      </c>
      <c r="B737" s="144" t="s">
        <v>886</v>
      </c>
      <c r="C737" s="172" t="s">
        <v>1110</v>
      </c>
      <c r="D737" s="172" t="s">
        <v>1110</v>
      </c>
      <c r="E737" s="172">
        <v>-2.6116399100000001</v>
      </c>
      <c r="F737" s="172" t="s">
        <v>1110</v>
      </c>
      <c r="G737" s="172" t="s">
        <v>1110</v>
      </c>
      <c r="H737" s="172" t="s">
        <v>1110</v>
      </c>
      <c r="I737" s="172">
        <v>2.7</v>
      </c>
      <c r="J737" s="172" t="s">
        <v>1110</v>
      </c>
      <c r="K737" s="172" t="s">
        <v>1110</v>
      </c>
      <c r="L737" s="174">
        <v>8.836008999999985E-2</v>
      </c>
      <c r="M737" s="172" t="s">
        <v>1110</v>
      </c>
      <c r="N737" s="172" t="s">
        <v>1110</v>
      </c>
      <c r="O737" s="172">
        <v>-5.6227512199999996</v>
      </c>
      <c r="P737" s="172" t="s">
        <v>1110</v>
      </c>
      <c r="Q737" s="172" t="s">
        <v>1110</v>
      </c>
      <c r="R737" s="172" t="s">
        <v>1110</v>
      </c>
      <c r="S737" s="172">
        <v>8.1300000000000008</v>
      </c>
      <c r="T737" s="172" t="s">
        <v>1110</v>
      </c>
      <c r="U737" s="172" t="s">
        <v>1110</v>
      </c>
      <c r="V737" s="175">
        <v>2.5072487800000003</v>
      </c>
      <c r="W737" s="176" t="s">
        <v>1110</v>
      </c>
      <c r="X737" s="172">
        <v>0.40500000000000003</v>
      </c>
      <c r="Y737" s="172">
        <v>-36.12368197</v>
      </c>
      <c r="Z737" s="172" t="s">
        <v>1110</v>
      </c>
      <c r="AA737" s="172" t="s">
        <v>1110</v>
      </c>
      <c r="AB737" s="172" t="s">
        <v>1110</v>
      </c>
      <c r="AC737" s="172">
        <v>24.305</v>
      </c>
      <c r="AD737" s="172" t="s">
        <v>1110</v>
      </c>
      <c r="AE737" s="172" t="s">
        <v>1110</v>
      </c>
      <c r="AF737" s="177">
        <v>-11.413681969999999</v>
      </c>
    </row>
    <row r="738" spans="1:32" ht="15" customHeight="1">
      <c r="A738" s="163">
        <v>731</v>
      </c>
      <c r="B738" s="125" t="s">
        <v>485</v>
      </c>
      <c r="C738" s="164" t="s">
        <v>1110</v>
      </c>
      <c r="D738" s="164" t="s">
        <v>1110</v>
      </c>
      <c r="E738" s="164">
        <v>-7.8222419500000004</v>
      </c>
      <c r="F738" s="164" t="s">
        <v>1110</v>
      </c>
      <c r="G738" s="164" t="s">
        <v>1110</v>
      </c>
      <c r="H738" s="164" t="s">
        <v>1110</v>
      </c>
      <c r="I738" s="164" t="s">
        <v>1110</v>
      </c>
      <c r="J738" s="164" t="s">
        <v>1110</v>
      </c>
      <c r="K738" s="164" t="s">
        <v>1110</v>
      </c>
      <c r="L738" s="166">
        <v>-7.8222419500000004</v>
      </c>
      <c r="M738" s="164" t="s">
        <v>1110</v>
      </c>
      <c r="N738" s="164" t="s">
        <v>1110</v>
      </c>
      <c r="O738" s="164">
        <v>-7.8222419500000004</v>
      </c>
      <c r="P738" s="164" t="s">
        <v>1110</v>
      </c>
      <c r="Q738" s="164" t="s">
        <v>1110</v>
      </c>
      <c r="R738" s="164" t="s">
        <v>1110</v>
      </c>
      <c r="S738" s="164" t="s">
        <v>1110</v>
      </c>
      <c r="T738" s="164" t="s">
        <v>1110</v>
      </c>
      <c r="U738" s="164" t="s">
        <v>1110</v>
      </c>
      <c r="V738" s="167">
        <v>-7.8222419500000004</v>
      </c>
      <c r="W738" s="168" t="s">
        <v>1110</v>
      </c>
      <c r="X738" s="164" t="s">
        <v>1110</v>
      </c>
      <c r="Y738" s="164">
        <v>3.1733264000000001</v>
      </c>
      <c r="Z738" s="164" t="s">
        <v>1110</v>
      </c>
      <c r="AA738" s="164" t="s">
        <v>1110</v>
      </c>
      <c r="AB738" s="164" t="s">
        <v>1110</v>
      </c>
      <c r="AC738" s="164">
        <v>11.172501199999999</v>
      </c>
      <c r="AD738" s="164" t="s">
        <v>1110</v>
      </c>
      <c r="AE738" s="164" t="s">
        <v>1110</v>
      </c>
      <c r="AF738" s="169">
        <v>14.3458276</v>
      </c>
    </row>
    <row r="739" spans="1:32" s="84" customFormat="1" ht="15" customHeight="1">
      <c r="A739" s="171">
        <v>732</v>
      </c>
      <c r="B739" s="144" t="s">
        <v>830</v>
      </c>
      <c r="C739" s="172">
        <v>-7.7361490000000005E-2</v>
      </c>
      <c r="D739" s="172">
        <v>3.8E-3</v>
      </c>
      <c r="E739" s="172" t="s">
        <v>1110</v>
      </c>
      <c r="F739" s="172" t="s">
        <v>1110</v>
      </c>
      <c r="G739" s="172" t="s">
        <v>1110</v>
      </c>
      <c r="H739" s="172" t="s">
        <v>1110</v>
      </c>
      <c r="I739" s="172" t="s">
        <v>1110</v>
      </c>
      <c r="J739" s="172" t="s">
        <v>1110</v>
      </c>
      <c r="K739" s="172" t="s">
        <v>1110</v>
      </c>
      <c r="L739" s="174">
        <v>-7.3561490000000007E-2</v>
      </c>
      <c r="M739" s="172">
        <v>2.6628556099999998</v>
      </c>
      <c r="N739" s="172">
        <v>-6.6088270000000005E-2</v>
      </c>
      <c r="O739" s="172" t="s">
        <v>1110</v>
      </c>
      <c r="P739" s="172" t="s">
        <v>1110</v>
      </c>
      <c r="Q739" s="172" t="s">
        <v>1110</v>
      </c>
      <c r="R739" s="172" t="s">
        <v>1110</v>
      </c>
      <c r="S739" s="172" t="s">
        <v>1110</v>
      </c>
      <c r="T739" s="172" t="s">
        <v>1110</v>
      </c>
      <c r="U739" s="172" t="s">
        <v>1110</v>
      </c>
      <c r="V739" s="175">
        <v>2.59676734</v>
      </c>
      <c r="W739" s="176">
        <v>3.6850457400000001</v>
      </c>
      <c r="X739" s="172">
        <v>-0.61193058</v>
      </c>
      <c r="Y739" s="172">
        <v>-0.67840269999999991</v>
      </c>
      <c r="Z739" s="172" t="s">
        <v>1110</v>
      </c>
      <c r="AA739" s="172" t="s">
        <v>1110</v>
      </c>
      <c r="AB739" s="172" t="s">
        <v>1110</v>
      </c>
      <c r="AC739" s="172">
        <v>-5.6197025799800002</v>
      </c>
      <c r="AD739" s="172">
        <v>-0.54</v>
      </c>
      <c r="AE739" s="172" t="s">
        <v>1110</v>
      </c>
      <c r="AF739" s="177">
        <v>-3.7649901199799998</v>
      </c>
    </row>
    <row r="740" spans="1:32" ht="15" customHeight="1">
      <c r="A740" s="163">
        <v>733</v>
      </c>
      <c r="B740" s="125" t="s">
        <v>381</v>
      </c>
      <c r="C740" s="164" t="s">
        <v>1110</v>
      </c>
      <c r="D740" s="164" t="s">
        <v>1110</v>
      </c>
      <c r="E740" s="164" t="s">
        <v>1110</v>
      </c>
      <c r="F740" s="164" t="s">
        <v>1110</v>
      </c>
      <c r="G740" s="164" t="s">
        <v>1110</v>
      </c>
      <c r="H740" s="164" t="s">
        <v>1110</v>
      </c>
      <c r="I740" s="164" t="s">
        <v>1110</v>
      </c>
      <c r="J740" s="164" t="s">
        <v>1110</v>
      </c>
      <c r="K740" s="164" t="s">
        <v>1110</v>
      </c>
      <c r="L740" s="166" t="s">
        <v>1110</v>
      </c>
      <c r="M740" s="164" t="s">
        <v>1110</v>
      </c>
      <c r="N740" s="164" t="s">
        <v>1110</v>
      </c>
      <c r="O740" s="164" t="s">
        <v>1110</v>
      </c>
      <c r="P740" s="164" t="s">
        <v>1110</v>
      </c>
      <c r="Q740" s="164" t="s">
        <v>1110</v>
      </c>
      <c r="R740" s="164" t="s">
        <v>1110</v>
      </c>
      <c r="S740" s="164" t="s">
        <v>1110</v>
      </c>
      <c r="T740" s="164" t="s">
        <v>1110</v>
      </c>
      <c r="U740" s="164" t="s">
        <v>1110</v>
      </c>
      <c r="V740" s="167" t="s">
        <v>1110</v>
      </c>
      <c r="W740" s="168" t="s">
        <v>1110</v>
      </c>
      <c r="X740" s="164" t="s">
        <v>1110</v>
      </c>
      <c r="Y740" s="164" t="s">
        <v>1110</v>
      </c>
      <c r="Z740" s="164" t="s">
        <v>1110</v>
      </c>
      <c r="AA740" s="164" t="s">
        <v>1110</v>
      </c>
      <c r="AB740" s="164" t="s">
        <v>1110</v>
      </c>
      <c r="AC740" s="164" t="s">
        <v>1110</v>
      </c>
      <c r="AD740" s="164" t="s">
        <v>1110</v>
      </c>
      <c r="AE740" s="164" t="s">
        <v>1110</v>
      </c>
      <c r="AF740" s="169" t="s">
        <v>1110</v>
      </c>
    </row>
    <row r="741" spans="1:32" s="84" customFormat="1" ht="15" customHeight="1">
      <c r="A741" s="171">
        <v>734</v>
      </c>
      <c r="B741" s="144" t="s">
        <v>9</v>
      </c>
      <c r="C741" s="172" t="s">
        <v>1110</v>
      </c>
      <c r="D741" s="172" t="s">
        <v>1110</v>
      </c>
      <c r="E741" s="172" t="s">
        <v>1110</v>
      </c>
      <c r="F741" s="172" t="s">
        <v>1110</v>
      </c>
      <c r="G741" s="172" t="s">
        <v>1110</v>
      </c>
      <c r="H741" s="172" t="s">
        <v>1110</v>
      </c>
      <c r="I741" s="172" t="s">
        <v>1110</v>
      </c>
      <c r="J741" s="172" t="s">
        <v>1110</v>
      </c>
      <c r="K741" s="172" t="s">
        <v>1110</v>
      </c>
      <c r="L741" s="174" t="s">
        <v>1110</v>
      </c>
      <c r="M741" s="172" t="s">
        <v>1110</v>
      </c>
      <c r="N741" s="172" t="s">
        <v>1110</v>
      </c>
      <c r="O741" s="172" t="s">
        <v>1110</v>
      </c>
      <c r="P741" s="172" t="s">
        <v>1110</v>
      </c>
      <c r="Q741" s="172" t="s">
        <v>1110</v>
      </c>
      <c r="R741" s="172" t="s">
        <v>1110</v>
      </c>
      <c r="S741" s="172" t="s">
        <v>1110</v>
      </c>
      <c r="T741" s="172" t="s">
        <v>1110</v>
      </c>
      <c r="U741" s="172" t="s">
        <v>1110</v>
      </c>
      <c r="V741" s="175" t="s">
        <v>1110</v>
      </c>
      <c r="W741" s="176" t="s">
        <v>1110</v>
      </c>
      <c r="X741" s="172" t="s">
        <v>1110</v>
      </c>
      <c r="Y741" s="172" t="s">
        <v>1110</v>
      </c>
      <c r="Z741" s="172" t="s">
        <v>1110</v>
      </c>
      <c r="AA741" s="172" t="s">
        <v>1110</v>
      </c>
      <c r="AB741" s="172" t="s">
        <v>1110</v>
      </c>
      <c r="AC741" s="172" t="s">
        <v>1110</v>
      </c>
      <c r="AD741" s="172" t="s">
        <v>1110</v>
      </c>
      <c r="AE741" s="172" t="s">
        <v>1110</v>
      </c>
      <c r="AF741" s="177" t="s">
        <v>1110</v>
      </c>
    </row>
    <row r="742" spans="1:32" ht="15" customHeight="1">
      <c r="A742" s="163">
        <v>735</v>
      </c>
      <c r="B742" s="125" t="s">
        <v>841</v>
      </c>
      <c r="C742" s="164" t="s">
        <v>1110</v>
      </c>
      <c r="D742" s="164">
        <v>15</v>
      </c>
      <c r="E742" s="164" t="s">
        <v>1110</v>
      </c>
      <c r="F742" s="164" t="s">
        <v>1110</v>
      </c>
      <c r="G742" s="164" t="s">
        <v>1110</v>
      </c>
      <c r="H742" s="164" t="s">
        <v>1110</v>
      </c>
      <c r="I742" s="164" t="s">
        <v>1110</v>
      </c>
      <c r="J742" s="164" t="s">
        <v>1110</v>
      </c>
      <c r="K742" s="164" t="s">
        <v>1110</v>
      </c>
      <c r="L742" s="166">
        <v>15</v>
      </c>
      <c r="M742" s="164" t="s">
        <v>1110</v>
      </c>
      <c r="N742" s="164">
        <v>24.35</v>
      </c>
      <c r="O742" s="164" t="s">
        <v>1110</v>
      </c>
      <c r="P742" s="164" t="s">
        <v>1110</v>
      </c>
      <c r="Q742" s="164" t="s">
        <v>1110</v>
      </c>
      <c r="R742" s="164" t="s">
        <v>1110</v>
      </c>
      <c r="S742" s="164" t="s">
        <v>1110</v>
      </c>
      <c r="T742" s="164">
        <v>0.1177</v>
      </c>
      <c r="U742" s="164" t="s">
        <v>1110</v>
      </c>
      <c r="V742" s="167">
        <v>24.467700000000001</v>
      </c>
      <c r="W742" s="168" t="s">
        <v>1110</v>
      </c>
      <c r="X742" s="164">
        <v>88.530234780000001</v>
      </c>
      <c r="Y742" s="164" t="s">
        <v>1110</v>
      </c>
      <c r="Z742" s="164" t="s">
        <v>1110</v>
      </c>
      <c r="AA742" s="164" t="s">
        <v>1110</v>
      </c>
      <c r="AB742" s="164" t="s">
        <v>1110</v>
      </c>
      <c r="AC742" s="164" t="s">
        <v>1110</v>
      </c>
      <c r="AD742" s="164">
        <v>-6.2256962900000001</v>
      </c>
      <c r="AE742" s="164" t="s">
        <v>1110</v>
      </c>
      <c r="AF742" s="169">
        <v>82.304538489999999</v>
      </c>
    </row>
    <row r="743" spans="1:32" s="84" customFormat="1" ht="15" customHeight="1">
      <c r="A743" s="171">
        <v>736</v>
      </c>
      <c r="B743" s="144" t="s">
        <v>964</v>
      </c>
      <c r="C743" s="172" t="s">
        <v>1110</v>
      </c>
      <c r="D743" s="172" t="s">
        <v>1110</v>
      </c>
      <c r="E743" s="172">
        <v>-1.68218903</v>
      </c>
      <c r="F743" s="172" t="s">
        <v>1110</v>
      </c>
      <c r="G743" s="172" t="s">
        <v>1110</v>
      </c>
      <c r="H743" s="172" t="s">
        <v>1110</v>
      </c>
      <c r="I743" s="172" t="s">
        <v>1110</v>
      </c>
      <c r="J743" s="172" t="s">
        <v>1110</v>
      </c>
      <c r="K743" s="172" t="s">
        <v>1110</v>
      </c>
      <c r="L743" s="174">
        <v>-1.68218903</v>
      </c>
      <c r="M743" s="172" t="s">
        <v>1110</v>
      </c>
      <c r="N743" s="172" t="s">
        <v>1110</v>
      </c>
      <c r="O743" s="172">
        <v>-20.511367416340001</v>
      </c>
      <c r="P743" s="172" t="s">
        <v>1110</v>
      </c>
      <c r="Q743" s="172" t="s">
        <v>1110</v>
      </c>
      <c r="R743" s="172" t="s">
        <v>1110</v>
      </c>
      <c r="S743" s="172" t="s">
        <v>1110</v>
      </c>
      <c r="T743" s="172" t="s">
        <v>1110</v>
      </c>
      <c r="U743" s="172" t="s">
        <v>1110</v>
      </c>
      <c r="V743" s="175">
        <v>-20.511367416340001</v>
      </c>
      <c r="W743" s="176" t="s">
        <v>1110</v>
      </c>
      <c r="X743" s="172" t="s">
        <v>1110</v>
      </c>
      <c r="Y743" s="172">
        <v>-29.151798606339998</v>
      </c>
      <c r="Z743" s="172" t="s">
        <v>1110</v>
      </c>
      <c r="AA743" s="172" t="s">
        <v>1110</v>
      </c>
      <c r="AB743" s="172" t="s">
        <v>1110</v>
      </c>
      <c r="AC743" s="172" t="s">
        <v>1110</v>
      </c>
      <c r="AD743" s="172" t="s">
        <v>1110</v>
      </c>
      <c r="AE743" s="172" t="s">
        <v>1110</v>
      </c>
      <c r="AF743" s="177">
        <v>-29.151798606339998</v>
      </c>
    </row>
    <row r="744" spans="1:32" ht="15" customHeight="1">
      <c r="A744" s="163">
        <v>737</v>
      </c>
      <c r="B744" s="125" t="s">
        <v>1471</v>
      </c>
      <c r="C744" s="164" t="s">
        <v>1110</v>
      </c>
      <c r="D744" s="164" t="s">
        <v>1110</v>
      </c>
      <c r="E744" s="164" t="s">
        <v>1110</v>
      </c>
      <c r="F744" s="164" t="s">
        <v>1110</v>
      </c>
      <c r="G744" s="164" t="s">
        <v>1110</v>
      </c>
      <c r="H744" s="164" t="s">
        <v>1110</v>
      </c>
      <c r="I744" s="164">
        <v>9.1582864399999995</v>
      </c>
      <c r="J744" s="164" t="s">
        <v>1110</v>
      </c>
      <c r="K744" s="164" t="s">
        <v>1110</v>
      </c>
      <c r="L744" s="166">
        <v>9.1582864399999995</v>
      </c>
      <c r="M744" s="164" t="s">
        <v>1110</v>
      </c>
      <c r="N744" s="164" t="s">
        <v>1110</v>
      </c>
      <c r="O744" s="164" t="s">
        <v>1110</v>
      </c>
      <c r="P744" s="164" t="s">
        <v>1110</v>
      </c>
      <c r="Q744" s="164" t="s">
        <v>1110</v>
      </c>
      <c r="R744" s="164" t="s">
        <v>1110</v>
      </c>
      <c r="S744" s="164">
        <v>116.15345015637</v>
      </c>
      <c r="T744" s="164" t="s">
        <v>1110</v>
      </c>
      <c r="U744" s="164" t="s">
        <v>1110</v>
      </c>
      <c r="V744" s="167">
        <v>116.15345015637</v>
      </c>
      <c r="W744" s="168" t="s">
        <v>1110</v>
      </c>
      <c r="X744" s="164" t="s">
        <v>1110</v>
      </c>
      <c r="Y744" s="164" t="s">
        <v>1110</v>
      </c>
      <c r="Z744" s="164" t="s">
        <v>1110</v>
      </c>
      <c r="AA744" s="164" t="s">
        <v>1110</v>
      </c>
      <c r="AB744" s="164" t="s">
        <v>1110</v>
      </c>
      <c r="AC744" s="164">
        <v>116.15345015637</v>
      </c>
      <c r="AD744" s="164" t="s">
        <v>1110</v>
      </c>
      <c r="AE744" s="164" t="s">
        <v>1110</v>
      </c>
      <c r="AF744" s="169">
        <v>116.15345015637</v>
      </c>
    </row>
    <row r="745" spans="1:32" s="84" customFormat="1" ht="15" customHeight="1">
      <c r="A745" s="171">
        <v>738</v>
      </c>
      <c r="B745" s="144" t="s">
        <v>1039</v>
      </c>
      <c r="C745" s="172">
        <v>-6.6319570000000008E-2</v>
      </c>
      <c r="D745" s="172" t="s">
        <v>1110</v>
      </c>
      <c r="E745" s="172" t="s">
        <v>1110</v>
      </c>
      <c r="F745" s="172" t="s">
        <v>1110</v>
      </c>
      <c r="G745" s="172" t="s">
        <v>1110</v>
      </c>
      <c r="H745" s="172" t="s">
        <v>1110</v>
      </c>
      <c r="I745" s="172" t="s">
        <v>1110</v>
      </c>
      <c r="J745" s="172" t="s">
        <v>1110</v>
      </c>
      <c r="K745" s="172" t="s">
        <v>1110</v>
      </c>
      <c r="L745" s="174">
        <v>-6.6319570000000008E-2</v>
      </c>
      <c r="M745" s="172">
        <v>-6.6319570000000008E-2</v>
      </c>
      <c r="N745" s="172">
        <v>-1.27108873</v>
      </c>
      <c r="O745" s="172" t="s">
        <v>1110</v>
      </c>
      <c r="P745" s="172" t="s">
        <v>1110</v>
      </c>
      <c r="Q745" s="172" t="s">
        <v>1110</v>
      </c>
      <c r="R745" s="172" t="s">
        <v>1110</v>
      </c>
      <c r="S745" s="172" t="s">
        <v>1110</v>
      </c>
      <c r="T745" s="172" t="s">
        <v>1110</v>
      </c>
      <c r="U745" s="172" t="s">
        <v>1110</v>
      </c>
      <c r="V745" s="175">
        <v>-1.3374083000000001</v>
      </c>
      <c r="W745" s="176">
        <v>-0.21725735999999998</v>
      </c>
      <c r="X745" s="172">
        <v>-2.4534746800000002</v>
      </c>
      <c r="Y745" s="172" t="s">
        <v>1110</v>
      </c>
      <c r="Z745" s="172" t="s">
        <v>1110</v>
      </c>
      <c r="AA745" s="172" t="s">
        <v>1110</v>
      </c>
      <c r="AB745" s="172" t="s">
        <v>1110</v>
      </c>
      <c r="AC745" s="172" t="s">
        <v>1110</v>
      </c>
      <c r="AD745" s="172" t="s">
        <v>1110</v>
      </c>
      <c r="AE745" s="172" t="s">
        <v>1110</v>
      </c>
      <c r="AF745" s="177">
        <v>-2.6707320399999999</v>
      </c>
    </row>
    <row r="746" spans="1:32" ht="15" customHeight="1">
      <c r="A746" s="163">
        <v>739</v>
      </c>
      <c r="B746" s="125" t="s">
        <v>865</v>
      </c>
      <c r="C746" s="164" t="s">
        <v>1110</v>
      </c>
      <c r="D746" s="164" t="s">
        <v>1110</v>
      </c>
      <c r="E746" s="164" t="s">
        <v>1110</v>
      </c>
      <c r="F746" s="164" t="s">
        <v>1110</v>
      </c>
      <c r="G746" s="164" t="s">
        <v>1110</v>
      </c>
      <c r="H746" s="164" t="s">
        <v>1110</v>
      </c>
      <c r="I746" s="164">
        <v>2.1202692200000004</v>
      </c>
      <c r="J746" s="164" t="s">
        <v>1110</v>
      </c>
      <c r="K746" s="164" t="s">
        <v>1110</v>
      </c>
      <c r="L746" s="166">
        <v>2.1202692200000004</v>
      </c>
      <c r="M746" s="164" t="s">
        <v>1110</v>
      </c>
      <c r="N746" s="164" t="s">
        <v>1110</v>
      </c>
      <c r="O746" s="164" t="s">
        <v>1110</v>
      </c>
      <c r="P746" s="164" t="s">
        <v>1110</v>
      </c>
      <c r="Q746" s="164" t="s">
        <v>1110</v>
      </c>
      <c r="R746" s="164" t="s">
        <v>1110</v>
      </c>
      <c r="S746" s="164">
        <v>9.4192390800000005</v>
      </c>
      <c r="T746" s="164" t="s">
        <v>1110</v>
      </c>
      <c r="U746" s="164" t="s">
        <v>1110</v>
      </c>
      <c r="V746" s="167">
        <v>9.4192390800000005</v>
      </c>
      <c r="W746" s="168" t="s">
        <v>1110</v>
      </c>
      <c r="X746" s="164" t="s">
        <v>1110</v>
      </c>
      <c r="Y746" s="164" t="s">
        <v>1110</v>
      </c>
      <c r="Z746" s="164" t="s">
        <v>1110</v>
      </c>
      <c r="AA746" s="164" t="s">
        <v>1110</v>
      </c>
      <c r="AB746" s="164" t="s">
        <v>1110</v>
      </c>
      <c r="AC746" s="164">
        <v>15.980574800000001</v>
      </c>
      <c r="AD746" s="164" t="s">
        <v>1110</v>
      </c>
      <c r="AE746" s="164" t="s">
        <v>1110</v>
      </c>
      <c r="AF746" s="169">
        <v>15.980574800000001</v>
      </c>
    </row>
    <row r="747" spans="1:32" s="84" customFormat="1" ht="15" customHeight="1">
      <c r="A747" s="171">
        <v>740</v>
      </c>
      <c r="B747" s="144" t="s">
        <v>915</v>
      </c>
      <c r="C747" s="172" t="s">
        <v>1110</v>
      </c>
      <c r="D747" s="172">
        <v>2.308872E-2</v>
      </c>
      <c r="E747" s="172">
        <v>-0.88125940000000003</v>
      </c>
      <c r="F747" s="172" t="s">
        <v>1110</v>
      </c>
      <c r="G747" s="172" t="s">
        <v>1110</v>
      </c>
      <c r="H747" s="172" t="s">
        <v>1110</v>
      </c>
      <c r="I747" s="172" t="s">
        <v>1110</v>
      </c>
      <c r="J747" s="172" t="s">
        <v>1110</v>
      </c>
      <c r="K747" s="172" t="s">
        <v>1110</v>
      </c>
      <c r="L747" s="174">
        <v>-0.85817068000000007</v>
      </c>
      <c r="M747" s="172" t="s">
        <v>1110</v>
      </c>
      <c r="N747" s="172">
        <v>0.38776265999999998</v>
      </c>
      <c r="O747" s="172">
        <v>-2.3342594000000001</v>
      </c>
      <c r="P747" s="172" t="s">
        <v>1110</v>
      </c>
      <c r="Q747" s="172" t="s">
        <v>1110</v>
      </c>
      <c r="R747" s="172" t="s">
        <v>1110</v>
      </c>
      <c r="S747" s="172" t="s">
        <v>1110</v>
      </c>
      <c r="T747" s="172" t="s">
        <v>1110</v>
      </c>
      <c r="U747" s="172" t="s">
        <v>1110</v>
      </c>
      <c r="V747" s="175">
        <v>-1.9464967399999999</v>
      </c>
      <c r="W747" s="176" t="s">
        <v>1110</v>
      </c>
      <c r="X747" s="172">
        <v>0.69561207999999997</v>
      </c>
      <c r="Y747" s="172">
        <v>-15.629929949999999</v>
      </c>
      <c r="Z747" s="172" t="s">
        <v>1110</v>
      </c>
      <c r="AA747" s="172" t="s">
        <v>1110</v>
      </c>
      <c r="AB747" s="172" t="s">
        <v>1110</v>
      </c>
      <c r="AC747" s="172" t="s">
        <v>1110</v>
      </c>
      <c r="AD747" s="172" t="s">
        <v>1110</v>
      </c>
      <c r="AE747" s="172" t="s">
        <v>1110</v>
      </c>
      <c r="AF747" s="177">
        <v>-14.934317869999999</v>
      </c>
    </row>
    <row r="748" spans="1:32" ht="15" customHeight="1">
      <c r="A748" s="163">
        <v>741</v>
      </c>
      <c r="B748" s="125" t="s">
        <v>536</v>
      </c>
      <c r="C748" s="164" t="s">
        <v>1110</v>
      </c>
      <c r="D748" s="164">
        <v>-1.0081107199999999</v>
      </c>
      <c r="E748" s="164">
        <v>-0.16500000000000001</v>
      </c>
      <c r="F748" s="164" t="s">
        <v>1110</v>
      </c>
      <c r="G748" s="164" t="s">
        <v>1110</v>
      </c>
      <c r="H748" s="164" t="s">
        <v>1110</v>
      </c>
      <c r="I748" s="164" t="s">
        <v>1110</v>
      </c>
      <c r="J748" s="164" t="s">
        <v>1110</v>
      </c>
      <c r="K748" s="164" t="s">
        <v>1110</v>
      </c>
      <c r="L748" s="166">
        <v>-1.1731107199999999</v>
      </c>
      <c r="M748" s="164" t="s">
        <v>1110</v>
      </c>
      <c r="N748" s="164">
        <v>-2.1572587000000003</v>
      </c>
      <c r="O748" s="164">
        <v>-1.4686871100000001</v>
      </c>
      <c r="P748" s="164" t="s">
        <v>1110</v>
      </c>
      <c r="Q748" s="164" t="s">
        <v>1110</v>
      </c>
      <c r="R748" s="164" t="s">
        <v>1110</v>
      </c>
      <c r="S748" s="164" t="s">
        <v>1110</v>
      </c>
      <c r="T748" s="164" t="s">
        <v>1110</v>
      </c>
      <c r="U748" s="164" t="s">
        <v>1110</v>
      </c>
      <c r="V748" s="167">
        <v>-3.6259458100000006</v>
      </c>
      <c r="W748" s="168" t="s">
        <v>1110</v>
      </c>
      <c r="X748" s="164">
        <v>-9.2179376499999996</v>
      </c>
      <c r="Y748" s="164">
        <v>-2.0926172800000002</v>
      </c>
      <c r="Z748" s="164" t="s">
        <v>1110</v>
      </c>
      <c r="AA748" s="164" t="s">
        <v>1110</v>
      </c>
      <c r="AB748" s="164" t="s">
        <v>1110</v>
      </c>
      <c r="AC748" s="164" t="s">
        <v>1110</v>
      </c>
      <c r="AD748" s="164" t="s">
        <v>1110</v>
      </c>
      <c r="AE748" s="164" t="s">
        <v>1110</v>
      </c>
      <c r="AF748" s="169">
        <v>-11.31055493</v>
      </c>
    </row>
    <row r="749" spans="1:32" s="84" customFormat="1" ht="15" customHeight="1">
      <c r="A749" s="171">
        <v>742</v>
      </c>
      <c r="B749" s="144" t="s">
        <v>223</v>
      </c>
      <c r="C749" s="172" t="s">
        <v>1110</v>
      </c>
      <c r="D749" s="172">
        <v>-0.10891115</v>
      </c>
      <c r="E749" s="172">
        <v>-4.5960210000000001E-2</v>
      </c>
      <c r="F749" s="172" t="s">
        <v>1110</v>
      </c>
      <c r="G749" s="172" t="s">
        <v>1110</v>
      </c>
      <c r="H749" s="172">
        <v>5.7393397000000004</v>
      </c>
      <c r="I749" s="172" t="s">
        <v>1110</v>
      </c>
      <c r="J749" s="172" t="s">
        <v>1110</v>
      </c>
      <c r="K749" s="172" t="s">
        <v>1110</v>
      </c>
      <c r="L749" s="174">
        <v>5.5844683399999999</v>
      </c>
      <c r="M749" s="172" t="s">
        <v>1110</v>
      </c>
      <c r="N749" s="172">
        <v>-0.19172998999999999</v>
      </c>
      <c r="O749" s="172">
        <v>-5.9201199999999995E-2</v>
      </c>
      <c r="P749" s="172" t="s">
        <v>1110</v>
      </c>
      <c r="Q749" s="172" t="s">
        <v>1110</v>
      </c>
      <c r="R749" s="172">
        <v>30.098527989999997</v>
      </c>
      <c r="S749" s="172" t="s">
        <v>1110</v>
      </c>
      <c r="T749" s="172" t="s">
        <v>1110</v>
      </c>
      <c r="U749" s="172" t="s">
        <v>1110</v>
      </c>
      <c r="V749" s="175">
        <v>29.847596799999998</v>
      </c>
      <c r="W749" s="176" t="s">
        <v>1110</v>
      </c>
      <c r="X749" s="172">
        <v>-3.05669602</v>
      </c>
      <c r="Y749" s="172">
        <v>-0.36494977000000001</v>
      </c>
      <c r="Z749" s="172" t="s">
        <v>1110</v>
      </c>
      <c r="AA749" s="172" t="s">
        <v>1110</v>
      </c>
      <c r="AB749" s="172">
        <v>107.36639389</v>
      </c>
      <c r="AC749" s="172" t="s">
        <v>1110</v>
      </c>
      <c r="AD749" s="172" t="s">
        <v>1110</v>
      </c>
      <c r="AE749" s="172" t="s">
        <v>1110</v>
      </c>
      <c r="AF749" s="177">
        <v>103.94474810000001</v>
      </c>
    </row>
    <row r="750" spans="1:32" ht="15" customHeight="1">
      <c r="A750" s="163">
        <v>743</v>
      </c>
      <c r="B750" s="125" t="s">
        <v>46</v>
      </c>
      <c r="C750" s="164" t="s">
        <v>1110</v>
      </c>
      <c r="D750" s="164" t="s">
        <v>1110</v>
      </c>
      <c r="E750" s="164">
        <v>-0.33397446000000003</v>
      </c>
      <c r="F750" s="164" t="s">
        <v>1110</v>
      </c>
      <c r="G750" s="164" t="s">
        <v>1110</v>
      </c>
      <c r="H750" s="164" t="s">
        <v>1110</v>
      </c>
      <c r="I750" s="164" t="s">
        <v>1110</v>
      </c>
      <c r="J750" s="164" t="s">
        <v>1110</v>
      </c>
      <c r="K750" s="164" t="s">
        <v>1110</v>
      </c>
      <c r="L750" s="166">
        <v>-0.33397446000000003</v>
      </c>
      <c r="M750" s="164" t="s">
        <v>1110</v>
      </c>
      <c r="N750" s="164" t="s">
        <v>1110</v>
      </c>
      <c r="O750" s="164">
        <v>-1.3583767499999999</v>
      </c>
      <c r="P750" s="164" t="s">
        <v>1110</v>
      </c>
      <c r="Q750" s="164" t="s">
        <v>1110</v>
      </c>
      <c r="R750" s="164" t="s">
        <v>1110</v>
      </c>
      <c r="S750" s="164" t="s">
        <v>1110</v>
      </c>
      <c r="T750" s="164" t="s">
        <v>1110</v>
      </c>
      <c r="U750" s="164" t="s">
        <v>1110</v>
      </c>
      <c r="V750" s="167">
        <v>-1.3583767499999999</v>
      </c>
      <c r="W750" s="168" t="s">
        <v>1110</v>
      </c>
      <c r="X750" s="164" t="s">
        <v>1110</v>
      </c>
      <c r="Y750" s="164">
        <v>-1.3583767499999999</v>
      </c>
      <c r="Z750" s="164" t="s">
        <v>1110</v>
      </c>
      <c r="AA750" s="164" t="s">
        <v>1110</v>
      </c>
      <c r="AB750" s="164" t="s">
        <v>1110</v>
      </c>
      <c r="AC750" s="164" t="s">
        <v>1110</v>
      </c>
      <c r="AD750" s="164" t="s">
        <v>1110</v>
      </c>
      <c r="AE750" s="164" t="s">
        <v>1110</v>
      </c>
      <c r="AF750" s="169">
        <v>-1.3583767499999999</v>
      </c>
    </row>
    <row r="751" spans="1:32" s="84" customFormat="1" ht="15" customHeight="1">
      <c r="A751" s="171">
        <v>744</v>
      </c>
      <c r="B751" s="144" t="s">
        <v>1044</v>
      </c>
      <c r="C751" s="172" t="s">
        <v>1110</v>
      </c>
      <c r="D751" s="172" t="s">
        <v>1110</v>
      </c>
      <c r="E751" s="172" t="s">
        <v>1110</v>
      </c>
      <c r="F751" s="172" t="s">
        <v>1110</v>
      </c>
      <c r="G751" s="172" t="s">
        <v>1110</v>
      </c>
      <c r="H751" s="172" t="s">
        <v>1110</v>
      </c>
      <c r="I751" s="172">
        <v>1.4014746999999999</v>
      </c>
      <c r="J751" s="172" t="s">
        <v>1110</v>
      </c>
      <c r="K751" s="172" t="s">
        <v>1110</v>
      </c>
      <c r="L751" s="174">
        <v>1.4014746999999999</v>
      </c>
      <c r="M751" s="172" t="s">
        <v>1110</v>
      </c>
      <c r="N751" s="172" t="s">
        <v>1110</v>
      </c>
      <c r="O751" s="172">
        <v>16.630800000000001</v>
      </c>
      <c r="P751" s="172" t="s">
        <v>1110</v>
      </c>
      <c r="Q751" s="172" t="s">
        <v>1110</v>
      </c>
      <c r="R751" s="172" t="s">
        <v>1110</v>
      </c>
      <c r="S751" s="172">
        <v>12.61480588</v>
      </c>
      <c r="T751" s="172" t="s">
        <v>1110</v>
      </c>
      <c r="U751" s="172" t="s">
        <v>1110</v>
      </c>
      <c r="V751" s="175">
        <v>29.245605880000003</v>
      </c>
      <c r="W751" s="176" t="s">
        <v>1110</v>
      </c>
      <c r="X751" s="172" t="s">
        <v>1110</v>
      </c>
      <c r="Y751" s="172">
        <v>46.50637657</v>
      </c>
      <c r="Z751" s="172" t="s">
        <v>1110</v>
      </c>
      <c r="AA751" s="172" t="s">
        <v>1110</v>
      </c>
      <c r="AB751" s="172" t="s">
        <v>1110</v>
      </c>
      <c r="AC751" s="172">
        <v>53.454837479999995</v>
      </c>
      <c r="AD751" s="172" t="s">
        <v>1110</v>
      </c>
      <c r="AE751" s="172" t="s">
        <v>1110</v>
      </c>
      <c r="AF751" s="177">
        <v>99.961214049999995</v>
      </c>
    </row>
    <row r="752" spans="1:32" ht="15" customHeight="1">
      <c r="A752" s="163">
        <v>745</v>
      </c>
      <c r="B752" s="125" t="s">
        <v>588</v>
      </c>
      <c r="C752" s="164" t="s">
        <v>1110</v>
      </c>
      <c r="D752" s="164" t="s">
        <v>1110</v>
      </c>
      <c r="E752" s="164">
        <v>21.456963660220001</v>
      </c>
      <c r="F752" s="164" t="s">
        <v>1110</v>
      </c>
      <c r="G752" s="164" t="s">
        <v>1110</v>
      </c>
      <c r="H752" s="164" t="s">
        <v>1110</v>
      </c>
      <c r="I752" s="164" t="s">
        <v>1110</v>
      </c>
      <c r="J752" s="164" t="s">
        <v>1110</v>
      </c>
      <c r="K752" s="164" t="s">
        <v>1110</v>
      </c>
      <c r="L752" s="166">
        <v>21.456963660220001</v>
      </c>
      <c r="M752" s="164" t="s">
        <v>1110</v>
      </c>
      <c r="N752" s="164">
        <v>0.55000000000000004</v>
      </c>
      <c r="O752" s="164">
        <v>31.208663660220001</v>
      </c>
      <c r="P752" s="164" t="s">
        <v>1110</v>
      </c>
      <c r="Q752" s="164" t="s">
        <v>1110</v>
      </c>
      <c r="R752" s="164" t="s">
        <v>1110</v>
      </c>
      <c r="S752" s="164" t="s">
        <v>1110</v>
      </c>
      <c r="T752" s="164" t="s">
        <v>1110</v>
      </c>
      <c r="U752" s="164" t="s">
        <v>1110</v>
      </c>
      <c r="V752" s="167">
        <v>31.758663660220002</v>
      </c>
      <c r="W752" s="168" t="s">
        <v>1110</v>
      </c>
      <c r="X752" s="164">
        <v>14.34</v>
      </c>
      <c r="Y752" s="164">
        <v>54.398039300219999</v>
      </c>
      <c r="Z752" s="164" t="s">
        <v>1110</v>
      </c>
      <c r="AA752" s="164">
        <v>44.076092119630005</v>
      </c>
      <c r="AB752" s="164" t="s">
        <v>1110</v>
      </c>
      <c r="AC752" s="164" t="s">
        <v>1110</v>
      </c>
      <c r="AD752" s="164" t="s">
        <v>1110</v>
      </c>
      <c r="AE752" s="164" t="s">
        <v>1110</v>
      </c>
      <c r="AF752" s="169">
        <v>112.81413141984999</v>
      </c>
    </row>
    <row r="753" spans="1:32" s="84" customFormat="1" ht="15" customHeight="1">
      <c r="A753" s="171">
        <v>746</v>
      </c>
      <c r="B753" s="144" t="s">
        <v>91</v>
      </c>
      <c r="C753" s="172" t="s">
        <v>1110</v>
      </c>
      <c r="D753" s="172" t="s">
        <v>1110</v>
      </c>
      <c r="E753" s="172" t="s">
        <v>1110</v>
      </c>
      <c r="F753" s="172" t="s">
        <v>1110</v>
      </c>
      <c r="G753" s="172" t="s">
        <v>1110</v>
      </c>
      <c r="H753" s="172" t="s">
        <v>1110</v>
      </c>
      <c r="I753" s="172" t="s">
        <v>1110</v>
      </c>
      <c r="J753" s="172">
        <v>5.3999999999999999E-2</v>
      </c>
      <c r="K753" s="172" t="s">
        <v>1110</v>
      </c>
      <c r="L753" s="174">
        <v>5.3999999999999999E-2</v>
      </c>
      <c r="M753" s="172" t="s">
        <v>1110</v>
      </c>
      <c r="N753" s="172" t="s">
        <v>1110</v>
      </c>
      <c r="O753" s="172" t="s">
        <v>1110</v>
      </c>
      <c r="P753" s="172" t="s">
        <v>1110</v>
      </c>
      <c r="Q753" s="172" t="s">
        <v>1110</v>
      </c>
      <c r="R753" s="172" t="s">
        <v>1110</v>
      </c>
      <c r="S753" s="172" t="s">
        <v>1110</v>
      </c>
      <c r="T753" s="172">
        <v>1.2210000000000001</v>
      </c>
      <c r="U753" s="172" t="s">
        <v>1110</v>
      </c>
      <c r="V753" s="175">
        <v>1.2210000000000001</v>
      </c>
      <c r="W753" s="176" t="s">
        <v>1110</v>
      </c>
      <c r="X753" s="172" t="s">
        <v>1110</v>
      </c>
      <c r="Y753" s="172" t="s">
        <v>1110</v>
      </c>
      <c r="Z753" s="172" t="s">
        <v>1110</v>
      </c>
      <c r="AA753" s="172" t="s">
        <v>1110</v>
      </c>
      <c r="AB753" s="172" t="s">
        <v>1110</v>
      </c>
      <c r="AC753" s="172" t="s">
        <v>1110</v>
      </c>
      <c r="AD753" s="172">
        <v>3.5339999999999998</v>
      </c>
      <c r="AE753" s="172" t="s">
        <v>1110</v>
      </c>
      <c r="AF753" s="177">
        <v>3.5339999999999998</v>
      </c>
    </row>
    <row r="754" spans="1:32" ht="15" customHeight="1">
      <c r="A754" s="163">
        <v>747</v>
      </c>
      <c r="B754" s="125" t="s">
        <v>569</v>
      </c>
      <c r="C754" s="164" t="s">
        <v>1110</v>
      </c>
      <c r="D754" s="164">
        <v>-5.5</v>
      </c>
      <c r="E754" s="164" t="s">
        <v>1110</v>
      </c>
      <c r="F754" s="164" t="s">
        <v>1110</v>
      </c>
      <c r="G754" s="164" t="s">
        <v>1110</v>
      </c>
      <c r="H754" s="164" t="s">
        <v>1110</v>
      </c>
      <c r="I754" s="164" t="s">
        <v>1110</v>
      </c>
      <c r="J754" s="164" t="s">
        <v>1110</v>
      </c>
      <c r="K754" s="164" t="s">
        <v>1110</v>
      </c>
      <c r="L754" s="166">
        <v>-5.5</v>
      </c>
      <c r="M754" s="164" t="s">
        <v>1110</v>
      </c>
      <c r="N754" s="164">
        <v>-3</v>
      </c>
      <c r="O754" s="164" t="s">
        <v>1110</v>
      </c>
      <c r="P754" s="164" t="s">
        <v>1110</v>
      </c>
      <c r="Q754" s="164" t="s">
        <v>1110</v>
      </c>
      <c r="R754" s="164" t="s">
        <v>1110</v>
      </c>
      <c r="S754" s="164" t="s">
        <v>1110</v>
      </c>
      <c r="T754" s="164" t="s">
        <v>1110</v>
      </c>
      <c r="U754" s="164" t="s">
        <v>1110</v>
      </c>
      <c r="V754" s="167">
        <v>-3</v>
      </c>
      <c r="W754" s="168" t="s">
        <v>1110</v>
      </c>
      <c r="X754" s="164">
        <v>20.628011999999998</v>
      </c>
      <c r="Y754" s="164" t="s">
        <v>1110</v>
      </c>
      <c r="Z754" s="164" t="s">
        <v>1110</v>
      </c>
      <c r="AA754" s="164" t="s">
        <v>1110</v>
      </c>
      <c r="AB754" s="164" t="s">
        <v>1110</v>
      </c>
      <c r="AC754" s="164" t="s">
        <v>1110</v>
      </c>
      <c r="AD754" s="164" t="s">
        <v>1110</v>
      </c>
      <c r="AE754" s="164" t="s">
        <v>1110</v>
      </c>
      <c r="AF754" s="169">
        <v>20.628011999999998</v>
      </c>
    </row>
    <row r="755" spans="1:32" s="84" customFormat="1" ht="15" customHeight="1">
      <c r="A755" s="171">
        <v>748</v>
      </c>
      <c r="B755" s="144" t="s">
        <v>953</v>
      </c>
      <c r="C755" s="172" t="s">
        <v>1110</v>
      </c>
      <c r="D755" s="172" t="s">
        <v>1110</v>
      </c>
      <c r="E755" s="172" t="s">
        <v>1110</v>
      </c>
      <c r="F755" s="172" t="s">
        <v>1110</v>
      </c>
      <c r="G755" s="172" t="s">
        <v>1110</v>
      </c>
      <c r="H755" s="172" t="s">
        <v>1110</v>
      </c>
      <c r="I755" s="172" t="s">
        <v>1110</v>
      </c>
      <c r="J755" s="172">
        <v>5.3713901100000001</v>
      </c>
      <c r="K755" s="172" t="s">
        <v>1110</v>
      </c>
      <c r="L755" s="174">
        <v>5.3713901100000001</v>
      </c>
      <c r="M755" s="172" t="s">
        <v>1110</v>
      </c>
      <c r="N755" s="172" t="s">
        <v>1110</v>
      </c>
      <c r="O755" s="172" t="s">
        <v>1110</v>
      </c>
      <c r="P755" s="172" t="s">
        <v>1110</v>
      </c>
      <c r="Q755" s="172" t="s">
        <v>1110</v>
      </c>
      <c r="R755" s="172" t="s">
        <v>1110</v>
      </c>
      <c r="S755" s="172" t="s">
        <v>1110</v>
      </c>
      <c r="T755" s="172">
        <v>16.492500019999998</v>
      </c>
      <c r="U755" s="172" t="s">
        <v>1110</v>
      </c>
      <c r="V755" s="175">
        <v>16.492500019999998</v>
      </c>
      <c r="W755" s="176" t="s">
        <v>1110</v>
      </c>
      <c r="X755" s="172" t="s">
        <v>1110</v>
      </c>
      <c r="Y755" s="172" t="s">
        <v>1110</v>
      </c>
      <c r="Z755" s="172" t="s">
        <v>1110</v>
      </c>
      <c r="AA755" s="172" t="s">
        <v>1110</v>
      </c>
      <c r="AB755" s="172" t="s">
        <v>1110</v>
      </c>
      <c r="AC755" s="172" t="s">
        <v>1110</v>
      </c>
      <c r="AD755" s="172">
        <v>28.100000010000002</v>
      </c>
      <c r="AE755" s="172" t="s">
        <v>1110</v>
      </c>
      <c r="AF755" s="177">
        <v>28.100000010000002</v>
      </c>
    </row>
    <row r="756" spans="1:32" ht="15" customHeight="1">
      <c r="A756" s="163">
        <v>749</v>
      </c>
      <c r="B756" s="125" t="s">
        <v>438</v>
      </c>
      <c r="C756" s="164" t="s">
        <v>1110</v>
      </c>
      <c r="D756" s="164" t="s">
        <v>1110</v>
      </c>
      <c r="E756" s="164">
        <v>-1.5</v>
      </c>
      <c r="F756" s="164" t="s">
        <v>1110</v>
      </c>
      <c r="G756" s="164" t="s">
        <v>1110</v>
      </c>
      <c r="H756" s="164" t="s">
        <v>1110</v>
      </c>
      <c r="I756" s="164" t="s">
        <v>1110</v>
      </c>
      <c r="J756" s="164" t="s">
        <v>1110</v>
      </c>
      <c r="K756" s="164" t="s">
        <v>1110</v>
      </c>
      <c r="L756" s="166">
        <v>-1.5</v>
      </c>
      <c r="M756" s="164" t="s">
        <v>1110</v>
      </c>
      <c r="N756" s="164" t="s">
        <v>1110</v>
      </c>
      <c r="O756" s="164">
        <v>-1.5</v>
      </c>
      <c r="P756" s="164" t="s">
        <v>1110</v>
      </c>
      <c r="Q756" s="164" t="s">
        <v>1110</v>
      </c>
      <c r="R756" s="164" t="s">
        <v>1110</v>
      </c>
      <c r="S756" s="164" t="s">
        <v>1110</v>
      </c>
      <c r="T756" s="164" t="s">
        <v>1110</v>
      </c>
      <c r="U756" s="164" t="s">
        <v>1110</v>
      </c>
      <c r="V756" s="167">
        <v>-1.5</v>
      </c>
      <c r="W756" s="168" t="s">
        <v>1110</v>
      </c>
      <c r="X756" s="164" t="s">
        <v>1110</v>
      </c>
      <c r="Y756" s="164">
        <v>-3.1</v>
      </c>
      <c r="Z756" s="164" t="s">
        <v>1110</v>
      </c>
      <c r="AA756" s="164" t="s">
        <v>1110</v>
      </c>
      <c r="AB756" s="164" t="s">
        <v>1110</v>
      </c>
      <c r="AC756" s="164" t="s">
        <v>1110</v>
      </c>
      <c r="AD756" s="164" t="s">
        <v>1110</v>
      </c>
      <c r="AE756" s="164" t="s">
        <v>1110</v>
      </c>
      <c r="AF756" s="169">
        <v>-3.1</v>
      </c>
    </row>
    <row r="757" spans="1:32" s="84" customFormat="1" ht="15" customHeight="1">
      <c r="A757" s="171">
        <v>750</v>
      </c>
      <c r="B757" s="144" t="s">
        <v>238</v>
      </c>
      <c r="C757" s="172" t="s">
        <v>1110</v>
      </c>
      <c r="D757" s="172">
        <v>0.36136040999999997</v>
      </c>
      <c r="E757" s="172" t="s">
        <v>1110</v>
      </c>
      <c r="F757" s="172" t="s">
        <v>1110</v>
      </c>
      <c r="G757" s="172" t="s">
        <v>1110</v>
      </c>
      <c r="H757" s="172" t="s">
        <v>1110</v>
      </c>
      <c r="I757" s="172" t="s">
        <v>1110</v>
      </c>
      <c r="J757" s="172" t="s">
        <v>1110</v>
      </c>
      <c r="K757" s="172" t="s">
        <v>1110</v>
      </c>
      <c r="L757" s="174">
        <v>0.36136040999999997</v>
      </c>
      <c r="M757" s="172" t="s">
        <v>1110</v>
      </c>
      <c r="N757" s="172">
        <v>1.3418391399999998</v>
      </c>
      <c r="O757" s="172" t="s">
        <v>1110</v>
      </c>
      <c r="P757" s="172" t="s">
        <v>1110</v>
      </c>
      <c r="Q757" s="172" t="s">
        <v>1110</v>
      </c>
      <c r="R757" s="172" t="s">
        <v>1110</v>
      </c>
      <c r="S757" s="172" t="s">
        <v>1110</v>
      </c>
      <c r="T757" s="172" t="s">
        <v>1110</v>
      </c>
      <c r="U757" s="172" t="s">
        <v>1110</v>
      </c>
      <c r="V757" s="175">
        <v>1.3418391399999998</v>
      </c>
      <c r="W757" s="176" t="s">
        <v>1110</v>
      </c>
      <c r="X757" s="172">
        <v>18.504036429999999</v>
      </c>
      <c r="Y757" s="172" t="s">
        <v>1110</v>
      </c>
      <c r="Z757" s="172" t="s">
        <v>1110</v>
      </c>
      <c r="AA757" s="172" t="s">
        <v>1110</v>
      </c>
      <c r="AB757" s="172" t="s">
        <v>1110</v>
      </c>
      <c r="AC757" s="172" t="s">
        <v>1110</v>
      </c>
      <c r="AD757" s="172" t="s">
        <v>1110</v>
      </c>
      <c r="AE757" s="172" t="s">
        <v>1110</v>
      </c>
      <c r="AF757" s="177">
        <v>18.504036429999999</v>
      </c>
    </row>
    <row r="758" spans="1:32" ht="15" customHeight="1">
      <c r="A758" s="163">
        <v>751</v>
      </c>
      <c r="B758" s="125" t="s">
        <v>514</v>
      </c>
      <c r="C758" s="164" t="s">
        <v>1110</v>
      </c>
      <c r="D758" s="164" t="s">
        <v>1110</v>
      </c>
      <c r="E758" s="164" t="s">
        <v>1110</v>
      </c>
      <c r="F758" s="164" t="s">
        <v>1110</v>
      </c>
      <c r="G758" s="164" t="s">
        <v>1110</v>
      </c>
      <c r="H758" s="164" t="s">
        <v>1110</v>
      </c>
      <c r="I758" s="164" t="s">
        <v>1110</v>
      </c>
      <c r="J758" s="164">
        <v>2.3300008599999997</v>
      </c>
      <c r="K758" s="164" t="s">
        <v>1110</v>
      </c>
      <c r="L758" s="166">
        <v>2.3300008599999997</v>
      </c>
      <c r="M758" s="164" t="s">
        <v>1110</v>
      </c>
      <c r="N758" s="164" t="s">
        <v>1110</v>
      </c>
      <c r="O758" s="164" t="s">
        <v>1110</v>
      </c>
      <c r="P758" s="164" t="s">
        <v>1110</v>
      </c>
      <c r="Q758" s="164" t="s">
        <v>1110</v>
      </c>
      <c r="R758" s="164" t="s">
        <v>1110</v>
      </c>
      <c r="S758" s="164" t="s">
        <v>1110</v>
      </c>
      <c r="T758" s="164">
        <v>7.3057906199999998</v>
      </c>
      <c r="U758" s="164" t="s">
        <v>1110</v>
      </c>
      <c r="V758" s="167">
        <v>7.3057906199999998</v>
      </c>
      <c r="W758" s="168" t="s">
        <v>1110</v>
      </c>
      <c r="X758" s="164" t="s">
        <v>1110</v>
      </c>
      <c r="Y758" s="164" t="s">
        <v>1110</v>
      </c>
      <c r="Z758" s="164" t="s">
        <v>1110</v>
      </c>
      <c r="AA758" s="164" t="s">
        <v>1110</v>
      </c>
      <c r="AB758" s="164" t="s">
        <v>1110</v>
      </c>
      <c r="AC758" s="164" t="s">
        <v>1110</v>
      </c>
      <c r="AD758" s="164">
        <v>32.520365290000001</v>
      </c>
      <c r="AE758" s="164" t="s">
        <v>1110</v>
      </c>
      <c r="AF758" s="169">
        <v>32.520365290000001</v>
      </c>
    </row>
    <row r="759" spans="1:32" s="84" customFormat="1" ht="15" customHeight="1">
      <c r="A759" s="171">
        <v>752</v>
      </c>
      <c r="B759" s="144" t="s">
        <v>1473</v>
      </c>
      <c r="C759" s="172" t="s">
        <v>1110</v>
      </c>
      <c r="D759" s="172" t="s">
        <v>1110</v>
      </c>
      <c r="E759" s="172" t="s">
        <v>1110</v>
      </c>
      <c r="F759" s="172" t="s">
        <v>1110</v>
      </c>
      <c r="G759" s="172" t="s">
        <v>1110</v>
      </c>
      <c r="H759" s="172" t="s">
        <v>1110</v>
      </c>
      <c r="I759" s="172">
        <v>62.420644250000002</v>
      </c>
      <c r="J759" s="172" t="s">
        <v>1110</v>
      </c>
      <c r="K759" s="172" t="s">
        <v>1110</v>
      </c>
      <c r="L759" s="174">
        <v>62.420644250000002</v>
      </c>
      <c r="M759" s="172" t="s">
        <v>1110</v>
      </c>
      <c r="N759" s="172" t="s">
        <v>1110</v>
      </c>
      <c r="O759" s="172" t="s">
        <v>1110</v>
      </c>
      <c r="P759" s="172" t="s">
        <v>1110</v>
      </c>
      <c r="Q759" s="172" t="s">
        <v>1110</v>
      </c>
      <c r="R759" s="172" t="s">
        <v>1110</v>
      </c>
      <c r="S759" s="172">
        <v>83.944760040000006</v>
      </c>
      <c r="T759" s="172" t="s">
        <v>1110</v>
      </c>
      <c r="U759" s="172" t="s">
        <v>1110</v>
      </c>
      <c r="V759" s="175">
        <v>83.944760040000006</v>
      </c>
      <c r="W759" s="176" t="s">
        <v>1110</v>
      </c>
      <c r="X759" s="172" t="s">
        <v>1110</v>
      </c>
      <c r="Y759" s="172" t="s">
        <v>1110</v>
      </c>
      <c r="Z759" s="172" t="s">
        <v>1110</v>
      </c>
      <c r="AA759" s="172" t="s">
        <v>1110</v>
      </c>
      <c r="AB759" s="172" t="s">
        <v>1110</v>
      </c>
      <c r="AC759" s="172">
        <v>83.944760040000006</v>
      </c>
      <c r="AD759" s="172" t="s">
        <v>1110</v>
      </c>
      <c r="AE759" s="172" t="s">
        <v>1110</v>
      </c>
      <c r="AF759" s="177">
        <v>83.944760040000006</v>
      </c>
    </row>
    <row r="760" spans="1:32" ht="15" customHeight="1">
      <c r="A760" s="163">
        <v>753</v>
      </c>
      <c r="B760" s="125" t="s">
        <v>883</v>
      </c>
      <c r="C760" s="164" t="s">
        <v>1110</v>
      </c>
      <c r="D760" s="164" t="s">
        <v>1110</v>
      </c>
      <c r="E760" s="164" t="s">
        <v>1110</v>
      </c>
      <c r="F760" s="164" t="s">
        <v>1110</v>
      </c>
      <c r="G760" s="164" t="s">
        <v>1110</v>
      </c>
      <c r="H760" s="164" t="s">
        <v>1110</v>
      </c>
      <c r="I760" s="164" t="s">
        <v>1110</v>
      </c>
      <c r="J760" s="164" t="s">
        <v>1110</v>
      </c>
      <c r="K760" s="164" t="s">
        <v>1110</v>
      </c>
      <c r="L760" s="166" t="s">
        <v>1110</v>
      </c>
      <c r="M760" s="164" t="s">
        <v>1110</v>
      </c>
      <c r="N760" s="164" t="s">
        <v>1110</v>
      </c>
      <c r="O760" s="164" t="s">
        <v>1110</v>
      </c>
      <c r="P760" s="164" t="s">
        <v>1110</v>
      </c>
      <c r="Q760" s="164" t="s">
        <v>1110</v>
      </c>
      <c r="R760" s="164" t="s">
        <v>1110</v>
      </c>
      <c r="S760" s="164" t="s">
        <v>1110</v>
      </c>
      <c r="T760" s="164">
        <v>0.06</v>
      </c>
      <c r="U760" s="164" t="s">
        <v>1110</v>
      </c>
      <c r="V760" s="167">
        <v>0.06</v>
      </c>
      <c r="W760" s="168" t="s">
        <v>1110</v>
      </c>
      <c r="X760" s="164" t="s">
        <v>1110</v>
      </c>
      <c r="Y760" s="164">
        <v>0.37</v>
      </c>
      <c r="Z760" s="164" t="s">
        <v>1110</v>
      </c>
      <c r="AA760" s="164" t="s">
        <v>1110</v>
      </c>
      <c r="AB760" s="164" t="s">
        <v>1110</v>
      </c>
      <c r="AC760" s="164" t="s">
        <v>1110</v>
      </c>
      <c r="AD760" s="164">
        <v>0.22</v>
      </c>
      <c r="AE760" s="164" t="s">
        <v>1110</v>
      </c>
      <c r="AF760" s="169">
        <v>0.59</v>
      </c>
    </row>
    <row r="761" spans="1:32" s="84" customFormat="1" ht="15" customHeight="1">
      <c r="A761" s="171">
        <v>754</v>
      </c>
      <c r="B761" s="144" t="s">
        <v>623</v>
      </c>
      <c r="C761" s="172">
        <v>9.9176659399999991</v>
      </c>
      <c r="D761" s="172" t="s">
        <v>1110</v>
      </c>
      <c r="E761" s="172" t="s">
        <v>1110</v>
      </c>
      <c r="F761" s="172" t="s">
        <v>1110</v>
      </c>
      <c r="G761" s="172" t="s">
        <v>1110</v>
      </c>
      <c r="H761" s="172" t="s">
        <v>1110</v>
      </c>
      <c r="I761" s="172">
        <v>-0.41152502000000002</v>
      </c>
      <c r="J761" s="172" t="s">
        <v>1110</v>
      </c>
      <c r="K761" s="172" t="s">
        <v>1110</v>
      </c>
      <c r="L761" s="174">
        <v>9.50614092</v>
      </c>
      <c r="M761" s="172">
        <v>40.040999999999997</v>
      </c>
      <c r="N761" s="172" t="s">
        <v>1110</v>
      </c>
      <c r="O761" s="172" t="s">
        <v>1110</v>
      </c>
      <c r="P761" s="172" t="s">
        <v>1110</v>
      </c>
      <c r="Q761" s="172">
        <v>14.2619855</v>
      </c>
      <c r="R761" s="172" t="s">
        <v>1110</v>
      </c>
      <c r="S761" s="172">
        <v>-2.0184007500000001</v>
      </c>
      <c r="T761" s="172" t="s">
        <v>1110</v>
      </c>
      <c r="U761" s="172" t="s">
        <v>1110</v>
      </c>
      <c r="V761" s="175">
        <v>52.28458475</v>
      </c>
      <c r="W761" s="176">
        <v>40.040999999999997</v>
      </c>
      <c r="X761" s="172" t="s">
        <v>1110</v>
      </c>
      <c r="Y761" s="172" t="s">
        <v>1110</v>
      </c>
      <c r="Z761" s="172" t="s">
        <v>1110</v>
      </c>
      <c r="AA761" s="172">
        <v>19.31463505</v>
      </c>
      <c r="AB761" s="172" t="s">
        <v>1110</v>
      </c>
      <c r="AC761" s="172">
        <v>27.456291109999999</v>
      </c>
      <c r="AD761" s="172">
        <v>0.1125</v>
      </c>
      <c r="AE761" s="172" t="s">
        <v>1110</v>
      </c>
      <c r="AF761" s="177">
        <v>86.924426159999996</v>
      </c>
    </row>
    <row r="762" spans="1:32" ht="15" customHeight="1">
      <c r="A762" s="163">
        <v>755</v>
      </c>
      <c r="B762" s="125" t="s">
        <v>751</v>
      </c>
      <c r="C762" s="164">
        <v>-3.3678844400000001</v>
      </c>
      <c r="D762" s="164" t="s">
        <v>1110</v>
      </c>
      <c r="E762" s="164" t="s">
        <v>1110</v>
      </c>
      <c r="F762" s="164" t="s">
        <v>1110</v>
      </c>
      <c r="G762" s="164" t="s">
        <v>1110</v>
      </c>
      <c r="H762" s="164" t="s">
        <v>1110</v>
      </c>
      <c r="I762" s="164" t="s">
        <v>1110</v>
      </c>
      <c r="J762" s="164" t="s">
        <v>1110</v>
      </c>
      <c r="K762" s="164" t="s">
        <v>1110</v>
      </c>
      <c r="L762" s="166">
        <v>-3.3678844400000001</v>
      </c>
      <c r="M762" s="164">
        <v>37.232469219999999</v>
      </c>
      <c r="N762" s="164" t="s">
        <v>1110</v>
      </c>
      <c r="O762" s="164" t="s">
        <v>1110</v>
      </c>
      <c r="P762" s="164" t="s">
        <v>1110</v>
      </c>
      <c r="Q762" s="164" t="s">
        <v>1110</v>
      </c>
      <c r="R762" s="164" t="s">
        <v>1110</v>
      </c>
      <c r="S762" s="164" t="s">
        <v>1110</v>
      </c>
      <c r="T762" s="164" t="s">
        <v>1110</v>
      </c>
      <c r="U762" s="164" t="s">
        <v>1110</v>
      </c>
      <c r="V762" s="167">
        <v>37.232469219999999</v>
      </c>
      <c r="W762" s="168">
        <v>86.28354057</v>
      </c>
      <c r="X762" s="164" t="s">
        <v>1110</v>
      </c>
      <c r="Y762" s="164" t="s">
        <v>1110</v>
      </c>
      <c r="Z762" s="164" t="s">
        <v>1110</v>
      </c>
      <c r="AA762" s="164" t="s">
        <v>1110</v>
      </c>
      <c r="AB762" s="164" t="s">
        <v>1110</v>
      </c>
      <c r="AC762" s="164" t="s">
        <v>1110</v>
      </c>
      <c r="AD762" s="164" t="s">
        <v>1110</v>
      </c>
      <c r="AE762" s="164" t="s">
        <v>1110</v>
      </c>
      <c r="AF762" s="169">
        <v>86.28354057</v>
      </c>
    </row>
    <row r="763" spans="1:32" s="84" customFormat="1" ht="15" customHeight="1">
      <c r="A763" s="171">
        <v>756</v>
      </c>
      <c r="B763" s="144" t="s">
        <v>345</v>
      </c>
      <c r="C763" s="172" t="s">
        <v>1110</v>
      </c>
      <c r="D763" s="172" t="s">
        <v>1110</v>
      </c>
      <c r="E763" s="172">
        <v>-0.52745036000000001</v>
      </c>
      <c r="F763" s="172" t="s">
        <v>1110</v>
      </c>
      <c r="G763" s="172" t="s">
        <v>1110</v>
      </c>
      <c r="H763" s="172" t="s">
        <v>1110</v>
      </c>
      <c r="I763" s="172" t="s">
        <v>1110</v>
      </c>
      <c r="J763" s="172" t="s">
        <v>1110</v>
      </c>
      <c r="K763" s="172" t="s">
        <v>1110</v>
      </c>
      <c r="L763" s="174">
        <v>-0.52745036000000001</v>
      </c>
      <c r="M763" s="172" t="s">
        <v>1110</v>
      </c>
      <c r="N763" s="172" t="s">
        <v>1110</v>
      </c>
      <c r="O763" s="172">
        <v>-65.636264604730002</v>
      </c>
      <c r="P763" s="172" t="s">
        <v>1110</v>
      </c>
      <c r="Q763" s="172" t="s">
        <v>1110</v>
      </c>
      <c r="R763" s="172" t="s">
        <v>1110</v>
      </c>
      <c r="S763" s="172" t="s">
        <v>1110</v>
      </c>
      <c r="T763" s="172" t="s">
        <v>1110</v>
      </c>
      <c r="U763" s="172" t="s">
        <v>1110</v>
      </c>
      <c r="V763" s="175">
        <v>-65.636264604730002</v>
      </c>
      <c r="W763" s="176">
        <v>-16.78437958</v>
      </c>
      <c r="X763" s="172" t="s">
        <v>1110</v>
      </c>
      <c r="Y763" s="172">
        <v>-14.44035945768</v>
      </c>
      <c r="Z763" s="172" t="s">
        <v>1110</v>
      </c>
      <c r="AA763" s="172" t="s">
        <v>1110</v>
      </c>
      <c r="AB763" s="172" t="s">
        <v>1110</v>
      </c>
      <c r="AC763" s="172" t="s">
        <v>1110</v>
      </c>
      <c r="AD763" s="172" t="s">
        <v>1110</v>
      </c>
      <c r="AE763" s="172" t="s">
        <v>1110</v>
      </c>
      <c r="AF763" s="177">
        <v>-31.224739037679999</v>
      </c>
    </row>
    <row r="764" spans="1:32" ht="15" customHeight="1">
      <c r="A764" s="163">
        <v>757</v>
      </c>
      <c r="B764" s="125" t="s">
        <v>258</v>
      </c>
      <c r="C764" s="164" t="s">
        <v>1110</v>
      </c>
      <c r="D764" s="164" t="s">
        <v>1110</v>
      </c>
      <c r="E764" s="164" t="s">
        <v>1110</v>
      </c>
      <c r="F764" s="164" t="s">
        <v>1110</v>
      </c>
      <c r="G764" s="164" t="s">
        <v>1110</v>
      </c>
      <c r="H764" s="164" t="s">
        <v>1110</v>
      </c>
      <c r="I764" s="164" t="s">
        <v>1110</v>
      </c>
      <c r="J764" s="164" t="s">
        <v>1110</v>
      </c>
      <c r="K764" s="164" t="s">
        <v>1110</v>
      </c>
      <c r="L764" s="166" t="s">
        <v>1110</v>
      </c>
      <c r="M764" s="164" t="s">
        <v>1110</v>
      </c>
      <c r="N764" s="164" t="s">
        <v>1110</v>
      </c>
      <c r="O764" s="164" t="s">
        <v>1110</v>
      </c>
      <c r="P764" s="164" t="s">
        <v>1110</v>
      </c>
      <c r="Q764" s="164" t="s">
        <v>1110</v>
      </c>
      <c r="R764" s="164" t="s">
        <v>1110</v>
      </c>
      <c r="S764" s="164" t="s">
        <v>1110</v>
      </c>
      <c r="T764" s="164">
        <v>-1.04</v>
      </c>
      <c r="U764" s="164" t="s">
        <v>1110</v>
      </c>
      <c r="V764" s="167">
        <v>-1.04</v>
      </c>
      <c r="W764" s="168" t="s">
        <v>1110</v>
      </c>
      <c r="X764" s="164" t="s">
        <v>1110</v>
      </c>
      <c r="Y764" s="164" t="s">
        <v>1110</v>
      </c>
      <c r="Z764" s="164" t="s">
        <v>1110</v>
      </c>
      <c r="AA764" s="164" t="s">
        <v>1110</v>
      </c>
      <c r="AB764" s="164" t="s">
        <v>1110</v>
      </c>
      <c r="AC764" s="164" t="s">
        <v>1110</v>
      </c>
      <c r="AD764" s="164">
        <v>-0.62</v>
      </c>
      <c r="AE764" s="164" t="s">
        <v>1110</v>
      </c>
      <c r="AF764" s="169">
        <v>-0.62</v>
      </c>
    </row>
    <row r="765" spans="1:32" s="84" customFormat="1" ht="15" customHeight="1">
      <c r="A765" s="171">
        <v>758</v>
      </c>
      <c r="B765" s="144" t="s">
        <v>270</v>
      </c>
      <c r="C765" s="172" t="s">
        <v>1110</v>
      </c>
      <c r="D765" s="172">
        <v>0.19821789000000001</v>
      </c>
      <c r="E765" s="172" t="s">
        <v>1110</v>
      </c>
      <c r="F765" s="172" t="s">
        <v>1110</v>
      </c>
      <c r="G765" s="172" t="s">
        <v>1110</v>
      </c>
      <c r="H765" s="172" t="s">
        <v>1110</v>
      </c>
      <c r="I765" s="172" t="s">
        <v>1110</v>
      </c>
      <c r="J765" s="172" t="s">
        <v>1110</v>
      </c>
      <c r="K765" s="172" t="s">
        <v>1110</v>
      </c>
      <c r="L765" s="174">
        <v>0.19821789000000001</v>
      </c>
      <c r="M765" s="172" t="s">
        <v>1110</v>
      </c>
      <c r="N765" s="172">
        <v>-4.2179409999999997</v>
      </c>
      <c r="O765" s="172" t="s">
        <v>1110</v>
      </c>
      <c r="P765" s="172" t="s">
        <v>1110</v>
      </c>
      <c r="Q765" s="172" t="s">
        <v>1110</v>
      </c>
      <c r="R765" s="172" t="s">
        <v>1110</v>
      </c>
      <c r="S765" s="172" t="s">
        <v>1110</v>
      </c>
      <c r="T765" s="172" t="s">
        <v>1110</v>
      </c>
      <c r="U765" s="172" t="s">
        <v>1110</v>
      </c>
      <c r="V765" s="175">
        <v>-4.2179409999999997</v>
      </c>
      <c r="W765" s="176" t="s">
        <v>1110</v>
      </c>
      <c r="X765" s="172">
        <v>-49.72444994</v>
      </c>
      <c r="Y765" s="172" t="s">
        <v>1110</v>
      </c>
      <c r="Z765" s="172" t="s">
        <v>1110</v>
      </c>
      <c r="AA765" s="172" t="s">
        <v>1110</v>
      </c>
      <c r="AB765" s="172" t="s">
        <v>1110</v>
      </c>
      <c r="AC765" s="172" t="s">
        <v>1110</v>
      </c>
      <c r="AD765" s="172" t="s">
        <v>1110</v>
      </c>
      <c r="AE765" s="172" t="s">
        <v>1110</v>
      </c>
      <c r="AF765" s="177">
        <v>-49.72444994</v>
      </c>
    </row>
    <row r="766" spans="1:32" ht="15" customHeight="1">
      <c r="A766" s="163">
        <v>759</v>
      </c>
      <c r="B766" s="125" t="s">
        <v>862</v>
      </c>
      <c r="C766" s="164" t="s">
        <v>1110</v>
      </c>
      <c r="D766" s="164" t="s">
        <v>1110</v>
      </c>
      <c r="E766" s="164" t="s">
        <v>1110</v>
      </c>
      <c r="F766" s="164" t="s">
        <v>1110</v>
      </c>
      <c r="G766" s="164" t="s">
        <v>1110</v>
      </c>
      <c r="H766" s="164" t="s">
        <v>1110</v>
      </c>
      <c r="I766" s="164" t="s">
        <v>1110</v>
      </c>
      <c r="J766" s="164" t="s">
        <v>1110</v>
      </c>
      <c r="K766" s="164" t="s">
        <v>1110</v>
      </c>
      <c r="L766" s="166" t="s">
        <v>1110</v>
      </c>
      <c r="M766" s="164" t="s">
        <v>1110</v>
      </c>
      <c r="N766" s="164" t="s">
        <v>1110</v>
      </c>
      <c r="O766" s="164" t="s">
        <v>1110</v>
      </c>
      <c r="P766" s="164" t="s">
        <v>1110</v>
      </c>
      <c r="Q766" s="164" t="s">
        <v>1110</v>
      </c>
      <c r="R766" s="164" t="s">
        <v>1110</v>
      </c>
      <c r="S766" s="164" t="s">
        <v>1110</v>
      </c>
      <c r="T766" s="164">
        <v>1.5</v>
      </c>
      <c r="U766" s="164" t="s">
        <v>1110</v>
      </c>
      <c r="V766" s="167">
        <v>1.5</v>
      </c>
      <c r="W766" s="168" t="s">
        <v>1110</v>
      </c>
      <c r="X766" s="164" t="s">
        <v>1110</v>
      </c>
      <c r="Y766" s="164" t="s">
        <v>1110</v>
      </c>
      <c r="Z766" s="164" t="s">
        <v>1110</v>
      </c>
      <c r="AA766" s="164" t="s">
        <v>1110</v>
      </c>
      <c r="AB766" s="164" t="s">
        <v>1110</v>
      </c>
      <c r="AC766" s="164" t="s">
        <v>1110</v>
      </c>
      <c r="AD766" s="164">
        <v>18.832979999999999</v>
      </c>
      <c r="AE766" s="164" t="s">
        <v>1110</v>
      </c>
      <c r="AF766" s="169">
        <v>18.832979999999999</v>
      </c>
    </row>
    <row r="767" spans="1:32" s="84" customFormat="1" ht="15" customHeight="1">
      <c r="A767" s="171">
        <v>760</v>
      </c>
      <c r="B767" s="144" t="s">
        <v>608</v>
      </c>
      <c r="C767" s="172" t="s">
        <v>1110</v>
      </c>
      <c r="D767" s="172">
        <v>-8.0885059999999995E-2</v>
      </c>
      <c r="E767" s="172" t="s">
        <v>1110</v>
      </c>
      <c r="F767" s="172" t="s">
        <v>1110</v>
      </c>
      <c r="G767" s="172" t="s">
        <v>1110</v>
      </c>
      <c r="H767" s="172" t="s">
        <v>1110</v>
      </c>
      <c r="I767" s="172" t="s">
        <v>1110</v>
      </c>
      <c r="J767" s="172" t="s">
        <v>1110</v>
      </c>
      <c r="K767" s="172" t="s">
        <v>1110</v>
      </c>
      <c r="L767" s="174">
        <v>-8.0885059999999995E-2</v>
      </c>
      <c r="M767" s="172" t="s">
        <v>1110</v>
      </c>
      <c r="N767" s="172">
        <v>1.1404255400000001</v>
      </c>
      <c r="O767" s="172" t="s">
        <v>1110</v>
      </c>
      <c r="P767" s="172" t="s">
        <v>1110</v>
      </c>
      <c r="Q767" s="172" t="s">
        <v>1110</v>
      </c>
      <c r="R767" s="172" t="s">
        <v>1110</v>
      </c>
      <c r="S767" s="172" t="s">
        <v>1110</v>
      </c>
      <c r="T767" s="172" t="s">
        <v>1110</v>
      </c>
      <c r="U767" s="172" t="s">
        <v>1110</v>
      </c>
      <c r="V767" s="175">
        <v>1.1404255400000001</v>
      </c>
      <c r="W767" s="176" t="s">
        <v>1110</v>
      </c>
      <c r="X767" s="172">
        <v>54.278791470000002</v>
      </c>
      <c r="Y767" s="172" t="s">
        <v>1110</v>
      </c>
      <c r="Z767" s="172" t="s">
        <v>1110</v>
      </c>
      <c r="AA767" s="172" t="s">
        <v>1110</v>
      </c>
      <c r="AB767" s="172" t="s">
        <v>1110</v>
      </c>
      <c r="AC767" s="172" t="s">
        <v>1110</v>
      </c>
      <c r="AD767" s="172" t="s">
        <v>1110</v>
      </c>
      <c r="AE767" s="172" t="s">
        <v>1110</v>
      </c>
      <c r="AF767" s="177">
        <v>54.278791470000002</v>
      </c>
    </row>
    <row r="768" spans="1:32" ht="15" customHeight="1">
      <c r="A768" s="163">
        <v>761</v>
      </c>
      <c r="B768" s="125" t="s">
        <v>77</v>
      </c>
      <c r="C768" s="164" t="s">
        <v>1110</v>
      </c>
      <c r="D768" s="164" t="s">
        <v>1110</v>
      </c>
      <c r="E768" s="164" t="s">
        <v>1110</v>
      </c>
      <c r="F768" s="164" t="s">
        <v>1110</v>
      </c>
      <c r="G768" s="164">
        <v>-0.58542170999999998</v>
      </c>
      <c r="H768" s="164" t="s">
        <v>1110</v>
      </c>
      <c r="I768" s="164" t="s">
        <v>1110</v>
      </c>
      <c r="J768" s="164" t="s">
        <v>1110</v>
      </c>
      <c r="K768" s="164" t="s">
        <v>1110</v>
      </c>
      <c r="L768" s="166">
        <v>-0.58542170999999998</v>
      </c>
      <c r="M768" s="164" t="s">
        <v>1110</v>
      </c>
      <c r="N768" s="164" t="s">
        <v>1110</v>
      </c>
      <c r="O768" s="164" t="s">
        <v>1110</v>
      </c>
      <c r="P768" s="164" t="s">
        <v>1110</v>
      </c>
      <c r="Q768" s="164">
        <v>-1.9012070000000001</v>
      </c>
      <c r="R768" s="164" t="s">
        <v>1110</v>
      </c>
      <c r="S768" s="164" t="s">
        <v>1110</v>
      </c>
      <c r="T768" s="164" t="s">
        <v>1110</v>
      </c>
      <c r="U768" s="164" t="s">
        <v>1110</v>
      </c>
      <c r="V768" s="167">
        <v>-1.9012070000000001</v>
      </c>
      <c r="W768" s="168" t="s">
        <v>1110</v>
      </c>
      <c r="X768" s="164" t="s">
        <v>1110</v>
      </c>
      <c r="Y768" s="164">
        <v>-33.717743570000003</v>
      </c>
      <c r="Z768" s="164" t="s">
        <v>1110</v>
      </c>
      <c r="AA768" s="164">
        <v>10.386058210000002</v>
      </c>
      <c r="AB768" s="164" t="s">
        <v>1110</v>
      </c>
      <c r="AC768" s="164" t="s">
        <v>1110</v>
      </c>
      <c r="AD768" s="164" t="s">
        <v>1110</v>
      </c>
      <c r="AE768" s="164" t="s">
        <v>1110</v>
      </c>
      <c r="AF768" s="169">
        <v>-23.331685359999998</v>
      </c>
    </row>
    <row r="769" spans="1:32" s="84" customFormat="1" ht="15" customHeight="1">
      <c r="A769" s="171">
        <v>762</v>
      </c>
      <c r="B769" s="144" t="s">
        <v>578</v>
      </c>
      <c r="C769" s="172" t="s">
        <v>1110</v>
      </c>
      <c r="D769" s="172" t="s">
        <v>1110</v>
      </c>
      <c r="E769" s="172" t="s">
        <v>1110</v>
      </c>
      <c r="F769" s="172" t="s">
        <v>1110</v>
      </c>
      <c r="G769" s="172" t="s">
        <v>1110</v>
      </c>
      <c r="H769" s="172" t="s">
        <v>1110</v>
      </c>
      <c r="I769" s="172" t="s">
        <v>1110</v>
      </c>
      <c r="J769" s="172">
        <v>21.5</v>
      </c>
      <c r="K769" s="172" t="s">
        <v>1110</v>
      </c>
      <c r="L769" s="174">
        <v>21.5</v>
      </c>
      <c r="M769" s="172" t="s">
        <v>1110</v>
      </c>
      <c r="N769" s="172" t="s">
        <v>1110</v>
      </c>
      <c r="O769" s="172" t="s">
        <v>1110</v>
      </c>
      <c r="P769" s="172" t="s">
        <v>1110</v>
      </c>
      <c r="Q769" s="172" t="s">
        <v>1110</v>
      </c>
      <c r="R769" s="172" t="s">
        <v>1110</v>
      </c>
      <c r="S769" s="172" t="s">
        <v>1110</v>
      </c>
      <c r="T769" s="172">
        <v>21.5</v>
      </c>
      <c r="U769" s="172" t="s">
        <v>1110</v>
      </c>
      <c r="V769" s="175">
        <v>21.5</v>
      </c>
      <c r="W769" s="176" t="s">
        <v>1110</v>
      </c>
      <c r="X769" s="172" t="s">
        <v>1110</v>
      </c>
      <c r="Y769" s="172" t="s">
        <v>1110</v>
      </c>
      <c r="Z769" s="172" t="s">
        <v>1110</v>
      </c>
      <c r="AA769" s="172" t="s">
        <v>1110</v>
      </c>
      <c r="AB769" s="172" t="s">
        <v>1110</v>
      </c>
      <c r="AC769" s="172" t="s">
        <v>1110</v>
      </c>
      <c r="AD769" s="172">
        <v>24.773676179999999</v>
      </c>
      <c r="AE769" s="172" t="s">
        <v>1110</v>
      </c>
      <c r="AF769" s="177">
        <v>24.773676179999999</v>
      </c>
    </row>
    <row r="770" spans="1:32" ht="15" customHeight="1">
      <c r="A770" s="163">
        <v>763</v>
      </c>
      <c r="B770" s="125" t="s">
        <v>484</v>
      </c>
      <c r="C770" s="164" t="s">
        <v>1110</v>
      </c>
      <c r="D770" s="164" t="s">
        <v>1110</v>
      </c>
      <c r="E770" s="164" t="s">
        <v>1110</v>
      </c>
      <c r="F770" s="164" t="s">
        <v>1110</v>
      </c>
      <c r="G770" s="164" t="s">
        <v>1110</v>
      </c>
      <c r="H770" s="164" t="s">
        <v>1110</v>
      </c>
      <c r="I770" s="164" t="s">
        <v>1110</v>
      </c>
      <c r="J770" s="164">
        <v>-1.585E-2</v>
      </c>
      <c r="K770" s="164" t="s">
        <v>1110</v>
      </c>
      <c r="L770" s="166">
        <v>-1.585E-2</v>
      </c>
      <c r="M770" s="164" t="s">
        <v>1110</v>
      </c>
      <c r="N770" s="164" t="s">
        <v>1110</v>
      </c>
      <c r="O770" s="164" t="s">
        <v>1110</v>
      </c>
      <c r="P770" s="164" t="s">
        <v>1110</v>
      </c>
      <c r="Q770" s="164" t="s">
        <v>1110</v>
      </c>
      <c r="R770" s="164" t="s">
        <v>1110</v>
      </c>
      <c r="S770" s="164" t="s">
        <v>1110</v>
      </c>
      <c r="T770" s="164">
        <v>-4.0849999999999997E-2</v>
      </c>
      <c r="U770" s="164" t="s">
        <v>1110</v>
      </c>
      <c r="V770" s="167">
        <v>-4.0849999999999997E-2</v>
      </c>
      <c r="W770" s="168" t="s">
        <v>1110</v>
      </c>
      <c r="X770" s="164" t="s">
        <v>1110</v>
      </c>
      <c r="Y770" s="164" t="s">
        <v>1110</v>
      </c>
      <c r="Z770" s="164" t="s">
        <v>1110</v>
      </c>
      <c r="AA770" s="164" t="s">
        <v>1110</v>
      </c>
      <c r="AB770" s="164" t="s">
        <v>1110</v>
      </c>
      <c r="AC770" s="164">
        <v>-4.7535985399999996</v>
      </c>
      <c r="AD770" s="164">
        <v>-0.16004997000000001</v>
      </c>
      <c r="AE770" s="164" t="s">
        <v>1110</v>
      </c>
      <c r="AF770" s="169">
        <v>-4.9136485099999998</v>
      </c>
    </row>
    <row r="771" spans="1:32" s="84" customFormat="1" ht="15" customHeight="1">
      <c r="A771" s="171">
        <v>764</v>
      </c>
      <c r="B771" s="144" t="s">
        <v>74</v>
      </c>
      <c r="C771" s="172" t="s">
        <v>1110</v>
      </c>
      <c r="D771" s="172" t="s">
        <v>1110</v>
      </c>
      <c r="E771" s="172">
        <v>-1.3328224099999999</v>
      </c>
      <c r="F771" s="172" t="s">
        <v>1110</v>
      </c>
      <c r="G771" s="172" t="s">
        <v>1110</v>
      </c>
      <c r="H771" s="172" t="s">
        <v>1110</v>
      </c>
      <c r="I771" s="172" t="s">
        <v>1110</v>
      </c>
      <c r="J771" s="172" t="s">
        <v>1110</v>
      </c>
      <c r="K771" s="172" t="s">
        <v>1110</v>
      </c>
      <c r="L771" s="174">
        <v>-1.3328224099999999</v>
      </c>
      <c r="M771" s="172" t="s">
        <v>1110</v>
      </c>
      <c r="N771" s="172" t="s">
        <v>1110</v>
      </c>
      <c r="O771" s="172">
        <v>-9.1058447100000013</v>
      </c>
      <c r="P771" s="172" t="s">
        <v>1110</v>
      </c>
      <c r="Q771" s="172" t="s">
        <v>1110</v>
      </c>
      <c r="R771" s="172" t="s">
        <v>1110</v>
      </c>
      <c r="S771" s="172" t="s">
        <v>1110</v>
      </c>
      <c r="T771" s="172" t="s">
        <v>1110</v>
      </c>
      <c r="U771" s="172" t="s">
        <v>1110</v>
      </c>
      <c r="V771" s="175">
        <v>-9.1058447100000013</v>
      </c>
      <c r="W771" s="176" t="s">
        <v>1110</v>
      </c>
      <c r="X771" s="172" t="s">
        <v>1110</v>
      </c>
      <c r="Y771" s="172">
        <v>-38.31406398</v>
      </c>
      <c r="Z771" s="172" t="s">
        <v>1110</v>
      </c>
      <c r="AA771" s="172" t="s">
        <v>1110</v>
      </c>
      <c r="AB771" s="172" t="s">
        <v>1110</v>
      </c>
      <c r="AC771" s="172" t="s">
        <v>1110</v>
      </c>
      <c r="AD771" s="172" t="s">
        <v>1110</v>
      </c>
      <c r="AE771" s="172" t="s">
        <v>1110</v>
      </c>
      <c r="AF771" s="177">
        <v>-38.31406398</v>
      </c>
    </row>
    <row r="772" spans="1:32" ht="15" customHeight="1">
      <c r="A772" s="163">
        <v>765</v>
      </c>
      <c r="B772" s="125" t="s">
        <v>851</v>
      </c>
      <c r="C772" s="164" t="s">
        <v>1110</v>
      </c>
      <c r="D772" s="164" t="s">
        <v>1110</v>
      </c>
      <c r="E772" s="164">
        <v>24.875</v>
      </c>
      <c r="F772" s="164" t="s">
        <v>1110</v>
      </c>
      <c r="G772" s="164" t="s">
        <v>1110</v>
      </c>
      <c r="H772" s="164" t="s">
        <v>1110</v>
      </c>
      <c r="I772" s="164" t="s">
        <v>1110</v>
      </c>
      <c r="J772" s="164" t="s">
        <v>1110</v>
      </c>
      <c r="K772" s="164" t="s">
        <v>1110</v>
      </c>
      <c r="L772" s="166">
        <v>24.875</v>
      </c>
      <c r="M772" s="164" t="s">
        <v>1110</v>
      </c>
      <c r="N772" s="164" t="s">
        <v>1110</v>
      </c>
      <c r="O772" s="164">
        <v>16.111975109999999</v>
      </c>
      <c r="P772" s="164" t="s">
        <v>1110</v>
      </c>
      <c r="Q772" s="164" t="s">
        <v>1110</v>
      </c>
      <c r="R772" s="164" t="s">
        <v>1110</v>
      </c>
      <c r="S772" s="164" t="s">
        <v>1110</v>
      </c>
      <c r="T772" s="164" t="s">
        <v>1110</v>
      </c>
      <c r="U772" s="164" t="s">
        <v>1110</v>
      </c>
      <c r="V772" s="167">
        <v>16.111975109999999</v>
      </c>
      <c r="W772" s="168" t="s">
        <v>1110</v>
      </c>
      <c r="X772" s="164">
        <v>7.5</v>
      </c>
      <c r="Y772" s="164">
        <v>-27.788024889999999</v>
      </c>
      <c r="Z772" s="164" t="s">
        <v>1110</v>
      </c>
      <c r="AA772" s="164" t="s">
        <v>1110</v>
      </c>
      <c r="AB772" s="164" t="s">
        <v>1110</v>
      </c>
      <c r="AC772" s="164" t="s">
        <v>1110</v>
      </c>
      <c r="AD772" s="164" t="s">
        <v>1110</v>
      </c>
      <c r="AE772" s="164" t="s">
        <v>1110</v>
      </c>
      <c r="AF772" s="169">
        <v>-20.288024889999999</v>
      </c>
    </row>
    <row r="773" spans="1:32" s="84" customFormat="1" ht="15" customHeight="1">
      <c r="A773" s="171">
        <v>766</v>
      </c>
      <c r="B773" s="144" t="s">
        <v>604</v>
      </c>
      <c r="C773" s="172" t="s">
        <v>1110</v>
      </c>
      <c r="D773" s="172" t="s">
        <v>1110</v>
      </c>
      <c r="E773" s="172">
        <v>-23.195439059999998</v>
      </c>
      <c r="F773" s="172" t="s">
        <v>1110</v>
      </c>
      <c r="G773" s="172" t="s">
        <v>1110</v>
      </c>
      <c r="H773" s="172" t="s">
        <v>1110</v>
      </c>
      <c r="I773" s="172" t="s">
        <v>1110</v>
      </c>
      <c r="J773" s="172" t="s">
        <v>1110</v>
      </c>
      <c r="K773" s="172" t="s">
        <v>1110</v>
      </c>
      <c r="L773" s="174">
        <v>-23.195439059999998</v>
      </c>
      <c r="M773" s="172" t="s">
        <v>1110</v>
      </c>
      <c r="N773" s="172" t="s">
        <v>1110</v>
      </c>
      <c r="O773" s="172">
        <v>-12.500123109999999</v>
      </c>
      <c r="P773" s="172" t="s">
        <v>1110</v>
      </c>
      <c r="Q773" s="172" t="s">
        <v>1110</v>
      </c>
      <c r="R773" s="172" t="s">
        <v>1110</v>
      </c>
      <c r="S773" s="172" t="s">
        <v>1110</v>
      </c>
      <c r="T773" s="172" t="s">
        <v>1110</v>
      </c>
      <c r="U773" s="172" t="s">
        <v>1110</v>
      </c>
      <c r="V773" s="175">
        <v>-12.500123109999999</v>
      </c>
      <c r="W773" s="176" t="s">
        <v>1110</v>
      </c>
      <c r="X773" s="172" t="s">
        <v>1110</v>
      </c>
      <c r="Y773" s="172">
        <v>-25.624355649999998</v>
      </c>
      <c r="Z773" s="172" t="s">
        <v>1110</v>
      </c>
      <c r="AA773" s="172" t="s">
        <v>1110</v>
      </c>
      <c r="AB773" s="172" t="s">
        <v>1110</v>
      </c>
      <c r="AC773" s="172" t="s">
        <v>1110</v>
      </c>
      <c r="AD773" s="172" t="s">
        <v>1110</v>
      </c>
      <c r="AE773" s="172" t="s">
        <v>1110</v>
      </c>
      <c r="AF773" s="177">
        <v>-25.624355649999998</v>
      </c>
    </row>
    <row r="774" spans="1:32" ht="15" customHeight="1">
      <c r="A774" s="163">
        <v>767</v>
      </c>
      <c r="B774" s="125" t="s">
        <v>757</v>
      </c>
      <c r="C774" s="164" t="s">
        <v>1110</v>
      </c>
      <c r="D774" s="164" t="s">
        <v>1110</v>
      </c>
      <c r="E774" s="164" t="s">
        <v>1110</v>
      </c>
      <c r="F774" s="164" t="s">
        <v>1110</v>
      </c>
      <c r="G774" s="164">
        <v>1.0892956399999998</v>
      </c>
      <c r="H774" s="164" t="s">
        <v>1110</v>
      </c>
      <c r="I774" s="164" t="s">
        <v>1110</v>
      </c>
      <c r="J774" s="164" t="s">
        <v>1110</v>
      </c>
      <c r="K774" s="164" t="s">
        <v>1110</v>
      </c>
      <c r="L774" s="166">
        <v>1.0892956399999998</v>
      </c>
      <c r="M774" s="164" t="s">
        <v>1110</v>
      </c>
      <c r="N774" s="164" t="s">
        <v>1110</v>
      </c>
      <c r="O774" s="164" t="s">
        <v>1110</v>
      </c>
      <c r="P774" s="164" t="s">
        <v>1110</v>
      </c>
      <c r="Q774" s="164">
        <v>8.0562269900000008</v>
      </c>
      <c r="R774" s="164" t="s">
        <v>1110</v>
      </c>
      <c r="S774" s="164" t="s">
        <v>1110</v>
      </c>
      <c r="T774" s="164" t="s">
        <v>1110</v>
      </c>
      <c r="U774" s="164" t="s">
        <v>1110</v>
      </c>
      <c r="V774" s="167">
        <v>8.0562269900000008</v>
      </c>
      <c r="W774" s="168" t="s">
        <v>1110</v>
      </c>
      <c r="X774" s="164" t="s">
        <v>1110</v>
      </c>
      <c r="Y774" s="164" t="s">
        <v>1110</v>
      </c>
      <c r="Z774" s="164" t="s">
        <v>1110</v>
      </c>
      <c r="AA774" s="164">
        <v>40.621825090000002</v>
      </c>
      <c r="AB774" s="164" t="s">
        <v>1110</v>
      </c>
      <c r="AC774" s="164" t="s">
        <v>1110</v>
      </c>
      <c r="AD774" s="164" t="s">
        <v>1110</v>
      </c>
      <c r="AE774" s="164" t="s">
        <v>1110</v>
      </c>
      <c r="AF774" s="169">
        <v>40.621825090000002</v>
      </c>
    </row>
    <row r="775" spans="1:32" s="84" customFormat="1" ht="15" customHeight="1">
      <c r="A775" s="171">
        <v>768</v>
      </c>
      <c r="B775" s="144" t="s">
        <v>526</v>
      </c>
      <c r="C775" s="172" t="s">
        <v>1110</v>
      </c>
      <c r="D775" s="172" t="s">
        <v>1110</v>
      </c>
      <c r="E775" s="172">
        <v>-0.54193612000000002</v>
      </c>
      <c r="F775" s="172" t="s">
        <v>1110</v>
      </c>
      <c r="G775" s="172">
        <v>5.1962000000000004E-4</v>
      </c>
      <c r="H775" s="172" t="s">
        <v>1110</v>
      </c>
      <c r="I775" s="172" t="s">
        <v>1110</v>
      </c>
      <c r="J775" s="172" t="s">
        <v>1110</v>
      </c>
      <c r="K775" s="172" t="s">
        <v>1110</v>
      </c>
      <c r="L775" s="174">
        <v>-0.54141649999999997</v>
      </c>
      <c r="M775" s="172" t="s">
        <v>1110</v>
      </c>
      <c r="N775" s="172" t="s">
        <v>1110</v>
      </c>
      <c r="O775" s="172">
        <v>-0.54193612000000002</v>
      </c>
      <c r="P775" s="172" t="s">
        <v>1110</v>
      </c>
      <c r="Q775" s="172">
        <v>4.25981E-2</v>
      </c>
      <c r="R775" s="172" t="s">
        <v>1110</v>
      </c>
      <c r="S775" s="172" t="s">
        <v>1110</v>
      </c>
      <c r="T775" s="172" t="s">
        <v>1110</v>
      </c>
      <c r="U775" s="172" t="s">
        <v>1110</v>
      </c>
      <c r="V775" s="175">
        <v>-0.49933801999999999</v>
      </c>
      <c r="W775" s="176" t="s">
        <v>1110</v>
      </c>
      <c r="X775" s="172" t="s">
        <v>1110</v>
      </c>
      <c r="Y775" s="172">
        <v>-0.98703481999999998</v>
      </c>
      <c r="Z775" s="172" t="s">
        <v>1110</v>
      </c>
      <c r="AA775" s="172">
        <v>0.16099838</v>
      </c>
      <c r="AB775" s="172" t="s">
        <v>1110</v>
      </c>
      <c r="AC775" s="172" t="s">
        <v>1110</v>
      </c>
      <c r="AD775" s="172" t="s">
        <v>1110</v>
      </c>
      <c r="AE775" s="172" t="s">
        <v>1110</v>
      </c>
      <c r="AF775" s="177">
        <v>-0.82603643999999998</v>
      </c>
    </row>
    <row r="776" spans="1:32" ht="15" customHeight="1">
      <c r="A776" s="163">
        <v>769</v>
      </c>
      <c r="B776" s="125" t="s">
        <v>625</v>
      </c>
      <c r="C776" s="164" t="s">
        <v>1110</v>
      </c>
      <c r="D776" s="164" t="s">
        <v>1110</v>
      </c>
      <c r="E776" s="164">
        <v>-1.28963732</v>
      </c>
      <c r="F776" s="164" t="s">
        <v>1110</v>
      </c>
      <c r="G776" s="164" t="s">
        <v>1110</v>
      </c>
      <c r="H776" s="164" t="s">
        <v>1110</v>
      </c>
      <c r="I776" s="164" t="s">
        <v>1110</v>
      </c>
      <c r="J776" s="164" t="s">
        <v>1110</v>
      </c>
      <c r="K776" s="164" t="s">
        <v>1110</v>
      </c>
      <c r="L776" s="166">
        <v>-1.28963732</v>
      </c>
      <c r="M776" s="164" t="s">
        <v>1110</v>
      </c>
      <c r="N776" s="164">
        <v>-0.20874585999999998</v>
      </c>
      <c r="O776" s="164">
        <v>-7.6873204299999998</v>
      </c>
      <c r="P776" s="164" t="s">
        <v>1110</v>
      </c>
      <c r="Q776" s="164" t="s">
        <v>1110</v>
      </c>
      <c r="R776" s="164" t="s">
        <v>1110</v>
      </c>
      <c r="S776" s="164" t="s">
        <v>1110</v>
      </c>
      <c r="T776" s="164" t="s">
        <v>1110</v>
      </c>
      <c r="U776" s="164" t="s">
        <v>1110</v>
      </c>
      <c r="V776" s="167">
        <v>-7.8960662900000003</v>
      </c>
      <c r="W776" s="168" t="s">
        <v>1110</v>
      </c>
      <c r="X776" s="164">
        <v>-0.20874585999999998</v>
      </c>
      <c r="Y776" s="164">
        <v>14.338420080000001</v>
      </c>
      <c r="Z776" s="164" t="s">
        <v>1110</v>
      </c>
      <c r="AA776" s="164" t="s">
        <v>1110</v>
      </c>
      <c r="AB776" s="164" t="s">
        <v>1110</v>
      </c>
      <c r="AC776" s="164" t="s">
        <v>1110</v>
      </c>
      <c r="AD776" s="164" t="s">
        <v>1110</v>
      </c>
      <c r="AE776" s="164" t="s">
        <v>1110</v>
      </c>
      <c r="AF776" s="169">
        <v>14.12967422</v>
      </c>
    </row>
    <row r="777" spans="1:32" s="84" customFormat="1" ht="15" customHeight="1">
      <c r="A777" s="171">
        <v>770</v>
      </c>
      <c r="B777" s="144" t="s">
        <v>722</v>
      </c>
      <c r="C777" s="172" t="s">
        <v>1110</v>
      </c>
      <c r="D777" s="172">
        <v>-0.29409999999999997</v>
      </c>
      <c r="E777" s="172" t="s">
        <v>1110</v>
      </c>
      <c r="F777" s="172" t="s">
        <v>1110</v>
      </c>
      <c r="G777" s="172" t="s">
        <v>1110</v>
      </c>
      <c r="H777" s="172" t="s">
        <v>1110</v>
      </c>
      <c r="I777" s="172" t="s">
        <v>1110</v>
      </c>
      <c r="J777" s="172" t="s">
        <v>1110</v>
      </c>
      <c r="K777" s="172" t="s">
        <v>1110</v>
      </c>
      <c r="L777" s="174">
        <v>-0.29409999999999997</v>
      </c>
      <c r="M777" s="172" t="s">
        <v>1110</v>
      </c>
      <c r="N777" s="172">
        <v>3.4710999999999999</v>
      </c>
      <c r="O777" s="172" t="s">
        <v>1110</v>
      </c>
      <c r="P777" s="172" t="s">
        <v>1110</v>
      </c>
      <c r="Q777" s="172" t="s">
        <v>1110</v>
      </c>
      <c r="R777" s="172" t="s">
        <v>1110</v>
      </c>
      <c r="S777" s="172" t="s">
        <v>1110</v>
      </c>
      <c r="T777" s="172" t="s">
        <v>1110</v>
      </c>
      <c r="U777" s="172" t="s">
        <v>1110</v>
      </c>
      <c r="V777" s="175">
        <v>3.4710999999999999</v>
      </c>
      <c r="W777" s="176" t="s">
        <v>1110</v>
      </c>
      <c r="X777" s="172">
        <v>0.65630999999999995</v>
      </c>
      <c r="Y777" s="172" t="s">
        <v>1110</v>
      </c>
      <c r="Z777" s="172" t="s">
        <v>1110</v>
      </c>
      <c r="AA777" s="172" t="s">
        <v>1110</v>
      </c>
      <c r="AB777" s="172" t="s">
        <v>1110</v>
      </c>
      <c r="AC777" s="172" t="s">
        <v>1110</v>
      </c>
      <c r="AD777" s="172" t="s">
        <v>1110</v>
      </c>
      <c r="AE777" s="172" t="s">
        <v>1110</v>
      </c>
      <c r="AF777" s="177">
        <v>0.65630999999999995</v>
      </c>
    </row>
    <row r="778" spans="1:32" ht="15" customHeight="1">
      <c r="A778" s="163">
        <v>771</v>
      </c>
      <c r="B778" s="125" t="s">
        <v>323</v>
      </c>
      <c r="C778" s="164" t="s">
        <v>1110</v>
      </c>
      <c r="D778" s="164">
        <v>7.4999999999999997E-2</v>
      </c>
      <c r="E778" s="164">
        <v>0.62679740000000006</v>
      </c>
      <c r="F778" s="164" t="s">
        <v>1110</v>
      </c>
      <c r="G778" s="164" t="s">
        <v>1110</v>
      </c>
      <c r="H778" s="164" t="s">
        <v>1110</v>
      </c>
      <c r="I778" s="164" t="s">
        <v>1110</v>
      </c>
      <c r="J778" s="164" t="s">
        <v>1110</v>
      </c>
      <c r="K778" s="164" t="s">
        <v>1110</v>
      </c>
      <c r="L778" s="166">
        <v>0.70179740000000002</v>
      </c>
      <c r="M778" s="164" t="s">
        <v>1110</v>
      </c>
      <c r="N778" s="164">
        <v>-0.47105612000000002</v>
      </c>
      <c r="O778" s="164">
        <v>0.23380210000000001</v>
      </c>
      <c r="P778" s="164" t="s">
        <v>1110</v>
      </c>
      <c r="Q778" s="164" t="s">
        <v>1110</v>
      </c>
      <c r="R778" s="164" t="s">
        <v>1110</v>
      </c>
      <c r="S778" s="164" t="s">
        <v>1110</v>
      </c>
      <c r="T778" s="164" t="s">
        <v>1110</v>
      </c>
      <c r="U778" s="164" t="s">
        <v>1110</v>
      </c>
      <c r="V778" s="167">
        <v>-0.23725401999999998</v>
      </c>
      <c r="W778" s="168" t="s">
        <v>1110</v>
      </c>
      <c r="X778" s="164">
        <v>-3.2358323599999999</v>
      </c>
      <c r="Y778" s="164">
        <v>-0.39452259000000001</v>
      </c>
      <c r="Z778" s="164" t="s">
        <v>1110</v>
      </c>
      <c r="AA778" s="164" t="s">
        <v>1110</v>
      </c>
      <c r="AB778" s="164" t="s">
        <v>1110</v>
      </c>
      <c r="AC778" s="164" t="s">
        <v>1110</v>
      </c>
      <c r="AD778" s="164" t="s">
        <v>1110</v>
      </c>
      <c r="AE778" s="164" t="s">
        <v>1110</v>
      </c>
      <c r="AF778" s="169">
        <v>-3.6303549499999996</v>
      </c>
    </row>
    <row r="779" spans="1:32" s="84" customFormat="1" ht="15" customHeight="1">
      <c r="A779" s="171">
        <v>772</v>
      </c>
      <c r="B779" s="144" t="s">
        <v>866</v>
      </c>
      <c r="C779" s="172" t="s">
        <v>1110</v>
      </c>
      <c r="D779" s="172" t="s">
        <v>1110</v>
      </c>
      <c r="E779" s="172" t="s">
        <v>1110</v>
      </c>
      <c r="F779" s="172" t="s">
        <v>1110</v>
      </c>
      <c r="G779" s="172" t="s">
        <v>1110</v>
      </c>
      <c r="H779" s="172" t="s">
        <v>1110</v>
      </c>
      <c r="I779" s="172">
        <v>-4.2201688200000005</v>
      </c>
      <c r="J779" s="172" t="s">
        <v>1110</v>
      </c>
      <c r="K779" s="172" t="s">
        <v>1110</v>
      </c>
      <c r="L779" s="174">
        <v>-4.2201688200000005</v>
      </c>
      <c r="M779" s="172" t="s">
        <v>1110</v>
      </c>
      <c r="N779" s="172" t="s">
        <v>1110</v>
      </c>
      <c r="O779" s="172" t="s">
        <v>1110</v>
      </c>
      <c r="P779" s="172" t="s">
        <v>1110</v>
      </c>
      <c r="Q779" s="172" t="s">
        <v>1110</v>
      </c>
      <c r="R779" s="172" t="s">
        <v>1110</v>
      </c>
      <c r="S779" s="172">
        <v>-17.49454313</v>
      </c>
      <c r="T779" s="172" t="s">
        <v>1110</v>
      </c>
      <c r="U779" s="172" t="s">
        <v>1110</v>
      </c>
      <c r="V779" s="175">
        <v>-17.49454313</v>
      </c>
      <c r="W779" s="176" t="s">
        <v>1110</v>
      </c>
      <c r="X779" s="172" t="s">
        <v>1110</v>
      </c>
      <c r="Y779" s="172" t="s">
        <v>1110</v>
      </c>
      <c r="Z779" s="172" t="s">
        <v>1110</v>
      </c>
      <c r="AA779" s="172" t="s">
        <v>1110</v>
      </c>
      <c r="AB779" s="172" t="s">
        <v>1110</v>
      </c>
      <c r="AC779" s="172">
        <v>-23.066754149999998</v>
      </c>
      <c r="AD779" s="172" t="s">
        <v>1110</v>
      </c>
      <c r="AE779" s="172" t="s">
        <v>1110</v>
      </c>
      <c r="AF779" s="177">
        <v>-23.066754149999998</v>
      </c>
    </row>
    <row r="780" spans="1:32" ht="15" customHeight="1">
      <c r="A780" s="163">
        <v>773</v>
      </c>
      <c r="B780" s="125" t="s">
        <v>80</v>
      </c>
      <c r="C780" s="164" t="s">
        <v>1110</v>
      </c>
      <c r="D780" s="164">
        <v>18.55411239</v>
      </c>
      <c r="E780" s="164">
        <v>4.8877004199999998</v>
      </c>
      <c r="F780" s="164" t="s">
        <v>1110</v>
      </c>
      <c r="G780" s="164" t="s">
        <v>1110</v>
      </c>
      <c r="H780" s="164" t="s">
        <v>1110</v>
      </c>
      <c r="I780" s="164" t="s">
        <v>1110</v>
      </c>
      <c r="J780" s="164" t="s">
        <v>1110</v>
      </c>
      <c r="K780" s="164" t="s">
        <v>1110</v>
      </c>
      <c r="L780" s="166">
        <v>23.441812810000002</v>
      </c>
      <c r="M780" s="164" t="s">
        <v>1110</v>
      </c>
      <c r="N780" s="164">
        <v>25.695651870000003</v>
      </c>
      <c r="O780" s="164">
        <v>7.8862681399999994</v>
      </c>
      <c r="P780" s="164" t="s">
        <v>1110</v>
      </c>
      <c r="Q780" s="164" t="s">
        <v>1110</v>
      </c>
      <c r="R780" s="164" t="s">
        <v>1110</v>
      </c>
      <c r="S780" s="164" t="s">
        <v>1110</v>
      </c>
      <c r="T780" s="164" t="s">
        <v>1110</v>
      </c>
      <c r="U780" s="164" t="s">
        <v>1110</v>
      </c>
      <c r="V780" s="167">
        <v>33.581920009999997</v>
      </c>
      <c r="W780" s="168" t="s">
        <v>1110</v>
      </c>
      <c r="X780" s="164">
        <v>40.934342891709996</v>
      </c>
      <c r="Y780" s="164">
        <v>23.287859729770002</v>
      </c>
      <c r="Z780" s="164" t="s">
        <v>1110</v>
      </c>
      <c r="AA780" s="164" t="s">
        <v>1110</v>
      </c>
      <c r="AB780" s="164" t="s">
        <v>1110</v>
      </c>
      <c r="AC780" s="164" t="s">
        <v>1110</v>
      </c>
      <c r="AD780" s="164" t="s">
        <v>1110</v>
      </c>
      <c r="AE780" s="164" t="s">
        <v>1110</v>
      </c>
      <c r="AF780" s="169">
        <v>64.222202621480008</v>
      </c>
    </row>
    <row r="781" spans="1:32" s="84" customFormat="1" ht="15" customHeight="1">
      <c r="A781" s="171">
        <v>774</v>
      </c>
      <c r="B781" s="144" t="s">
        <v>585</v>
      </c>
      <c r="C781" s="172" t="s">
        <v>1110</v>
      </c>
      <c r="D781" s="172">
        <v>2.5000000000000001E-2</v>
      </c>
      <c r="E781" s="172">
        <v>-1.6201002</v>
      </c>
      <c r="F781" s="172" t="s">
        <v>1110</v>
      </c>
      <c r="G781" s="172" t="s">
        <v>1110</v>
      </c>
      <c r="H781" s="172" t="s">
        <v>1110</v>
      </c>
      <c r="I781" s="172" t="s">
        <v>1110</v>
      </c>
      <c r="J781" s="172" t="s">
        <v>1110</v>
      </c>
      <c r="K781" s="172" t="s">
        <v>1110</v>
      </c>
      <c r="L781" s="174">
        <v>-1.5951001999999999</v>
      </c>
      <c r="M781" s="172" t="s">
        <v>1110</v>
      </c>
      <c r="N781" s="172">
        <v>9.1065069899999997</v>
      </c>
      <c r="O781" s="172">
        <v>-14.06141744</v>
      </c>
      <c r="P781" s="172" t="s">
        <v>1110</v>
      </c>
      <c r="Q781" s="172" t="s">
        <v>1110</v>
      </c>
      <c r="R781" s="172" t="s">
        <v>1110</v>
      </c>
      <c r="S781" s="172" t="s">
        <v>1110</v>
      </c>
      <c r="T781" s="172" t="s">
        <v>1110</v>
      </c>
      <c r="U781" s="172" t="s">
        <v>1110</v>
      </c>
      <c r="V781" s="175">
        <v>-4.954910449999999</v>
      </c>
      <c r="W781" s="176" t="s">
        <v>1110</v>
      </c>
      <c r="X781" s="172">
        <v>10.563600560000001</v>
      </c>
      <c r="Y781" s="172">
        <v>-51.09668988</v>
      </c>
      <c r="Z781" s="172" t="s">
        <v>1110</v>
      </c>
      <c r="AA781" s="172" t="s">
        <v>1110</v>
      </c>
      <c r="AB781" s="172" t="s">
        <v>1110</v>
      </c>
      <c r="AC781" s="172" t="s">
        <v>1110</v>
      </c>
      <c r="AD781" s="172" t="s">
        <v>1110</v>
      </c>
      <c r="AE781" s="172" t="s">
        <v>1110</v>
      </c>
      <c r="AF781" s="177">
        <v>-40.533089320000002</v>
      </c>
    </row>
    <row r="782" spans="1:32" ht="15" customHeight="1">
      <c r="A782" s="163">
        <v>775</v>
      </c>
      <c r="B782" s="125" t="s">
        <v>628</v>
      </c>
      <c r="C782" s="164" t="s">
        <v>1110</v>
      </c>
      <c r="D782" s="164">
        <v>-1.2549999999999999</v>
      </c>
      <c r="E782" s="164" t="s">
        <v>1110</v>
      </c>
      <c r="F782" s="164" t="s">
        <v>1110</v>
      </c>
      <c r="G782" s="164" t="s">
        <v>1110</v>
      </c>
      <c r="H782" s="164" t="s">
        <v>1110</v>
      </c>
      <c r="I782" s="164" t="s">
        <v>1110</v>
      </c>
      <c r="J782" s="164" t="s">
        <v>1110</v>
      </c>
      <c r="K782" s="164" t="s">
        <v>1110</v>
      </c>
      <c r="L782" s="166">
        <v>-1.2549999999999999</v>
      </c>
      <c r="M782" s="164" t="s">
        <v>1110</v>
      </c>
      <c r="N782" s="164">
        <v>-7.4769469699999993</v>
      </c>
      <c r="O782" s="164" t="s">
        <v>1110</v>
      </c>
      <c r="P782" s="164" t="s">
        <v>1110</v>
      </c>
      <c r="Q782" s="164" t="s">
        <v>1110</v>
      </c>
      <c r="R782" s="164" t="s">
        <v>1110</v>
      </c>
      <c r="S782" s="164" t="s">
        <v>1110</v>
      </c>
      <c r="T782" s="164" t="s">
        <v>1110</v>
      </c>
      <c r="U782" s="164" t="s">
        <v>1110</v>
      </c>
      <c r="V782" s="167">
        <v>-7.4769469699999993</v>
      </c>
      <c r="W782" s="168" t="s">
        <v>1110</v>
      </c>
      <c r="X782" s="164">
        <v>47.252254053309997</v>
      </c>
      <c r="Y782" s="164" t="s">
        <v>1110</v>
      </c>
      <c r="Z782" s="164" t="s">
        <v>1110</v>
      </c>
      <c r="AA782" s="164" t="s">
        <v>1110</v>
      </c>
      <c r="AB782" s="164" t="s">
        <v>1110</v>
      </c>
      <c r="AC782" s="164" t="s">
        <v>1110</v>
      </c>
      <c r="AD782" s="164" t="s">
        <v>1110</v>
      </c>
      <c r="AE782" s="164" t="s">
        <v>1110</v>
      </c>
      <c r="AF782" s="169">
        <v>47.252254053309997</v>
      </c>
    </row>
    <row r="783" spans="1:32" s="84" customFormat="1" ht="15" customHeight="1">
      <c r="A783" s="171">
        <v>776</v>
      </c>
      <c r="B783" s="144" t="s">
        <v>858</v>
      </c>
      <c r="C783" s="172">
        <v>0.62930189999999997</v>
      </c>
      <c r="D783" s="172" t="s">
        <v>1110</v>
      </c>
      <c r="E783" s="172" t="s">
        <v>1110</v>
      </c>
      <c r="F783" s="172" t="s">
        <v>1110</v>
      </c>
      <c r="G783" s="172" t="s">
        <v>1110</v>
      </c>
      <c r="H783" s="172" t="s">
        <v>1110</v>
      </c>
      <c r="I783" s="172" t="s">
        <v>1110</v>
      </c>
      <c r="J783" s="172" t="s">
        <v>1110</v>
      </c>
      <c r="K783" s="172" t="s">
        <v>1110</v>
      </c>
      <c r="L783" s="174">
        <v>0.62930189999999997</v>
      </c>
      <c r="M783" s="172">
        <v>-0.33883244000000001</v>
      </c>
      <c r="N783" s="172" t="s">
        <v>1110</v>
      </c>
      <c r="O783" s="172" t="s">
        <v>1110</v>
      </c>
      <c r="P783" s="172" t="s">
        <v>1110</v>
      </c>
      <c r="Q783" s="172" t="s">
        <v>1110</v>
      </c>
      <c r="R783" s="172" t="s">
        <v>1110</v>
      </c>
      <c r="S783" s="172" t="s">
        <v>1110</v>
      </c>
      <c r="T783" s="172" t="s">
        <v>1110</v>
      </c>
      <c r="U783" s="172" t="s">
        <v>1110</v>
      </c>
      <c r="V783" s="175">
        <v>-0.33883244000000001</v>
      </c>
      <c r="W783" s="176">
        <v>3.8837957300000001</v>
      </c>
      <c r="X783" s="172" t="s">
        <v>1110</v>
      </c>
      <c r="Y783" s="172" t="s">
        <v>1110</v>
      </c>
      <c r="Z783" s="172" t="s">
        <v>1110</v>
      </c>
      <c r="AA783" s="172" t="s">
        <v>1110</v>
      </c>
      <c r="AB783" s="172" t="s">
        <v>1110</v>
      </c>
      <c r="AC783" s="172" t="s">
        <v>1110</v>
      </c>
      <c r="AD783" s="172" t="s">
        <v>1110</v>
      </c>
      <c r="AE783" s="172" t="s">
        <v>1110</v>
      </c>
      <c r="AF783" s="177">
        <v>3.8837957300000001</v>
      </c>
    </row>
    <row r="784" spans="1:32" ht="15" customHeight="1">
      <c r="A784" s="163">
        <v>777</v>
      </c>
      <c r="B784" s="125" t="s">
        <v>1050</v>
      </c>
      <c r="C784" s="164" t="s">
        <v>1110</v>
      </c>
      <c r="D784" s="164" t="s">
        <v>1110</v>
      </c>
      <c r="E784" s="164" t="s">
        <v>1110</v>
      </c>
      <c r="F784" s="164" t="s">
        <v>1110</v>
      </c>
      <c r="G784" s="164" t="s">
        <v>1110</v>
      </c>
      <c r="H784" s="164" t="s">
        <v>1110</v>
      </c>
      <c r="I784" s="164" t="s">
        <v>1110</v>
      </c>
      <c r="J784" s="164">
        <v>0.32556096000000001</v>
      </c>
      <c r="K784" s="164" t="s">
        <v>1110</v>
      </c>
      <c r="L784" s="166">
        <v>0.32556096000000001</v>
      </c>
      <c r="M784" s="164" t="s">
        <v>1110</v>
      </c>
      <c r="N784" s="164" t="s">
        <v>1110</v>
      </c>
      <c r="O784" s="164" t="s">
        <v>1110</v>
      </c>
      <c r="P784" s="164" t="s">
        <v>1110</v>
      </c>
      <c r="Q784" s="164" t="s">
        <v>1110</v>
      </c>
      <c r="R784" s="164" t="s">
        <v>1110</v>
      </c>
      <c r="S784" s="164" t="s">
        <v>1110</v>
      </c>
      <c r="T784" s="164">
        <v>0.33142179999999999</v>
      </c>
      <c r="U784" s="164" t="s">
        <v>1110</v>
      </c>
      <c r="V784" s="167">
        <v>0.33142179999999999</v>
      </c>
      <c r="W784" s="168" t="s">
        <v>1110</v>
      </c>
      <c r="X784" s="164" t="s">
        <v>1110</v>
      </c>
      <c r="Y784" s="164" t="s">
        <v>1110</v>
      </c>
      <c r="Z784" s="164" t="s">
        <v>1110</v>
      </c>
      <c r="AA784" s="164" t="s">
        <v>1110</v>
      </c>
      <c r="AB784" s="164" t="s">
        <v>1110</v>
      </c>
      <c r="AC784" s="164" t="s">
        <v>1110</v>
      </c>
      <c r="AD784" s="164">
        <v>73.353124689040001</v>
      </c>
      <c r="AE784" s="164" t="s">
        <v>1110</v>
      </c>
      <c r="AF784" s="169">
        <v>73.353124689040001</v>
      </c>
    </row>
    <row r="785" spans="1:32" s="84" customFormat="1" ht="15" customHeight="1">
      <c r="A785" s="171">
        <v>778</v>
      </c>
      <c r="B785" s="144" t="s">
        <v>363</v>
      </c>
      <c r="C785" s="172">
        <v>-1.3656740000000001E-2</v>
      </c>
      <c r="D785" s="172">
        <v>-0.87</v>
      </c>
      <c r="E785" s="172" t="s">
        <v>1110</v>
      </c>
      <c r="F785" s="172" t="s">
        <v>1110</v>
      </c>
      <c r="G785" s="172">
        <v>-8.5999999999999993E-2</v>
      </c>
      <c r="H785" s="172" t="s">
        <v>1110</v>
      </c>
      <c r="I785" s="172" t="s">
        <v>1110</v>
      </c>
      <c r="J785" s="172" t="s">
        <v>1110</v>
      </c>
      <c r="K785" s="172" t="s">
        <v>1110</v>
      </c>
      <c r="L785" s="174">
        <v>-0.96965674000000002</v>
      </c>
      <c r="M785" s="172">
        <v>-1.3656740000000001E-2</v>
      </c>
      <c r="N785" s="172">
        <v>0.46500000000000002</v>
      </c>
      <c r="O785" s="172" t="s">
        <v>1110</v>
      </c>
      <c r="P785" s="172" t="s">
        <v>1110</v>
      </c>
      <c r="Q785" s="172">
        <v>-0.10199999999999999</v>
      </c>
      <c r="R785" s="172" t="s">
        <v>1110</v>
      </c>
      <c r="S785" s="172" t="s">
        <v>1110</v>
      </c>
      <c r="T785" s="172" t="s">
        <v>1110</v>
      </c>
      <c r="U785" s="172" t="s">
        <v>1110</v>
      </c>
      <c r="V785" s="175">
        <v>0.34934325999999999</v>
      </c>
      <c r="W785" s="176">
        <v>1.9863432599999999</v>
      </c>
      <c r="X785" s="172">
        <v>1.7108000000000001</v>
      </c>
      <c r="Y785" s="172" t="s">
        <v>1110</v>
      </c>
      <c r="Z785" s="172" t="s">
        <v>1110</v>
      </c>
      <c r="AA785" s="172">
        <v>-6.7000000000000004E-2</v>
      </c>
      <c r="AB785" s="172" t="s">
        <v>1110</v>
      </c>
      <c r="AC785" s="172" t="s">
        <v>1110</v>
      </c>
      <c r="AD785" s="172" t="s">
        <v>1110</v>
      </c>
      <c r="AE785" s="172" t="s">
        <v>1110</v>
      </c>
      <c r="AF785" s="177">
        <v>3.6301432599999996</v>
      </c>
    </row>
    <row r="786" spans="1:32" ht="15" customHeight="1">
      <c r="A786" s="163">
        <v>779</v>
      </c>
      <c r="B786" s="125" t="s">
        <v>957</v>
      </c>
      <c r="C786" s="164" t="s">
        <v>1110</v>
      </c>
      <c r="D786" s="164" t="s">
        <v>1110</v>
      </c>
      <c r="E786" s="164" t="s">
        <v>1110</v>
      </c>
      <c r="F786" s="164" t="s">
        <v>1110</v>
      </c>
      <c r="G786" s="164" t="s">
        <v>1110</v>
      </c>
      <c r="H786" s="164" t="s">
        <v>1110</v>
      </c>
      <c r="I786" s="164" t="s">
        <v>1110</v>
      </c>
      <c r="J786" s="164">
        <v>0.69998000000000005</v>
      </c>
      <c r="K786" s="164" t="s">
        <v>1110</v>
      </c>
      <c r="L786" s="166">
        <v>0.69998000000000005</v>
      </c>
      <c r="M786" s="164" t="s">
        <v>1110</v>
      </c>
      <c r="N786" s="164" t="s">
        <v>1110</v>
      </c>
      <c r="O786" s="164" t="s">
        <v>1110</v>
      </c>
      <c r="P786" s="164" t="s">
        <v>1110</v>
      </c>
      <c r="Q786" s="164" t="s">
        <v>1110</v>
      </c>
      <c r="R786" s="164" t="s">
        <v>1110</v>
      </c>
      <c r="S786" s="164" t="s">
        <v>1110</v>
      </c>
      <c r="T786" s="164">
        <v>0.69998000000000005</v>
      </c>
      <c r="U786" s="164" t="s">
        <v>1110</v>
      </c>
      <c r="V786" s="167">
        <v>0.69998000000000005</v>
      </c>
      <c r="W786" s="168" t="s">
        <v>1110</v>
      </c>
      <c r="X786" s="164" t="s">
        <v>1110</v>
      </c>
      <c r="Y786" s="164" t="s">
        <v>1110</v>
      </c>
      <c r="Z786" s="164" t="s">
        <v>1110</v>
      </c>
      <c r="AA786" s="164" t="s">
        <v>1110</v>
      </c>
      <c r="AB786" s="164" t="s">
        <v>1110</v>
      </c>
      <c r="AC786" s="164" t="s">
        <v>1110</v>
      </c>
      <c r="AD786" s="164">
        <v>0.69998000000000005</v>
      </c>
      <c r="AE786" s="164" t="s">
        <v>1110</v>
      </c>
      <c r="AF786" s="169">
        <v>0.69998000000000005</v>
      </c>
    </row>
    <row r="787" spans="1:32" s="84" customFormat="1" ht="15" customHeight="1">
      <c r="A787" s="171">
        <v>780</v>
      </c>
      <c r="B787" s="144" t="s">
        <v>228</v>
      </c>
      <c r="C787" s="172" t="s">
        <v>1110</v>
      </c>
      <c r="D787" s="172" t="s">
        <v>1110</v>
      </c>
      <c r="E787" s="172" t="s">
        <v>1110</v>
      </c>
      <c r="F787" s="172" t="s">
        <v>1110</v>
      </c>
      <c r="G787" s="172" t="s">
        <v>1110</v>
      </c>
      <c r="H787" s="172" t="s">
        <v>1110</v>
      </c>
      <c r="I787" s="172" t="s">
        <v>1110</v>
      </c>
      <c r="J787" s="172" t="s">
        <v>1110</v>
      </c>
      <c r="K787" s="172" t="s">
        <v>1110</v>
      </c>
      <c r="L787" s="174" t="s">
        <v>1110</v>
      </c>
      <c r="M787" s="172" t="s">
        <v>1110</v>
      </c>
      <c r="N787" s="172" t="s">
        <v>1110</v>
      </c>
      <c r="O787" s="172" t="s">
        <v>1110</v>
      </c>
      <c r="P787" s="172" t="s">
        <v>1110</v>
      </c>
      <c r="Q787" s="172" t="s">
        <v>1110</v>
      </c>
      <c r="R787" s="172" t="s">
        <v>1110</v>
      </c>
      <c r="S787" s="172" t="s">
        <v>1110</v>
      </c>
      <c r="T787" s="172" t="s">
        <v>1110</v>
      </c>
      <c r="U787" s="172" t="s">
        <v>1110</v>
      </c>
      <c r="V787" s="175" t="s">
        <v>1110</v>
      </c>
      <c r="W787" s="176" t="s">
        <v>1110</v>
      </c>
      <c r="X787" s="172" t="s">
        <v>1110</v>
      </c>
      <c r="Y787" s="172" t="s">
        <v>1110</v>
      </c>
      <c r="Z787" s="172" t="s">
        <v>1110</v>
      </c>
      <c r="AA787" s="172" t="s">
        <v>1110</v>
      </c>
      <c r="AB787" s="172" t="s">
        <v>1110</v>
      </c>
      <c r="AC787" s="172" t="s">
        <v>1110</v>
      </c>
      <c r="AD787" s="172" t="s">
        <v>1110</v>
      </c>
      <c r="AE787" s="172" t="s">
        <v>1110</v>
      </c>
      <c r="AF787" s="177" t="s">
        <v>1110</v>
      </c>
    </row>
    <row r="788" spans="1:32" ht="15" customHeight="1">
      <c r="A788" s="163">
        <v>781</v>
      </c>
      <c r="B788" s="125" t="s">
        <v>355</v>
      </c>
      <c r="C788" s="164">
        <v>-45.240765530000004</v>
      </c>
      <c r="D788" s="164" t="s">
        <v>1110</v>
      </c>
      <c r="E788" s="164" t="s">
        <v>1110</v>
      </c>
      <c r="F788" s="164" t="s">
        <v>1110</v>
      </c>
      <c r="G788" s="164" t="s">
        <v>1110</v>
      </c>
      <c r="H788" s="164" t="s">
        <v>1110</v>
      </c>
      <c r="I788" s="164" t="s">
        <v>1110</v>
      </c>
      <c r="J788" s="164" t="s">
        <v>1110</v>
      </c>
      <c r="K788" s="164" t="s">
        <v>1110</v>
      </c>
      <c r="L788" s="166">
        <v>-45.240765530000004</v>
      </c>
      <c r="M788" s="164">
        <v>-61.61144556</v>
      </c>
      <c r="N788" s="164">
        <v>4.9184008399999994</v>
      </c>
      <c r="O788" s="164" t="s">
        <v>1110</v>
      </c>
      <c r="P788" s="164" t="s">
        <v>1110</v>
      </c>
      <c r="Q788" s="164" t="s">
        <v>1110</v>
      </c>
      <c r="R788" s="164" t="s">
        <v>1110</v>
      </c>
      <c r="S788" s="164" t="s">
        <v>1110</v>
      </c>
      <c r="T788" s="164" t="s">
        <v>1110</v>
      </c>
      <c r="U788" s="164" t="s">
        <v>1110</v>
      </c>
      <c r="V788" s="167">
        <v>-56.693044719999996</v>
      </c>
      <c r="W788" s="168">
        <v>-14.073134720000001</v>
      </c>
      <c r="X788" s="164">
        <v>-2.5411264900000003</v>
      </c>
      <c r="Y788" s="164" t="s">
        <v>1110</v>
      </c>
      <c r="Z788" s="164" t="s">
        <v>1110</v>
      </c>
      <c r="AA788" s="164" t="s">
        <v>1110</v>
      </c>
      <c r="AB788" s="164" t="s">
        <v>1110</v>
      </c>
      <c r="AC788" s="164" t="s">
        <v>1110</v>
      </c>
      <c r="AD788" s="164" t="s">
        <v>1110</v>
      </c>
      <c r="AE788" s="164" t="s">
        <v>1110</v>
      </c>
      <c r="AF788" s="169">
        <v>-16.614261210000002</v>
      </c>
    </row>
    <row r="789" spans="1:32" s="84" customFormat="1" ht="15" customHeight="1">
      <c r="A789" s="171">
        <v>782</v>
      </c>
      <c r="B789" s="144" t="s">
        <v>141</v>
      </c>
      <c r="C789" s="172" t="s">
        <v>1110</v>
      </c>
      <c r="D789" s="172" t="s">
        <v>1110</v>
      </c>
      <c r="E789" s="172" t="s">
        <v>1110</v>
      </c>
      <c r="F789" s="172" t="s">
        <v>1110</v>
      </c>
      <c r="G789" s="172" t="s">
        <v>1110</v>
      </c>
      <c r="H789" s="172" t="s">
        <v>1110</v>
      </c>
      <c r="I789" s="172">
        <v>0.35</v>
      </c>
      <c r="J789" s="172" t="s">
        <v>1110</v>
      </c>
      <c r="K789" s="172" t="s">
        <v>1110</v>
      </c>
      <c r="L789" s="174">
        <v>0.35</v>
      </c>
      <c r="M789" s="172" t="s">
        <v>1110</v>
      </c>
      <c r="N789" s="172" t="s">
        <v>1110</v>
      </c>
      <c r="O789" s="172">
        <v>-0.24274642000000002</v>
      </c>
      <c r="P789" s="172" t="s">
        <v>1110</v>
      </c>
      <c r="Q789" s="172" t="s">
        <v>1110</v>
      </c>
      <c r="R789" s="172" t="s">
        <v>1110</v>
      </c>
      <c r="S789" s="172">
        <v>4.5</v>
      </c>
      <c r="T789" s="172" t="s">
        <v>1110</v>
      </c>
      <c r="U789" s="172" t="s">
        <v>1110</v>
      </c>
      <c r="V789" s="175">
        <v>4.2572535800000004</v>
      </c>
      <c r="W789" s="176" t="s">
        <v>1110</v>
      </c>
      <c r="X789" s="172" t="s">
        <v>1110</v>
      </c>
      <c r="Y789" s="172">
        <v>6.7258467300000007</v>
      </c>
      <c r="Z789" s="172" t="s">
        <v>1110</v>
      </c>
      <c r="AA789" s="172" t="s">
        <v>1110</v>
      </c>
      <c r="AB789" s="172" t="s">
        <v>1110</v>
      </c>
      <c r="AC789" s="172">
        <v>29.9</v>
      </c>
      <c r="AD789" s="172" t="s">
        <v>1110</v>
      </c>
      <c r="AE789" s="172" t="s">
        <v>1110</v>
      </c>
      <c r="AF789" s="177">
        <v>36.625846730000006</v>
      </c>
    </row>
    <row r="790" spans="1:32" ht="15" customHeight="1">
      <c r="A790" s="163">
        <v>783</v>
      </c>
      <c r="B790" s="125" t="s">
        <v>45</v>
      </c>
      <c r="C790" s="164" t="s">
        <v>1110</v>
      </c>
      <c r="D790" s="164" t="s">
        <v>1110</v>
      </c>
      <c r="E790" s="164" t="s">
        <v>1110</v>
      </c>
      <c r="F790" s="164" t="s">
        <v>1110</v>
      </c>
      <c r="G790" s="164" t="s">
        <v>1110</v>
      </c>
      <c r="H790" s="164" t="s">
        <v>1110</v>
      </c>
      <c r="I790" s="164" t="s">
        <v>1110</v>
      </c>
      <c r="J790" s="164" t="s">
        <v>1110</v>
      </c>
      <c r="K790" s="164" t="s">
        <v>1110</v>
      </c>
      <c r="L790" s="166" t="s">
        <v>1110</v>
      </c>
      <c r="M790" s="164" t="s">
        <v>1110</v>
      </c>
      <c r="N790" s="164" t="s">
        <v>1110</v>
      </c>
      <c r="O790" s="164" t="s">
        <v>1110</v>
      </c>
      <c r="P790" s="164" t="s">
        <v>1110</v>
      </c>
      <c r="Q790" s="164" t="s">
        <v>1110</v>
      </c>
      <c r="R790" s="164" t="s">
        <v>1110</v>
      </c>
      <c r="S790" s="164" t="s">
        <v>1110</v>
      </c>
      <c r="T790" s="164" t="s">
        <v>1110</v>
      </c>
      <c r="U790" s="164" t="s">
        <v>1110</v>
      </c>
      <c r="V790" s="167" t="s">
        <v>1110</v>
      </c>
      <c r="W790" s="168" t="s">
        <v>1110</v>
      </c>
      <c r="X790" s="164" t="s">
        <v>1110</v>
      </c>
      <c r="Y790" s="164" t="s">
        <v>1110</v>
      </c>
      <c r="Z790" s="164" t="s">
        <v>1110</v>
      </c>
      <c r="AA790" s="164" t="s">
        <v>1110</v>
      </c>
      <c r="AB790" s="164" t="s">
        <v>1110</v>
      </c>
      <c r="AC790" s="164" t="s">
        <v>1110</v>
      </c>
      <c r="AD790" s="164" t="s">
        <v>1110</v>
      </c>
      <c r="AE790" s="164" t="s">
        <v>1110</v>
      </c>
      <c r="AF790" s="169" t="s">
        <v>1110</v>
      </c>
    </row>
    <row r="791" spans="1:32" s="84" customFormat="1" ht="15" customHeight="1">
      <c r="A791" s="171">
        <v>784</v>
      </c>
      <c r="B791" s="144" t="s">
        <v>647</v>
      </c>
      <c r="C791" s="172" t="s">
        <v>1110</v>
      </c>
      <c r="D791" s="172" t="s">
        <v>1110</v>
      </c>
      <c r="E791" s="172" t="s">
        <v>1110</v>
      </c>
      <c r="F791" s="172" t="s">
        <v>1110</v>
      </c>
      <c r="G791" s="172" t="s">
        <v>1110</v>
      </c>
      <c r="H791" s="172" t="s">
        <v>1110</v>
      </c>
      <c r="I791" s="172">
        <v>2.9569773700000002</v>
      </c>
      <c r="J791" s="172" t="s">
        <v>1110</v>
      </c>
      <c r="K791" s="172" t="s">
        <v>1110</v>
      </c>
      <c r="L791" s="174">
        <v>2.9569773700000002</v>
      </c>
      <c r="M791" s="172" t="s">
        <v>1110</v>
      </c>
      <c r="N791" s="172" t="s">
        <v>1110</v>
      </c>
      <c r="O791" s="172" t="s">
        <v>1110</v>
      </c>
      <c r="P791" s="172" t="s">
        <v>1110</v>
      </c>
      <c r="Q791" s="172" t="s">
        <v>1110</v>
      </c>
      <c r="R791" s="172" t="s">
        <v>1110</v>
      </c>
      <c r="S791" s="172">
        <v>8.0526305199999992</v>
      </c>
      <c r="T791" s="172" t="s">
        <v>1110</v>
      </c>
      <c r="U791" s="172" t="s">
        <v>1110</v>
      </c>
      <c r="V791" s="175">
        <v>8.0526305199999992</v>
      </c>
      <c r="W791" s="176" t="s">
        <v>1110</v>
      </c>
      <c r="X791" s="172" t="s">
        <v>1110</v>
      </c>
      <c r="Y791" s="172" t="s">
        <v>1110</v>
      </c>
      <c r="Z791" s="172" t="s">
        <v>1110</v>
      </c>
      <c r="AA791" s="172" t="s">
        <v>1110</v>
      </c>
      <c r="AB791" s="172" t="s">
        <v>1110</v>
      </c>
      <c r="AC791" s="172">
        <v>47.403512040000003</v>
      </c>
      <c r="AD791" s="172" t="s">
        <v>1110</v>
      </c>
      <c r="AE791" s="172" t="s">
        <v>1110</v>
      </c>
      <c r="AF791" s="177">
        <v>47.403512040000003</v>
      </c>
    </row>
    <row r="792" spans="1:32" ht="15" customHeight="1">
      <c r="A792" s="163">
        <v>785</v>
      </c>
      <c r="B792" s="125" t="s">
        <v>587</v>
      </c>
      <c r="C792" s="164" t="s">
        <v>1110</v>
      </c>
      <c r="D792" s="164" t="s">
        <v>1110</v>
      </c>
      <c r="E792" s="164" t="s">
        <v>1110</v>
      </c>
      <c r="F792" s="164" t="s">
        <v>1110</v>
      </c>
      <c r="G792" s="164" t="s">
        <v>1110</v>
      </c>
      <c r="H792" s="164" t="s">
        <v>1110</v>
      </c>
      <c r="I792" s="164" t="s">
        <v>1110</v>
      </c>
      <c r="J792" s="164" t="s">
        <v>1110</v>
      </c>
      <c r="K792" s="164" t="s">
        <v>1110</v>
      </c>
      <c r="L792" s="166" t="s">
        <v>1110</v>
      </c>
      <c r="M792" s="164" t="s">
        <v>1110</v>
      </c>
      <c r="N792" s="164" t="s">
        <v>1110</v>
      </c>
      <c r="O792" s="164">
        <v>3</v>
      </c>
      <c r="P792" s="164" t="s">
        <v>1110</v>
      </c>
      <c r="Q792" s="164" t="s">
        <v>1110</v>
      </c>
      <c r="R792" s="164" t="s">
        <v>1110</v>
      </c>
      <c r="S792" s="164" t="s">
        <v>1110</v>
      </c>
      <c r="T792" s="164" t="s">
        <v>1110</v>
      </c>
      <c r="U792" s="164" t="s">
        <v>1110</v>
      </c>
      <c r="V792" s="167">
        <v>3</v>
      </c>
      <c r="W792" s="168" t="s">
        <v>1110</v>
      </c>
      <c r="X792" s="164">
        <v>-9.04460877</v>
      </c>
      <c r="Y792" s="164">
        <v>5.45</v>
      </c>
      <c r="Z792" s="164" t="s">
        <v>1110</v>
      </c>
      <c r="AA792" s="164" t="s">
        <v>1110</v>
      </c>
      <c r="AB792" s="164" t="s">
        <v>1110</v>
      </c>
      <c r="AC792" s="164" t="s">
        <v>1110</v>
      </c>
      <c r="AD792" s="164" t="s">
        <v>1110</v>
      </c>
      <c r="AE792" s="164" t="s">
        <v>1110</v>
      </c>
      <c r="AF792" s="169">
        <v>-3.5946087699999993</v>
      </c>
    </row>
    <row r="793" spans="1:32" s="84" customFormat="1" ht="15" customHeight="1">
      <c r="A793" s="171">
        <v>786</v>
      </c>
      <c r="B793" s="144" t="s">
        <v>100</v>
      </c>
      <c r="C793" s="172" t="s">
        <v>1110</v>
      </c>
      <c r="D793" s="172" t="s">
        <v>1110</v>
      </c>
      <c r="E793" s="172" t="s">
        <v>1110</v>
      </c>
      <c r="F793" s="172" t="s">
        <v>1110</v>
      </c>
      <c r="G793" s="172" t="s">
        <v>1110</v>
      </c>
      <c r="H793" s="172" t="s">
        <v>1110</v>
      </c>
      <c r="I793" s="172" t="s">
        <v>1110</v>
      </c>
      <c r="J793" s="172" t="s">
        <v>1110</v>
      </c>
      <c r="K793" s="172" t="s">
        <v>1110</v>
      </c>
      <c r="L793" s="174" t="s">
        <v>1110</v>
      </c>
      <c r="M793" s="172" t="s">
        <v>1110</v>
      </c>
      <c r="N793" s="172" t="s">
        <v>1110</v>
      </c>
      <c r="O793" s="172" t="s">
        <v>1110</v>
      </c>
      <c r="P793" s="172" t="s">
        <v>1110</v>
      </c>
      <c r="Q793" s="172" t="s">
        <v>1110</v>
      </c>
      <c r="R793" s="172" t="s">
        <v>1110</v>
      </c>
      <c r="S793" s="172" t="s">
        <v>1110</v>
      </c>
      <c r="T793" s="172" t="s">
        <v>1110</v>
      </c>
      <c r="U793" s="172" t="s">
        <v>1110</v>
      </c>
      <c r="V793" s="175" t="s">
        <v>1110</v>
      </c>
      <c r="W793" s="176" t="s">
        <v>1110</v>
      </c>
      <c r="X793" s="172" t="s">
        <v>1110</v>
      </c>
      <c r="Y793" s="172">
        <v>-1.2709800000000001E-3</v>
      </c>
      <c r="Z793" s="172" t="s">
        <v>1110</v>
      </c>
      <c r="AA793" s="172" t="s">
        <v>1110</v>
      </c>
      <c r="AB793" s="172" t="s">
        <v>1110</v>
      </c>
      <c r="AC793" s="172" t="s">
        <v>1110</v>
      </c>
      <c r="AD793" s="172" t="s">
        <v>1110</v>
      </c>
      <c r="AE793" s="172" t="s">
        <v>1110</v>
      </c>
      <c r="AF793" s="177">
        <v>-1.2709800000000001E-3</v>
      </c>
    </row>
    <row r="794" spans="1:32" ht="15" customHeight="1">
      <c r="A794" s="163">
        <v>787</v>
      </c>
      <c r="B794" s="125" t="s">
        <v>1009</v>
      </c>
      <c r="C794" s="164" t="s">
        <v>1110</v>
      </c>
      <c r="D794" s="164" t="s">
        <v>1110</v>
      </c>
      <c r="E794" s="164" t="s">
        <v>1110</v>
      </c>
      <c r="F794" s="164" t="s">
        <v>1110</v>
      </c>
      <c r="G794" s="164">
        <v>-0.05</v>
      </c>
      <c r="H794" s="164" t="s">
        <v>1110</v>
      </c>
      <c r="I794" s="164" t="s">
        <v>1110</v>
      </c>
      <c r="J794" s="164" t="s">
        <v>1110</v>
      </c>
      <c r="K794" s="164" t="s">
        <v>1110</v>
      </c>
      <c r="L794" s="166">
        <v>-0.05</v>
      </c>
      <c r="M794" s="164" t="s">
        <v>1110</v>
      </c>
      <c r="N794" s="164" t="s">
        <v>1110</v>
      </c>
      <c r="O794" s="164" t="s">
        <v>1110</v>
      </c>
      <c r="P794" s="164" t="s">
        <v>1110</v>
      </c>
      <c r="Q794" s="164">
        <v>-0.72199999999999998</v>
      </c>
      <c r="R794" s="164" t="s">
        <v>1110</v>
      </c>
      <c r="S794" s="164" t="s">
        <v>1110</v>
      </c>
      <c r="T794" s="164" t="s">
        <v>1110</v>
      </c>
      <c r="U794" s="164" t="s">
        <v>1110</v>
      </c>
      <c r="V794" s="167">
        <v>-0.72199999999999998</v>
      </c>
      <c r="W794" s="168" t="s">
        <v>1110</v>
      </c>
      <c r="X794" s="164" t="s">
        <v>1110</v>
      </c>
      <c r="Y794" s="164" t="s">
        <v>1110</v>
      </c>
      <c r="Z794" s="164" t="s">
        <v>1110</v>
      </c>
      <c r="AA794" s="164">
        <v>-1.4219999999999999</v>
      </c>
      <c r="AB794" s="164" t="s">
        <v>1110</v>
      </c>
      <c r="AC794" s="164" t="s">
        <v>1110</v>
      </c>
      <c r="AD794" s="164" t="s">
        <v>1110</v>
      </c>
      <c r="AE794" s="164" t="s">
        <v>1110</v>
      </c>
      <c r="AF794" s="169">
        <v>-1.4219999999999999</v>
      </c>
    </row>
    <row r="795" spans="1:32" s="84" customFormat="1" ht="15" customHeight="1">
      <c r="A795" s="171">
        <v>788</v>
      </c>
      <c r="B795" s="144" t="s">
        <v>489</v>
      </c>
      <c r="C795" s="172" t="s">
        <v>1110</v>
      </c>
      <c r="D795" s="172" t="s">
        <v>1110</v>
      </c>
      <c r="E795" s="172" t="s">
        <v>1110</v>
      </c>
      <c r="F795" s="172" t="s">
        <v>1110</v>
      </c>
      <c r="G795" s="172" t="s">
        <v>1110</v>
      </c>
      <c r="H795" s="172" t="s">
        <v>1110</v>
      </c>
      <c r="I795" s="172">
        <v>6.6558000000000002</v>
      </c>
      <c r="J795" s="172" t="s">
        <v>1110</v>
      </c>
      <c r="K795" s="172" t="s">
        <v>1110</v>
      </c>
      <c r="L795" s="174">
        <v>6.6558000000000002</v>
      </c>
      <c r="M795" s="172" t="s">
        <v>1110</v>
      </c>
      <c r="N795" s="172" t="s">
        <v>1110</v>
      </c>
      <c r="O795" s="172" t="s">
        <v>1110</v>
      </c>
      <c r="P795" s="172" t="s">
        <v>1110</v>
      </c>
      <c r="Q795" s="172" t="s">
        <v>1110</v>
      </c>
      <c r="R795" s="172" t="s">
        <v>1110</v>
      </c>
      <c r="S795" s="172">
        <v>35.404200000000003</v>
      </c>
      <c r="T795" s="172">
        <v>17.053319519999999</v>
      </c>
      <c r="U795" s="172" t="s">
        <v>1110</v>
      </c>
      <c r="V795" s="175">
        <v>52.457519519999998</v>
      </c>
      <c r="W795" s="176" t="s">
        <v>1110</v>
      </c>
      <c r="X795" s="172" t="s">
        <v>1110</v>
      </c>
      <c r="Y795" s="172" t="s">
        <v>1110</v>
      </c>
      <c r="Z795" s="172" t="s">
        <v>1110</v>
      </c>
      <c r="AA795" s="172" t="s">
        <v>1110</v>
      </c>
      <c r="AB795" s="172" t="s">
        <v>1110</v>
      </c>
      <c r="AC795" s="172">
        <v>35.404200000000003</v>
      </c>
      <c r="AD795" s="172">
        <v>17.053319519999999</v>
      </c>
      <c r="AE795" s="172" t="s">
        <v>1110</v>
      </c>
      <c r="AF795" s="177">
        <v>52.457519519999998</v>
      </c>
    </row>
    <row r="796" spans="1:32" ht="15" customHeight="1">
      <c r="A796" s="163">
        <v>789</v>
      </c>
      <c r="B796" s="125" t="s">
        <v>1028</v>
      </c>
      <c r="C796" s="164" t="s">
        <v>1110</v>
      </c>
      <c r="D796" s="164">
        <v>0.39400000000000002</v>
      </c>
      <c r="E796" s="164">
        <v>-0.51364785999999996</v>
      </c>
      <c r="F796" s="164" t="s">
        <v>1110</v>
      </c>
      <c r="G796" s="164" t="s">
        <v>1110</v>
      </c>
      <c r="H796" s="164" t="s">
        <v>1110</v>
      </c>
      <c r="I796" s="164" t="s">
        <v>1110</v>
      </c>
      <c r="J796" s="164" t="s">
        <v>1110</v>
      </c>
      <c r="K796" s="164" t="s">
        <v>1110</v>
      </c>
      <c r="L796" s="166">
        <v>-0.11964785999999998</v>
      </c>
      <c r="M796" s="164">
        <v>2.0499999999999998</v>
      </c>
      <c r="N796" s="164">
        <v>-1.55576114</v>
      </c>
      <c r="O796" s="164">
        <v>2.0096692699999998</v>
      </c>
      <c r="P796" s="164" t="s">
        <v>1110</v>
      </c>
      <c r="Q796" s="164">
        <v>-11.926881066169999</v>
      </c>
      <c r="R796" s="164" t="s">
        <v>1110</v>
      </c>
      <c r="S796" s="164" t="s">
        <v>1110</v>
      </c>
      <c r="T796" s="164" t="s">
        <v>1110</v>
      </c>
      <c r="U796" s="164" t="s">
        <v>1110</v>
      </c>
      <c r="V796" s="167">
        <v>-9.4229729361699999</v>
      </c>
      <c r="W796" s="168">
        <v>12.35</v>
      </c>
      <c r="X796" s="164">
        <v>1.72455684</v>
      </c>
      <c r="Y796" s="164">
        <v>-19.497326092519998</v>
      </c>
      <c r="Z796" s="164" t="s">
        <v>1110</v>
      </c>
      <c r="AA796" s="164">
        <v>-11.926881066169999</v>
      </c>
      <c r="AB796" s="164" t="s">
        <v>1110</v>
      </c>
      <c r="AC796" s="164" t="s">
        <v>1110</v>
      </c>
      <c r="AD796" s="164" t="s">
        <v>1110</v>
      </c>
      <c r="AE796" s="164" t="s">
        <v>1110</v>
      </c>
      <c r="AF796" s="169">
        <v>-17.349650318689999</v>
      </c>
    </row>
    <row r="797" spans="1:32" s="84" customFormat="1" ht="15" customHeight="1">
      <c r="A797" s="171">
        <v>790</v>
      </c>
      <c r="B797" s="144" t="s">
        <v>147</v>
      </c>
      <c r="C797" s="172" t="s">
        <v>1110</v>
      </c>
      <c r="D797" s="172" t="s">
        <v>1110</v>
      </c>
      <c r="E797" s="172">
        <v>-1.0657269899999999</v>
      </c>
      <c r="F797" s="172" t="s">
        <v>1110</v>
      </c>
      <c r="G797" s="172" t="s">
        <v>1110</v>
      </c>
      <c r="H797" s="172" t="s">
        <v>1110</v>
      </c>
      <c r="I797" s="172" t="s">
        <v>1110</v>
      </c>
      <c r="J797" s="172" t="s">
        <v>1110</v>
      </c>
      <c r="K797" s="172" t="s">
        <v>1110</v>
      </c>
      <c r="L797" s="174">
        <v>-1.0657269899999999</v>
      </c>
      <c r="M797" s="172" t="s">
        <v>1110</v>
      </c>
      <c r="N797" s="172" t="s">
        <v>1110</v>
      </c>
      <c r="O797" s="172">
        <v>-22.98510533</v>
      </c>
      <c r="P797" s="172" t="s">
        <v>1110</v>
      </c>
      <c r="Q797" s="172" t="s">
        <v>1110</v>
      </c>
      <c r="R797" s="172" t="s">
        <v>1110</v>
      </c>
      <c r="S797" s="172" t="s">
        <v>1110</v>
      </c>
      <c r="T797" s="172" t="s">
        <v>1110</v>
      </c>
      <c r="U797" s="172" t="s">
        <v>1110</v>
      </c>
      <c r="V797" s="175">
        <v>-22.98510533</v>
      </c>
      <c r="W797" s="176" t="s">
        <v>1110</v>
      </c>
      <c r="X797" s="172" t="s">
        <v>1110</v>
      </c>
      <c r="Y797" s="172">
        <v>-33.21424829</v>
      </c>
      <c r="Z797" s="172" t="s">
        <v>1110</v>
      </c>
      <c r="AA797" s="172" t="s">
        <v>1110</v>
      </c>
      <c r="AB797" s="172" t="s">
        <v>1110</v>
      </c>
      <c r="AC797" s="172" t="s">
        <v>1110</v>
      </c>
      <c r="AD797" s="172" t="s">
        <v>1110</v>
      </c>
      <c r="AE797" s="172" t="s">
        <v>1110</v>
      </c>
      <c r="AF797" s="177">
        <v>-33.21424829</v>
      </c>
    </row>
    <row r="798" spans="1:32" ht="15" customHeight="1">
      <c r="A798" s="163">
        <v>791</v>
      </c>
      <c r="B798" s="125" t="s">
        <v>155</v>
      </c>
      <c r="C798" s="164" t="s">
        <v>1110</v>
      </c>
      <c r="D798" s="164" t="s">
        <v>1110</v>
      </c>
      <c r="E798" s="164" t="s">
        <v>1110</v>
      </c>
      <c r="F798" s="164" t="s">
        <v>1110</v>
      </c>
      <c r="G798" s="164" t="s">
        <v>1110</v>
      </c>
      <c r="H798" s="164" t="s">
        <v>1110</v>
      </c>
      <c r="I798" s="164" t="s">
        <v>1110</v>
      </c>
      <c r="J798" s="164" t="s">
        <v>1110</v>
      </c>
      <c r="K798" s="164" t="s">
        <v>1110</v>
      </c>
      <c r="L798" s="166" t="s">
        <v>1110</v>
      </c>
      <c r="M798" s="164" t="s">
        <v>1110</v>
      </c>
      <c r="N798" s="164" t="s">
        <v>1110</v>
      </c>
      <c r="O798" s="164" t="s">
        <v>1110</v>
      </c>
      <c r="P798" s="164" t="s">
        <v>1110</v>
      </c>
      <c r="Q798" s="164" t="s">
        <v>1110</v>
      </c>
      <c r="R798" s="164" t="s">
        <v>1110</v>
      </c>
      <c r="S798" s="164" t="s">
        <v>1110</v>
      </c>
      <c r="T798" s="164" t="s">
        <v>1110</v>
      </c>
      <c r="U798" s="164" t="s">
        <v>1110</v>
      </c>
      <c r="V798" s="167" t="s">
        <v>1110</v>
      </c>
      <c r="W798" s="168" t="s">
        <v>1110</v>
      </c>
      <c r="X798" s="164" t="s">
        <v>1110</v>
      </c>
      <c r="Y798" s="164">
        <v>-2.274729E-2</v>
      </c>
      <c r="Z798" s="164" t="s">
        <v>1110</v>
      </c>
      <c r="AA798" s="164" t="s">
        <v>1110</v>
      </c>
      <c r="AB798" s="164" t="s">
        <v>1110</v>
      </c>
      <c r="AC798" s="164" t="s">
        <v>1110</v>
      </c>
      <c r="AD798" s="164" t="s">
        <v>1110</v>
      </c>
      <c r="AE798" s="164" t="s">
        <v>1110</v>
      </c>
      <c r="AF798" s="169">
        <v>-2.274729E-2</v>
      </c>
    </row>
    <row r="799" spans="1:32" s="84" customFormat="1" ht="15" customHeight="1">
      <c r="A799" s="171">
        <v>792</v>
      </c>
      <c r="B799" s="144" t="s">
        <v>1036</v>
      </c>
      <c r="C799" s="172" t="s">
        <v>1110</v>
      </c>
      <c r="D799" s="172" t="s">
        <v>1110</v>
      </c>
      <c r="E799" s="172">
        <v>2</v>
      </c>
      <c r="F799" s="172" t="s">
        <v>1110</v>
      </c>
      <c r="G799" s="172" t="s">
        <v>1110</v>
      </c>
      <c r="H799" s="172" t="s">
        <v>1110</v>
      </c>
      <c r="I799" s="172" t="s">
        <v>1110</v>
      </c>
      <c r="J799" s="172" t="s">
        <v>1110</v>
      </c>
      <c r="K799" s="172" t="s">
        <v>1110</v>
      </c>
      <c r="L799" s="174">
        <v>2</v>
      </c>
      <c r="M799" s="172" t="s">
        <v>1110</v>
      </c>
      <c r="N799" s="172" t="s">
        <v>1110</v>
      </c>
      <c r="O799" s="172">
        <v>2.1962000000000002</v>
      </c>
      <c r="P799" s="172" t="s">
        <v>1110</v>
      </c>
      <c r="Q799" s="172" t="s">
        <v>1110</v>
      </c>
      <c r="R799" s="172" t="s">
        <v>1110</v>
      </c>
      <c r="S799" s="172">
        <v>-4.5944347300000006</v>
      </c>
      <c r="T799" s="172" t="s">
        <v>1110</v>
      </c>
      <c r="U799" s="172" t="s">
        <v>1110</v>
      </c>
      <c r="V799" s="175">
        <v>-2.3982347300000004</v>
      </c>
      <c r="W799" s="176" t="s">
        <v>1110</v>
      </c>
      <c r="X799" s="172">
        <v>-3.1476900000000002E-2</v>
      </c>
      <c r="Y799" s="172">
        <v>2.1962000000000002</v>
      </c>
      <c r="Z799" s="172" t="s">
        <v>1110</v>
      </c>
      <c r="AA799" s="172" t="s">
        <v>1110</v>
      </c>
      <c r="AB799" s="172" t="s">
        <v>1110</v>
      </c>
      <c r="AC799" s="172">
        <v>-5.1114628299999998</v>
      </c>
      <c r="AD799" s="172" t="s">
        <v>1110</v>
      </c>
      <c r="AE799" s="172" t="s">
        <v>1110</v>
      </c>
      <c r="AF799" s="177">
        <v>-2.94673973</v>
      </c>
    </row>
    <row r="800" spans="1:32" ht="15" customHeight="1">
      <c r="A800" s="163">
        <v>793</v>
      </c>
      <c r="B800" s="125" t="s">
        <v>444</v>
      </c>
      <c r="C800" s="164" t="s">
        <v>1110</v>
      </c>
      <c r="D800" s="164" t="s">
        <v>1110</v>
      </c>
      <c r="E800" s="164">
        <v>-0.13131085999999997</v>
      </c>
      <c r="F800" s="164" t="s">
        <v>1110</v>
      </c>
      <c r="G800" s="164" t="s">
        <v>1110</v>
      </c>
      <c r="H800" s="164" t="s">
        <v>1110</v>
      </c>
      <c r="I800" s="164" t="s">
        <v>1110</v>
      </c>
      <c r="J800" s="164" t="s">
        <v>1110</v>
      </c>
      <c r="K800" s="164" t="s">
        <v>1110</v>
      </c>
      <c r="L800" s="166">
        <v>-0.13131085999999997</v>
      </c>
      <c r="M800" s="164" t="s">
        <v>1110</v>
      </c>
      <c r="N800" s="164" t="s">
        <v>1110</v>
      </c>
      <c r="O800" s="164">
        <v>-0.58631085999999999</v>
      </c>
      <c r="P800" s="164" t="s">
        <v>1110</v>
      </c>
      <c r="Q800" s="164">
        <v>2.1100421300000001</v>
      </c>
      <c r="R800" s="164" t="s">
        <v>1110</v>
      </c>
      <c r="S800" s="164" t="s">
        <v>1110</v>
      </c>
      <c r="T800" s="164" t="s">
        <v>1110</v>
      </c>
      <c r="U800" s="164" t="s">
        <v>1110</v>
      </c>
      <c r="V800" s="167">
        <v>1.5237312700000001</v>
      </c>
      <c r="W800" s="168" t="s">
        <v>1110</v>
      </c>
      <c r="X800" s="164" t="s">
        <v>1110</v>
      </c>
      <c r="Y800" s="164">
        <v>-27.992208989999998</v>
      </c>
      <c r="Z800" s="164" t="s">
        <v>1110</v>
      </c>
      <c r="AA800" s="164">
        <v>21.74081722</v>
      </c>
      <c r="AB800" s="164" t="s">
        <v>1110</v>
      </c>
      <c r="AC800" s="164" t="s">
        <v>1110</v>
      </c>
      <c r="AD800" s="164" t="s">
        <v>1110</v>
      </c>
      <c r="AE800" s="164" t="s">
        <v>1110</v>
      </c>
      <c r="AF800" s="169">
        <v>-6.2513917699999997</v>
      </c>
    </row>
    <row r="801" spans="1:32" s="84" customFormat="1" ht="15" customHeight="1">
      <c r="A801" s="171">
        <v>794</v>
      </c>
      <c r="B801" s="144" t="s">
        <v>253</v>
      </c>
      <c r="C801" s="172" t="s">
        <v>1110</v>
      </c>
      <c r="D801" s="172" t="s">
        <v>1110</v>
      </c>
      <c r="E801" s="172">
        <v>-2.260407E-2</v>
      </c>
      <c r="F801" s="172" t="s">
        <v>1110</v>
      </c>
      <c r="G801" s="172" t="s">
        <v>1110</v>
      </c>
      <c r="H801" s="172" t="s">
        <v>1110</v>
      </c>
      <c r="I801" s="172" t="s">
        <v>1110</v>
      </c>
      <c r="J801" s="172" t="s">
        <v>1110</v>
      </c>
      <c r="K801" s="172" t="s">
        <v>1110</v>
      </c>
      <c r="L801" s="174">
        <v>-2.260407E-2</v>
      </c>
      <c r="M801" s="172" t="s">
        <v>1110</v>
      </c>
      <c r="N801" s="172" t="s">
        <v>1110</v>
      </c>
      <c r="O801" s="172">
        <v>-2.260407E-2</v>
      </c>
      <c r="P801" s="172" t="s">
        <v>1110</v>
      </c>
      <c r="Q801" s="172" t="s">
        <v>1110</v>
      </c>
      <c r="R801" s="172" t="s">
        <v>1110</v>
      </c>
      <c r="S801" s="172" t="s">
        <v>1110</v>
      </c>
      <c r="T801" s="172" t="s">
        <v>1110</v>
      </c>
      <c r="U801" s="172" t="s">
        <v>1110</v>
      </c>
      <c r="V801" s="175">
        <v>-2.260407E-2</v>
      </c>
      <c r="W801" s="176" t="s">
        <v>1110</v>
      </c>
      <c r="X801" s="172" t="s">
        <v>1110</v>
      </c>
      <c r="Y801" s="172">
        <v>-4.2484800000000003E-2</v>
      </c>
      <c r="Z801" s="172" t="s">
        <v>1110</v>
      </c>
      <c r="AA801" s="172" t="s">
        <v>1110</v>
      </c>
      <c r="AB801" s="172" t="s">
        <v>1110</v>
      </c>
      <c r="AC801" s="172">
        <v>26.98073239</v>
      </c>
      <c r="AD801" s="172" t="s">
        <v>1110</v>
      </c>
      <c r="AE801" s="172" t="s">
        <v>1110</v>
      </c>
      <c r="AF801" s="177">
        <v>26.93824759</v>
      </c>
    </row>
    <row r="802" spans="1:32" ht="15" customHeight="1">
      <c r="A802" s="163">
        <v>795</v>
      </c>
      <c r="B802" s="125" t="s">
        <v>976</v>
      </c>
      <c r="C802" s="164" t="s">
        <v>1110</v>
      </c>
      <c r="D802" s="164" t="s">
        <v>1110</v>
      </c>
      <c r="E802" s="164" t="s">
        <v>1110</v>
      </c>
      <c r="F802" s="164" t="s">
        <v>1110</v>
      </c>
      <c r="G802" s="164" t="s">
        <v>1110</v>
      </c>
      <c r="H802" s="164" t="s">
        <v>1110</v>
      </c>
      <c r="I802" s="164" t="s">
        <v>1110</v>
      </c>
      <c r="J802" s="164" t="s">
        <v>1110</v>
      </c>
      <c r="K802" s="164" t="s">
        <v>1110</v>
      </c>
      <c r="L802" s="166" t="s">
        <v>1110</v>
      </c>
      <c r="M802" s="164" t="s">
        <v>1110</v>
      </c>
      <c r="N802" s="164" t="s">
        <v>1110</v>
      </c>
      <c r="O802" s="164" t="s">
        <v>1110</v>
      </c>
      <c r="P802" s="164" t="s">
        <v>1110</v>
      </c>
      <c r="Q802" s="164" t="s">
        <v>1110</v>
      </c>
      <c r="R802" s="164" t="s">
        <v>1110</v>
      </c>
      <c r="S802" s="164">
        <v>-2.3071256899999999</v>
      </c>
      <c r="T802" s="164" t="s">
        <v>1110</v>
      </c>
      <c r="U802" s="164" t="s">
        <v>1110</v>
      </c>
      <c r="V802" s="167">
        <v>-2.3071256899999999</v>
      </c>
      <c r="W802" s="168" t="s">
        <v>1110</v>
      </c>
      <c r="X802" s="164" t="s">
        <v>1110</v>
      </c>
      <c r="Y802" s="164" t="s">
        <v>1110</v>
      </c>
      <c r="Z802" s="164" t="s">
        <v>1110</v>
      </c>
      <c r="AA802" s="164" t="s">
        <v>1110</v>
      </c>
      <c r="AB802" s="164" t="s">
        <v>1110</v>
      </c>
      <c r="AC802" s="164">
        <v>21.692874309999997</v>
      </c>
      <c r="AD802" s="164" t="s">
        <v>1110</v>
      </c>
      <c r="AE802" s="164" t="s">
        <v>1110</v>
      </c>
      <c r="AF802" s="169">
        <v>21.692874309999997</v>
      </c>
    </row>
    <row r="803" spans="1:32" s="84" customFormat="1" ht="15" customHeight="1">
      <c r="A803" s="171">
        <v>796</v>
      </c>
      <c r="B803" s="144" t="s">
        <v>984</v>
      </c>
      <c r="C803" s="172">
        <v>-3.18E-6</v>
      </c>
      <c r="D803" s="172" t="s">
        <v>1110</v>
      </c>
      <c r="E803" s="172" t="s">
        <v>1110</v>
      </c>
      <c r="F803" s="172" t="s">
        <v>1110</v>
      </c>
      <c r="G803" s="172" t="s">
        <v>1110</v>
      </c>
      <c r="H803" s="172" t="s">
        <v>1110</v>
      </c>
      <c r="I803" s="172" t="s">
        <v>1110</v>
      </c>
      <c r="J803" s="172" t="s">
        <v>1110</v>
      </c>
      <c r="K803" s="172" t="s">
        <v>1110</v>
      </c>
      <c r="L803" s="174">
        <v>-3.18E-6</v>
      </c>
      <c r="M803" s="172">
        <v>-12.70000318</v>
      </c>
      <c r="N803" s="172">
        <v>-3.3852393165399999</v>
      </c>
      <c r="O803" s="172">
        <v>-19.339468637580001</v>
      </c>
      <c r="P803" s="172" t="s">
        <v>1110</v>
      </c>
      <c r="Q803" s="172" t="s">
        <v>1110</v>
      </c>
      <c r="R803" s="172" t="s">
        <v>1110</v>
      </c>
      <c r="S803" s="172">
        <v>0.16666700000000001</v>
      </c>
      <c r="T803" s="172" t="s">
        <v>1110</v>
      </c>
      <c r="U803" s="172" t="s">
        <v>1110</v>
      </c>
      <c r="V803" s="175">
        <v>-35.258044134120006</v>
      </c>
      <c r="W803" s="176">
        <v>-38.363843599469995</v>
      </c>
      <c r="X803" s="172">
        <v>-3.4682393165400001</v>
      </c>
      <c r="Y803" s="172">
        <v>-19.44046863758</v>
      </c>
      <c r="Z803" s="172" t="s">
        <v>1110</v>
      </c>
      <c r="AA803" s="172" t="s">
        <v>1110</v>
      </c>
      <c r="AB803" s="172" t="s">
        <v>1110</v>
      </c>
      <c r="AC803" s="172">
        <v>0.39166699999999999</v>
      </c>
      <c r="AD803" s="172" t="s">
        <v>1110</v>
      </c>
      <c r="AE803" s="172" t="s">
        <v>1110</v>
      </c>
      <c r="AF803" s="177">
        <v>-60.880884553590001</v>
      </c>
    </row>
    <row r="804" spans="1:32" ht="15" customHeight="1">
      <c r="A804" s="163">
        <v>797</v>
      </c>
      <c r="B804" s="125" t="s">
        <v>105</v>
      </c>
      <c r="C804" s="164" t="s">
        <v>1110</v>
      </c>
      <c r="D804" s="164" t="s">
        <v>1110</v>
      </c>
      <c r="E804" s="164">
        <v>-0.63408043000000003</v>
      </c>
      <c r="F804" s="164" t="s">
        <v>1110</v>
      </c>
      <c r="G804" s="164" t="s">
        <v>1110</v>
      </c>
      <c r="H804" s="164" t="s">
        <v>1110</v>
      </c>
      <c r="I804" s="164" t="s">
        <v>1110</v>
      </c>
      <c r="J804" s="164" t="s">
        <v>1110</v>
      </c>
      <c r="K804" s="164" t="s">
        <v>1110</v>
      </c>
      <c r="L804" s="166">
        <v>-0.63408043000000003</v>
      </c>
      <c r="M804" s="164" t="s">
        <v>1110</v>
      </c>
      <c r="N804" s="164" t="s">
        <v>1110</v>
      </c>
      <c r="O804" s="164">
        <v>-2.4902792200000001</v>
      </c>
      <c r="P804" s="164" t="s">
        <v>1110</v>
      </c>
      <c r="Q804" s="164" t="s">
        <v>1110</v>
      </c>
      <c r="R804" s="164" t="s">
        <v>1110</v>
      </c>
      <c r="S804" s="164" t="s">
        <v>1110</v>
      </c>
      <c r="T804" s="164" t="s">
        <v>1110</v>
      </c>
      <c r="U804" s="164" t="s">
        <v>1110</v>
      </c>
      <c r="V804" s="167">
        <v>-2.4902792200000001</v>
      </c>
      <c r="W804" s="168" t="s">
        <v>1110</v>
      </c>
      <c r="X804" s="164" t="s">
        <v>1110</v>
      </c>
      <c r="Y804" s="164">
        <v>-18.682538659999999</v>
      </c>
      <c r="Z804" s="164" t="s">
        <v>1110</v>
      </c>
      <c r="AA804" s="164" t="s">
        <v>1110</v>
      </c>
      <c r="AB804" s="164" t="s">
        <v>1110</v>
      </c>
      <c r="AC804" s="164" t="s">
        <v>1110</v>
      </c>
      <c r="AD804" s="164" t="s">
        <v>1110</v>
      </c>
      <c r="AE804" s="164" t="s">
        <v>1110</v>
      </c>
      <c r="AF804" s="169">
        <v>-18.682538659999999</v>
      </c>
    </row>
    <row r="805" spans="1:32" s="84" customFormat="1" ht="15" customHeight="1">
      <c r="A805" s="171">
        <v>798</v>
      </c>
      <c r="B805" s="144" t="s">
        <v>347</v>
      </c>
      <c r="C805" s="172" t="s">
        <v>1110</v>
      </c>
      <c r="D805" s="172" t="s">
        <v>1110</v>
      </c>
      <c r="E805" s="172" t="s">
        <v>1110</v>
      </c>
      <c r="F805" s="172" t="s">
        <v>1110</v>
      </c>
      <c r="G805" s="172" t="s">
        <v>1110</v>
      </c>
      <c r="H805" s="172" t="s">
        <v>1110</v>
      </c>
      <c r="I805" s="172" t="s">
        <v>1110</v>
      </c>
      <c r="J805" s="172" t="s">
        <v>1110</v>
      </c>
      <c r="K805" s="172" t="s">
        <v>1110</v>
      </c>
      <c r="L805" s="174" t="s">
        <v>1110</v>
      </c>
      <c r="M805" s="172" t="s">
        <v>1110</v>
      </c>
      <c r="N805" s="172" t="s">
        <v>1110</v>
      </c>
      <c r="O805" s="172" t="s">
        <v>1110</v>
      </c>
      <c r="P805" s="172" t="s">
        <v>1110</v>
      </c>
      <c r="Q805" s="172" t="s">
        <v>1110</v>
      </c>
      <c r="R805" s="172" t="s">
        <v>1110</v>
      </c>
      <c r="S805" s="172" t="s">
        <v>1110</v>
      </c>
      <c r="T805" s="172" t="s">
        <v>1110</v>
      </c>
      <c r="U805" s="172" t="s">
        <v>1110</v>
      </c>
      <c r="V805" s="175" t="s">
        <v>1110</v>
      </c>
      <c r="W805" s="176" t="s">
        <v>1110</v>
      </c>
      <c r="X805" s="172">
        <v>-12.980895840000001</v>
      </c>
      <c r="Y805" s="172" t="s">
        <v>1110</v>
      </c>
      <c r="Z805" s="172" t="s">
        <v>1110</v>
      </c>
      <c r="AA805" s="172" t="s">
        <v>1110</v>
      </c>
      <c r="AB805" s="172" t="s">
        <v>1110</v>
      </c>
      <c r="AC805" s="172" t="s">
        <v>1110</v>
      </c>
      <c r="AD805" s="172" t="s">
        <v>1110</v>
      </c>
      <c r="AE805" s="172" t="s">
        <v>1110</v>
      </c>
      <c r="AF805" s="177">
        <v>-12.980895840000001</v>
      </c>
    </row>
    <row r="806" spans="1:32" ht="15" customHeight="1">
      <c r="A806" s="163">
        <v>799</v>
      </c>
      <c r="B806" s="125" t="s">
        <v>210</v>
      </c>
      <c r="C806" s="164" t="s">
        <v>1110</v>
      </c>
      <c r="D806" s="164" t="s">
        <v>1110</v>
      </c>
      <c r="E806" s="164" t="s">
        <v>1110</v>
      </c>
      <c r="F806" s="164" t="s">
        <v>1110</v>
      </c>
      <c r="G806" s="164" t="s">
        <v>1110</v>
      </c>
      <c r="H806" s="164" t="s">
        <v>1110</v>
      </c>
      <c r="I806" s="164" t="s">
        <v>1110</v>
      </c>
      <c r="J806" s="164" t="s">
        <v>1110</v>
      </c>
      <c r="K806" s="164" t="s">
        <v>1110</v>
      </c>
      <c r="L806" s="166" t="s">
        <v>1110</v>
      </c>
      <c r="M806" s="164" t="s">
        <v>1110</v>
      </c>
      <c r="N806" s="164" t="s">
        <v>1110</v>
      </c>
      <c r="O806" s="164" t="s">
        <v>1110</v>
      </c>
      <c r="P806" s="164" t="s">
        <v>1110</v>
      </c>
      <c r="Q806" s="164" t="s">
        <v>1110</v>
      </c>
      <c r="R806" s="164" t="s">
        <v>1110</v>
      </c>
      <c r="S806" s="164" t="s">
        <v>1110</v>
      </c>
      <c r="T806" s="164" t="s">
        <v>1110</v>
      </c>
      <c r="U806" s="164" t="s">
        <v>1110</v>
      </c>
      <c r="V806" s="167" t="s">
        <v>1110</v>
      </c>
      <c r="W806" s="168" t="s">
        <v>1110</v>
      </c>
      <c r="X806" s="164" t="s">
        <v>1110</v>
      </c>
      <c r="Y806" s="164" t="s">
        <v>1110</v>
      </c>
      <c r="Z806" s="164" t="s">
        <v>1110</v>
      </c>
      <c r="AA806" s="164" t="s">
        <v>1110</v>
      </c>
      <c r="AB806" s="164" t="s">
        <v>1110</v>
      </c>
      <c r="AC806" s="164" t="s">
        <v>1110</v>
      </c>
      <c r="AD806" s="164" t="s">
        <v>1110</v>
      </c>
      <c r="AE806" s="164" t="s">
        <v>1110</v>
      </c>
      <c r="AF806" s="169" t="s">
        <v>1110</v>
      </c>
    </row>
    <row r="807" spans="1:32" s="84" customFormat="1" ht="15" customHeight="1">
      <c r="A807" s="171">
        <v>800</v>
      </c>
      <c r="B807" s="144" t="s">
        <v>343</v>
      </c>
      <c r="C807" s="172" t="s">
        <v>1110</v>
      </c>
      <c r="D807" s="172">
        <v>9.351638000000001E-2</v>
      </c>
      <c r="E807" s="172" t="s">
        <v>1110</v>
      </c>
      <c r="F807" s="172" t="s">
        <v>1110</v>
      </c>
      <c r="G807" s="172" t="s">
        <v>1110</v>
      </c>
      <c r="H807" s="172" t="s">
        <v>1110</v>
      </c>
      <c r="I807" s="172" t="s">
        <v>1110</v>
      </c>
      <c r="J807" s="172" t="s">
        <v>1110</v>
      </c>
      <c r="K807" s="172" t="s">
        <v>1110</v>
      </c>
      <c r="L807" s="174">
        <v>9.351638000000001E-2</v>
      </c>
      <c r="M807" s="172" t="s">
        <v>1110</v>
      </c>
      <c r="N807" s="172">
        <v>0.14503268999999999</v>
      </c>
      <c r="O807" s="172">
        <v>-2.14654101</v>
      </c>
      <c r="P807" s="172" t="s">
        <v>1110</v>
      </c>
      <c r="Q807" s="172" t="s">
        <v>1110</v>
      </c>
      <c r="R807" s="172" t="s">
        <v>1110</v>
      </c>
      <c r="S807" s="172" t="s">
        <v>1110</v>
      </c>
      <c r="T807" s="172" t="s">
        <v>1110</v>
      </c>
      <c r="U807" s="172" t="s">
        <v>1110</v>
      </c>
      <c r="V807" s="175">
        <v>-2.0015083199999997</v>
      </c>
      <c r="W807" s="176" t="s">
        <v>1110</v>
      </c>
      <c r="X807" s="172">
        <v>-1.8201595500000001</v>
      </c>
      <c r="Y807" s="172">
        <v>-5.81154101</v>
      </c>
      <c r="Z807" s="172" t="s">
        <v>1110</v>
      </c>
      <c r="AA807" s="172" t="s">
        <v>1110</v>
      </c>
      <c r="AB807" s="172" t="s">
        <v>1110</v>
      </c>
      <c r="AC807" s="172" t="s">
        <v>1110</v>
      </c>
      <c r="AD807" s="172" t="s">
        <v>1110</v>
      </c>
      <c r="AE807" s="172" t="s">
        <v>1110</v>
      </c>
      <c r="AF807" s="177">
        <v>-7.6317005599999996</v>
      </c>
    </row>
    <row r="808" spans="1:32" ht="15" customHeight="1">
      <c r="A808" s="163">
        <v>801</v>
      </c>
      <c r="B808" s="125" t="s">
        <v>778</v>
      </c>
      <c r="C808" s="164" t="s">
        <v>1110</v>
      </c>
      <c r="D808" s="164">
        <v>0.15833245000000001</v>
      </c>
      <c r="E808" s="164" t="s">
        <v>1110</v>
      </c>
      <c r="F808" s="164" t="s">
        <v>1110</v>
      </c>
      <c r="G808" s="164" t="s">
        <v>1110</v>
      </c>
      <c r="H808" s="164" t="s">
        <v>1110</v>
      </c>
      <c r="I808" s="164" t="s">
        <v>1110</v>
      </c>
      <c r="J808" s="164" t="s">
        <v>1110</v>
      </c>
      <c r="K808" s="164" t="s">
        <v>1110</v>
      </c>
      <c r="L808" s="166">
        <v>0.15833245000000001</v>
      </c>
      <c r="M808" s="164" t="s">
        <v>1110</v>
      </c>
      <c r="N808" s="164">
        <v>-3.2444333599999999</v>
      </c>
      <c r="O808" s="164" t="s">
        <v>1110</v>
      </c>
      <c r="P808" s="164" t="s">
        <v>1110</v>
      </c>
      <c r="Q808" s="164" t="s">
        <v>1110</v>
      </c>
      <c r="R808" s="164" t="s">
        <v>1110</v>
      </c>
      <c r="S808" s="164" t="s">
        <v>1110</v>
      </c>
      <c r="T808" s="164" t="s">
        <v>1110</v>
      </c>
      <c r="U808" s="164" t="s">
        <v>1110</v>
      </c>
      <c r="V808" s="167">
        <v>-3.2444333599999999</v>
      </c>
      <c r="W808" s="168" t="s">
        <v>1110</v>
      </c>
      <c r="X808" s="164">
        <v>-14.56355518</v>
      </c>
      <c r="Y808" s="164" t="s">
        <v>1110</v>
      </c>
      <c r="Z808" s="164" t="s">
        <v>1110</v>
      </c>
      <c r="AA808" s="164" t="s">
        <v>1110</v>
      </c>
      <c r="AB808" s="164" t="s">
        <v>1110</v>
      </c>
      <c r="AC808" s="164" t="s">
        <v>1110</v>
      </c>
      <c r="AD808" s="164" t="s">
        <v>1110</v>
      </c>
      <c r="AE808" s="164" t="s">
        <v>1110</v>
      </c>
      <c r="AF808" s="169">
        <v>-14.56355518</v>
      </c>
    </row>
    <row r="809" spans="1:32" s="84" customFormat="1" ht="15" customHeight="1">
      <c r="A809" s="171">
        <v>802</v>
      </c>
      <c r="B809" s="144" t="s">
        <v>639</v>
      </c>
      <c r="C809" s="172" t="s">
        <v>1110</v>
      </c>
      <c r="D809" s="172">
        <v>0.13992473999999999</v>
      </c>
      <c r="E809" s="172" t="s">
        <v>1110</v>
      </c>
      <c r="F809" s="172" t="s">
        <v>1110</v>
      </c>
      <c r="G809" s="172" t="s">
        <v>1110</v>
      </c>
      <c r="H809" s="172" t="s">
        <v>1110</v>
      </c>
      <c r="I809" s="172" t="s">
        <v>1110</v>
      </c>
      <c r="J809" s="172" t="s">
        <v>1110</v>
      </c>
      <c r="K809" s="172" t="s">
        <v>1110</v>
      </c>
      <c r="L809" s="174">
        <v>0.13992473999999999</v>
      </c>
      <c r="M809" s="172" t="s">
        <v>1110</v>
      </c>
      <c r="N809" s="172">
        <v>-0.10812299</v>
      </c>
      <c r="O809" s="172" t="s">
        <v>1110</v>
      </c>
      <c r="P809" s="172" t="s">
        <v>1110</v>
      </c>
      <c r="Q809" s="172" t="s">
        <v>1110</v>
      </c>
      <c r="R809" s="172" t="s">
        <v>1110</v>
      </c>
      <c r="S809" s="172" t="s">
        <v>1110</v>
      </c>
      <c r="T809" s="172" t="s">
        <v>1110</v>
      </c>
      <c r="U809" s="172" t="s">
        <v>1110</v>
      </c>
      <c r="V809" s="175">
        <v>-0.10812299</v>
      </c>
      <c r="W809" s="176" t="s">
        <v>1110</v>
      </c>
      <c r="X809" s="172">
        <v>-0.84472526000000003</v>
      </c>
      <c r="Y809" s="172" t="s">
        <v>1110</v>
      </c>
      <c r="Z809" s="172" t="s">
        <v>1110</v>
      </c>
      <c r="AA809" s="172" t="s">
        <v>1110</v>
      </c>
      <c r="AB809" s="172" t="s">
        <v>1110</v>
      </c>
      <c r="AC809" s="172" t="s">
        <v>1110</v>
      </c>
      <c r="AD809" s="172" t="s">
        <v>1110</v>
      </c>
      <c r="AE809" s="172" t="s">
        <v>1110</v>
      </c>
      <c r="AF809" s="177">
        <v>-0.84472526000000003</v>
      </c>
    </row>
    <row r="810" spans="1:32" ht="15" customHeight="1">
      <c r="A810" s="163">
        <v>803</v>
      </c>
      <c r="B810" s="125" t="s">
        <v>1021</v>
      </c>
      <c r="C810" s="164" t="s">
        <v>1110</v>
      </c>
      <c r="D810" s="164" t="s">
        <v>1110</v>
      </c>
      <c r="E810" s="164" t="s">
        <v>1110</v>
      </c>
      <c r="F810" s="164" t="s">
        <v>1110</v>
      </c>
      <c r="G810" s="164" t="s">
        <v>1110</v>
      </c>
      <c r="H810" s="164" t="s">
        <v>1110</v>
      </c>
      <c r="I810" s="164" t="s">
        <v>1110</v>
      </c>
      <c r="J810" s="164" t="s">
        <v>1110</v>
      </c>
      <c r="K810" s="164" t="s">
        <v>1110</v>
      </c>
      <c r="L810" s="166" t="s">
        <v>1110</v>
      </c>
      <c r="M810" s="164" t="s">
        <v>1110</v>
      </c>
      <c r="N810" s="164" t="s">
        <v>1110</v>
      </c>
      <c r="O810" s="164" t="s">
        <v>1110</v>
      </c>
      <c r="P810" s="164" t="s">
        <v>1110</v>
      </c>
      <c r="Q810" s="164" t="s">
        <v>1110</v>
      </c>
      <c r="R810" s="164" t="s">
        <v>1110</v>
      </c>
      <c r="S810" s="164" t="s">
        <v>1110</v>
      </c>
      <c r="T810" s="164" t="s">
        <v>1110</v>
      </c>
      <c r="U810" s="164" t="s">
        <v>1110</v>
      </c>
      <c r="V810" s="167" t="s">
        <v>1110</v>
      </c>
      <c r="W810" s="168" t="s">
        <v>1110</v>
      </c>
      <c r="X810" s="164" t="s">
        <v>1110</v>
      </c>
      <c r="Y810" s="164" t="s">
        <v>1110</v>
      </c>
      <c r="Z810" s="164" t="s">
        <v>1110</v>
      </c>
      <c r="AA810" s="164" t="s">
        <v>1110</v>
      </c>
      <c r="AB810" s="164" t="s">
        <v>1110</v>
      </c>
      <c r="AC810" s="164">
        <v>3.49011286</v>
      </c>
      <c r="AD810" s="164" t="s">
        <v>1110</v>
      </c>
      <c r="AE810" s="164" t="s">
        <v>1110</v>
      </c>
      <c r="AF810" s="169">
        <v>3.49011286</v>
      </c>
    </row>
    <row r="811" spans="1:32" s="84" customFormat="1" ht="15" customHeight="1">
      <c r="A811" s="171">
        <v>804</v>
      </c>
      <c r="B811" s="144" t="s">
        <v>310</v>
      </c>
      <c r="C811" s="172" t="s">
        <v>1110</v>
      </c>
      <c r="D811" s="172" t="s">
        <v>1110</v>
      </c>
      <c r="E811" s="172" t="s">
        <v>1110</v>
      </c>
      <c r="F811" s="172" t="s">
        <v>1110</v>
      </c>
      <c r="G811" s="172" t="s">
        <v>1110</v>
      </c>
      <c r="H811" s="172" t="s">
        <v>1110</v>
      </c>
      <c r="I811" s="172" t="s">
        <v>1110</v>
      </c>
      <c r="J811" s="172">
        <v>2.8000000000000001E-2</v>
      </c>
      <c r="K811" s="172" t="s">
        <v>1110</v>
      </c>
      <c r="L811" s="174">
        <v>2.8000000000000001E-2</v>
      </c>
      <c r="M811" s="172" t="s">
        <v>1110</v>
      </c>
      <c r="N811" s="172">
        <v>0.1</v>
      </c>
      <c r="O811" s="172" t="s">
        <v>1110</v>
      </c>
      <c r="P811" s="172" t="s">
        <v>1110</v>
      </c>
      <c r="Q811" s="172" t="s">
        <v>1110</v>
      </c>
      <c r="R811" s="172" t="s">
        <v>1110</v>
      </c>
      <c r="S811" s="172" t="s">
        <v>1110</v>
      </c>
      <c r="T811" s="172">
        <v>0.38952733</v>
      </c>
      <c r="U811" s="172" t="s">
        <v>1110</v>
      </c>
      <c r="V811" s="175">
        <v>0.48952733000000004</v>
      </c>
      <c r="W811" s="176" t="s">
        <v>1110</v>
      </c>
      <c r="X811" s="172">
        <v>0.35</v>
      </c>
      <c r="Y811" s="172" t="s">
        <v>1110</v>
      </c>
      <c r="Z811" s="172" t="s">
        <v>1110</v>
      </c>
      <c r="AA811" s="172" t="s">
        <v>1110</v>
      </c>
      <c r="AB811" s="172" t="s">
        <v>1110</v>
      </c>
      <c r="AC811" s="172" t="s">
        <v>1110</v>
      </c>
      <c r="AD811" s="172">
        <v>-8.6604726700000008</v>
      </c>
      <c r="AE811" s="172" t="s">
        <v>1110</v>
      </c>
      <c r="AF811" s="177">
        <v>-8.3104726699999993</v>
      </c>
    </row>
    <row r="812" spans="1:32" ht="15" customHeight="1">
      <c r="A812" s="163">
        <v>805</v>
      </c>
      <c r="B812" s="125" t="s">
        <v>477</v>
      </c>
      <c r="C812" s="164" t="s">
        <v>1110</v>
      </c>
      <c r="D812" s="164" t="s">
        <v>1110</v>
      </c>
      <c r="E812" s="164" t="s">
        <v>1110</v>
      </c>
      <c r="F812" s="164" t="s">
        <v>1110</v>
      </c>
      <c r="G812" s="164" t="s">
        <v>1110</v>
      </c>
      <c r="H812" s="164" t="s">
        <v>1110</v>
      </c>
      <c r="I812" s="164" t="s">
        <v>1110</v>
      </c>
      <c r="J812" s="164" t="s">
        <v>1110</v>
      </c>
      <c r="K812" s="164" t="s">
        <v>1110</v>
      </c>
      <c r="L812" s="166" t="s">
        <v>1110</v>
      </c>
      <c r="M812" s="164" t="s">
        <v>1110</v>
      </c>
      <c r="N812" s="164" t="s">
        <v>1110</v>
      </c>
      <c r="O812" s="164" t="s">
        <v>1110</v>
      </c>
      <c r="P812" s="164" t="s">
        <v>1110</v>
      </c>
      <c r="Q812" s="164" t="s">
        <v>1110</v>
      </c>
      <c r="R812" s="164" t="s">
        <v>1110</v>
      </c>
      <c r="S812" s="164">
        <v>1.05</v>
      </c>
      <c r="T812" s="164">
        <v>19.8675374</v>
      </c>
      <c r="U812" s="164" t="s">
        <v>1110</v>
      </c>
      <c r="V812" s="167">
        <v>20.917537399999997</v>
      </c>
      <c r="W812" s="168" t="s">
        <v>1110</v>
      </c>
      <c r="X812" s="164" t="s">
        <v>1110</v>
      </c>
      <c r="Y812" s="164" t="s">
        <v>1110</v>
      </c>
      <c r="Z812" s="164" t="s">
        <v>1110</v>
      </c>
      <c r="AA812" s="164" t="s">
        <v>1110</v>
      </c>
      <c r="AB812" s="164" t="s">
        <v>1110</v>
      </c>
      <c r="AC812" s="164">
        <v>-51.600976350149999</v>
      </c>
      <c r="AD812" s="164">
        <v>19.55033164</v>
      </c>
      <c r="AE812" s="164" t="s">
        <v>1110</v>
      </c>
      <c r="AF812" s="169">
        <v>-32.050644710149996</v>
      </c>
    </row>
    <row r="813" spans="1:32" s="84" customFormat="1" ht="15" customHeight="1">
      <c r="A813" s="171">
        <v>806</v>
      </c>
      <c r="B813" s="144" t="s">
        <v>516</v>
      </c>
      <c r="C813" s="172" t="s">
        <v>1110</v>
      </c>
      <c r="D813" s="172" t="s">
        <v>1110</v>
      </c>
      <c r="E813" s="172">
        <v>-4.894457E-2</v>
      </c>
      <c r="F813" s="172" t="s">
        <v>1110</v>
      </c>
      <c r="G813" s="172" t="s">
        <v>1110</v>
      </c>
      <c r="H813" s="172" t="s">
        <v>1110</v>
      </c>
      <c r="I813" s="172" t="s">
        <v>1110</v>
      </c>
      <c r="J813" s="172">
        <v>-1.1048685600000001</v>
      </c>
      <c r="K813" s="172" t="s">
        <v>1110</v>
      </c>
      <c r="L813" s="174">
        <v>-1.1538131300000001</v>
      </c>
      <c r="M813" s="172" t="s">
        <v>1110</v>
      </c>
      <c r="N813" s="172" t="s">
        <v>1110</v>
      </c>
      <c r="O813" s="172">
        <v>-0.20137321999999999</v>
      </c>
      <c r="P813" s="172" t="s">
        <v>1110</v>
      </c>
      <c r="Q813" s="172" t="s">
        <v>1110</v>
      </c>
      <c r="R813" s="172" t="s">
        <v>1110</v>
      </c>
      <c r="S813" s="172" t="s">
        <v>1110</v>
      </c>
      <c r="T813" s="172">
        <v>-1.1048685600000001</v>
      </c>
      <c r="U813" s="172" t="s">
        <v>1110</v>
      </c>
      <c r="V813" s="175">
        <v>-1.3062417800000001</v>
      </c>
      <c r="W813" s="176" t="s">
        <v>1110</v>
      </c>
      <c r="X813" s="172" t="s">
        <v>1110</v>
      </c>
      <c r="Y813" s="172">
        <v>-0.44579663000000003</v>
      </c>
      <c r="Z813" s="172" t="s">
        <v>1110</v>
      </c>
      <c r="AA813" s="172" t="s">
        <v>1110</v>
      </c>
      <c r="AB813" s="172" t="s">
        <v>1110</v>
      </c>
      <c r="AC813" s="172" t="s">
        <v>1110</v>
      </c>
      <c r="AD813" s="172">
        <v>-1.1048685600000001</v>
      </c>
      <c r="AE813" s="172" t="s">
        <v>1110</v>
      </c>
      <c r="AF813" s="177">
        <v>-1.5506651899999999</v>
      </c>
    </row>
    <row r="814" spans="1:32" ht="15" customHeight="1">
      <c r="A814" s="163">
        <v>807</v>
      </c>
      <c r="B814" s="125" t="s">
        <v>365</v>
      </c>
      <c r="C814" s="164" t="s">
        <v>1110</v>
      </c>
      <c r="D814" s="164" t="s">
        <v>1110</v>
      </c>
      <c r="E814" s="164" t="s">
        <v>1110</v>
      </c>
      <c r="F814" s="164" t="s">
        <v>1110</v>
      </c>
      <c r="G814" s="164" t="s">
        <v>1110</v>
      </c>
      <c r="H814" s="164" t="s">
        <v>1110</v>
      </c>
      <c r="I814" s="164" t="s">
        <v>1110</v>
      </c>
      <c r="J814" s="164" t="s">
        <v>1110</v>
      </c>
      <c r="K814" s="164" t="s">
        <v>1110</v>
      </c>
      <c r="L814" s="166" t="s">
        <v>1110</v>
      </c>
      <c r="M814" s="164" t="s">
        <v>1110</v>
      </c>
      <c r="N814" s="164" t="s">
        <v>1110</v>
      </c>
      <c r="O814" s="164" t="s">
        <v>1110</v>
      </c>
      <c r="P814" s="164" t="s">
        <v>1110</v>
      </c>
      <c r="Q814" s="164" t="s">
        <v>1110</v>
      </c>
      <c r="R814" s="164" t="s">
        <v>1110</v>
      </c>
      <c r="S814" s="164" t="s">
        <v>1110</v>
      </c>
      <c r="T814" s="164" t="s">
        <v>1110</v>
      </c>
      <c r="U814" s="164" t="s">
        <v>1110</v>
      </c>
      <c r="V814" s="167" t="s">
        <v>1110</v>
      </c>
      <c r="W814" s="168" t="s">
        <v>1110</v>
      </c>
      <c r="X814" s="164" t="s">
        <v>1110</v>
      </c>
      <c r="Y814" s="164" t="s">
        <v>1110</v>
      </c>
      <c r="Z814" s="164" t="s">
        <v>1110</v>
      </c>
      <c r="AA814" s="164" t="s">
        <v>1110</v>
      </c>
      <c r="AB814" s="164" t="s">
        <v>1110</v>
      </c>
      <c r="AC814" s="164" t="s">
        <v>1110</v>
      </c>
      <c r="AD814" s="164" t="s">
        <v>1110</v>
      </c>
      <c r="AE814" s="164" t="s">
        <v>1110</v>
      </c>
      <c r="AF814" s="169" t="s">
        <v>1110</v>
      </c>
    </row>
    <row r="815" spans="1:32" s="84" customFormat="1" ht="15" customHeight="1">
      <c r="A815" s="171">
        <v>808</v>
      </c>
      <c r="B815" s="144" t="s">
        <v>1029</v>
      </c>
      <c r="C815" s="172" t="s">
        <v>1110</v>
      </c>
      <c r="D815" s="172">
        <v>0.30020004</v>
      </c>
      <c r="E815" s="172" t="s">
        <v>1110</v>
      </c>
      <c r="F815" s="172" t="s">
        <v>1110</v>
      </c>
      <c r="G815" s="172" t="s">
        <v>1110</v>
      </c>
      <c r="H815" s="172" t="s">
        <v>1110</v>
      </c>
      <c r="I815" s="172" t="s">
        <v>1110</v>
      </c>
      <c r="J815" s="172" t="s">
        <v>1110</v>
      </c>
      <c r="K815" s="172" t="s">
        <v>1110</v>
      </c>
      <c r="L815" s="174">
        <v>0.30020004</v>
      </c>
      <c r="M815" s="172" t="s">
        <v>1110</v>
      </c>
      <c r="N815" s="172">
        <v>-0.13608571</v>
      </c>
      <c r="O815" s="172" t="s">
        <v>1110</v>
      </c>
      <c r="P815" s="172" t="s">
        <v>1110</v>
      </c>
      <c r="Q815" s="172" t="s">
        <v>1110</v>
      </c>
      <c r="R815" s="172" t="s">
        <v>1110</v>
      </c>
      <c r="S815" s="172" t="s">
        <v>1110</v>
      </c>
      <c r="T815" s="172" t="s">
        <v>1110</v>
      </c>
      <c r="U815" s="172" t="s">
        <v>1110</v>
      </c>
      <c r="V815" s="175">
        <v>-0.13608571</v>
      </c>
      <c r="W815" s="176" t="s">
        <v>1110</v>
      </c>
      <c r="X815" s="172">
        <v>6.1812684800000008</v>
      </c>
      <c r="Y815" s="172" t="s">
        <v>1110</v>
      </c>
      <c r="Z815" s="172" t="s">
        <v>1110</v>
      </c>
      <c r="AA815" s="172" t="s">
        <v>1110</v>
      </c>
      <c r="AB815" s="172" t="s">
        <v>1110</v>
      </c>
      <c r="AC815" s="172" t="s">
        <v>1110</v>
      </c>
      <c r="AD815" s="172" t="s">
        <v>1110</v>
      </c>
      <c r="AE815" s="172" t="s">
        <v>1110</v>
      </c>
      <c r="AF815" s="177">
        <v>6.1812684800000008</v>
      </c>
    </row>
    <row r="816" spans="1:32" ht="15" customHeight="1">
      <c r="A816" s="163">
        <v>809</v>
      </c>
      <c r="B816" s="125" t="s">
        <v>651</v>
      </c>
      <c r="C816" s="164" t="s">
        <v>1110</v>
      </c>
      <c r="D816" s="164">
        <v>-0.31358005999999999</v>
      </c>
      <c r="E816" s="164" t="s">
        <v>1110</v>
      </c>
      <c r="F816" s="164" t="s">
        <v>1110</v>
      </c>
      <c r="G816" s="164" t="s">
        <v>1110</v>
      </c>
      <c r="H816" s="164" t="s">
        <v>1110</v>
      </c>
      <c r="I816" s="164" t="s">
        <v>1110</v>
      </c>
      <c r="J816" s="164" t="s">
        <v>1110</v>
      </c>
      <c r="K816" s="164" t="s">
        <v>1110</v>
      </c>
      <c r="L816" s="166">
        <v>-0.31358005999999999</v>
      </c>
      <c r="M816" s="164" t="s">
        <v>1110</v>
      </c>
      <c r="N816" s="164">
        <v>-9.2477168499999998</v>
      </c>
      <c r="O816" s="164" t="s">
        <v>1110</v>
      </c>
      <c r="P816" s="164" t="s">
        <v>1110</v>
      </c>
      <c r="Q816" s="164" t="s">
        <v>1110</v>
      </c>
      <c r="R816" s="164" t="s">
        <v>1110</v>
      </c>
      <c r="S816" s="164" t="s">
        <v>1110</v>
      </c>
      <c r="T816" s="164" t="s">
        <v>1110</v>
      </c>
      <c r="U816" s="164" t="s">
        <v>1110</v>
      </c>
      <c r="V816" s="167">
        <v>-9.2477168499999998</v>
      </c>
      <c r="W816" s="168" t="s">
        <v>1110</v>
      </c>
      <c r="X816" s="164">
        <v>-5.87914987</v>
      </c>
      <c r="Y816" s="164">
        <v>20</v>
      </c>
      <c r="Z816" s="164" t="s">
        <v>1110</v>
      </c>
      <c r="AA816" s="164" t="s">
        <v>1110</v>
      </c>
      <c r="AB816" s="164" t="s">
        <v>1110</v>
      </c>
      <c r="AC816" s="164" t="s">
        <v>1110</v>
      </c>
      <c r="AD816" s="164" t="s">
        <v>1110</v>
      </c>
      <c r="AE816" s="164" t="s">
        <v>1110</v>
      </c>
      <c r="AF816" s="169">
        <v>14.120850129999999</v>
      </c>
    </row>
    <row r="817" spans="1:32" s="84" customFormat="1" ht="15" customHeight="1">
      <c r="A817" s="171">
        <v>810</v>
      </c>
      <c r="B817" s="144" t="s">
        <v>686</v>
      </c>
      <c r="C817" s="172" t="s">
        <v>1110</v>
      </c>
      <c r="D817" s="172" t="s">
        <v>1110</v>
      </c>
      <c r="E817" s="172" t="s">
        <v>1110</v>
      </c>
      <c r="F817" s="172" t="s">
        <v>1110</v>
      </c>
      <c r="G817" s="172" t="s">
        <v>1110</v>
      </c>
      <c r="H817" s="172" t="s">
        <v>1110</v>
      </c>
      <c r="I817" s="172" t="s">
        <v>1110</v>
      </c>
      <c r="J817" s="172" t="s">
        <v>1110</v>
      </c>
      <c r="K817" s="172" t="s">
        <v>1110</v>
      </c>
      <c r="L817" s="174" t="s">
        <v>1110</v>
      </c>
      <c r="M817" s="172" t="s">
        <v>1110</v>
      </c>
      <c r="N817" s="172" t="s">
        <v>1110</v>
      </c>
      <c r="O817" s="172" t="s">
        <v>1110</v>
      </c>
      <c r="P817" s="172" t="s">
        <v>1110</v>
      </c>
      <c r="Q817" s="172" t="s">
        <v>1110</v>
      </c>
      <c r="R817" s="172" t="s">
        <v>1110</v>
      </c>
      <c r="S817" s="172" t="s">
        <v>1110</v>
      </c>
      <c r="T817" s="172" t="s">
        <v>1110</v>
      </c>
      <c r="U817" s="172" t="s">
        <v>1110</v>
      </c>
      <c r="V817" s="175" t="s">
        <v>1110</v>
      </c>
      <c r="W817" s="176" t="s">
        <v>1110</v>
      </c>
      <c r="X817" s="172" t="s">
        <v>1110</v>
      </c>
      <c r="Y817" s="172" t="s">
        <v>1110</v>
      </c>
      <c r="Z817" s="172" t="s">
        <v>1110</v>
      </c>
      <c r="AA817" s="172" t="s">
        <v>1110</v>
      </c>
      <c r="AB817" s="172" t="s">
        <v>1110</v>
      </c>
      <c r="AC817" s="172" t="s">
        <v>1110</v>
      </c>
      <c r="AD817" s="172" t="s">
        <v>1110</v>
      </c>
      <c r="AE817" s="172" t="s">
        <v>1110</v>
      </c>
      <c r="AF817" s="177" t="s">
        <v>1110</v>
      </c>
    </row>
    <row r="818" spans="1:32" ht="15" customHeight="1">
      <c r="A818" s="163">
        <v>811</v>
      </c>
      <c r="B818" s="125" t="s">
        <v>702</v>
      </c>
      <c r="C818" s="164" t="s">
        <v>1110</v>
      </c>
      <c r="D818" s="164" t="s">
        <v>1110</v>
      </c>
      <c r="E818" s="164">
        <v>-9.3203775699999998</v>
      </c>
      <c r="F818" s="164" t="s">
        <v>1110</v>
      </c>
      <c r="G818" s="164" t="s">
        <v>1110</v>
      </c>
      <c r="H818" s="164" t="s">
        <v>1110</v>
      </c>
      <c r="I818" s="164" t="s">
        <v>1110</v>
      </c>
      <c r="J818" s="164" t="s">
        <v>1110</v>
      </c>
      <c r="K818" s="164" t="s">
        <v>1110</v>
      </c>
      <c r="L818" s="166">
        <v>-9.3203775699999998</v>
      </c>
      <c r="M818" s="164" t="s">
        <v>1110</v>
      </c>
      <c r="N818" s="164" t="s">
        <v>1110</v>
      </c>
      <c r="O818" s="164">
        <v>-9.3203775699999998</v>
      </c>
      <c r="P818" s="164" t="s">
        <v>1110</v>
      </c>
      <c r="Q818" s="164" t="s">
        <v>1110</v>
      </c>
      <c r="R818" s="164" t="s">
        <v>1110</v>
      </c>
      <c r="S818" s="164" t="s">
        <v>1110</v>
      </c>
      <c r="T818" s="164">
        <v>4.1294117300000002</v>
      </c>
      <c r="U818" s="164" t="s">
        <v>1110</v>
      </c>
      <c r="V818" s="167">
        <v>-5.1909658399999996</v>
      </c>
      <c r="W818" s="168" t="s">
        <v>1110</v>
      </c>
      <c r="X818" s="164" t="s">
        <v>1110</v>
      </c>
      <c r="Y818" s="164">
        <v>-11.130062109999999</v>
      </c>
      <c r="Z818" s="164" t="s">
        <v>1110</v>
      </c>
      <c r="AA818" s="164" t="s">
        <v>1110</v>
      </c>
      <c r="AB818" s="164" t="s">
        <v>1110</v>
      </c>
      <c r="AC818" s="164" t="s">
        <v>1110</v>
      </c>
      <c r="AD818" s="164">
        <v>6.8517099299999993</v>
      </c>
      <c r="AE818" s="164" t="s">
        <v>1110</v>
      </c>
      <c r="AF818" s="169">
        <v>-4.2783521799999997</v>
      </c>
    </row>
    <row r="819" spans="1:32" s="84" customFormat="1" ht="15" customHeight="1">
      <c r="A819" s="171">
        <v>812</v>
      </c>
      <c r="B819" s="144" t="s">
        <v>10</v>
      </c>
      <c r="C819" s="172" t="s">
        <v>1110</v>
      </c>
      <c r="D819" s="172" t="s">
        <v>1110</v>
      </c>
      <c r="E819" s="172" t="s">
        <v>1110</v>
      </c>
      <c r="F819" s="172" t="s">
        <v>1110</v>
      </c>
      <c r="G819" s="172" t="s">
        <v>1110</v>
      </c>
      <c r="H819" s="172" t="s">
        <v>1110</v>
      </c>
      <c r="I819" s="172" t="s">
        <v>1110</v>
      </c>
      <c r="J819" s="172" t="s">
        <v>1110</v>
      </c>
      <c r="K819" s="172" t="s">
        <v>1110</v>
      </c>
      <c r="L819" s="174" t="s">
        <v>1110</v>
      </c>
      <c r="M819" s="172" t="s">
        <v>1110</v>
      </c>
      <c r="N819" s="172" t="s">
        <v>1110</v>
      </c>
      <c r="O819" s="172" t="s">
        <v>1110</v>
      </c>
      <c r="P819" s="172" t="s">
        <v>1110</v>
      </c>
      <c r="Q819" s="172" t="s">
        <v>1110</v>
      </c>
      <c r="R819" s="172" t="s">
        <v>1110</v>
      </c>
      <c r="S819" s="172">
        <v>64.997403444089997</v>
      </c>
      <c r="T819" s="172" t="s">
        <v>1110</v>
      </c>
      <c r="U819" s="172" t="s">
        <v>1110</v>
      </c>
      <c r="V819" s="175">
        <v>64.997403444089997</v>
      </c>
      <c r="W819" s="176" t="s">
        <v>1110</v>
      </c>
      <c r="X819" s="172" t="s">
        <v>1110</v>
      </c>
      <c r="Y819" s="172" t="s">
        <v>1110</v>
      </c>
      <c r="Z819" s="172" t="s">
        <v>1110</v>
      </c>
      <c r="AA819" s="172" t="s">
        <v>1110</v>
      </c>
      <c r="AB819" s="172" t="s">
        <v>1110</v>
      </c>
      <c r="AC819" s="172">
        <v>64.997403444089997</v>
      </c>
      <c r="AD819" s="172" t="s">
        <v>1110</v>
      </c>
      <c r="AE819" s="172" t="s">
        <v>1110</v>
      </c>
      <c r="AF819" s="177">
        <v>64.997403444089997</v>
      </c>
    </row>
    <row r="820" spans="1:32" ht="15" customHeight="1">
      <c r="A820" s="163">
        <v>813</v>
      </c>
      <c r="B820" s="125" t="s">
        <v>935</v>
      </c>
      <c r="C820" s="164" t="s">
        <v>1110</v>
      </c>
      <c r="D820" s="164" t="s">
        <v>1110</v>
      </c>
      <c r="E820" s="164" t="s">
        <v>1110</v>
      </c>
      <c r="F820" s="164" t="s">
        <v>1110</v>
      </c>
      <c r="G820" s="164">
        <v>-5.31227E-3</v>
      </c>
      <c r="H820" s="164" t="s">
        <v>1110</v>
      </c>
      <c r="I820" s="164" t="s">
        <v>1110</v>
      </c>
      <c r="J820" s="164" t="s">
        <v>1110</v>
      </c>
      <c r="K820" s="164" t="s">
        <v>1110</v>
      </c>
      <c r="L820" s="166">
        <v>-5.31227E-3</v>
      </c>
      <c r="M820" s="164" t="s">
        <v>1110</v>
      </c>
      <c r="N820" s="164" t="s">
        <v>1110</v>
      </c>
      <c r="O820" s="164" t="s">
        <v>1110</v>
      </c>
      <c r="P820" s="164" t="s">
        <v>1110</v>
      </c>
      <c r="Q820" s="164">
        <v>7.572073E-2</v>
      </c>
      <c r="R820" s="164" t="s">
        <v>1110</v>
      </c>
      <c r="S820" s="164" t="s">
        <v>1110</v>
      </c>
      <c r="T820" s="164" t="s">
        <v>1110</v>
      </c>
      <c r="U820" s="164" t="s">
        <v>1110</v>
      </c>
      <c r="V820" s="167">
        <v>7.572073E-2</v>
      </c>
      <c r="W820" s="168" t="s">
        <v>1110</v>
      </c>
      <c r="X820" s="164" t="s">
        <v>1110</v>
      </c>
      <c r="Y820" s="164" t="s">
        <v>1110</v>
      </c>
      <c r="Z820" s="164" t="s">
        <v>1110</v>
      </c>
      <c r="AA820" s="164">
        <v>0.51241049999999999</v>
      </c>
      <c r="AB820" s="164" t="s">
        <v>1110</v>
      </c>
      <c r="AC820" s="164" t="s">
        <v>1110</v>
      </c>
      <c r="AD820" s="164" t="s">
        <v>1110</v>
      </c>
      <c r="AE820" s="164" t="s">
        <v>1110</v>
      </c>
      <c r="AF820" s="169">
        <v>0.51241049999999999</v>
      </c>
    </row>
    <row r="821" spans="1:32" s="84" customFormat="1" ht="15" customHeight="1">
      <c r="A821" s="171">
        <v>814</v>
      </c>
      <c r="B821" s="144" t="s">
        <v>777</v>
      </c>
      <c r="C821" s="172" t="s">
        <v>1110</v>
      </c>
      <c r="D821" s="172" t="s">
        <v>1110</v>
      </c>
      <c r="E821" s="172">
        <v>-2.958692815E-2</v>
      </c>
      <c r="F821" s="172" t="s">
        <v>1110</v>
      </c>
      <c r="G821" s="172" t="s">
        <v>1110</v>
      </c>
      <c r="H821" s="172" t="s">
        <v>1110</v>
      </c>
      <c r="I821" s="172">
        <v>-1.0620000000000001</v>
      </c>
      <c r="J821" s="172" t="s">
        <v>1110</v>
      </c>
      <c r="K821" s="172" t="s">
        <v>1110</v>
      </c>
      <c r="L821" s="174">
        <v>-1.0915869281500001</v>
      </c>
      <c r="M821" s="172" t="s">
        <v>1110</v>
      </c>
      <c r="N821" s="172" t="s">
        <v>1110</v>
      </c>
      <c r="O821" s="172">
        <v>-2.958692815E-2</v>
      </c>
      <c r="P821" s="172" t="s">
        <v>1110</v>
      </c>
      <c r="Q821" s="172" t="s">
        <v>1110</v>
      </c>
      <c r="R821" s="172" t="s">
        <v>1110</v>
      </c>
      <c r="S821" s="172">
        <v>-1.0754999999999999</v>
      </c>
      <c r="T821" s="172" t="s">
        <v>1110</v>
      </c>
      <c r="U821" s="172" t="s">
        <v>1110</v>
      </c>
      <c r="V821" s="175">
        <v>-1.10508692815</v>
      </c>
      <c r="W821" s="176" t="s">
        <v>1110</v>
      </c>
      <c r="X821" s="172" t="s">
        <v>1110</v>
      </c>
      <c r="Y821" s="172">
        <v>23.974373191640002</v>
      </c>
      <c r="Z821" s="172" t="s">
        <v>1110</v>
      </c>
      <c r="AA821" s="172" t="s">
        <v>1110</v>
      </c>
      <c r="AB821" s="172" t="s">
        <v>1110</v>
      </c>
      <c r="AC821" s="172">
        <v>23.010999149810001</v>
      </c>
      <c r="AD821" s="172" t="s">
        <v>1110</v>
      </c>
      <c r="AE821" s="172" t="s">
        <v>1110</v>
      </c>
      <c r="AF821" s="177">
        <v>46.985372341450002</v>
      </c>
    </row>
    <row r="822" spans="1:32" ht="15" customHeight="1">
      <c r="A822" s="163">
        <v>815</v>
      </c>
      <c r="B822" s="125" t="s">
        <v>881</v>
      </c>
      <c r="C822" s="164" t="s">
        <v>1110</v>
      </c>
      <c r="D822" s="164" t="s">
        <v>1110</v>
      </c>
      <c r="E822" s="164">
        <v>-2.5230515699999998</v>
      </c>
      <c r="F822" s="164" t="s">
        <v>1110</v>
      </c>
      <c r="G822" s="164" t="s">
        <v>1110</v>
      </c>
      <c r="H822" s="164" t="s">
        <v>1110</v>
      </c>
      <c r="I822" s="164" t="s">
        <v>1110</v>
      </c>
      <c r="J822" s="164" t="s">
        <v>1110</v>
      </c>
      <c r="K822" s="164" t="s">
        <v>1110</v>
      </c>
      <c r="L822" s="166">
        <v>-2.5230515699999998</v>
      </c>
      <c r="M822" s="164" t="s">
        <v>1110</v>
      </c>
      <c r="N822" s="164" t="s">
        <v>1110</v>
      </c>
      <c r="O822" s="164">
        <v>-6.63471382</v>
      </c>
      <c r="P822" s="164" t="s">
        <v>1110</v>
      </c>
      <c r="Q822" s="164" t="s">
        <v>1110</v>
      </c>
      <c r="R822" s="164" t="s">
        <v>1110</v>
      </c>
      <c r="S822" s="164" t="s">
        <v>1110</v>
      </c>
      <c r="T822" s="164" t="s">
        <v>1110</v>
      </c>
      <c r="U822" s="164" t="s">
        <v>1110</v>
      </c>
      <c r="V822" s="167">
        <v>-6.63471382</v>
      </c>
      <c r="W822" s="168" t="s">
        <v>1110</v>
      </c>
      <c r="X822" s="164">
        <v>1.3470892299999999</v>
      </c>
      <c r="Y822" s="164">
        <v>-11.77144041</v>
      </c>
      <c r="Z822" s="164" t="s">
        <v>1110</v>
      </c>
      <c r="AA822" s="164" t="s">
        <v>1110</v>
      </c>
      <c r="AB822" s="164" t="s">
        <v>1110</v>
      </c>
      <c r="AC822" s="164" t="s">
        <v>1110</v>
      </c>
      <c r="AD822" s="164" t="s">
        <v>1110</v>
      </c>
      <c r="AE822" s="164" t="s">
        <v>1110</v>
      </c>
      <c r="AF822" s="169">
        <v>-10.42435118</v>
      </c>
    </row>
    <row r="823" spans="1:32" s="84" customFormat="1" ht="15" customHeight="1">
      <c r="A823" s="171">
        <v>816</v>
      </c>
      <c r="B823" s="144" t="s">
        <v>11</v>
      </c>
      <c r="C823" s="172" t="s">
        <v>1110</v>
      </c>
      <c r="D823" s="172" t="s">
        <v>1110</v>
      </c>
      <c r="E823" s="172" t="s">
        <v>1110</v>
      </c>
      <c r="F823" s="172" t="s">
        <v>1110</v>
      </c>
      <c r="G823" s="172" t="s">
        <v>1110</v>
      </c>
      <c r="H823" s="172" t="s">
        <v>1110</v>
      </c>
      <c r="I823" s="172" t="s">
        <v>1110</v>
      </c>
      <c r="J823" s="172" t="s">
        <v>1110</v>
      </c>
      <c r="K823" s="172" t="s">
        <v>1110</v>
      </c>
      <c r="L823" s="174" t="s">
        <v>1110</v>
      </c>
      <c r="M823" s="172" t="s">
        <v>1110</v>
      </c>
      <c r="N823" s="172" t="s">
        <v>1110</v>
      </c>
      <c r="O823" s="172" t="s">
        <v>1110</v>
      </c>
      <c r="P823" s="172" t="s">
        <v>1110</v>
      </c>
      <c r="Q823" s="172" t="s">
        <v>1110</v>
      </c>
      <c r="R823" s="172" t="s">
        <v>1110</v>
      </c>
      <c r="S823" s="172">
        <v>64.27985941</v>
      </c>
      <c r="T823" s="172" t="s">
        <v>1110</v>
      </c>
      <c r="U823" s="172" t="s">
        <v>1110</v>
      </c>
      <c r="V823" s="175">
        <v>64.27985941</v>
      </c>
      <c r="W823" s="176" t="s">
        <v>1110</v>
      </c>
      <c r="X823" s="172" t="s">
        <v>1110</v>
      </c>
      <c r="Y823" s="172" t="s">
        <v>1110</v>
      </c>
      <c r="Z823" s="172" t="s">
        <v>1110</v>
      </c>
      <c r="AA823" s="172" t="s">
        <v>1110</v>
      </c>
      <c r="AB823" s="172" t="s">
        <v>1110</v>
      </c>
      <c r="AC823" s="172">
        <v>64.27985941</v>
      </c>
      <c r="AD823" s="172" t="s">
        <v>1110</v>
      </c>
      <c r="AE823" s="172" t="s">
        <v>1110</v>
      </c>
      <c r="AF823" s="177">
        <v>64.27985941</v>
      </c>
    </row>
    <row r="824" spans="1:32" ht="15" customHeight="1">
      <c r="A824" s="163">
        <v>817</v>
      </c>
      <c r="B824" s="125" t="s">
        <v>636</v>
      </c>
      <c r="C824" s="164" t="s">
        <v>1110</v>
      </c>
      <c r="D824" s="164">
        <v>-2.23</v>
      </c>
      <c r="E824" s="164">
        <v>-12.149817669999999</v>
      </c>
      <c r="F824" s="164" t="s">
        <v>1110</v>
      </c>
      <c r="G824" s="164">
        <v>-5.6241130500000001</v>
      </c>
      <c r="H824" s="164" t="s">
        <v>1110</v>
      </c>
      <c r="I824" s="164" t="s">
        <v>1110</v>
      </c>
      <c r="J824" s="164" t="s">
        <v>1110</v>
      </c>
      <c r="K824" s="164" t="s">
        <v>1110</v>
      </c>
      <c r="L824" s="166">
        <v>-20.00393072</v>
      </c>
      <c r="M824" s="164" t="s">
        <v>1110</v>
      </c>
      <c r="N824" s="164">
        <v>-251.93700491999999</v>
      </c>
      <c r="O824" s="164">
        <v>-40.085140680000002</v>
      </c>
      <c r="P824" s="164" t="s">
        <v>1110</v>
      </c>
      <c r="Q824" s="164">
        <v>-15.055092070000001</v>
      </c>
      <c r="R824" s="164" t="s">
        <v>1110</v>
      </c>
      <c r="S824" s="164" t="s">
        <v>1110</v>
      </c>
      <c r="T824" s="164" t="s">
        <v>1110</v>
      </c>
      <c r="U824" s="164" t="s">
        <v>1110</v>
      </c>
      <c r="V824" s="167">
        <v>-307.07723766999993</v>
      </c>
      <c r="W824" s="168" t="s">
        <v>1110</v>
      </c>
      <c r="X824" s="164">
        <v>-301.54978419000003</v>
      </c>
      <c r="Y824" s="164">
        <v>-87.212678180000012</v>
      </c>
      <c r="Z824" s="164" t="s">
        <v>1110</v>
      </c>
      <c r="AA824" s="164">
        <v>-44.528716700000004</v>
      </c>
      <c r="AB824" s="164" t="s">
        <v>1110</v>
      </c>
      <c r="AC824" s="164" t="s">
        <v>1110</v>
      </c>
      <c r="AD824" s="164" t="s">
        <v>1110</v>
      </c>
      <c r="AE824" s="164" t="s">
        <v>1110</v>
      </c>
      <c r="AF824" s="169">
        <v>-433.29117907</v>
      </c>
    </row>
    <row r="825" spans="1:32" s="84" customFormat="1" ht="15" customHeight="1">
      <c r="A825" s="171">
        <v>818</v>
      </c>
      <c r="B825" s="144" t="s">
        <v>240</v>
      </c>
      <c r="C825" s="172" t="s">
        <v>1110</v>
      </c>
      <c r="D825" s="172" t="s">
        <v>1110</v>
      </c>
      <c r="E825" s="172" t="s">
        <v>1110</v>
      </c>
      <c r="F825" s="172" t="s">
        <v>1110</v>
      </c>
      <c r="G825" s="172" t="s">
        <v>1110</v>
      </c>
      <c r="H825" s="172" t="s">
        <v>1110</v>
      </c>
      <c r="I825" s="172" t="s">
        <v>1110</v>
      </c>
      <c r="J825" s="172" t="s">
        <v>1110</v>
      </c>
      <c r="K825" s="172" t="s">
        <v>1110</v>
      </c>
      <c r="L825" s="174" t="s">
        <v>1110</v>
      </c>
      <c r="M825" s="172" t="s">
        <v>1110</v>
      </c>
      <c r="N825" s="172" t="s">
        <v>1110</v>
      </c>
      <c r="O825" s="172" t="s">
        <v>1110</v>
      </c>
      <c r="P825" s="172" t="s">
        <v>1110</v>
      </c>
      <c r="Q825" s="172" t="s">
        <v>1110</v>
      </c>
      <c r="R825" s="172" t="s">
        <v>1110</v>
      </c>
      <c r="S825" s="172" t="s">
        <v>1110</v>
      </c>
      <c r="T825" s="172">
        <v>4.50763E-2</v>
      </c>
      <c r="U825" s="172" t="s">
        <v>1110</v>
      </c>
      <c r="V825" s="175">
        <v>4.50763E-2</v>
      </c>
      <c r="W825" s="176" t="s">
        <v>1110</v>
      </c>
      <c r="X825" s="172" t="s">
        <v>1110</v>
      </c>
      <c r="Y825" s="172" t="s">
        <v>1110</v>
      </c>
      <c r="Z825" s="172" t="s">
        <v>1110</v>
      </c>
      <c r="AA825" s="172" t="s">
        <v>1110</v>
      </c>
      <c r="AB825" s="172" t="s">
        <v>1110</v>
      </c>
      <c r="AC825" s="172" t="s">
        <v>1110</v>
      </c>
      <c r="AD825" s="172">
        <v>0.40568669000000002</v>
      </c>
      <c r="AE825" s="172" t="s">
        <v>1110</v>
      </c>
      <c r="AF825" s="177">
        <v>0.40568669000000002</v>
      </c>
    </row>
    <row r="826" spans="1:32" ht="15" customHeight="1">
      <c r="A826" s="163">
        <v>819</v>
      </c>
      <c r="B826" s="125" t="s">
        <v>386</v>
      </c>
      <c r="C826" s="164" t="s">
        <v>1110</v>
      </c>
      <c r="D826" s="164" t="s">
        <v>1110</v>
      </c>
      <c r="E826" s="164">
        <v>-0.40000362</v>
      </c>
      <c r="F826" s="164" t="s">
        <v>1110</v>
      </c>
      <c r="G826" s="164" t="s">
        <v>1110</v>
      </c>
      <c r="H826" s="164" t="s">
        <v>1110</v>
      </c>
      <c r="I826" s="164" t="s">
        <v>1110</v>
      </c>
      <c r="J826" s="164" t="s">
        <v>1110</v>
      </c>
      <c r="K826" s="164" t="s">
        <v>1110</v>
      </c>
      <c r="L826" s="166">
        <v>-0.40000362</v>
      </c>
      <c r="M826" s="164" t="s">
        <v>1110</v>
      </c>
      <c r="N826" s="164" t="s">
        <v>1110</v>
      </c>
      <c r="O826" s="164">
        <v>-0.25117620000000002</v>
      </c>
      <c r="P826" s="164" t="s">
        <v>1110</v>
      </c>
      <c r="Q826" s="164" t="s">
        <v>1110</v>
      </c>
      <c r="R826" s="164" t="s">
        <v>1110</v>
      </c>
      <c r="S826" s="164" t="s">
        <v>1110</v>
      </c>
      <c r="T826" s="164" t="s">
        <v>1110</v>
      </c>
      <c r="U826" s="164" t="s">
        <v>1110</v>
      </c>
      <c r="V826" s="167">
        <v>-0.25117620000000002</v>
      </c>
      <c r="W826" s="168" t="s">
        <v>1110</v>
      </c>
      <c r="X826" s="164" t="s">
        <v>1110</v>
      </c>
      <c r="Y826" s="164">
        <v>45.349626590000007</v>
      </c>
      <c r="Z826" s="164" t="s">
        <v>1110</v>
      </c>
      <c r="AA826" s="164" t="s">
        <v>1110</v>
      </c>
      <c r="AB826" s="164" t="s">
        <v>1110</v>
      </c>
      <c r="AC826" s="164" t="s">
        <v>1110</v>
      </c>
      <c r="AD826" s="164" t="s">
        <v>1110</v>
      </c>
      <c r="AE826" s="164" t="s">
        <v>1110</v>
      </c>
      <c r="AF826" s="169">
        <v>45.349626590000007</v>
      </c>
    </row>
    <row r="827" spans="1:32" s="84" customFormat="1" ht="15" customHeight="1">
      <c r="A827" s="171">
        <v>820</v>
      </c>
      <c r="B827" s="144" t="s">
        <v>667</v>
      </c>
      <c r="C827" s="172" t="s">
        <v>1110</v>
      </c>
      <c r="D827" s="172" t="s">
        <v>1110</v>
      </c>
      <c r="E827" s="172" t="s">
        <v>1110</v>
      </c>
      <c r="F827" s="172" t="s">
        <v>1110</v>
      </c>
      <c r="G827" s="172" t="s">
        <v>1110</v>
      </c>
      <c r="H827" s="172" t="s">
        <v>1110</v>
      </c>
      <c r="I827" s="172" t="s">
        <v>1110</v>
      </c>
      <c r="J827" s="172" t="s">
        <v>1110</v>
      </c>
      <c r="K827" s="172" t="s">
        <v>1110</v>
      </c>
      <c r="L827" s="174" t="s">
        <v>1110</v>
      </c>
      <c r="M827" s="172" t="s">
        <v>1110</v>
      </c>
      <c r="N827" s="172">
        <v>0.70254550000000004</v>
      </c>
      <c r="O827" s="172" t="s">
        <v>1110</v>
      </c>
      <c r="P827" s="172" t="s">
        <v>1110</v>
      </c>
      <c r="Q827" s="172" t="s">
        <v>1110</v>
      </c>
      <c r="R827" s="172" t="s">
        <v>1110</v>
      </c>
      <c r="S827" s="172" t="s">
        <v>1110</v>
      </c>
      <c r="T827" s="172" t="s">
        <v>1110</v>
      </c>
      <c r="U827" s="172" t="s">
        <v>1110</v>
      </c>
      <c r="V827" s="175">
        <v>0.70254550000000004</v>
      </c>
      <c r="W827" s="176" t="s">
        <v>1110</v>
      </c>
      <c r="X827" s="172">
        <v>-7.7427080799999999</v>
      </c>
      <c r="Y827" s="172">
        <v>6</v>
      </c>
      <c r="Z827" s="172" t="s">
        <v>1110</v>
      </c>
      <c r="AA827" s="172" t="s">
        <v>1110</v>
      </c>
      <c r="AB827" s="172" t="s">
        <v>1110</v>
      </c>
      <c r="AC827" s="172" t="s">
        <v>1110</v>
      </c>
      <c r="AD827" s="172" t="s">
        <v>1110</v>
      </c>
      <c r="AE827" s="172" t="s">
        <v>1110</v>
      </c>
      <c r="AF827" s="177">
        <v>-1.7427080800000001</v>
      </c>
    </row>
    <row r="828" spans="1:32" ht="15" customHeight="1">
      <c r="A828" s="163">
        <v>821</v>
      </c>
      <c r="B828" s="125" t="s">
        <v>685</v>
      </c>
      <c r="C828" s="164">
        <v>-10</v>
      </c>
      <c r="D828" s="164">
        <v>-10.886451640000001</v>
      </c>
      <c r="E828" s="164" t="s">
        <v>1110</v>
      </c>
      <c r="F828" s="164" t="s">
        <v>1110</v>
      </c>
      <c r="G828" s="164" t="s">
        <v>1110</v>
      </c>
      <c r="H828" s="164" t="s">
        <v>1110</v>
      </c>
      <c r="I828" s="164" t="s">
        <v>1110</v>
      </c>
      <c r="J828" s="164" t="s">
        <v>1110</v>
      </c>
      <c r="K828" s="164" t="s">
        <v>1110</v>
      </c>
      <c r="L828" s="166">
        <v>-20.886451640000001</v>
      </c>
      <c r="M828" s="164">
        <v>-18</v>
      </c>
      <c r="N828" s="164">
        <v>-11.910981</v>
      </c>
      <c r="O828" s="164" t="s">
        <v>1110</v>
      </c>
      <c r="P828" s="164" t="s">
        <v>1110</v>
      </c>
      <c r="Q828" s="164" t="s">
        <v>1110</v>
      </c>
      <c r="R828" s="164" t="s">
        <v>1110</v>
      </c>
      <c r="S828" s="164" t="s">
        <v>1110</v>
      </c>
      <c r="T828" s="164" t="s">
        <v>1110</v>
      </c>
      <c r="U828" s="164" t="s">
        <v>1110</v>
      </c>
      <c r="V828" s="167">
        <v>-29.910981</v>
      </c>
      <c r="W828" s="168">
        <v>-22.17</v>
      </c>
      <c r="X828" s="164">
        <v>-14.174399289999998</v>
      </c>
      <c r="Y828" s="164" t="s">
        <v>1110</v>
      </c>
      <c r="Z828" s="164" t="s">
        <v>1110</v>
      </c>
      <c r="AA828" s="164" t="s">
        <v>1110</v>
      </c>
      <c r="AB828" s="164" t="s">
        <v>1110</v>
      </c>
      <c r="AC828" s="164" t="s">
        <v>1110</v>
      </c>
      <c r="AD828" s="164" t="s">
        <v>1110</v>
      </c>
      <c r="AE828" s="164" t="s">
        <v>1110</v>
      </c>
      <c r="AF828" s="169">
        <v>-36.344399289999998</v>
      </c>
    </row>
    <row r="829" spans="1:32" s="84" customFormat="1" ht="15" customHeight="1">
      <c r="A829" s="171">
        <v>822</v>
      </c>
      <c r="B829" s="144" t="s">
        <v>535</v>
      </c>
      <c r="C829" s="172" t="s">
        <v>1110</v>
      </c>
      <c r="D829" s="172" t="s">
        <v>1110</v>
      </c>
      <c r="E829" s="172">
        <v>-0.54876364</v>
      </c>
      <c r="F829" s="172" t="s">
        <v>1110</v>
      </c>
      <c r="G829" s="172" t="s">
        <v>1110</v>
      </c>
      <c r="H829" s="172" t="s">
        <v>1110</v>
      </c>
      <c r="I829" s="172" t="s">
        <v>1110</v>
      </c>
      <c r="J829" s="172" t="s">
        <v>1110</v>
      </c>
      <c r="K829" s="172" t="s">
        <v>1110</v>
      </c>
      <c r="L829" s="174">
        <v>-0.54876364</v>
      </c>
      <c r="M829" s="172" t="s">
        <v>1110</v>
      </c>
      <c r="N829" s="172" t="s">
        <v>1110</v>
      </c>
      <c r="O829" s="172">
        <v>-45.765849659999994</v>
      </c>
      <c r="P829" s="172" t="s">
        <v>1110</v>
      </c>
      <c r="Q829" s="172" t="s">
        <v>1110</v>
      </c>
      <c r="R829" s="172" t="s">
        <v>1110</v>
      </c>
      <c r="S829" s="172" t="s">
        <v>1110</v>
      </c>
      <c r="T829" s="172" t="s">
        <v>1110</v>
      </c>
      <c r="U829" s="172" t="s">
        <v>1110</v>
      </c>
      <c r="V829" s="175">
        <v>-45.765849659999994</v>
      </c>
      <c r="W829" s="176" t="s">
        <v>1110</v>
      </c>
      <c r="X829" s="172" t="s">
        <v>1110</v>
      </c>
      <c r="Y829" s="172">
        <v>-48.583222929999998</v>
      </c>
      <c r="Z829" s="172" t="s">
        <v>1110</v>
      </c>
      <c r="AA829" s="172" t="s">
        <v>1110</v>
      </c>
      <c r="AB829" s="172" t="s">
        <v>1110</v>
      </c>
      <c r="AC829" s="172" t="s">
        <v>1110</v>
      </c>
      <c r="AD829" s="172" t="s">
        <v>1110</v>
      </c>
      <c r="AE829" s="172" t="s">
        <v>1110</v>
      </c>
      <c r="AF829" s="177">
        <v>-48.583222929999998</v>
      </c>
    </row>
    <row r="830" spans="1:32" ht="15" customHeight="1">
      <c r="A830" s="163">
        <v>823</v>
      </c>
      <c r="B830" s="125" t="s">
        <v>254</v>
      </c>
      <c r="C830" s="164" t="s">
        <v>1110</v>
      </c>
      <c r="D830" s="164" t="s">
        <v>1110</v>
      </c>
      <c r="E830" s="164" t="s">
        <v>1110</v>
      </c>
      <c r="F830" s="164" t="s">
        <v>1110</v>
      </c>
      <c r="G830" s="164" t="s">
        <v>1110</v>
      </c>
      <c r="H830" s="164" t="s">
        <v>1110</v>
      </c>
      <c r="I830" s="164" t="s">
        <v>1110</v>
      </c>
      <c r="J830" s="164" t="s">
        <v>1110</v>
      </c>
      <c r="K830" s="164" t="s">
        <v>1110</v>
      </c>
      <c r="L830" s="166" t="s">
        <v>1110</v>
      </c>
      <c r="M830" s="164" t="s">
        <v>1110</v>
      </c>
      <c r="N830" s="164" t="s">
        <v>1110</v>
      </c>
      <c r="O830" s="164" t="s">
        <v>1110</v>
      </c>
      <c r="P830" s="164" t="s">
        <v>1110</v>
      </c>
      <c r="Q830" s="164" t="s">
        <v>1110</v>
      </c>
      <c r="R830" s="164" t="s">
        <v>1110</v>
      </c>
      <c r="S830" s="164" t="s">
        <v>1110</v>
      </c>
      <c r="T830" s="164">
        <v>3.7977745999999999</v>
      </c>
      <c r="U830" s="164" t="s">
        <v>1110</v>
      </c>
      <c r="V830" s="167">
        <v>3.7977745999999999</v>
      </c>
      <c r="W830" s="168" t="s">
        <v>1110</v>
      </c>
      <c r="X830" s="164">
        <v>-4.1637108700000001</v>
      </c>
      <c r="Y830" s="164" t="s">
        <v>1110</v>
      </c>
      <c r="Z830" s="164" t="s">
        <v>1110</v>
      </c>
      <c r="AA830" s="164" t="s">
        <v>1110</v>
      </c>
      <c r="AB830" s="164" t="s">
        <v>1110</v>
      </c>
      <c r="AC830" s="164" t="s">
        <v>1110</v>
      </c>
      <c r="AD830" s="164">
        <v>11.34530084</v>
      </c>
      <c r="AE830" s="164" t="s">
        <v>1110</v>
      </c>
      <c r="AF830" s="169">
        <v>7.1815899700000001</v>
      </c>
    </row>
    <row r="831" spans="1:32" s="84" customFormat="1" ht="15" customHeight="1">
      <c r="A831" s="171">
        <v>824</v>
      </c>
      <c r="B831" s="144" t="s">
        <v>629</v>
      </c>
      <c r="C831" s="172">
        <v>-3.9580660000000004E-2</v>
      </c>
      <c r="D831" s="172" t="s">
        <v>1110</v>
      </c>
      <c r="E831" s="172">
        <v>1.65600017</v>
      </c>
      <c r="F831" s="172" t="s">
        <v>1110</v>
      </c>
      <c r="G831" s="172" t="s">
        <v>1110</v>
      </c>
      <c r="H831" s="172" t="s">
        <v>1110</v>
      </c>
      <c r="I831" s="172">
        <v>1.18</v>
      </c>
      <c r="J831" s="172" t="s">
        <v>1110</v>
      </c>
      <c r="K831" s="172" t="s">
        <v>1110</v>
      </c>
      <c r="L831" s="174">
        <v>2.7964195099999998</v>
      </c>
      <c r="M831" s="172">
        <v>-4.3381059999999999E-2</v>
      </c>
      <c r="N831" s="172" t="s">
        <v>1110</v>
      </c>
      <c r="O831" s="172">
        <v>20.017433176619999</v>
      </c>
      <c r="P831" s="172" t="s">
        <v>1110</v>
      </c>
      <c r="Q831" s="172" t="s">
        <v>1110</v>
      </c>
      <c r="R831" s="172" t="s">
        <v>1110</v>
      </c>
      <c r="S831" s="172">
        <v>0.95868823000000003</v>
      </c>
      <c r="T831" s="172" t="s">
        <v>1110</v>
      </c>
      <c r="U831" s="172" t="s">
        <v>1110</v>
      </c>
      <c r="V831" s="175">
        <v>20.932740346620001</v>
      </c>
      <c r="W831" s="176">
        <v>5.0477305179899998</v>
      </c>
      <c r="X831" s="172" t="s">
        <v>1110</v>
      </c>
      <c r="Y831" s="172">
        <v>32.30935761968</v>
      </c>
      <c r="Z831" s="172" t="s">
        <v>1110</v>
      </c>
      <c r="AA831" s="172" t="s">
        <v>1110</v>
      </c>
      <c r="AB831" s="172" t="s">
        <v>1110</v>
      </c>
      <c r="AC831" s="172">
        <v>17.552510429839998</v>
      </c>
      <c r="AD831" s="172" t="s">
        <v>1110</v>
      </c>
      <c r="AE831" s="172" t="s">
        <v>1110</v>
      </c>
      <c r="AF831" s="177">
        <v>54.909598567510002</v>
      </c>
    </row>
    <row r="832" spans="1:32" ht="15" customHeight="1">
      <c r="A832" s="163">
        <v>825</v>
      </c>
      <c r="B832" s="125" t="s">
        <v>552</v>
      </c>
      <c r="C832" s="164" t="s">
        <v>1110</v>
      </c>
      <c r="D832" s="164" t="s">
        <v>1110</v>
      </c>
      <c r="E832" s="164" t="s">
        <v>1110</v>
      </c>
      <c r="F832" s="164" t="s">
        <v>1110</v>
      </c>
      <c r="G832" s="164" t="s">
        <v>1110</v>
      </c>
      <c r="H832" s="164" t="s">
        <v>1110</v>
      </c>
      <c r="I832" s="164" t="s">
        <v>1110</v>
      </c>
      <c r="J832" s="164" t="s">
        <v>1110</v>
      </c>
      <c r="K832" s="164" t="s">
        <v>1110</v>
      </c>
      <c r="L832" s="166" t="s">
        <v>1110</v>
      </c>
      <c r="M832" s="164" t="s">
        <v>1110</v>
      </c>
      <c r="N832" s="164" t="s">
        <v>1110</v>
      </c>
      <c r="O832" s="164" t="s">
        <v>1110</v>
      </c>
      <c r="P832" s="164" t="s">
        <v>1110</v>
      </c>
      <c r="Q832" s="164" t="s">
        <v>1110</v>
      </c>
      <c r="R832" s="164" t="s">
        <v>1110</v>
      </c>
      <c r="S832" s="164" t="s">
        <v>1110</v>
      </c>
      <c r="T832" s="164" t="s">
        <v>1110</v>
      </c>
      <c r="U832" s="164" t="s">
        <v>1110</v>
      </c>
      <c r="V832" s="167" t="s">
        <v>1110</v>
      </c>
      <c r="W832" s="168" t="s">
        <v>1110</v>
      </c>
      <c r="X832" s="164" t="s">
        <v>1110</v>
      </c>
      <c r="Y832" s="164" t="s">
        <v>1110</v>
      </c>
      <c r="Z832" s="164" t="s">
        <v>1110</v>
      </c>
      <c r="AA832" s="164" t="s">
        <v>1110</v>
      </c>
      <c r="AB832" s="164" t="s">
        <v>1110</v>
      </c>
      <c r="AC832" s="164" t="s">
        <v>1110</v>
      </c>
      <c r="AD832" s="164">
        <v>49.618074660049999</v>
      </c>
      <c r="AE832" s="164" t="s">
        <v>1110</v>
      </c>
      <c r="AF832" s="169">
        <v>49.618074660049999</v>
      </c>
    </row>
    <row r="833" spans="1:32" s="84" customFormat="1" ht="15" customHeight="1">
      <c r="A833" s="171">
        <v>826</v>
      </c>
      <c r="B833" s="144" t="s">
        <v>138</v>
      </c>
      <c r="C833" s="172" t="s">
        <v>1110</v>
      </c>
      <c r="D833" s="172">
        <v>-2.4819544500000004</v>
      </c>
      <c r="E833" s="172">
        <v>0.58391254000000004</v>
      </c>
      <c r="F833" s="172" t="s">
        <v>1110</v>
      </c>
      <c r="G833" s="172">
        <v>0.04</v>
      </c>
      <c r="H833" s="172" t="s">
        <v>1110</v>
      </c>
      <c r="I833" s="172" t="s">
        <v>1110</v>
      </c>
      <c r="J833" s="172" t="s">
        <v>1110</v>
      </c>
      <c r="K833" s="172" t="s">
        <v>1110</v>
      </c>
      <c r="L833" s="174">
        <v>-1.8580419100000001</v>
      </c>
      <c r="M833" s="172" t="s">
        <v>1110</v>
      </c>
      <c r="N833" s="172">
        <v>-15.615023470000001</v>
      </c>
      <c r="O833" s="172">
        <v>2.2568429000000001</v>
      </c>
      <c r="P833" s="172" t="s">
        <v>1110</v>
      </c>
      <c r="Q833" s="172">
        <v>-6.9132609999999997E-2</v>
      </c>
      <c r="R833" s="172" t="s">
        <v>1110</v>
      </c>
      <c r="S833" s="172" t="s">
        <v>1110</v>
      </c>
      <c r="T833" s="172" t="s">
        <v>1110</v>
      </c>
      <c r="U833" s="172" t="s">
        <v>1110</v>
      </c>
      <c r="V833" s="175">
        <v>-13.427313180000001</v>
      </c>
      <c r="W833" s="176" t="s">
        <v>1110</v>
      </c>
      <c r="X833" s="172">
        <v>-17.129575272070003</v>
      </c>
      <c r="Y833" s="172">
        <v>0.48793367999999998</v>
      </c>
      <c r="Z833" s="172" t="s">
        <v>1110</v>
      </c>
      <c r="AA833" s="172">
        <v>-1.8471326100000001</v>
      </c>
      <c r="AB833" s="172" t="s">
        <v>1110</v>
      </c>
      <c r="AC833" s="172" t="s">
        <v>1110</v>
      </c>
      <c r="AD833" s="172" t="s">
        <v>1110</v>
      </c>
      <c r="AE833" s="172" t="s">
        <v>1110</v>
      </c>
      <c r="AF833" s="177">
        <v>-18.488774202070001</v>
      </c>
    </row>
    <row r="834" spans="1:32" ht="15" customHeight="1">
      <c r="A834" s="163">
        <v>827</v>
      </c>
      <c r="B834" s="125" t="s">
        <v>603</v>
      </c>
      <c r="C834" s="164" t="s">
        <v>1110</v>
      </c>
      <c r="D834" s="164" t="s">
        <v>1110</v>
      </c>
      <c r="E834" s="164" t="s">
        <v>1110</v>
      </c>
      <c r="F834" s="164" t="s">
        <v>1110</v>
      </c>
      <c r="G834" s="164" t="s">
        <v>1110</v>
      </c>
      <c r="H834" s="164" t="s">
        <v>1110</v>
      </c>
      <c r="I834" s="164" t="s">
        <v>1110</v>
      </c>
      <c r="J834" s="164" t="s">
        <v>1110</v>
      </c>
      <c r="K834" s="164" t="s">
        <v>1110</v>
      </c>
      <c r="L834" s="166" t="s">
        <v>1110</v>
      </c>
      <c r="M834" s="164" t="s">
        <v>1110</v>
      </c>
      <c r="N834" s="164" t="s">
        <v>1110</v>
      </c>
      <c r="O834" s="164" t="s">
        <v>1110</v>
      </c>
      <c r="P834" s="164" t="s">
        <v>1110</v>
      </c>
      <c r="Q834" s="164" t="s">
        <v>1110</v>
      </c>
      <c r="R834" s="164" t="s">
        <v>1110</v>
      </c>
      <c r="S834" s="164" t="s">
        <v>1110</v>
      </c>
      <c r="T834" s="164" t="s">
        <v>1110</v>
      </c>
      <c r="U834" s="164" t="s">
        <v>1110</v>
      </c>
      <c r="V834" s="167" t="s">
        <v>1110</v>
      </c>
      <c r="W834" s="168" t="s">
        <v>1110</v>
      </c>
      <c r="X834" s="164" t="s">
        <v>1110</v>
      </c>
      <c r="Y834" s="164" t="s">
        <v>1110</v>
      </c>
      <c r="Z834" s="164" t="s">
        <v>1110</v>
      </c>
      <c r="AA834" s="164" t="s">
        <v>1110</v>
      </c>
      <c r="AB834" s="164" t="s">
        <v>1110</v>
      </c>
      <c r="AC834" s="164" t="s">
        <v>1110</v>
      </c>
      <c r="AD834" s="164" t="s">
        <v>1110</v>
      </c>
      <c r="AE834" s="164" t="s">
        <v>1110</v>
      </c>
      <c r="AF834" s="169" t="s">
        <v>1110</v>
      </c>
    </row>
    <row r="835" spans="1:32" s="84" customFormat="1" ht="15" customHeight="1">
      <c r="A835" s="171">
        <v>828</v>
      </c>
      <c r="B835" s="144" t="s">
        <v>112</v>
      </c>
      <c r="C835" s="172" t="s">
        <v>1110</v>
      </c>
      <c r="D835" s="172">
        <v>-0.51459193000000003</v>
      </c>
      <c r="E835" s="172">
        <v>-3.9876900000000003E-3</v>
      </c>
      <c r="F835" s="172" t="s">
        <v>1110</v>
      </c>
      <c r="G835" s="172" t="s">
        <v>1110</v>
      </c>
      <c r="H835" s="172" t="s">
        <v>1110</v>
      </c>
      <c r="I835" s="172" t="s">
        <v>1110</v>
      </c>
      <c r="J835" s="172" t="s">
        <v>1110</v>
      </c>
      <c r="K835" s="172" t="s">
        <v>1110</v>
      </c>
      <c r="L835" s="174">
        <v>-0.51857962000000002</v>
      </c>
      <c r="M835" s="172" t="s">
        <v>1110</v>
      </c>
      <c r="N835" s="172">
        <v>-18.074836332490001</v>
      </c>
      <c r="O835" s="172">
        <v>16.225485532490001</v>
      </c>
      <c r="P835" s="172" t="s">
        <v>1110</v>
      </c>
      <c r="Q835" s="172">
        <v>15.82637792203</v>
      </c>
      <c r="R835" s="172" t="s">
        <v>1110</v>
      </c>
      <c r="S835" s="172" t="s">
        <v>1110</v>
      </c>
      <c r="T835" s="172" t="s">
        <v>1110</v>
      </c>
      <c r="U835" s="172" t="s">
        <v>1110</v>
      </c>
      <c r="V835" s="175">
        <v>13.97702712203</v>
      </c>
      <c r="W835" s="176" t="s">
        <v>1110</v>
      </c>
      <c r="X835" s="172">
        <v>-34.435357172750003</v>
      </c>
      <c r="Y835" s="172">
        <v>6.9021875027500004</v>
      </c>
      <c r="Z835" s="172" t="s">
        <v>1110</v>
      </c>
      <c r="AA835" s="172">
        <v>15.82637792203</v>
      </c>
      <c r="AB835" s="172" t="s">
        <v>1110</v>
      </c>
      <c r="AC835" s="172" t="s">
        <v>1110</v>
      </c>
      <c r="AD835" s="172" t="s">
        <v>1110</v>
      </c>
      <c r="AE835" s="172" t="s">
        <v>1110</v>
      </c>
      <c r="AF835" s="177">
        <v>-11.706791747970003</v>
      </c>
    </row>
    <row r="836" spans="1:32" ht="15" customHeight="1">
      <c r="A836" s="163">
        <v>829</v>
      </c>
      <c r="B836" s="125" t="s">
        <v>949</v>
      </c>
      <c r="C836" s="164" t="s">
        <v>1110</v>
      </c>
      <c r="D836" s="164">
        <v>-0.21198123999999999</v>
      </c>
      <c r="E836" s="164" t="s">
        <v>1110</v>
      </c>
      <c r="F836" s="164" t="s">
        <v>1110</v>
      </c>
      <c r="G836" s="164" t="s">
        <v>1110</v>
      </c>
      <c r="H836" s="164" t="s">
        <v>1110</v>
      </c>
      <c r="I836" s="164" t="s">
        <v>1110</v>
      </c>
      <c r="J836" s="164" t="s">
        <v>1110</v>
      </c>
      <c r="K836" s="164" t="s">
        <v>1110</v>
      </c>
      <c r="L836" s="166">
        <v>-0.21198123999999999</v>
      </c>
      <c r="M836" s="164" t="s">
        <v>1110</v>
      </c>
      <c r="N836" s="164">
        <v>-0.17616224</v>
      </c>
      <c r="O836" s="164" t="s">
        <v>1110</v>
      </c>
      <c r="P836" s="164" t="s">
        <v>1110</v>
      </c>
      <c r="Q836" s="164" t="s">
        <v>1110</v>
      </c>
      <c r="R836" s="164" t="s">
        <v>1110</v>
      </c>
      <c r="S836" s="164" t="s">
        <v>1110</v>
      </c>
      <c r="T836" s="164" t="s">
        <v>1110</v>
      </c>
      <c r="U836" s="164" t="s">
        <v>1110</v>
      </c>
      <c r="V836" s="167">
        <v>-0.17616224</v>
      </c>
      <c r="W836" s="168" t="s">
        <v>1110</v>
      </c>
      <c r="X836" s="164">
        <v>-0.18686907999999999</v>
      </c>
      <c r="Y836" s="164" t="s">
        <v>1110</v>
      </c>
      <c r="Z836" s="164" t="s">
        <v>1110</v>
      </c>
      <c r="AA836" s="164" t="s">
        <v>1110</v>
      </c>
      <c r="AB836" s="164" t="s">
        <v>1110</v>
      </c>
      <c r="AC836" s="164" t="s">
        <v>1110</v>
      </c>
      <c r="AD836" s="164" t="s">
        <v>1110</v>
      </c>
      <c r="AE836" s="164" t="s">
        <v>1110</v>
      </c>
      <c r="AF836" s="169">
        <v>-0.18686907999999999</v>
      </c>
    </row>
    <row r="837" spans="1:32" s="84" customFormat="1" ht="15" customHeight="1">
      <c r="A837" s="171">
        <v>830</v>
      </c>
      <c r="B837" s="144" t="s">
        <v>17</v>
      </c>
      <c r="C837" s="172" t="s">
        <v>1110</v>
      </c>
      <c r="D837" s="172" t="s">
        <v>1110</v>
      </c>
      <c r="E837" s="172" t="s">
        <v>1110</v>
      </c>
      <c r="F837" s="172" t="s">
        <v>1110</v>
      </c>
      <c r="G837" s="172" t="s">
        <v>1110</v>
      </c>
      <c r="H837" s="172" t="s">
        <v>1110</v>
      </c>
      <c r="I837" s="172">
        <v>11.5</v>
      </c>
      <c r="J837" s="172" t="s">
        <v>1110</v>
      </c>
      <c r="K837" s="172" t="s">
        <v>1110</v>
      </c>
      <c r="L837" s="174">
        <v>11.5</v>
      </c>
      <c r="M837" s="172" t="s">
        <v>1110</v>
      </c>
      <c r="N837" s="172" t="s">
        <v>1110</v>
      </c>
      <c r="O837" s="172" t="s">
        <v>1110</v>
      </c>
      <c r="P837" s="172" t="s">
        <v>1110</v>
      </c>
      <c r="Q837" s="172" t="s">
        <v>1110</v>
      </c>
      <c r="R837" s="172" t="s">
        <v>1110</v>
      </c>
      <c r="S837" s="172">
        <v>17.88</v>
      </c>
      <c r="T837" s="172" t="s">
        <v>1110</v>
      </c>
      <c r="U837" s="172" t="s">
        <v>1110</v>
      </c>
      <c r="V837" s="175">
        <v>17.88</v>
      </c>
      <c r="W837" s="176" t="s">
        <v>1110</v>
      </c>
      <c r="X837" s="172" t="s">
        <v>1110</v>
      </c>
      <c r="Y837" s="172" t="s">
        <v>1110</v>
      </c>
      <c r="Z837" s="172" t="s">
        <v>1110</v>
      </c>
      <c r="AA837" s="172" t="s">
        <v>1110</v>
      </c>
      <c r="AB837" s="172" t="s">
        <v>1110</v>
      </c>
      <c r="AC837" s="172">
        <v>17.88</v>
      </c>
      <c r="AD837" s="172" t="s">
        <v>1110</v>
      </c>
      <c r="AE837" s="172" t="s">
        <v>1110</v>
      </c>
      <c r="AF837" s="177">
        <v>17.88</v>
      </c>
    </row>
    <row r="838" spans="1:32" ht="15" customHeight="1">
      <c r="A838" s="163">
        <v>831</v>
      </c>
      <c r="B838" s="125" t="s">
        <v>565</v>
      </c>
      <c r="C838" s="164" t="s">
        <v>1110</v>
      </c>
      <c r="D838" s="164" t="s">
        <v>1110</v>
      </c>
      <c r="E838" s="164" t="s">
        <v>1110</v>
      </c>
      <c r="F838" s="164" t="s">
        <v>1110</v>
      </c>
      <c r="G838" s="164" t="s">
        <v>1110</v>
      </c>
      <c r="H838" s="164" t="s">
        <v>1110</v>
      </c>
      <c r="I838" s="164">
        <v>1.65</v>
      </c>
      <c r="J838" s="164" t="s">
        <v>1110</v>
      </c>
      <c r="K838" s="164" t="s">
        <v>1110</v>
      </c>
      <c r="L838" s="166">
        <v>1.65</v>
      </c>
      <c r="M838" s="164" t="s">
        <v>1110</v>
      </c>
      <c r="N838" s="164" t="s">
        <v>1110</v>
      </c>
      <c r="O838" s="164" t="s">
        <v>1110</v>
      </c>
      <c r="P838" s="164" t="s">
        <v>1110</v>
      </c>
      <c r="Q838" s="164" t="s">
        <v>1110</v>
      </c>
      <c r="R838" s="164" t="s">
        <v>1110</v>
      </c>
      <c r="S838" s="164">
        <v>9.9000009999999996</v>
      </c>
      <c r="T838" s="164" t="s">
        <v>1110</v>
      </c>
      <c r="U838" s="164" t="s">
        <v>1110</v>
      </c>
      <c r="V838" s="167">
        <v>9.9000009999999996</v>
      </c>
      <c r="W838" s="168" t="s">
        <v>1110</v>
      </c>
      <c r="X838" s="164" t="s">
        <v>1110</v>
      </c>
      <c r="Y838" s="164" t="s">
        <v>1110</v>
      </c>
      <c r="Z838" s="164" t="s">
        <v>1110</v>
      </c>
      <c r="AA838" s="164" t="s">
        <v>1110</v>
      </c>
      <c r="AB838" s="164" t="s">
        <v>1110</v>
      </c>
      <c r="AC838" s="164">
        <v>45.831290780000003</v>
      </c>
      <c r="AD838" s="164">
        <v>2.93</v>
      </c>
      <c r="AE838" s="164" t="s">
        <v>1110</v>
      </c>
      <c r="AF838" s="169">
        <v>48.761290780000003</v>
      </c>
    </row>
    <row r="839" spans="1:32" s="84" customFormat="1" ht="15" customHeight="1">
      <c r="A839" s="171">
        <v>832</v>
      </c>
      <c r="B839" s="144" t="s">
        <v>940</v>
      </c>
      <c r="C839" s="172">
        <v>-4.6689100000000001E-3</v>
      </c>
      <c r="D839" s="172" t="s">
        <v>1110</v>
      </c>
      <c r="E839" s="172" t="s">
        <v>1110</v>
      </c>
      <c r="F839" s="172" t="s">
        <v>1110</v>
      </c>
      <c r="G839" s="172" t="s">
        <v>1110</v>
      </c>
      <c r="H839" s="172" t="s">
        <v>1110</v>
      </c>
      <c r="I839" s="172" t="s">
        <v>1110</v>
      </c>
      <c r="J839" s="172" t="s">
        <v>1110</v>
      </c>
      <c r="K839" s="172" t="s">
        <v>1110</v>
      </c>
      <c r="L839" s="174">
        <v>-4.6689100000000001E-3</v>
      </c>
      <c r="M839" s="172">
        <v>-4.6689100000000001E-3</v>
      </c>
      <c r="N839" s="172" t="s">
        <v>1110</v>
      </c>
      <c r="O839" s="172" t="s">
        <v>1110</v>
      </c>
      <c r="P839" s="172" t="s">
        <v>1110</v>
      </c>
      <c r="Q839" s="172" t="s">
        <v>1110</v>
      </c>
      <c r="R839" s="172" t="s">
        <v>1110</v>
      </c>
      <c r="S839" s="172" t="s">
        <v>1110</v>
      </c>
      <c r="T839" s="172" t="s">
        <v>1110</v>
      </c>
      <c r="U839" s="172" t="s">
        <v>1110</v>
      </c>
      <c r="V839" s="175">
        <v>-4.6689100000000001E-3</v>
      </c>
      <c r="W839" s="176">
        <v>-3.1287560000000001</v>
      </c>
      <c r="X839" s="172">
        <v>-4.2875625199999998</v>
      </c>
      <c r="Y839" s="172">
        <v>-1.6373950000000002E-2</v>
      </c>
      <c r="Z839" s="172" t="s">
        <v>1110</v>
      </c>
      <c r="AA839" s="172" t="s">
        <v>1110</v>
      </c>
      <c r="AB839" s="172" t="s">
        <v>1110</v>
      </c>
      <c r="AC839" s="172" t="s">
        <v>1110</v>
      </c>
      <c r="AD839" s="172" t="s">
        <v>1110</v>
      </c>
      <c r="AE839" s="172" t="s">
        <v>1110</v>
      </c>
      <c r="AF839" s="177">
        <v>-7.4326924700000001</v>
      </c>
    </row>
    <row r="840" spans="1:32" ht="15" customHeight="1">
      <c r="A840" s="163">
        <v>833</v>
      </c>
      <c r="B840" s="125" t="s">
        <v>804</v>
      </c>
      <c r="C840" s="164" t="s">
        <v>1110</v>
      </c>
      <c r="D840" s="164" t="s">
        <v>1110</v>
      </c>
      <c r="E840" s="164">
        <v>-1.102097E-2</v>
      </c>
      <c r="F840" s="164" t="s">
        <v>1110</v>
      </c>
      <c r="G840" s="164" t="s">
        <v>1110</v>
      </c>
      <c r="H840" s="164" t="s">
        <v>1110</v>
      </c>
      <c r="I840" s="164">
        <v>-4.5297977699999992</v>
      </c>
      <c r="J840" s="164" t="s">
        <v>1110</v>
      </c>
      <c r="K840" s="164" t="s">
        <v>1110</v>
      </c>
      <c r="L840" s="166">
        <v>-4.5408187399999989</v>
      </c>
      <c r="M840" s="164" t="s">
        <v>1110</v>
      </c>
      <c r="N840" s="164">
        <v>-0.01</v>
      </c>
      <c r="O840" s="164">
        <v>-0.18967820000000002</v>
      </c>
      <c r="P840" s="164" t="s">
        <v>1110</v>
      </c>
      <c r="Q840" s="164" t="s">
        <v>1110</v>
      </c>
      <c r="R840" s="164" t="s">
        <v>1110</v>
      </c>
      <c r="S840" s="164">
        <v>4.0895898399999995</v>
      </c>
      <c r="T840" s="164" t="s">
        <v>1110</v>
      </c>
      <c r="U840" s="164" t="s">
        <v>1110</v>
      </c>
      <c r="V840" s="167">
        <v>3.8899116399999998</v>
      </c>
      <c r="W840" s="168" t="s">
        <v>1110</v>
      </c>
      <c r="X840" s="164">
        <v>-0.35011232000000003</v>
      </c>
      <c r="Y840" s="164">
        <v>-0.58660153000000004</v>
      </c>
      <c r="Z840" s="164" t="s">
        <v>1110</v>
      </c>
      <c r="AA840" s="164" t="s">
        <v>1110</v>
      </c>
      <c r="AB840" s="164" t="s">
        <v>1110</v>
      </c>
      <c r="AC840" s="164">
        <v>12.515289839999999</v>
      </c>
      <c r="AD840" s="164" t="s">
        <v>1110</v>
      </c>
      <c r="AE840" s="164" t="s">
        <v>1110</v>
      </c>
      <c r="AF840" s="169">
        <v>11.578575990000001</v>
      </c>
    </row>
    <row r="841" spans="1:32" s="84" customFormat="1" ht="15" customHeight="1">
      <c r="A841" s="171">
        <v>834</v>
      </c>
      <c r="B841" s="144" t="s">
        <v>825</v>
      </c>
      <c r="C841" s="172" t="s">
        <v>1110</v>
      </c>
      <c r="D841" s="172">
        <v>-0.63281643999999992</v>
      </c>
      <c r="E841" s="172">
        <v>-0.92026745999999993</v>
      </c>
      <c r="F841" s="172" t="s">
        <v>1110</v>
      </c>
      <c r="G841" s="172" t="s">
        <v>1110</v>
      </c>
      <c r="H841" s="172" t="s">
        <v>1110</v>
      </c>
      <c r="I841" s="172" t="s">
        <v>1110</v>
      </c>
      <c r="J841" s="172" t="s">
        <v>1110</v>
      </c>
      <c r="K841" s="172" t="s">
        <v>1110</v>
      </c>
      <c r="L841" s="174">
        <v>-1.5530838999999999</v>
      </c>
      <c r="M841" s="172" t="s">
        <v>1110</v>
      </c>
      <c r="N841" s="172">
        <v>-1.8322348899999998</v>
      </c>
      <c r="O841" s="172">
        <v>-15.510513769999999</v>
      </c>
      <c r="P841" s="172" t="s">
        <v>1110</v>
      </c>
      <c r="Q841" s="172" t="s">
        <v>1110</v>
      </c>
      <c r="R841" s="172" t="s">
        <v>1110</v>
      </c>
      <c r="S841" s="172" t="s">
        <v>1110</v>
      </c>
      <c r="T841" s="172" t="s">
        <v>1110</v>
      </c>
      <c r="U841" s="172" t="s">
        <v>1110</v>
      </c>
      <c r="V841" s="175">
        <v>-17.342748660000002</v>
      </c>
      <c r="W841" s="176" t="s">
        <v>1110</v>
      </c>
      <c r="X841" s="172">
        <v>-8.8625206199999997</v>
      </c>
      <c r="Y841" s="172">
        <v>-27.944130859999998</v>
      </c>
      <c r="Z841" s="172" t="s">
        <v>1110</v>
      </c>
      <c r="AA841" s="172" t="s">
        <v>1110</v>
      </c>
      <c r="AB841" s="172" t="s">
        <v>1110</v>
      </c>
      <c r="AC841" s="172" t="s">
        <v>1110</v>
      </c>
      <c r="AD841" s="172" t="s">
        <v>1110</v>
      </c>
      <c r="AE841" s="172" t="s">
        <v>1110</v>
      </c>
      <c r="AF841" s="177">
        <v>-36.806651479999999</v>
      </c>
    </row>
    <row r="842" spans="1:32" ht="15" customHeight="1">
      <c r="A842" s="163">
        <v>835</v>
      </c>
      <c r="B842" s="125" t="s">
        <v>412</v>
      </c>
      <c r="C842" s="164" t="s">
        <v>1110</v>
      </c>
      <c r="D842" s="164" t="s">
        <v>1110</v>
      </c>
      <c r="E842" s="164">
        <v>-4.1531720000000001E-2</v>
      </c>
      <c r="F842" s="164" t="s">
        <v>1110</v>
      </c>
      <c r="G842" s="164" t="s">
        <v>1110</v>
      </c>
      <c r="H842" s="164" t="s">
        <v>1110</v>
      </c>
      <c r="I842" s="164" t="s">
        <v>1110</v>
      </c>
      <c r="J842" s="164" t="s">
        <v>1110</v>
      </c>
      <c r="K842" s="164" t="s">
        <v>1110</v>
      </c>
      <c r="L842" s="166">
        <v>-4.1531720000000001E-2</v>
      </c>
      <c r="M842" s="164" t="s">
        <v>1110</v>
      </c>
      <c r="N842" s="164" t="s">
        <v>1110</v>
      </c>
      <c r="O842" s="164">
        <v>-4.1531720000000001E-2</v>
      </c>
      <c r="P842" s="164" t="s">
        <v>1110</v>
      </c>
      <c r="Q842" s="164" t="s">
        <v>1110</v>
      </c>
      <c r="R842" s="164" t="s">
        <v>1110</v>
      </c>
      <c r="S842" s="164" t="s">
        <v>1110</v>
      </c>
      <c r="T842" s="164" t="s">
        <v>1110</v>
      </c>
      <c r="U842" s="164" t="s">
        <v>1110</v>
      </c>
      <c r="V842" s="167">
        <v>-4.1531720000000001E-2</v>
      </c>
      <c r="W842" s="168" t="s">
        <v>1110</v>
      </c>
      <c r="X842" s="164" t="s">
        <v>1110</v>
      </c>
      <c r="Y842" s="164">
        <v>6.8818414900000002</v>
      </c>
      <c r="Z842" s="164" t="s">
        <v>1110</v>
      </c>
      <c r="AA842" s="164" t="s">
        <v>1110</v>
      </c>
      <c r="AB842" s="164" t="s">
        <v>1110</v>
      </c>
      <c r="AC842" s="164" t="s">
        <v>1110</v>
      </c>
      <c r="AD842" s="164" t="s">
        <v>1110</v>
      </c>
      <c r="AE842" s="164" t="s">
        <v>1110</v>
      </c>
      <c r="AF842" s="169">
        <v>6.8818414900000002</v>
      </c>
    </row>
    <row r="843" spans="1:32" s="84" customFormat="1" ht="15" customHeight="1">
      <c r="A843" s="171">
        <v>836</v>
      </c>
      <c r="B843" s="144" t="s">
        <v>63</v>
      </c>
      <c r="C843" s="172" t="s">
        <v>1110</v>
      </c>
      <c r="D843" s="172" t="s">
        <v>1110</v>
      </c>
      <c r="E843" s="172" t="s">
        <v>1110</v>
      </c>
      <c r="F843" s="172" t="s">
        <v>1110</v>
      </c>
      <c r="G843" s="172" t="s">
        <v>1110</v>
      </c>
      <c r="H843" s="172" t="s">
        <v>1110</v>
      </c>
      <c r="I843" s="172" t="s">
        <v>1110</v>
      </c>
      <c r="J843" s="172" t="s">
        <v>1110</v>
      </c>
      <c r="K843" s="172" t="s">
        <v>1110</v>
      </c>
      <c r="L843" s="174" t="s">
        <v>1110</v>
      </c>
      <c r="M843" s="172" t="s">
        <v>1110</v>
      </c>
      <c r="N843" s="172" t="s">
        <v>1110</v>
      </c>
      <c r="O843" s="172" t="s">
        <v>1110</v>
      </c>
      <c r="P843" s="172" t="s">
        <v>1110</v>
      </c>
      <c r="Q843" s="172" t="s">
        <v>1110</v>
      </c>
      <c r="R843" s="172" t="s">
        <v>1110</v>
      </c>
      <c r="S843" s="172" t="s">
        <v>1110</v>
      </c>
      <c r="T843" s="172">
        <v>0.56379999999999997</v>
      </c>
      <c r="U843" s="172" t="s">
        <v>1110</v>
      </c>
      <c r="V843" s="175">
        <v>0.56379999999999997</v>
      </c>
      <c r="W843" s="176" t="s">
        <v>1110</v>
      </c>
      <c r="X843" s="172" t="s">
        <v>1110</v>
      </c>
      <c r="Y843" s="172" t="s">
        <v>1110</v>
      </c>
      <c r="Z843" s="172" t="s">
        <v>1110</v>
      </c>
      <c r="AA843" s="172" t="s">
        <v>1110</v>
      </c>
      <c r="AB843" s="172" t="s">
        <v>1110</v>
      </c>
      <c r="AC843" s="172" t="s">
        <v>1110</v>
      </c>
      <c r="AD843" s="172">
        <v>7.5698549999999996</v>
      </c>
      <c r="AE843" s="172" t="s">
        <v>1110</v>
      </c>
      <c r="AF843" s="177">
        <v>7.5698549999999996</v>
      </c>
    </row>
    <row r="844" spans="1:32" ht="15" customHeight="1">
      <c r="A844" s="163">
        <v>837</v>
      </c>
      <c r="B844" s="125" t="s">
        <v>542</v>
      </c>
      <c r="C844" s="164" t="s">
        <v>1110</v>
      </c>
      <c r="D844" s="164" t="s">
        <v>1110</v>
      </c>
      <c r="E844" s="164">
        <v>1.3916865199999999</v>
      </c>
      <c r="F844" s="164" t="s">
        <v>1110</v>
      </c>
      <c r="G844" s="164" t="s">
        <v>1110</v>
      </c>
      <c r="H844" s="164" t="s">
        <v>1110</v>
      </c>
      <c r="I844" s="164" t="s">
        <v>1110</v>
      </c>
      <c r="J844" s="164" t="s">
        <v>1110</v>
      </c>
      <c r="K844" s="164" t="s">
        <v>1110</v>
      </c>
      <c r="L844" s="166">
        <v>1.3916865199999999</v>
      </c>
      <c r="M844" s="164" t="s">
        <v>1110</v>
      </c>
      <c r="N844" s="164" t="s">
        <v>1110</v>
      </c>
      <c r="O844" s="164">
        <v>-5.3959858899999995</v>
      </c>
      <c r="P844" s="164" t="s">
        <v>1110</v>
      </c>
      <c r="Q844" s="164" t="s">
        <v>1110</v>
      </c>
      <c r="R844" s="164" t="s">
        <v>1110</v>
      </c>
      <c r="S844" s="164" t="s">
        <v>1110</v>
      </c>
      <c r="T844" s="164" t="s">
        <v>1110</v>
      </c>
      <c r="U844" s="164" t="s">
        <v>1110</v>
      </c>
      <c r="V844" s="167">
        <v>-5.3959858899999995</v>
      </c>
      <c r="W844" s="168" t="s">
        <v>1110</v>
      </c>
      <c r="X844" s="164" t="s">
        <v>1110</v>
      </c>
      <c r="Y844" s="164">
        <v>-3.1025887999999999</v>
      </c>
      <c r="Z844" s="164" t="s">
        <v>1110</v>
      </c>
      <c r="AA844" s="164" t="s">
        <v>1110</v>
      </c>
      <c r="AB844" s="164" t="s">
        <v>1110</v>
      </c>
      <c r="AC844" s="164" t="s">
        <v>1110</v>
      </c>
      <c r="AD844" s="164" t="s">
        <v>1110</v>
      </c>
      <c r="AE844" s="164" t="s">
        <v>1110</v>
      </c>
      <c r="AF844" s="169">
        <v>-3.1025887999999999</v>
      </c>
    </row>
    <row r="845" spans="1:32" s="84" customFormat="1" ht="15" customHeight="1">
      <c r="A845" s="171">
        <v>838</v>
      </c>
      <c r="B845" s="144" t="s">
        <v>219</v>
      </c>
      <c r="C845" s="172" t="s">
        <v>1110</v>
      </c>
      <c r="D845" s="172" t="s">
        <v>1110</v>
      </c>
      <c r="E845" s="172" t="s">
        <v>1110</v>
      </c>
      <c r="F845" s="172" t="s">
        <v>1110</v>
      </c>
      <c r="G845" s="172" t="s">
        <v>1110</v>
      </c>
      <c r="H845" s="172" t="s">
        <v>1110</v>
      </c>
      <c r="I845" s="172" t="s">
        <v>1110</v>
      </c>
      <c r="J845" s="172" t="s">
        <v>1110</v>
      </c>
      <c r="K845" s="172" t="s">
        <v>1110</v>
      </c>
      <c r="L845" s="174" t="s">
        <v>1110</v>
      </c>
      <c r="M845" s="172" t="s">
        <v>1110</v>
      </c>
      <c r="N845" s="172" t="s">
        <v>1110</v>
      </c>
      <c r="O845" s="172" t="s">
        <v>1110</v>
      </c>
      <c r="P845" s="172" t="s">
        <v>1110</v>
      </c>
      <c r="Q845" s="172" t="s">
        <v>1110</v>
      </c>
      <c r="R845" s="172" t="s">
        <v>1110</v>
      </c>
      <c r="S845" s="172" t="s">
        <v>1110</v>
      </c>
      <c r="T845" s="172" t="s">
        <v>1110</v>
      </c>
      <c r="U845" s="172" t="s">
        <v>1110</v>
      </c>
      <c r="V845" s="175" t="s">
        <v>1110</v>
      </c>
      <c r="W845" s="176" t="s">
        <v>1110</v>
      </c>
      <c r="X845" s="172" t="s">
        <v>1110</v>
      </c>
      <c r="Y845" s="172" t="s">
        <v>1110</v>
      </c>
      <c r="Z845" s="172" t="s">
        <v>1110</v>
      </c>
      <c r="AA845" s="172" t="s">
        <v>1110</v>
      </c>
      <c r="AB845" s="172" t="s">
        <v>1110</v>
      </c>
      <c r="AC845" s="172" t="s">
        <v>1110</v>
      </c>
      <c r="AD845" s="172" t="s">
        <v>1110</v>
      </c>
      <c r="AE845" s="172" t="s">
        <v>1110</v>
      </c>
      <c r="AF845" s="177" t="s">
        <v>1110</v>
      </c>
    </row>
    <row r="846" spans="1:32" ht="15" customHeight="1">
      <c r="A846" s="163">
        <v>839</v>
      </c>
      <c r="B846" s="125" t="s">
        <v>1000</v>
      </c>
      <c r="C846" s="164" t="s">
        <v>1110</v>
      </c>
      <c r="D846" s="164" t="s">
        <v>1110</v>
      </c>
      <c r="E846" s="164" t="s">
        <v>1110</v>
      </c>
      <c r="F846" s="164" t="s">
        <v>1110</v>
      </c>
      <c r="G846" s="164" t="s">
        <v>1110</v>
      </c>
      <c r="H846" s="164" t="s">
        <v>1110</v>
      </c>
      <c r="I846" s="164">
        <v>2.0699999999999998</v>
      </c>
      <c r="J846" s="164" t="s">
        <v>1110</v>
      </c>
      <c r="K846" s="164" t="s">
        <v>1110</v>
      </c>
      <c r="L846" s="166">
        <v>2.0699999999999998</v>
      </c>
      <c r="M846" s="164" t="s">
        <v>1110</v>
      </c>
      <c r="N846" s="164" t="s">
        <v>1110</v>
      </c>
      <c r="O846" s="164">
        <v>-1.69899975</v>
      </c>
      <c r="P846" s="164" t="s">
        <v>1110</v>
      </c>
      <c r="Q846" s="164" t="s">
        <v>1110</v>
      </c>
      <c r="R846" s="164" t="s">
        <v>1110</v>
      </c>
      <c r="S846" s="164">
        <v>2.5499999999999998</v>
      </c>
      <c r="T846" s="164">
        <v>-1.6594001100000002</v>
      </c>
      <c r="U846" s="164" t="s">
        <v>1110</v>
      </c>
      <c r="V846" s="167">
        <v>-0.80839986000000008</v>
      </c>
      <c r="W846" s="168" t="s">
        <v>1110</v>
      </c>
      <c r="X846" s="164">
        <v>0.32163464000000003</v>
      </c>
      <c r="Y846" s="164">
        <v>-2.15239687</v>
      </c>
      <c r="Z846" s="164" t="s">
        <v>1110</v>
      </c>
      <c r="AA846" s="164" t="s">
        <v>1110</v>
      </c>
      <c r="AB846" s="164" t="s">
        <v>1110</v>
      </c>
      <c r="AC846" s="164">
        <v>8.9595920000000007</v>
      </c>
      <c r="AD846" s="164">
        <v>-1.5374001100000001</v>
      </c>
      <c r="AE846" s="164" t="s">
        <v>1110</v>
      </c>
      <c r="AF846" s="169">
        <v>5.5914296599999993</v>
      </c>
    </row>
    <row r="847" spans="1:32" s="84" customFormat="1" ht="15" customHeight="1">
      <c r="A847" s="171">
        <v>840</v>
      </c>
      <c r="B847" s="144" t="s">
        <v>923</v>
      </c>
      <c r="C847" s="172" t="s">
        <v>1110</v>
      </c>
      <c r="D847" s="172" t="s">
        <v>1110</v>
      </c>
      <c r="E847" s="172" t="s">
        <v>1110</v>
      </c>
      <c r="F847" s="172" t="s">
        <v>1110</v>
      </c>
      <c r="G847" s="172" t="s">
        <v>1110</v>
      </c>
      <c r="H847" s="172" t="s">
        <v>1110</v>
      </c>
      <c r="I847" s="172" t="s">
        <v>1110</v>
      </c>
      <c r="J847" s="172" t="s">
        <v>1110</v>
      </c>
      <c r="K847" s="172" t="s">
        <v>1110</v>
      </c>
      <c r="L847" s="174" t="s">
        <v>1110</v>
      </c>
      <c r="M847" s="172" t="s">
        <v>1110</v>
      </c>
      <c r="N847" s="172">
        <v>3.28726881</v>
      </c>
      <c r="O847" s="172" t="s">
        <v>1110</v>
      </c>
      <c r="P847" s="172" t="s">
        <v>1110</v>
      </c>
      <c r="Q847" s="172" t="s">
        <v>1110</v>
      </c>
      <c r="R847" s="172" t="s">
        <v>1110</v>
      </c>
      <c r="S847" s="172" t="s">
        <v>1110</v>
      </c>
      <c r="T847" s="172" t="s">
        <v>1110</v>
      </c>
      <c r="U847" s="172" t="s">
        <v>1110</v>
      </c>
      <c r="V847" s="175">
        <v>3.28726881</v>
      </c>
      <c r="W847" s="176" t="s">
        <v>1110</v>
      </c>
      <c r="X847" s="172">
        <v>3.5288779700000004</v>
      </c>
      <c r="Y847" s="172" t="s">
        <v>1110</v>
      </c>
      <c r="Z847" s="172" t="s">
        <v>1110</v>
      </c>
      <c r="AA847" s="172" t="s">
        <v>1110</v>
      </c>
      <c r="AB847" s="172" t="s">
        <v>1110</v>
      </c>
      <c r="AC847" s="172" t="s">
        <v>1110</v>
      </c>
      <c r="AD847" s="172" t="s">
        <v>1110</v>
      </c>
      <c r="AE847" s="172" t="s">
        <v>1110</v>
      </c>
      <c r="AF847" s="177">
        <v>3.5288779700000004</v>
      </c>
    </row>
    <row r="848" spans="1:32" ht="15" customHeight="1">
      <c r="A848" s="163">
        <v>841</v>
      </c>
      <c r="B848" s="125" t="s">
        <v>945</v>
      </c>
      <c r="C848" s="164" t="s">
        <v>1110</v>
      </c>
      <c r="D848" s="164" t="s">
        <v>1110</v>
      </c>
      <c r="E848" s="164" t="s">
        <v>1110</v>
      </c>
      <c r="F848" s="164" t="s">
        <v>1110</v>
      </c>
      <c r="G848" s="164" t="s">
        <v>1110</v>
      </c>
      <c r="H848" s="164" t="s">
        <v>1110</v>
      </c>
      <c r="I848" s="164" t="s">
        <v>1110</v>
      </c>
      <c r="J848" s="164" t="s">
        <v>1110</v>
      </c>
      <c r="K848" s="164" t="s">
        <v>1110</v>
      </c>
      <c r="L848" s="166" t="s">
        <v>1110</v>
      </c>
      <c r="M848" s="164" t="s">
        <v>1110</v>
      </c>
      <c r="N848" s="164" t="s">
        <v>1110</v>
      </c>
      <c r="O848" s="164" t="s">
        <v>1110</v>
      </c>
      <c r="P848" s="164" t="s">
        <v>1110</v>
      </c>
      <c r="Q848" s="164" t="s">
        <v>1110</v>
      </c>
      <c r="R848" s="164" t="s">
        <v>1110</v>
      </c>
      <c r="S848" s="164" t="s">
        <v>1110</v>
      </c>
      <c r="T848" s="164" t="s">
        <v>1110</v>
      </c>
      <c r="U848" s="164" t="s">
        <v>1110</v>
      </c>
      <c r="V848" s="167" t="s">
        <v>1110</v>
      </c>
      <c r="W848" s="168">
        <v>25</v>
      </c>
      <c r="X848" s="164">
        <v>-39.038752790080004</v>
      </c>
      <c r="Y848" s="164">
        <v>-558.05071060223997</v>
      </c>
      <c r="Z848" s="164" t="s">
        <v>1110</v>
      </c>
      <c r="AA848" s="164" t="s">
        <v>1110</v>
      </c>
      <c r="AB848" s="164" t="s">
        <v>1110</v>
      </c>
      <c r="AC848" s="164" t="s">
        <v>1110</v>
      </c>
      <c r="AD848" s="164" t="s">
        <v>1110</v>
      </c>
      <c r="AE848" s="164" t="s">
        <v>1110</v>
      </c>
      <c r="AF848" s="169">
        <v>-572.08946339231989</v>
      </c>
    </row>
    <row r="849" spans="1:32" s="84" customFormat="1" ht="15" customHeight="1">
      <c r="A849" s="171">
        <v>842</v>
      </c>
      <c r="B849" s="144" t="s">
        <v>313</v>
      </c>
      <c r="C849" s="172" t="s">
        <v>1110</v>
      </c>
      <c r="D849" s="172" t="s">
        <v>1110</v>
      </c>
      <c r="E849" s="172" t="s">
        <v>1110</v>
      </c>
      <c r="F849" s="172" t="s">
        <v>1110</v>
      </c>
      <c r="G849" s="172" t="s">
        <v>1110</v>
      </c>
      <c r="H849" s="172" t="s">
        <v>1110</v>
      </c>
      <c r="I849" s="172" t="s">
        <v>1110</v>
      </c>
      <c r="J849" s="172" t="s">
        <v>1110</v>
      </c>
      <c r="K849" s="172" t="s">
        <v>1110</v>
      </c>
      <c r="L849" s="174" t="s">
        <v>1110</v>
      </c>
      <c r="M849" s="172" t="s">
        <v>1110</v>
      </c>
      <c r="N849" s="172">
        <v>0.25800000000000001</v>
      </c>
      <c r="O849" s="172" t="s">
        <v>1110</v>
      </c>
      <c r="P849" s="172" t="s">
        <v>1110</v>
      </c>
      <c r="Q849" s="172" t="s">
        <v>1110</v>
      </c>
      <c r="R849" s="172" t="s">
        <v>1110</v>
      </c>
      <c r="S849" s="172" t="s">
        <v>1110</v>
      </c>
      <c r="T849" s="172" t="s">
        <v>1110</v>
      </c>
      <c r="U849" s="172" t="s">
        <v>1110</v>
      </c>
      <c r="V849" s="175">
        <v>0.25800000000000001</v>
      </c>
      <c r="W849" s="176" t="s">
        <v>1110</v>
      </c>
      <c r="X849" s="172">
        <v>-0.17965192999999999</v>
      </c>
      <c r="Y849" s="172" t="s">
        <v>1110</v>
      </c>
      <c r="Z849" s="172" t="s">
        <v>1110</v>
      </c>
      <c r="AA849" s="172" t="s">
        <v>1110</v>
      </c>
      <c r="AB849" s="172" t="s">
        <v>1110</v>
      </c>
      <c r="AC849" s="172" t="s">
        <v>1110</v>
      </c>
      <c r="AD849" s="172" t="s">
        <v>1110</v>
      </c>
      <c r="AE849" s="172" t="s">
        <v>1110</v>
      </c>
      <c r="AF849" s="177">
        <v>-0.17965192999999999</v>
      </c>
    </row>
    <row r="850" spans="1:32" ht="15" customHeight="1">
      <c r="A850" s="163">
        <v>843</v>
      </c>
      <c r="B850" s="125" t="s">
        <v>889</v>
      </c>
      <c r="C850" s="164" t="s">
        <v>1110</v>
      </c>
      <c r="D850" s="164">
        <v>-0.01</v>
      </c>
      <c r="E850" s="164">
        <v>-0.37000114000000001</v>
      </c>
      <c r="F850" s="164" t="s">
        <v>1110</v>
      </c>
      <c r="G850" s="164" t="s">
        <v>1110</v>
      </c>
      <c r="H850" s="164" t="s">
        <v>1110</v>
      </c>
      <c r="I850" s="164" t="s">
        <v>1110</v>
      </c>
      <c r="J850" s="164" t="s">
        <v>1110</v>
      </c>
      <c r="K850" s="164" t="s">
        <v>1110</v>
      </c>
      <c r="L850" s="166">
        <v>-0.38000114000000002</v>
      </c>
      <c r="M850" s="164" t="s">
        <v>1110</v>
      </c>
      <c r="N850" s="164">
        <v>-0.43971029</v>
      </c>
      <c r="O850" s="164">
        <v>-0.84901472999999994</v>
      </c>
      <c r="P850" s="164" t="s">
        <v>1110</v>
      </c>
      <c r="Q850" s="164" t="s">
        <v>1110</v>
      </c>
      <c r="R850" s="164" t="s">
        <v>1110</v>
      </c>
      <c r="S850" s="164" t="s">
        <v>1110</v>
      </c>
      <c r="T850" s="164" t="s">
        <v>1110</v>
      </c>
      <c r="U850" s="164" t="s">
        <v>1110</v>
      </c>
      <c r="V850" s="167">
        <v>-1.28872502</v>
      </c>
      <c r="W850" s="168" t="s">
        <v>1110</v>
      </c>
      <c r="X850" s="164">
        <v>-3.0818413900000001</v>
      </c>
      <c r="Y850" s="164">
        <v>-47.172114777769998</v>
      </c>
      <c r="Z850" s="164" t="s">
        <v>1110</v>
      </c>
      <c r="AA850" s="164" t="s">
        <v>1110</v>
      </c>
      <c r="AB850" s="164" t="s">
        <v>1110</v>
      </c>
      <c r="AC850" s="164" t="s">
        <v>1110</v>
      </c>
      <c r="AD850" s="164" t="s">
        <v>1110</v>
      </c>
      <c r="AE850" s="164" t="s">
        <v>1110</v>
      </c>
      <c r="AF850" s="169">
        <v>-50.253956167769999</v>
      </c>
    </row>
    <row r="851" spans="1:32" s="84" customFormat="1" ht="15" customHeight="1">
      <c r="A851" s="171">
        <v>844</v>
      </c>
      <c r="B851" s="144" t="s">
        <v>996</v>
      </c>
      <c r="C851" s="172" t="s">
        <v>1110</v>
      </c>
      <c r="D851" s="172" t="s">
        <v>1110</v>
      </c>
      <c r="E851" s="172" t="s">
        <v>1110</v>
      </c>
      <c r="F851" s="172" t="s">
        <v>1110</v>
      </c>
      <c r="G851" s="172" t="s">
        <v>1110</v>
      </c>
      <c r="H851" s="172" t="s">
        <v>1110</v>
      </c>
      <c r="I851" s="172" t="s">
        <v>1110</v>
      </c>
      <c r="J851" s="172" t="s">
        <v>1110</v>
      </c>
      <c r="K851" s="172" t="s">
        <v>1110</v>
      </c>
      <c r="L851" s="174" t="s">
        <v>1110</v>
      </c>
      <c r="M851" s="172" t="s">
        <v>1110</v>
      </c>
      <c r="N851" s="172" t="s">
        <v>1110</v>
      </c>
      <c r="O851" s="172" t="s">
        <v>1110</v>
      </c>
      <c r="P851" s="172" t="s">
        <v>1110</v>
      </c>
      <c r="Q851" s="172" t="s">
        <v>1110</v>
      </c>
      <c r="R851" s="172" t="s">
        <v>1110</v>
      </c>
      <c r="S851" s="172" t="s">
        <v>1110</v>
      </c>
      <c r="T851" s="172" t="s">
        <v>1110</v>
      </c>
      <c r="U851" s="172" t="s">
        <v>1110</v>
      </c>
      <c r="V851" s="175" t="s">
        <v>1110</v>
      </c>
      <c r="W851" s="176" t="s">
        <v>1110</v>
      </c>
      <c r="X851" s="172" t="s">
        <v>1110</v>
      </c>
      <c r="Y851" s="172" t="s">
        <v>1110</v>
      </c>
      <c r="Z851" s="172" t="s">
        <v>1110</v>
      </c>
      <c r="AA851" s="172" t="s">
        <v>1110</v>
      </c>
      <c r="AB851" s="172" t="s">
        <v>1110</v>
      </c>
      <c r="AC851" s="172" t="s">
        <v>1110</v>
      </c>
      <c r="AD851" s="172" t="s">
        <v>1110</v>
      </c>
      <c r="AE851" s="172" t="s">
        <v>1110</v>
      </c>
      <c r="AF851" s="177" t="s">
        <v>1110</v>
      </c>
    </row>
    <row r="852" spans="1:32" ht="15" customHeight="1">
      <c r="A852" s="163">
        <v>845</v>
      </c>
      <c r="B852" s="125" t="s">
        <v>463</v>
      </c>
      <c r="C852" s="164" t="s">
        <v>1110</v>
      </c>
      <c r="D852" s="164" t="s">
        <v>1110</v>
      </c>
      <c r="E852" s="164" t="s">
        <v>1110</v>
      </c>
      <c r="F852" s="164" t="s">
        <v>1110</v>
      </c>
      <c r="G852" s="164" t="s">
        <v>1110</v>
      </c>
      <c r="H852" s="164" t="s">
        <v>1110</v>
      </c>
      <c r="I852" s="164" t="s">
        <v>1110</v>
      </c>
      <c r="J852" s="164" t="s">
        <v>1110</v>
      </c>
      <c r="K852" s="164" t="s">
        <v>1110</v>
      </c>
      <c r="L852" s="166" t="s">
        <v>1110</v>
      </c>
      <c r="M852" s="164" t="s">
        <v>1110</v>
      </c>
      <c r="N852" s="164" t="s">
        <v>1110</v>
      </c>
      <c r="O852" s="164">
        <v>45</v>
      </c>
      <c r="P852" s="164" t="s">
        <v>1110</v>
      </c>
      <c r="Q852" s="164" t="s">
        <v>1110</v>
      </c>
      <c r="R852" s="164" t="s">
        <v>1110</v>
      </c>
      <c r="S852" s="164" t="s">
        <v>1110</v>
      </c>
      <c r="T852" s="164" t="s">
        <v>1110</v>
      </c>
      <c r="U852" s="164" t="s">
        <v>1110</v>
      </c>
      <c r="V852" s="167">
        <v>45</v>
      </c>
      <c r="W852" s="168" t="s">
        <v>1110</v>
      </c>
      <c r="X852" s="164" t="s">
        <v>1110</v>
      </c>
      <c r="Y852" s="164">
        <v>45</v>
      </c>
      <c r="Z852" s="164" t="s">
        <v>1110</v>
      </c>
      <c r="AA852" s="164" t="s">
        <v>1110</v>
      </c>
      <c r="AB852" s="164" t="s">
        <v>1110</v>
      </c>
      <c r="AC852" s="164" t="s">
        <v>1110</v>
      </c>
      <c r="AD852" s="164" t="s">
        <v>1110</v>
      </c>
      <c r="AE852" s="164" t="s">
        <v>1110</v>
      </c>
      <c r="AF852" s="169">
        <v>45</v>
      </c>
    </row>
    <row r="853" spans="1:32" s="84" customFormat="1" ht="15" customHeight="1">
      <c r="A853" s="171">
        <v>846</v>
      </c>
      <c r="B853" s="144" t="s">
        <v>931</v>
      </c>
      <c r="C853" s="172" t="s">
        <v>1110</v>
      </c>
      <c r="D853" s="172" t="s">
        <v>1110</v>
      </c>
      <c r="E853" s="172" t="s">
        <v>1110</v>
      </c>
      <c r="F853" s="172" t="s">
        <v>1110</v>
      </c>
      <c r="G853" s="172" t="s">
        <v>1110</v>
      </c>
      <c r="H853" s="172" t="s">
        <v>1110</v>
      </c>
      <c r="I853" s="172" t="s">
        <v>1110</v>
      </c>
      <c r="J853" s="172">
        <v>1.345E-2</v>
      </c>
      <c r="K853" s="172" t="s">
        <v>1110</v>
      </c>
      <c r="L853" s="174">
        <v>1.345E-2</v>
      </c>
      <c r="M853" s="172" t="s">
        <v>1110</v>
      </c>
      <c r="N853" s="172" t="s">
        <v>1110</v>
      </c>
      <c r="O853" s="172">
        <v>0.1233351</v>
      </c>
      <c r="P853" s="172" t="s">
        <v>1110</v>
      </c>
      <c r="Q853" s="172" t="s">
        <v>1110</v>
      </c>
      <c r="R853" s="172" t="s">
        <v>1110</v>
      </c>
      <c r="S853" s="172" t="s">
        <v>1110</v>
      </c>
      <c r="T853" s="172">
        <v>3.4450000000000001E-2</v>
      </c>
      <c r="U853" s="172" t="s">
        <v>1110</v>
      </c>
      <c r="V853" s="175">
        <v>0.15778510000000001</v>
      </c>
      <c r="W853" s="176" t="s">
        <v>1110</v>
      </c>
      <c r="X853" s="172" t="s">
        <v>1110</v>
      </c>
      <c r="Y853" s="172">
        <v>0.79908782</v>
      </c>
      <c r="Z853" s="172" t="s">
        <v>1110</v>
      </c>
      <c r="AA853" s="172" t="s">
        <v>1110</v>
      </c>
      <c r="AB853" s="172" t="s">
        <v>1110</v>
      </c>
      <c r="AC853" s="172" t="s">
        <v>1110</v>
      </c>
      <c r="AD853" s="172">
        <v>8.0649999999999999E-2</v>
      </c>
      <c r="AE853" s="172" t="s">
        <v>1110</v>
      </c>
      <c r="AF853" s="177">
        <v>0.87973782</v>
      </c>
    </row>
    <row r="854" spans="1:32" ht="15" customHeight="1">
      <c r="A854" s="163">
        <v>847</v>
      </c>
      <c r="B854" s="125" t="s">
        <v>28</v>
      </c>
      <c r="C854" s="164" t="s">
        <v>1110</v>
      </c>
      <c r="D854" s="164" t="s">
        <v>1110</v>
      </c>
      <c r="E854" s="164" t="s">
        <v>1110</v>
      </c>
      <c r="F854" s="164" t="s">
        <v>1110</v>
      </c>
      <c r="G854" s="164" t="s">
        <v>1110</v>
      </c>
      <c r="H854" s="164" t="s">
        <v>1110</v>
      </c>
      <c r="I854" s="164" t="s">
        <v>1110</v>
      </c>
      <c r="J854" s="164" t="s">
        <v>1110</v>
      </c>
      <c r="K854" s="164" t="s">
        <v>1110</v>
      </c>
      <c r="L854" s="166" t="s">
        <v>1110</v>
      </c>
      <c r="M854" s="164" t="s">
        <v>1110</v>
      </c>
      <c r="N854" s="164" t="s">
        <v>1110</v>
      </c>
      <c r="O854" s="164" t="s">
        <v>1110</v>
      </c>
      <c r="P854" s="164" t="s">
        <v>1110</v>
      </c>
      <c r="Q854" s="164" t="s">
        <v>1110</v>
      </c>
      <c r="R854" s="164" t="s">
        <v>1110</v>
      </c>
      <c r="S854" s="164" t="s">
        <v>1110</v>
      </c>
      <c r="T854" s="164" t="s">
        <v>1110</v>
      </c>
      <c r="U854" s="164" t="s">
        <v>1110</v>
      </c>
      <c r="V854" s="167" t="s">
        <v>1110</v>
      </c>
      <c r="W854" s="168" t="s">
        <v>1110</v>
      </c>
      <c r="X854" s="164" t="s">
        <v>1110</v>
      </c>
      <c r="Y854" s="164" t="s">
        <v>1110</v>
      </c>
      <c r="Z854" s="164" t="s">
        <v>1110</v>
      </c>
      <c r="AA854" s="164" t="s">
        <v>1110</v>
      </c>
      <c r="AB854" s="164" t="s">
        <v>1110</v>
      </c>
      <c r="AC854" s="164" t="s">
        <v>1110</v>
      </c>
      <c r="AD854" s="164">
        <v>2.6666700000000002E-2</v>
      </c>
      <c r="AE854" s="164" t="s">
        <v>1110</v>
      </c>
      <c r="AF854" s="169">
        <v>2.6666700000000002E-2</v>
      </c>
    </row>
    <row r="855" spans="1:32" s="84" customFormat="1" ht="15" customHeight="1">
      <c r="A855" s="171">
        <v>848</v>
      </c>
      <c r="B855" s="144" t="s">
        <v>449</v>
      </c>
      <c r="C855" s="172" t="s">
        <v>1110</v>
      </c>
      <c r="D855" s="172">
        <v>-1.1550879999999999E-2</v>
      </c>
      <c r="E855" s="172" t="s">
        <v>1110</v>
      </c>
      <c r="F855" s="172" t="s">
        <v>1110</v>
      </c>
      <c r="G855" s="172" t="s">
        <v>1110</v>
      </c>
      <c r="H855" s="172" t="s">
        <v>1110</v>
      </c>
      <c r="I855" s="172" t="s">
        <v>1110</v>
      </c>
      <c r="J855" s="172" t="s">
        <v>1110</v>
      </c>
      <c r="K855" s="172" t="s">
        <v>1110</v>
      </c>
      <c r="L855" s="174">
        <v>-1.1550879999999999E-2</v>
      </c>
      <c r="M855" s="172" t="s">
        <v>1110</v>
      </c>
      <c r="N855" s="172">
        <v>-0.28909618999999998</v>
      </c>
      <c r="O855" s="172" t="s">
        <v>1110</v>
      </c>
      <c r="P855" s="172" t="s">
        <v>1110</v>
      </c>
      <c r="Q855" s="172" t="s">
        <v>1110</v>
      </c>
      <c r="R855" s="172" t="s">
        <v>1110</v>
      </c>
      <c r="S855" s="172" t="s">
        <v>1110</v>
      </c>
      <c r="T855" s="172" t="s">
        <v>1110</v>
      </c>
      <c r="U855" s="172" t="s">
        <v>1110</v>
      </c>
      <c r="V855" s="175">
        <v>-0.28909618999999998</v>
      </c>
      <c r="W855" s="176" t="s">
        <v>1110</v>
      </c>
      <c r="X855" s="172">
        <v>9.0005850000000012E-2</v>
      </c>
      <c r="Y855" s="172" t="s">
        <v>1110</v>
      </c>
      <c r="Z855" s="172" t="s">
        <v>1110</v>
      </c>
      <c r="AA855" s="172" t="s">
        <v>1110</v>
      </c>
      <c r="AB855" s="172" t="s">
        <v>1110</v>
      </c>
      <c r="AC855" s="172" t="s">
        <v>1110</v>
      </c>
      <c r="AD855" s="172" t="s">
        <v>1110</v>
      </c>
      <c r="AE855" s="172" t="s">
        <v>1110</v>
      </c>
      <c r="AF855" s="177">
        <v>9.0005850000000012E-2</v>
      </c>
    </row>
    <row r="856" spans="1:32" ht="15" customHeight="1">
      <c r="A856" s="163">
        <v>849</v>
      </c>
      <c r="B856" s="125" t="s">
        <v>404</v>
      </c>
      <c r="C856" s="164" t="s">
        <v>1110</v>
      </c>
      <c r="D856" s="164">
        <v>0.4733</v>
      </c>
      <c r="E856" s="164" t="s">
        <v>1110</v>
      </c>
      <c r="F856" s="164" t="s">
        <v>1110</v>
      </c>
      <c r="G856" s="164" t="s">
        <v>1110</v>
      </c>
      <c r="H856" s="164" t="s">
        <v>1110</v>
      </c>
      <c r="I856" s="164" t="s">
        <v>1110</v>
      </c>
      <c r="J856" s="164" t="s">
        <v>1110</v>
      </c>
      <c r="K856" s="164" t="s">
        <v>1110</v>
      </c>
      <c r="L856" s="166">
        <v>0.4733</v>
      </c>
      <c r="M856" s="164" t="s">
        <v>1110</v>
      </c>
      <c r="N856" s="164">
        <v>-3.6074000000000002</v>
      </c>
      <c r="O856" s="164" t="s">
        <v>1110</v>
      </c>
      <c r="P856" s="164" t="s">
        <v>1110</v>
      </c>
      <c r="Q856" s="164" t="s">
        <v>1110</v>
      </c>
      <c r="R856" s="164" t="s">
        <v>1110</v>
      </c>
      <c r="S856" s="164" t="s">
        <v>1110</v>
      </c>
      <c r="T856" s="164" t="s">
        <v>1110</v>
      </c>
      <c r="U856" s="164" t="s">
        <v>1110</v>
      </c>
      <c r="V856" s="167">
        <v>-3.6074000000000002</v>
      </c>
      <c r="W856" s="168" t="s">
        <v>1110</v>
      </c>
      <c r="X856" s="164">
        <v>-2.8548900000000001</v>
      </c>
      <c r="Y856" s="164" t="s">
        <v>1110</v>
      </c>
      <c r="Z856" s="164" t="s">
        <v>1110</v>
      </c>
      <c r="AA856" s="164" t="s">
        <v>1110</v>
      </c>
      <c r="AB856" s="164" t="s">
        <v>1110</v>
      </c>
      <c r="AC856" s="164" t="s">
        <v>1110</v>
      </c>
      <c r="AD856" s="164" t="s">
        <v>1110</v>
      </c>
      <c r="AE856" s="164" t="s">
        <v>1110</v>
      </c>
      <c r="AF856" s="169">
        <v>-2.8548900000000001</v>
      </c>
    </row>
    <row r="857" spans="1:32" s="84" customFormat="1" ht="15" customHeight="1">
      <c r="A857" s="171">
        <v>850</v>
      </c>
      <c r="B857" s="144" t="s">
        <v>1464</v>
      </c>
      <c r="C857" s="172" t="s">
        <v>1110</v>
      </c>
      <c r="D857" s="172" t="s">
        <v>1110</v>
      </c>
      <c r="E857" s="172" t="s">
        <v>1110</v>
      </c>
      <c r="F857" s="172" t="s">
        <v>1110</v>
      </c>
      <c r="G857" s="172">
        <v>50.717744992210001</v>
      </c>
      <c r="H857" s="172" t="s">
        <v>1110</v>
      </c>
      <c r="I857" s="172" t="s">
        <v>1110</v>
      </c>
      <c r="J857" s="172" t="s">
        <v>1110</v>
      </c>
      <c r="K857" s="172" t="s">
        <v>1110</v>
      </c>
      <c r="L857" s="174">
        <v>50.717744992210001</v>
      </c>
      <c r="M857" s="172" t="s">
        <v>1110</v>
      </c>
      <c r="N857" s="172" t="s">
        <v>1110</v>
      </c>
      <c r="O857" s="172" t="s">
        <v>1110</v>
      </c>
      <c r="P857" s="172" t="s">
        <v>1110</v>
      </c>
      <c r="Q857" s="172">
        <v>50.717744992210001</v>
      </c>
      <c r="R857" s="172" t="s">
        <v>1110</v>
      </c>
      <c r="S857" s="172" t="s">
        <v>1110</v>
      </c>
      <c r="T857" s="172" t="s">
        <v>1110</v>
      </c>
      <c r="U857" s="172" t="s">
        <v>1110</v>
      </c>
      <c r="V857" s="175">
        <v>50.717744992210001</v>
      </c>
      <c r="W857" s="176" t="s">
        <v>1110</v>
      </c>
      <c r="X857" s="172" t="s">
        <v>1110</v>
      </c>
      <c r="Y857" s="172" t="s">
        <v>1110</v>
      </c>
      <c r="Z857" s="172" t="s">
        <v>1110</v>
      </c>
      <c r="AA857" s="172">
        <v>50.717744992210001</v>
      </c>
      <c r="AB857" s="172" t="s">
        <v>1110</v>
      </c>
      <c r="AC857" s="172" t="s">
        <v>1110</v>
      </c>
      <c r="AD857" s="172" t="s">
        <v>1110</v>
      </c>
      <c r="AE857" s="172" t="s">
        <v>1110</v>
      </c>
      <c r="AF857" s="177">
        <v>50.717744992210001</v>
      </c>
    </row>
    <row r="858" spans="1:32" ht="15" customHeight="1">
      <c r="A858" s="163">
        <v>851</v>
      </c>
      <c r="B858" s="125" t="s">
        <v>952</v>
      </c>
      <c r="C858" s="164" t="s">
        <v>1110</v>
      </c>
      <c r="D858" s="164">
        <v>0.56739415999999998</v>
      </c>
      <c r="E858" s="164" t="s">
        <v>1110</v>
      </c>
      <c r="F858" s="164" t="s">
        <v>1110</v>
      </c>
      <c r="G858" s="164" t="s">
        <v>1110</v>
      </c>
      <c r="H858" s="164" t="s">
        <v>1110</v>
      </c>
      <c r="I858" s="164" t="s">
        <v>1110</v>
      </c>
      <c r="J858" s="164" t="s">
        <v>1110</v>
      </c>
      <c r="K858" s="164" t="s">
        <v>1110</v>
      </c>
      <c r="L858" s="166">
        <v>0.56739415999999998</v>
      </c>
      <c r="M858" s="164" t="s">
        <v>1110</v>
      </c>
      <c r="N858" s="164">
        <v>45.055578770000004</v>
      </c>
      <c r="O858" s="164" t="s">
        <v>1110</v>
      </c>
      <c r="P858" s="164" t="s">
        <v>1110</v>
      </c>
      <c r="Q858" s="164" t="s">
        <v>1110</v>
      </c>
      <c r="R858" s="164" t="s">
        <v>1110</v>
      </c>
      <c r="S858" s="164" t="s">
        <v>1110</v>
      </c>
      <c r="T858" s="164" t="s">
        <v>1110</v>
      </c>
      <c r="U858" s="164" t="s">
        <v>1110</v>
      </c>
      <c r="V858" s="167">
        <v>45.055578770000004</v>
      </c>
      <c r="W858" s="168" t="s">
        <v>1110</v>
      </c>
      <c r="X858" s="164">
        <v>44.54130499</v>
      </c>
      <c r="Y858" s="164" t="s">
        <v>1110</v>
      </c>
      <c r="Z858" s="164" t="s">
        <v>1110</v>
      </c>
      <c r="AA858" s="164" t="s">
        <v>1110</v>
      </c>
      <c r="AB858" s="164" t="s">
        <v>1110</v>
      </c>
      <c r="AC858" s="164" t="s">
        <v>1110</v>
      </c>
      <c r="AD858" s="164" t="s">
        <v>1110</v>
      </c>
      <c r="AE858" s="164" t="s">
        <v>1110</v>
      </c>
      <c r="AF858" s="169">
        <v>44.54130499</v>
      </c>
    </row>
    <row r="859" spans="1:32" s="84" customFormat="1" ht="15" customHeight="1">
      <c r="A859" s="171">
        <v>852</v>
      </c>
      <c r="B859" s="144" t="s">
        <v>990</v>
      </c>
      <c r="C859" s="172" t="s">
        <v>1110</v>
      </c>
      <c r="D859" s="172" t="s">
        <v>1110</v>
      </c>
      <c r="E859" s="172" t="s">
        <v>1110</v>
      </c>
      <c r="F859" s="172" t="s">
        <v>1110</v>
      </c>
      <c r="G859" s="172" t="s">
        <v>1110</v>
      </c>
      <c r="H859" s="172" t="s">
        <v>1110</v>
      </c>
      <c r="I859" s="172" t="s">
        <v>1110</v>
      </c>
      <c r="J859" s="172" t="s">
        <v>1110</v>
      </c>
      <c r="K859" s="172" t="s">
        <v>1110</v>
      </c>
      <c r="L859" s="174" t="s">
        <v>1110</v>
      </c>
      <c r="M859" s="172" t="s">
        <v>1110</v>
      </c>
      <c r="N859" s="172" t="s">
        <v>1110</v>
      </c>
      <c r="O859" s="172" t="s">
        <v>1110</v>
      </c>
      <c r="P859" s="172" t="s">
        <v>1110</v>
      </c>
      <c r="Q859" s="172" t="s">
        <v>1110</v>
      </c>
      <c r="R859" s="172" t="s">
        <v>1110</v>
      </c>
      <c r="S859" s="172" t="s">
        <v>1110</v>
      </c>
      <c r="T859" s="172" t="s">
        <v>1110</v>
      </c>
      <c r="U859" s="172" t="s">
        <v>1110</v>
      </c>
      <c r="V859" s="175" t="s">
        <v>1110</v>
      </c>
      <c r="W859" s="176" t="s">
        <v>1110</v>
      </c>
      <c r="X859" s="172" t="s">
        <v>1110</v>
      </c>
      <c r="Y859" s="172" t="s">
        <v>1110</v>
      </c>
      <c r="Z859" s="172" t="s">
        <v>1110</v>
      </c>
      <c r="AA859" s="172" t="s">
        <v>1110</v>
      </c>
      <c r="AB859" s="172" t="s">
        <v>1110</v>
      </c>
      <c r="AC859" s="172" t="s">
        <v>1110</v>
      </c>
      <c r="AD859" s="172" t="s">
        <v>1110</v>
      </c>
      <c r="AE859" s="172" t="s">
        <v>1110</v>
      </c>
      <c r="AF859" s="177" t="s">
        <v>1110</v>
      </c>
    </row>
    <row r="860" spans="1:32" ht="15" customHeight="1">
      <c r="A860" s="163">
        <v>853</v>
      </c>
      <c r="B860" s="125" t="s">
        <v>411</v>
      </c>
      <c r="C860" s="164" t="s">
        <v>1110</v>
      </c>
      <c r="D860" s="164" t="s">
        <v>1110</v>
      </c>
      <c r="E860" s="164">
        <v>-0.11235958</v>
      </c>
      <c r="F860" s="164" t="s">
        <v>1110</v>
      </c>
      <c r="G860" s="164" t="s">
        <v>1110</v>
      </c>
      <c r="H860" s="164" t="s">
        <v>1110</v>
      </c>
      <c r="I860" s="164" t="s">
        <v>1110</v>
      </c>
      <c r="J860" s="164" t="s">
        <v>1110</v>
      </c>
      <c r="K860" s="164" t="s">
        <v>1110</v>
      </c>
      <c r="L860" s="166">
        <v>-0.11235958</v>
      </c>
      <c r="M860" s="164" t="s">
        <v>1110</v>
      </c>
      <c r="N860" s="164" t="s">
        <v>1110</v>
      </c>
      <c r="O860" s="164">
        <v>-9.049168400000001</v>
      </c>
      <c r="P860" s="164" t="s">
        <v>1110</v>
      </c>
      <c r="Q860" s="164" t="s">
        <v>1110</v>
      </c>
      <c r="R860" s="164" t="s">
        <v>1110</v>
      </c>
      <c r="S860" s="164" t="s">
        <v>1110</v>
      </c>
      <c r="T860" s="164" t="s">
        <v>1110</v>
      </c>
      <c r="U860" s="164" t="s">
        <v>1110</v>
      </c>
      <c r="V860" s="167">
        <v>-9.049168400000001</v>
      </c>
      <c r="W860" s="168" t="s">
        <v>1110</v>
      </c>
      <c r="X860" s="164" t="s">
        <v>1110</v>
      </c>
      <c r="Y860" s="164">
        <v>1.0941334599999999</v>
      </c>
      <c r="Z860" s="164" t="s">
        <v>1110</v>
      </c>
      <c r="AA860" s="164" t="s">
        <v>1110</v>
      </c>
      <c r="AB860" s="164" t="s">
        <v>1110</v>
      </c>
      <c r="AC860" s="164" t="s">
        <v>1110</v>
      </c>
      <c r="AD860" s="164" t="s">
        <v>1110</v>
      </c>
      <c r="AE860" s="164" t="s">
        <v>1110</v>
      </c>
      <c r="AF860" s="169">
        <v>1.0941334599999999</v>
      </c>
    </row>
    <row r="861" spans="1:32" s="84" customFormat="1" ht="15" customHeight="1">
      <c r="A861" s="171">
        <v>854</v>
      </c>
      <c r="B861" s="144" t="s">
        <v>67</v>
      </c>
      <c r="C861" s="172" t="s">
        <v>1110</v>
      </c>
      <c r="D861" s="172">
        <v>5.7867780000000001E-2</v>
      </c>
      <c r="E861" s="172">
        <v>-0.85943666000000007</v>
      </c>
      <c r="F861" s="172" t="s">
        <v>1110</v>
      </c>
      <c r="G861" s="172" t="s">
        <v>1110</v>
      </c>
      <c r="H861" s="172" t="s">
        <v>1110</v>
      </c>
      <c r="I861" s="172" t="s">
        <v>1110</v>
      </c>
      <c r="J861" s="172" t="s">
        <v>1110</v>
      </c>
      <c r="K861" s="172" t="s">
        <v>1110</v>
      </c>
      <c r="L861" s="174">
        <v>-0.80156888000000004</v>
      </c>
      <c r="M861" s="172" t="s">
        <v>1110</v>
      </c>
      <c r="N861" s="172">
        <v>2.8269950000000002E-2</v>
      </c>
      <c r="O861" s="172">
        <v>1.2545430500000001</v>
      </c>
      <c r="P861" s="172" t="s">
        <v>1110</v>
      </c>
      <c r="Q861" s="172" t="s">
        <v>1110</v>
      </c>
      <c r="R861" s="172" t="s">
        <v>1110</v>
      </c>
      <c r="S861" s="172" t="s">
        <v>1110</v>
      </c>
      <c r="T861" s="172" t="s">
        <v>1110</v>
      </c>
      <c r="U861" s="172" t="s">
        <v>1110</v>
      </c>
      <c r="V861" s="175">
        <v>1.282813</v>
      </c>
      <c r="W861" s="176" t="s">
        <v>1110</v>
      </c>
      <c r="X861" s="172">
        <v>-0.20126823211</v>
      </c>
      <c r="Y861" s="172">
        <v>5.1301271316799992</v>
      </c>
      <c r="Z861" s="172" t="s">
        <v>1110</v>
      </c>
      <c r="AA861" s="172" t="s">
        <v>1110</v>
      </c>
      <c r="AB861" s="172" t="s">
        <v>1110</v>
      </c>
      <c r="AC861" s="172" t="s">
        <v>1110</v>
      </c>
      <c r="AD861" s="172" t="s">
        <v>1110</v>
      </c>
      <c r="AE861" s="172" t="s">
        <v>1110</v>
      </c>
      <c r="AF861" s="177">
        <v>4.9288588995699998</v>
      </c>
    </row>
    <row r="862" spans="1:32" ht="15" customHeight="1">
      <c r="A862" s="163">
        <v>855</v>
      </c>
      <c r="B862" s="125" t="s">
        <v>649</v>
      </c>
      <c r="C862" s="164" t="s">
        <v>1110</v>
      </c>
      <c r="D862" s="164" t="s">
        <v>1110</v>
      </c>
      <c r="E862" s="164" t="s">
        <v>1110</v>
      </c>
      <c r="F862" s="164" t="s">
        <v>1110</v>
      </c>
      <c r="G862" s="164" t="s">
        <v>1110</v>
      </c>
      <c r="H862" s="164" t="s">
        <v>1110</v>
      </c>
      <c r="I862" s="164">
        <v>1.57040749</v>
      </c>
      <c r="J862" s="164" t="s">
        <v>1110</v>
      </c>
      <c r="K862" s="164" t="s">
        <v>1110</v>
      </c>
      <c r="L862" s="166">
        <v>1.57040749</v>
      </c>
      <c r="M862" s="164" t="s">
        <v>1110</v>
      </c>
      <c r="N862" s="164" t="s">
        <v>1110</v>
      </c>
      <c r="O862" s="164">
        <v>0.09</v>
      </c>
      <c r="P862" s="164" t="s">
        <v>1110</v>
      </c>
      <c r="Q862" s="164" t="s">
        <v>1110</v>
      </c>
      <c r="R862" s="164" t="s">
        <v>1110</v>
      </c>
      <c r="S862" s="164">
        <v>4.5028781500000008</v>
      </c>
      <c r="T862" s="164" t="s">
        <v>1110</v>
      </c>
      <c r="U862" s="164" t="s">
        <v>1110</v>
      </c>
      <c r="V862" s="167">
        <v>4.5928781500000007</v>
      </c>
      <c r="W862" s="168" t="s">
        <v>1110</v>
      </c>
      <c r="X862" s="164" t="s">
        <v>1110</v>
      </c>
      <c r="Y862" s="164">
        <v>11.221</v>
      </c>
      <c r="Z862" s="164" t="s">
        <v>1110</v>
      </c>
      <c r="AA862" s="164" t="s">
        <v>1110</v>
      </c>
      <c r="AB862" s="164" t="s">
        <v>1110</v>
      </c>
      <c r="AC862" s="164">
        <v>5.6537538700000001</v>
      </c>
      <c r="AD862" s="164" t="s">
        <v>1110</v>
      </c>
      <c r="AE862" s="164" t="s">
        <v>1110</v>
      </c>
      <c r="AF862" s="169">
        <v>16.874753869999999</v>
      </c>
    </row>
    <row r="863" spans="1:32" s="84" customFormat="1" ht="15" customHeight="1">
      <c r="A863" s="171">
        <v>856</v>
      </c>
      <c r="B863" s="144" t="s">
        <v>787</v>
      </c>
      <c r="C863" s="172" t="s">
        <v>1110</v>
      </c>
      <c r="D863" s="172" t="s">
        <v>1110</v>
      </c>
      <c r="E863" s="172">
        <v>-2.5446474599999998</v>
      </c>
      <c r="F863" s="172" t="s">
        <v>1110</v>
      </c>
      <c r="G863" s="172" t="s">
        <v>1110</v>
      </c>
      <c r="H863" s="172" t="s">
        <v>1110</v>
      </c>
      <c r="I863" s="172" t="s">
        <v>1110</v>
      </c>
      <c r="J863" s="172" t="s">
        <v>1110</v>
      </c>
      <c r="K863" s="172" t="s">
        <v>1110</v>
      </c>
      <c r="L863" s="174">
        <v>-2.5446474599999998</v>
      </c>
      <c r="M863" s="172" t="s">
        <v>1110</v>
      </c>
      <c r="N863" s="172" t="s">
        <v>1110</v>
      </c>
      <c r="O863" s="172">
        <v>-11.489617460000002</v>
      </c>
      <c r="P863" s="172" t="s">
        <v>1110</v>
      </c>
      <c r="Q863" s="172" t="s">
        <v>1110</v>
      </c>
      <c r="R863" s="172" t="s">
        <v>1110</v>
      </c>
      <c r="S863" s="172" t="s">
        <v>1110</v>
      </c>
      <c r="T863" s="172" t="s">
        <v>1110</v>
      </c>
      <c r="U863" s="172" t="s">
        <v>1110</v>
      </c>
      <c r="V863" s="175">
        <v>-11.489617460000002</v>
      </c>
      <c r="W863" s="176" t="s">
        <v>1110</v>
      </c>
      <c r="X863" s="172" t="s">
        <v>1110</v>
      </c>
      <c r="Y863" s="172">
        <v>-32.240585629999998</v>
      </c>
      <c r="Z863" s="172" t="s">
        <v>1110</v>
      </c>
      <c r="AA863" s="172" t="s">
        <v>1110</v>
      </c>
      <c r="AB863" s="172" t="s">
        <v>1110</v>
      </c>
      <c r="AC863" s="172" t="s">
        <v>1110</v>
      </c>
      <c r="AD863" s="172" t="s">
        <v>1110</v>
      </c>
      <c r="AE863" s="172" t="s">
        <v>1110</v>
      </c>
      <c r="AF863" s="177">
        <v>-32.240585629999998</v>
      </c>
    </row>
    <row r="864" spans="1:32" ht="15" customHeight="1">
      <c r="A864" s="163">
        <v>857</v>
      </c>
      <c r="B864" s="125" t="s">
        <v>525</v>
      </c>
      <c r="C864" s="164" t="s">
        <v>1110</v>
      </c>
      <c r="D864" s="164">
        <v>-2.5000000000000001E-2</v>
      </c>
      <c r="E864" s="164" t="s">
        <v>1110</v>
      </c>
      <c r="F864" s="164" t="s">
        <v>1110</v>
      </c>
      <c r="G864" s="164" t="s">
        <v>1110</v>
      </c>
      <c r="H864" s="164" t="s">
        <v>1110</v>
      </c>
      <c r="I864" s="164" t="s">
        <v>1110</v>
      </c>
      <c r="J864" s="164" t="s">
        <v>1110</v>
      </c>
      <c r="K864" s="164" t="s">
        <v>1110</v>
      </c>
      <c r="L864" s="166">
        <v>-2.5000000000000001E-2</v>
      </c>
      <c r="M864" s="164" t="s">
        <v>1110</v>
      </c>
      <c r="N864" s="164">
        <v>1.8424669999999997E-2</v>
      </c>
      <c r="O864" s="164" t="s">
        <v>1110</v>
      </c>
      <c r="P864" s="164" t="s">
        <v>1110</v>
      </c>
      <c r="Q864" s="164" t="s">
        <v>1110</v>
      </c>
      <c r="R864" s="164" t="s">
        <v>1110</v>
      </c>
      <c r="S864" s="164" t="s">
        <v>1110</v>
      </c>
      <c r="T864" s="164" t="s">
        <v>1110</v>
      </c>
      <c r="U864" s="164" t="s">
        <v>1110</v>
      </c>
      <c r="V864" s="167">
        <v>1.8424669999999997E-2</v>
      </c>
      <c r="W864" s="168" t="s">
        <v>1110</v>
      </c>
      <c r="X864" s="164">
        <v>-0.76372085000000001</v>
      </c>
      <c r="Y864" s="164" t="s">
        <v>1110</v>
      </c>
      <c r="Z864" s="164" t="s">
        <v>1110</v>
      </c>
      <c r="AA864" s="164" t="s">
        <v>1110</v>
      </c>
      <c r="AB864" s="164" t="s">
        <v>1110</v>
      </c>
      <c r="AC864" s="164" t="s">
        <v>1110</v>
      </c>
      <c r="AD864" s="164" t="s">
        <v>1110</v>
      </c>
      <c r="AE864" s="164" t="s">
        <v>1110</v>
      </c>
      <c r="AF864" s="169">
        <v>-0.76372085000000001</v>
      </c>
    </row>
    <row r="865" spans="1:32" s="84" customFormat="1" ht="15" customHeight="1">
      <c r="A865" s="171">
        <v>858</v>
      </c>
      <c r="B865" s="144" t="s">
        <v>1065</v>
      </c>
      <c r="C865" s="172">
        <v>9.4</v>
      </c>
      <c r="D865" s="172" t="s">
        <v>1110</v>
      </c>
      <c r="E865" s="172" t="s">
        <v>1110</v>
      </c>
      <c r="F865" s="172" t="s">
        <v>1110</v>
      </c>
      <c r="G865" s="172" t="s">
        <v>1110</v>
      </c>
      <c r="H865" s="172" t="s">
        <v>1110</v>
      </c>
      <c r="I865" s="172" t="s">
        <v>1110</v>
      </c>
      <c r="J865" s="172" t="s">
        <v>1110</v>
      </c>
      <c r="K865" s="172" t="s">
        <v>1110</v>
      </c>
      <c r="L865" s="174">
        <v>9.4</v>
      </c>
      <c r="M865" s="172">
        <v>45.634</v>
      </c>
      <c r="N865" s="172" t="s">
        <v>1110</v>
      </c>
      <c r="O865" s="172" t="s">
        <v>1110</v>
      </c>
      <c r="P865" s="172" t="s">
        <v>1110</v>
      </c>
      <c r="Q865" s="172" t="s">
        <v>1110</v>
      </c>
      <c r="R865" s="172" t="s">
        <v>1110</v>
      </c>
      <c r="S865" s="172" t="s">
        <v>1110</v>
      </c>
      <c r="T865" s="172" t="s">
        <v>1110</v>
      </c>
      <c r="U865" s="172" t="s">
        <v>1110</v>
      </c>
      <c r="V865" s="175">
        <v>45.634</v>
      </c>
      <c r="W865" s="176">
        <v>45.634</v>
      </c>
      <c r="X865" s="172" t="s">
        <v>1110</v>
      </c>
      <c r="Y865" s="172" t="s">
        <v>1110</v>
      </c>
      <c r="Z865" s="172" t="s">
        <v>1110</v>
      </c>
      <c r="AA865" s="172" t="s">
        <v>1110</v>
      </c>
      <c r="AB865" s="172" t="s">
        <v>1110</v>
      </c>
      <c r="AC865" s="172" t="s">
        <v>1110</v>
      </c>
      <c r="AD865" s="172" t="s">
        <v>1110</v>
      </c>
      <c r="AE865" s="172" t="s">
        <v>1110</v>
      </c>
      <c r="AF865" s="177">
        <v>45.634</v>
      </c>
    </row>
    <row r="866" spans="1:32" ht="15" customHeight="1">
      <c r="A866" s="163">
        <v>859</v>
      </c>
      <c r="B866" s="125" t="s">
        <v>186</v>
      </c>
      <c r="C866" s="164" t="s">
        <v>1110</v>
      </c>
      <c r="D866" s="164">
        <v>5.0000019999999999E-2</v>
      </c>
      <c r="E866" s="164">
        <v>-0.21397458999999999</v>
      </c>
      <c r="F866" s="164" t="s">
        <v>1110</v>
      </c>
      <c r="G866" s="164" t="s">
        <v>1110</v>
      </c>
      <c r="H866" s="164" t="s">
        <v>1110</v>
      </c>
      <c r="I866" s="164" t="s">
        <v>1110</v>
      </c>
      <c r="J866" s="164" t="s">
        <v>1110</v>
      </c>
      <c r="K866" s="164" t="s">
        <v>1110</v>
      </c>
      <c r="L866" s="166">
        <v>-0.16397457000000001</v>
      </c>
      <c r="M866" s="164" t="s">
        <v>1110</v>
      </c>
      <c r="N866" s="164">
        <v>0.54500020999999998</v>
      </c>
      <c r="O866" s="164">
        <v>-0.47954340999999995</v>
      </c>
      <c r="P866" s="164" t="s">
        <v>1110</v>
      </c>
      <c r="Q866" s="164" t="s">
        <v>1110</v>
      </c>
      <c r="R866" s="164" t="s">
        <v>1110</v>
      </c>
      <c r="S866" s="164" t="s">
        <v>1110</v>
      </c>
      <c r="T866" s="164" t="s">
        <v>1110</v>
      </c>
      <c r="U866" s="164" t="s">
        <v>1110</v>
      </c>
      <c r="V866" s="167">
        <v>6.5456799999999982E-2</v>
      </c>
      <c r="W866" s="168" t="s">
        <v>1110</v>
      </c>
      <c r="X866" s="164">
        <v>4.2980397999999997</v>
      </c>
      <c r="Y866" s="164">
        <v>-10.776796920000001</v>
      </c>
      <c r="Z866" s="164" t="s">
        <v>1110</v>
      </c>
      <c r="AA866" s="164" t="s">
        <v>1110</v>
      </c>
      <c r="AB866" s="164" t="s">
        <v>1110</v>
      </c>
      <c r="AC866" s="164" t="s">
        <v>1110</v>
      </c>
      <c r="AD866" s="164" t="s">
        <v>1110</v>
      </c>
      <c r="AE866" s="164" t="s">
        <v>1110</v>
      </c>
      <c r="AF866" s="169">
        <v>-6.47875712</v>
      </c>
    </row>
    <row r="867" spans="1:32" s="84" customFormat="1" ht="15" customHeight="1">
      <c r="A867" s="171">
        <v>860</v>
      </c>
      <c r="B867" s="144" t="s">
        <v>822</v>
      </c>
      <c r="C867" s="172" t="s">
        <v>1110</v>
      </c>
      <c r="D867" s="172" t="s">
        <v>1110</v>
      </c>
      <c r="E867" s="172">
        <v>3.5915750499999999</v>
      </c>
      <c r="F867" s="172" t="s">
        <v>1110</v>
      </c>
      <c r="G867" s="172" t="s">
        <v>1110</v>
      </c>
      <c r="H867" s="172" t="s">
        <v>1110</v>
      </c>
      <c r="I867" s="172" t="s">
        <v>1110</v>
      </c>
      <c r="J867" s="172" t="s">
        <v>1110</v>
      </c>
      <c r="K867" s="172" t="s">
        <v>1110</v>
      </c>
      <c r="L867" s="174">
        <v>3.5915750499999999</v>
      </c>
      <c r="M867" s="172" t="s">
        <v>1110</v>
      </c>
      <c r="N867" s="172" t="s">
        <v>1110</v>
      </c>
      <c r="O867" s="172">
        <v>17.85800291</v>
      </c>
      <c r="P867" s="172" t="s">
        <v>1110</v>
      </c>
      <c r="Q867" s="172" t="s">
        <v>1110</v>
      </c>
      <c r="R867" s="172" t="s">
        <v>1110</v>
      </c>
      <c r="S867" s="172" t="s">
        <v>1110</v>
      </c>
      <c r="T867" s="172" t="s">
        <v>1110</v>
      </c>
      <c r="U867" s="172" t="s">
        <v>1110</v>
      </c>
      <c r="V867" s="175">
        <v>17.85800291</v>
      </c>
      <c r="W867" s="176" t="s">
        <v>1110</v>
      </c>
      <c r="X867" s="172" t="s">
        <v>1110</v>
      </c>
      <c r="Y867" s="172">
        <v>43.877909500000001</v>
      </c>
      <c r="Z867" s="172" t="s">
        <v>1110</v>
      </c>
      <c r="AA867" s="172" t="s">
        <v>1110</v>
      </c>
      <c r="AB867" s="172" t="s">
        <v>1110</v>
      </c>
      <c r="AC867" s="172" t="s">
        <v>1110</v>
      </c>
      <c r="AD867" s="172" t="s">
        <v>1110</v>
      </c>
      <c r="AE867" s="172" t="s">
        <v>1110</v>
      </c>
      <c r="AF867" s="177">
        <v>43.877909500000001</v>
      </c>
    </row>
    <row r="868" spans="1:32" ht="15" customHeight="1">
      <c r="A868" s="163">
        <v>861</v>
      </c>
      <c r="B868" s="125" t="s">
        <v>943</v>
      </c>
      <c r="C868" s="164" t="s">
        <v>1110</v>
      </c>
      <c r="D868" s="164" t="s">
        <v>1110</v>
      </c>
      <c r="E868" s="164">
        <v>0.38980999999999999</v>
      </c>
      <c r="F868" s="164" t="s">
        <v>1110</v>
      </c>
      <c r="G868" s="164" t="s">
        <v>1110</v>
      </c>
      <c r="H868" s="164" t="s">
        <v>1110</v>
      </c>
      <c r="I868" s="164" t="s">
        <v>1110</v>
      </c>
      <c r="J868" s="164" t="s">
        <v>1110</v>
      </c>
      <c r="K868" s="164" t="s">
        <v>1110</v>
      </c>
      <c r="L868" s="166">
        <v>0.38980999999999999</v>
      </c>
      <c r="M868" s="164" t="s">
        <v>1110</v>
      </c>
      <c r="N868" s="164" t="s">
        <v>1110</v>
      </c>
      <c r="O868" s="164">
        <v>0.38980999999999999</v>
      </c>
      <c r="P868" s="164" t="s">
        <v>1110</v>
      </c>
      <c r="Q868" s="164" t="s">
        <v>1110</v>
      </c>
      <c r="R868" s="164" t="s">
        <v>1110</v>
      </c>
      <c r="S868" s="164" t="s">
        <v>1110</v>
      </c>
      <c r="T868" s="164" t="s">
        <v>1110</v>
      </c>
      <c r="U868" s="164" t="s">
        <v>1110</v>
      </c>
      <c r="V868" s="167">
        <v>0.38980999999999999</v>
      </c>
      <c r="W868" s="168" t="s">
        <v>1110</v>
      </c>
      <c r="X868" s="164" t="s">
        <v>1110</v>
      </c>
      <c r="Y868" s="164">
        <v>1.0475065299999999</v>
      </c>
      <c r="Z868" s="164" t="s">
        <v>1110</v>
      </c>
      <c r="AA868" s="164" t="s">
        <v>1110</v>
      </c>
      <c r="AB868" s="164" t="s">
        <v>1110</v>
      </c>
      <c r="AC868" s="164" t="s">
        <v>1110</v>
      </c>
      <c r="AD868" s="164" t="s">
        <v>1110</v>
      </c>
      <c r="AE868" s="164" t="s">
        <v>1110</v>
      </c>
      <c r="AF868" s="169">
        <v>1.0475065299999999</v>
      </c>
    </row>
    <row r="869" spans="1:32" s="84" customFormat="1" ht="15" customHeight="1">
      <c r="A869" s="171">
        <v>862</v>
      </c>
      <c r="B869" s="144" t="s">
        <v>861</v>
      </c>
      <c r="C869" s="172" t="s">
        <v>1110</v>
      </c>
      <c r="D869" s="172" t="s">
        <v>1110</v>
      </c>
      <c r="E869" s="172" t="s">
        <v>1110</v>
      </c>
      <c r="F869" s="172" t="s">
        <v>1110</v>
      </c>
      <c r="G869" s="172" t="s">
        <v>1110</v>
      </c>
      <c r="H869" s="172" t="s">
        <v>1110</v>
      </c>
      <c r="I869" s="172" t="s">
        <v>1110</v>
      </c>
      <c r="J869" s="172" t="s">
        <v>1110</v>
      </c>
      <c r="K869" s="172" t="s">
        <v>1110</v>
      </c>
      <c r="L869" s="174" t="s">
        <v>1110</v>
      </c>
      <c r="M869" s="172" t="s">
        <v>1110</v>
      </c>
      <c r="N869" s="172" t="s">
        <v>1110</v>
      </c>
      <c r="O869" s="172" t="s">
        <v>1110</v>
      </c>
      <c r="P869" s="172" t="s">
        <v>1110</v>
      </c>
      <c r="Q869" s="172" t="s">
        <v>1110</v>
      </c>
      <c r="R869" s="172" t="s">
        <v>1110</v>
      </c>
      <c r="S869" s="172" t="s">
        <v>1110</v>
      </c>
      <c r="T869" s="172" t="s">
        <v>1110</v>
      </c>
      <c r="U869" s="172" t="s">
        <v>1110</v>
      </c>
      <c r="V869" s="175" t="s">
        <v>1110</v>
      </c>
      <c r="W869" s="176" t="s">
        <v>1110</v>
      </c>
      <c r="X869" s="172" t="s">
        <v>1110</v>
      </c>
      <c r="Y869" s="172" t="s">
        <v>1110</v>
      </c>
      <c r="Z869" s="172" t="s">
        <v>1110</v>
      </c>
      <c r="AA869" s="172" t="s">
        <v>1110</v>
      </c>
      <c r="AB869" s="172" t="s">
        <v>1110</v>
      </c>
      <c r="AC869" s="172" t="s">
        <v>1110</v>
      </c>
      <c r="AD869" s="172" t="s">
        <v>1110</v>
      </c>
      <c r="AE869" s="172" t="s">
        <v>1110</v>
      </c>
      <c r="AF869" s="177" t="s">
        <v>1110</v>
      </c>
    </row>
    <row r="870" spans="1:32" ht="15" customHeight="1">
      <c r="A870" s="163">
        <v>863</v>
      </c>
      <c r="B870" s="125" t="s">
        <v>62</v>
      </c>
      <c r="C870" s="164" t="s">
        <v>1110</v>
      </c>
      <c r="D870" s="164" t="s">
        <v>1110</v>
      </c>
      <c r="E870" s="164" t="s">
        <v>1110</v>
      </c>
      <c r="F870" s="164" t="s">
        <v>1110</v>
      </c>
      <c r="G870" s="164" t="s">
        <v>1110</v>
      </c>
      <c r="H870" s="164" t="s">
        <v>1110</v>
      </c>
      <c r="I870" s="164">
        <v>-0.29446850000000002</v>
      </c>
      <c r="J870" s="164" t="s">
        <v>1110</v>
      </c>
      <c r="K870" s="164" t="s">
        <v>1110</v>
      </c>
      <c r="L870" s="166">
        <v>-0.29446850000000002</v>
      </c>
      <c r="M870" s="164" t="s">
        <v>1110</v>
      </c>
      <c r="N870" s="164" t="s">
        <v>1110</v>
      </c>
      <c r="O870" s="164">
        <v>0.78567493999999993</v>
      </c>
      <c r="P870" s="164" t="s">
        <v>1110</v>
      </c>
      <c r="Q870" s="164" t="s">
        <v>1110</v>
      </c>
      <c r="R870" s="164" t="s">
        <v>1110</v>
      </c>
      <c r="S870" s="164">
        <v>-1.4571637200000001</v>
      </c>
      <c r="T870" s="164" t="s">
        <v>1110</v>
      </c>
      <c r="U870" s="164" t="s">
        <v>1110</v>
      </c>
      <c r="V870" s="167">
        <v>-0.67148878000000001</v>
      </c>
      <c r="W870" s="168" t="s">
        <v>1110</v>
      </c>
      <c r="X870" s="164" t="s">
        <v>1110</v>
      </c>
      <c r="Y870" s="164">
        <v>1.3356749399999999</v>
      </c>
      <c r="Z870" s="164" t="s">
        <v>1110</v>
      </c>
      <c r="AA870" s="164" t="s">
        <v>1110</v>
      </c>
      <c r="AB870" s="164" t="s">
        <v>1110</v>
      </c>
      <c r="AC870" s="164">
        <v>-844.98842924176006</v>
      </c>
      <c r="AD870" s="164" t="s">
        <v>1110</v>
      </c>
      <c r="AE870" s="164" t="s">
        <v>1110</v>
      </c>
      <c r="AF870" s="169">
        <v>-843.65275430175996</v>
      </c>
    </row>
    <row r="871" spans="1:32" s="84" customFormat="1" ht="15" customHeight="1">
      <c r="A871" s="171">
        <v>864</v>
      </c>
      <c r="B871" s="144" t="s">
        <v>786</v>
      </c>
      <c r="C871" s="172" t="s">
        <v>1110</v>
      </c>
      <c r="D871" s="172" t="s">
        <v>1110</v>
      </c>
      <c r="E871" s="172">
        <v>-3.8522000000000003E-4</v>
      </c>
      <c r="F871" s="172" t="s">
        <v>1110</v>
      </c>
      <c r="G871" s="172" t="s">
        <v>1110</v>
      </c>
      <c r="H871" s="172" t="s">
        <v>1110</v>
      </c>
      <c r="I871" s="172" t="s">
        <v>1110</v>
      </c>
      <c r="J871" s="172" t="s">
        <v>1110</v>
      </c>
      <c r="K871" s="172" t="s">
        <v>1110</v>
      </c>
      <c r="L871" s="174">
        <v>-3.8522000000000003E-4</v>
      </c>
      <c r="M871" s="172" t="s">
        <v>1110</v>
      </c>
      <c r="N871" s="172" t="s">
        <v>1110</v>
      </c>
      <c r="O871" s="172">
        <v>1.10964555</v>
      </c>
      <c r="P871" s="172" t="s">
        <v>1110</v>
      </c>
      <c r="Q871" s="172" t="s">
        <v>1110</v>
      </c>
      <c r="R871" s="172" t="s">
        <v>1110</v>
      </c>
      <c r="S871" s="172">
        <v>12.574999999999999</v>
      </c>
      <c r="T871" s="172" t="s">
        <v>1110</v>
      </c>
      <c r="U871" s="172" t="s">
        <v>1110</v>
      </c>
      <c r="V871" s="175">
        <v>13.684645550000001</v>
      </c>
      <c r="W871" s="176" t="s">
        <v>1110</v>
      </c>
      <c r="X871" s="172" t="s">
        <v>1110</v>
      </c>
      <c r="Y871" s="172">
        <v>1.10964555</v>
      </c>
      <c r="Z871" s="172" t="s">
        <v>1110</v>
      </c>
      <c r="AA871" s="172" t="s">
        <v>1110</v>
      </c>
      <c r="AB871" s="172" t="s">
        <v>1110</v>
      </c>
      <c r="AC871" s="172">
        <v>37.575000000000003</v>
      </c>
      <c r="AD871" s="172" t="s">
        <v>1110</v>
      </c>
      <c r="AE871" s="172" t="s">
        <v>1110</v>
      </c>
      <c r="AF871" s="177">
        <v>38.684645549999999</v>
      </c>
    </row>
    <row r="872" spans="1:32" ht="15" customHeight="1">
      <c r="A872" s="163">
        <v>865</v>
      </c>
      <c r="B872" s="125" t="s">
        <v>759</v>
      </c>
      <c r="C872" s="164" t="s">
        <v>1110</v>
      </c>
      <c r="D872" s="164" t="s">
        <v>1110</v>
      </c>
      <c r="E872" s="164" t="s">
        <v>1110</v>
      </c>
      <c r="F872" s="164" t="s">
        <v>1110</v>
      </c>
      <c r="G872" s="164" t="s">
        <v>1110</v>
      </c>
      <c r="H872" s="164" t="s">
        <v>1110</v>
      </c>
      <c r="I872" s="164" t="s">
        <v>1110</v>
      </c>
      <c r="J872" s="164" t="s">
        <v>1110</v>
      </c>
      <c r="K872" s="164" t="s">
        <v>1110</v>
      </c>
      <c r="L872" s="166" t="s">
        <v>1110</v>
      </c>
      <c r="M872" s="164" t="s">
        <v>1110</v>
      </c>
      <c r="N872" s="164" t="s">
        <v>1110</v>
      </c>
      <c r="O872" s="164" t="s">
        <v>1110</v>
      </c>
      <c r="P872" s="164" t="s">
        <v>1110</v>
      </c>
      <c r="Q872" s="164" t="s">
        <v>1110</v>
      </c>
      <c r="R872" s="164" t="s">
        <v>1110</v>
      </c>
      <c r="S872" s="164" t="s">
        <v>1110</v>
      </c>
      <c r="T872" s="164" t="s">
        <v>1110</v>
      </c>
      <c r="U872" s="164" t="s">
        <v>1110</v>
      </c>
      <c r="V872" s="167" t="s">
        <v>1110</v>
      </c>
      <c r="W872" s="168" t="s">
        <v>1110</v>
      </c>
      <c r="X872" s="164" t="s">
        <v>1110</v>
      </c>
      <c r="Y872" s="164" t="s">
        <v>1110</v>
      </c>
      <c r="Z872" s="164" t="s">
        <v>1110</v>
      </c>
      <c r="AA872" s="164" t="s">
        <v>1110</v>
      </c>
      <c r="AB872" s="164" t="s">
        <v>1110</v>
      </c>
      <c r="AC872" s="164" t="s">
        <v>1110</v>
      </c>
      <c r="AD872" s="164" t="s">
        <v>1110</v>
      </c>
      <c r="AE872" s="164" t="s">
        <v>1110</v>
      </c>
      <c r="AF872" s="169" t="s">
        <v>1110</v>
      </c>
    </row>
    <row r="873" spans="1:32" s="84" customFormat="1" ht="15" customHeight="1">
      <c r="A873" s="171">
        <v>866</v>
      </c>
      <c r="B873" s="144" t="s">
        <v>1066</v>
      </c>
      <c r="C873" s="172" t="s">
        <v>1110</v>
      </c>
      <c r="D873" s="172" t="s">
        <v>1110</v>
      </c>
      <c r="E873" s="172" t="s">
        <v>1110</v>
      </c>
      <c r="F873" s="172" t="s">
        <v>1110</v>
      </c>
      <c r="G873" s="172" t="s">
        <v>1110</v>
      </c>
      <c r="H873" s="172" t="s">
        <v>1110</v>
      </c>
      <c r="I873" s="172">
        <v>5.1995874000000004</v>
      </c>
      <c r="J873" s="172" t="s">
        <v>1110</v>
      </c>
      <c r="K873" s="172" t="s">
        <v>1110</v>
      </c>
      <c r="L873" s="174">
        <v>5.1995874000000004</v>
      </c>
      <c r="M873" s="172" t="s">
        <v>1110</v>
      </c>
      <c r="N873" s="172" t="s">
        <v>1110</v>
      </c>
      <c r="O873" s="172" t="s">
        <v>1110</v>
      </c>
      <c r="P873" s="172" t="s">
        <v>1110</v>
      </c>
      <c r="Q873" s="172" t="s">
        <v>1110</v>
      </c>
      <c r="R873" s="172" t="s">
        <v>1110</v>
      </c>
      <c r="S873" s="172">
        <v>23.64962229</v>
      </c>
      <c r="T873" s="172" t="s">
        <v>1110</v>
      </c>
      <c r="U873" s="172" t="s">
        <v>1110</v>
      </c>
      <c r="V873" s="175">
        <v>23.64962229</v>
      </c>
      <c r="W873" s="176" t="s">
        <v>1110</v>
      </c>
      <c r="X873" s="172" t="s">
        <v>1110</v>
      </c>
      <c r="Y873" s="172" t="s">
        <v>1110</v>
      </c>
      <c r="Z873" s="172" t="s">
        <v>1110</v>
      </c>
      <c r="AA873" s="172" t="s">
        <v>1110</v>
      </c>
      <c r="AB873" s="172" t="s">
        <v>1110</v>
      </c>
      <c r="AC873" s="172">
        <v>38.599622259999997</v>
      </c>
      <c r="AD873" s="172" t="s">
        <v>1110</v>
      </c>
      <c r="AE873" s="172" t="s">
        <v>1110</v>
      </c>
      <c r="AF873" s="177">
        <v>38.599622259999997</v>
      </c>
    </row>
    <row r="874" spans="1:32" ht="15" customHeight="1">
      <c r="A874" s="163">
        <v>867</v>
      </c>
      <c r="B874" s="125" t="s">
        <v>72</v>
      </c>
      <c r="C874" s="164" t="s">
        <v>1110</v>
      </c>
      <c r="D874" s="164" t="s">
        <v>1110</v>
      </c>
      <c r="E874" s="164" t="s">
        <v>1110</v>
      </c>
      <c r="F874" s="164" t="s">
        <v>1110</v>
      </c>
      <c r="G874" s="164">
        <v>1.580695E-2</v>
      </c>
      <c r="H874" s="164" t="s">
        <v>1110</v>
      </c>
      <c r="I874" s="164" t="s">
        <v>1110</v>
      </c>
      <c r="J874" s="164" t="s">
        <v>1110</v>
      </c>
      <c r="K874" s="164" t="s">
        <v>1110</v>
      </c>
      <c r="L874" s="166">
        <v>1.580695E-2</v>
      </c>
      <c r="M874" s="164" t="s">
        <v>1110</v>
      </c>
      <c r="N874" s="164" t="s">
        <v>1110</v>
      </c>
      <c r="O874" s="164" t="s">
        <v>1110</v>
      </c>
      <c r="P874" s="164" t="s">
        <v>1110</v>
      </c>
      <c r="Q874" s="164">
        <v>-142.85652829398998</v>
      </c>
      <c r="R874" s="164" t="s">
        <v>1110</v>
      </c>
      <c r="S874" s="164" t="s">
        <v>1110</v>
      </c>
      <c r="T874" s="164" t="s">
        <v>1110</v>
      </c>
      <c r="U874" s="164" t="s">
        <v>1110</v>
      </c>
      <c r="V874" s="167">
        <v>-142.85652829398998</v>
      </c>
      <c r="W874" s="168" t="s">
        <v>1110</v>
      </c>
      <c r="X874" s="164" t="s">
        <v>1110</v>
      </c>
      <c r="Y874" s="164" t="s">
        <v>1110</v>
      </c>
      <c r="Z874" s="164" t="s">
        <v>1110</v>
      </c>
      <c r="AA874" s="164">
        <v>-84.220101684319999</v>
      </c>
      <c r="AB874" s="164" t="s">
        <v>1110</v>
      </c>
      <c r="AC874" s="164" t="s">
        <v>1110</v>
      </c>
      <c r="AD874" s="164" t="s">
        <v>1110</v>
      </c>
      <c r="AE874" s="164" t="s">
        <v>1110</v>
      </c>
      <c r="AF874" s="169">
        <v>-84.220101684319999</v>
      </c>
    </row>
    <row r="875" spans="1:32" s="84" customFormat="1" ht="15" customHeight="1">
      <c r="A875" s="171">
        <v>868</v>
      </c>
      <c r="B875" s="144" t="s">
        <v>687</v>
      </c>
      <c r="C875" s="172" t="s">
        <v>1110</v>
      </c>
      <c r="D875" s="172">
        <v>2.11420758</v>
      </c>
      <c r="E875" s="172" t="s">
        <v>1110</v>
      </c>
      <c r="F875" s="172" t="s">
        <v>1110</v>
      </c>
      <c r="G875" s="172" t="s">
        <v>1110</v>
      </c>
      <c r="H875" s="172" t="s">
        <v>1110</v>
      </c>
      <c r="I875" s="172" t="s">
        <v>1110</v>
      </c>
      <c r="J875" s="172" t="s">
        <v>1110</v>
      </c>
      <c r="K875" s="172" t="s">
        <v>1110</v>
      </c>
      <c r="L875" s="174">
        <v>2.11420758</v>
      </c>
      <c r="M875" s="172" t="s">
        <v>1110</v>
      </c>
      <c r="N875" s="172">
        <v>4.7846047599999997</v>
      </c>
      <c r="O875" s="172" t="s">
        <v>1110</v>
      </c>
      <c r="P875" s="172" t="s">
        <v>1110</v>
      </c>
      <c r="Q875" s="172" t="s">
        <v>1110</v>
      </c>
      <c r="R875" s="172" t="s">
        <v>1110</v>
      </c>
      <c r="S875" s="172" t="s">
        <v>1110</v>
      </c>
      <c r="T875" s="172" t="s">
        <v>1110</v>
      </c>
      <c r="U875" s="172" t="s">
        <v>1110</v>
      </c>
      <c r="V875" s="175">
        <v>4.7846047599999997</v>
      </c>
      <c r="W875" s="176" t="s">
        <v>1110</v>
      </c>
      <c r="X875" s="172">
        <v>11.63852384</v>
      </c>
      <c r="Y875" s="172" t="s">
        <v>1110</v>
      </c>
      <c r="Z875" s="172" t="s">
        <v>1110</v>
      </c>
      <c r="AA875" s="172" t="s">
        <v>1110</v>
      </c>
      <c r="AB875" s="172" t="s">
        <v>1110</v>
      </c>
      <c r="AC875" s="172" t="s">
        <v>1110</v>
      </c>
      <c r="AD875" s="172" t="s">
        <v>1110</v>
      </c>
      <c r="AE875" s="172" t="s">
        <v>1110</v>
      </c>
      <c r="AF875" s="177">
        <v>11.63852384</v>
      </c>
    </row>
    <row r="876" spans="1:32" ht="15" customHeight="1">
      <c r="A876" s="163">
        <v>869</v>
      </c>
      <c r="B876" s="125" t="s">
        <v>133</v>
      </c>
      <c r="C876" s="164" t="s">
        <v>1110</v>
      </c>
      <c r="D876" s="164" t="s">
        <v>1110</v>
      </c>
      <c r="E876" s="164">
        <v>-0.90095572999999995</v>
      </c>
      <c r="F876" s="164" t="s">
        <v>1110</v>
      </c>
      <c r="G876" s="164" t="s">
        <v>1110</v>
      </c>
      <c r="H876" s="164" t="s">
        <v>1110</v>
      </c>
      <c r="I876" s="164" t="s">
        <v>1110</v>
      </c>
      <c r="J876" s="164" t="s">
        <v>1110</v>
      </c>
      <c r="K876" s="164" t="s">
        <v>1110</v>
      </c>
      <c r="L876" s="166">
        <v>-0.90095572999999995</v>
      </c>
      <c r="M876" s="164" t="s">
        <v>1110</v>
      </c>
      <c r="N876" s="164" t="s">
        <v>1110</v>
      </c>
      <c r="O876" s="164">
        <v>-2.84145125</v>
      </c>
      <c r="P876" s="164" t="s">
        <v>1110</v>
      </c>
      <c r="Q876" s="164" t="s">
        <v>1110</v>
      </c>
      <c r="R876" s="164" t="s">
        <v>1110</v>
      </c>
      <c r="S876" s="164" t="s">
        <v>1110</v>
      </c>
      <c r="T876" s="164" t="s">
        <v>1110</v>
      </c>
      <c r="U876" s="164" t="s">
        <v>1110</v>
      </c>
      <c r="V876" s="167">
        <v>-2.84145125</v>
      </c>
      <c r="W876" s="168" t="s">
        <v>1110</v>
      </c>
      <c r="X876" s="164" t="s">
        <v>1110</v>
      </c>
      <c r="Y876" s="164">
        <v>-4.8208839599999997</v>
      </c>
      <c r="Z876" s="164" t="s">
        <v>1110</v>
      </c>
      <c r="AA876" s="164" t="s">
        <v>1110</v>
      </c>
      <c r="AB876" s="164" t="s">
        <v>1110</v>
      </c>
      <c r="AC876" s="164" t="s">
        <v>1110</v>
      </c>
      <c r="AD876" s="164" t="s">
        <v>1110</v>
      </c>
      <c r="AE876" s="164" t="s">
        <v>1110</v>
      </c>
      <c r="AF876" s="169">
        <v>-4.8208839599999997</v>
      </c>
    </row>
    <row r="877" spans="1:32" s="84" customFormat="1" ht="15" customHeight="1">
      <c r="A877" s="171">
        <v>870</v>
      </c>
      <c r="B877" s="144" t="s">
        <v>1468</v>
      </c>
      <c r="C877" s="172" t="s">
        <v>1110</v>
      </c>
      <c r="D877" s="172" t="s">
        <v>1110</v>
      </c>
      <c r="E877" s="172" t="s">
        <v>1110</v>
      </c>
      <c r="F877" s="172" t="s">
        <v>1110</v>
      </c>
      <c r="G877" s="172" t="s">
        <v>1110</v>
      </c>
      <c r="H877" s="172" t="s">
        <v>1110</v>
      </c>
      <c r="I877" s="172" t="s">
        <v>1110</v>
      </c>
      <c r="J877" s="172" t="s">
        <v>1110</v>
      </c>
      <c r="K877" s="172" t="s">
        <v>1110</v>
      </c>
      <c r="L877" s="174" t="s">
        <v>1110</v>
      </c>
      <c r="M877" s="172" t="s">
        <v>1110</v>
      </c>
      <c r="N877" s="172" t="s">
        <v>1110</v>
      </c>
      <c r="O877" s="172" t="s">
        <v>1110</v>
      </c>
      <c r="P877" s="172" t="s">
        <v>1110</v>
      </c>
      <c r="Q877" s="172" t="s">
        <v>1110</v>
      </c>
      <c r="R877" s="172" t="s">
        <v>1110</v>
      </c>
      <c r="S877" s="172" t="s">
        <v>1110</v>
      </c>
      <c r="T877" s="172" t="s">
        <v>1110</v>
      </c>
      <c r="U877" s="172" t="s">
        <v>1110</v>
      </c>
      <c r="V877" s="175" t="s">
        <v>1110</v>
      </c>
      <c r="W877" s="176" t="s">
        <v>1110</v>
      </c>
      <c r="X877" s="172" t="s">
        <v>1110</v>
      </c>
      <c r="Y877" s="172" t="s">
        <v>1110</v>
      </c>
      <c r="Z877" s="172" t="s">
        <v>1110</v>
      </c>
      <c r="AA877" s="172" t="s">
        <v>1110</v>
      </c>
      <c r="AB877" s="172" t="s">
        <v>1110</v>
      </c>
      <c r="AC877" s="172" t="s">
        <v>1110</v>
      </c>
      <c r="AD877" s="172" t="s">
        <v>1110</v>
      </c>
      <c r="AE877" s="172" t="s">
        <v>1110</v>
      </c>
      <c r="AF877" s="177" t="s">
        <v>1110</v>
      </c>
    </row>
    <row r="878" spans="1:32" ht="15" customHeight="1">
      <c r="A878" s="163">
        <v>871</v>
      </c>
      <c r="B878" s="125" t="s">
        <v>1032</v>
      </c>
      <c r="C878" s="164" t="s">
        <v>1110</v>
      </c>
      <c r="D878" s="164" t="s">
        <v>1110</v>
      </c>
      <c r="E878" s="164" t="s">
        <v>1110</v>
      </c>
      <c r="F878" s="164" t="s">
        <v>1110</v>
      </c>
      <c r="G878" s="164" t="s">
        <v>1110</v>
      </c>
      <c r="H878" s="164" t="s">
        <v>1110</v>
      </c>
      <c r="I878" s="164" t="s">
        <v>1110</v>
      </c>
      <c r="J878" s="164" t="s">
        <v>1110</v>
      </c>
      <c r="K878" s="164" t="s">
        <v>1110</v>
      </c>
      <c r="L878" s="166" t="s">
        <v>1110</v>
      </c>
      <c r="M878" s="164" t="s">
        <v>1110</v>
      </c>
      <c r="N878" s="164" t="s">
        <v>1110</v>
      </c>
      <c r="O878" s="164" t="s">
        <v>1110</v>
      </c>
      <c r="P878" s="164" t="s">
        <v>1110</v>
      </c>
      <c r="Q878" s="164" t="s">
        <v>1110</v>
      </c>
      <c r="R878" s="164" t="s">
        <v>1110</v>
      </c>
      <c r="S878" s="164" t="s">
        <v>1110</v>
      </c>
      <c r="T878" s="164" t="s">
        <v>1110</v>
      </c>
      <c r="U878" s="164" t="s">
        <v>1110</v>
      </c>
      <c r="V878" s="167" t="s">
        <v>1110</v>
      </c>
      <c r="W878" s="168" t="s">
        <v>1110</v>
      </c>
      <c r="X878" s="164" t="s">
        <v>1110</v>
      </c>
      <c r="Y878" s="164" t="s">
        <v>1110</v>
      </c>
      <c r="Z878" s="164" t="s">
        <v>1110</v>
      </c>
      <c r="AA878" s="164" t="s">
        <v>1110</v>
      </c>
      <c r="AB878" s="164" t="s">
        <v>1110</v>
      </c>
      <c r="AC878" s="164" t="s">
        <v>1110</v>
      </c>
      <c r="AD878" s="164">
        <v>1.2</v>
      </c>
      <c r="AE878" s="164" t="s">
        <v>1110</v>
      </c>
      <c r="AF878" s="169">
        <v>1.2</v>
      </c>
    </row>
    <row r="879" spans="1:32" s="84" customFormat="1" ht="15" customHeight="1">
      <c r="A879" s="171">
        <v>872</v>
      </c>
      <c r="B879" s="144" t="s">
        <v>672</v>
      </c>
      <c r="C879" s="172" t="s">
        <v>1110</v>
      </c>
      <c r="D879" s="172" t="s">
        <v>1110</v>
      </c>
      <c r="E879" s="172" t="s">
        <v>1110</v>
      </c>
      <c r="F879" s="172" t="s">
        <v>1110</v>
      </c>
      <c r="G879" s="172" t="s">
        <v>1110</v>
      </c>
      <c r="H879" s="172" t="s">
        <v>1110</v>
      </c>
      <c r="I879" s="172" t="s">
        <v>1110</v>
      </c>
      <c r="J879" s="172" t="s">
        <v>1110</v>
      </c>
      <c r="K879" s="172" t="s">
        <v>1110</v>
      </c>
      <c r="L879" s="174" t="s">
        <v>1110</v>
      </c>
      <c r="M879" s="172" t="s">
        <v>1110</v>
      </c>
      <c r="N879" s="172" t="s">
        <v>1110</v>
      </c>
      <c r="O879" s="172" t="s">
        <v>1110</v>
      </c>
      <c r="P879" s="172" t="s">
        <v>1110</v>
      </c>
      <c r="Q879" s="172" t="s">
        <v>1110</v>
      </c>
      <c r="R879" s="172" t="s">
        <v>1110</v>
      </c>
      <c r="S879" s="172" t="s">
        <v>1110</v>
      </c>
      <c r="T879" s="172" t="s">
        <v>1110</v>
      </c>
      <c r="U879" s="172" t="s">
        <v>1110</v>
      </c>
      <c r="V879" s="175" t="s">
        <v>1110</v>
      </c>
      <c r="W879" s="176" t="s">
        <v>1110</v>
      </c>
      <c r="X879" s="172" t="s">
        <v>1110</v>
      </c>
      <c r="Y879" s="172" t="s">
        <v>1110</v>
      </c>
      <c r="Z879" s="172" t="s">
        <v>1110</v>
      </c>
      <c r="AA879" s="172" t="s">
        <v>1110</v>
      </c>
      <c r="AB879" s="172" t="s">
        <v>1110</v>
      </c>
      <c r="AC879" s="172" t="s">
        <v>1110</v>
      </c>
      <c r="AD879" s="172">
        <v>1.7023999999999999</v>
      </c>
      <c r="AE879" s="172" t="s">
        <v>1110</v>
      </c>
      <c r="AF879" s="177">
        <v>1.7023999999999999</v>
      </c>
    </row>
    <row r="880" spans="1:32" ht="15" customHeight="1">
      <c r="A880" s="163">
        <v>873</v>
      </c>
      <c r="B880" s="125" t="s">
        <v>763</v>
      </c>
      <c r="C880" s="164" t="s">
        <v>1110</v>
      </c>
      <c r="D880" s="164" t="s">
        <v>1110</v>
      </c>
      <c r="E880" s="164" t="s">
        <v>1110</v>
      </c>
      <c r="F880" s="164" t="s">
        <v>1110</v>
      </c>
      <c r="G880" s="164" t="s">
        <v>1110</v>
      </c>
      <c r="H880" s="164" t="s">
        <v>1110</v>
      </c>
      <c r="I880" s="164" t="s">
        <v>1110</v>
      </c>
      <c r="J880" s="164" t="s">
        <v>1110</v>
      </c>
      <c r="K880" s="164" t="s">
        <v>1110</v>
      </c>
      <c r="L880" s="166" t="s">
        <v>1110</v>
      </c>
      <c r="M880" s="164" t="s">
        <v>1110</v>
      </c>
      <c r="N880" s="164" t="s">
        <v>1110</v>
      </c>
      <c r="O880" s="164" t="s">
        <v>1110</v>
      </c>
      <c r="P880" s="164" t="s">
        <v>1110</v>
      </c>
      <c r="Q880" s="164" t="s">
        <v>1110</v>
      </c>
      <c r="R880" s="164" t="s">
        <v>1110</v>
      </c>
      <c r="S880" s="164" t="s">
        <v>1110</v>
      </c>
      <c r="T880" s="164">
        <v>1</v>
      </c>
      <c r="U880" s="164" t="s">
        <v>1110</v>
      </c>
      <c r="V880" s="167">
        <v>1</v>
      </c>
      <c r="W880" s="168" t="s">
        <v>1110</v>
      </c>
      <c r="X880" s="164" t="s">
        <v>1110</v>
      </c>
      <c r="Y880" s="164" t="s">
        <v>1110</v>
      </c>
      <c r="Z880" s="164" t="s">
        <v>1110</v>
      </c>
      <c r="AA880" s="164" t="s">
        <v>1110</v>
      </c>
      <c r="AB880" s="164" t="s">
        <v>1110</v>
      </c>
      <c r="AC880" s="164" t="s">
        <v>1110</v>
      </c>
      <c r="AD880" s="164">
        <v>-281.68368402891997</v>
      </c>
      <c r="AE880" s="164" t="s">
        <v>1110</v>
      </c>
      <c r="AF880" s="169">
        <v>-281.68368402891997</v>
      </c>
    </row>
    <row r="881" spans="1:32" s="84" customFormat="1" ht="15" customHeight="1">
      <c r="A881" s="171">
        <v>874</v>
      </c>
      <c r="B881" s="144" t="s">
        <v>863</v>
      </c>
      <c r="C881" s="172" t="s">
        <v>1110</v>
      </c>
      <c r="D881" s="172" t="s">
        <v>1110</v>
      </c>
      <c r="E881" s="172" t="s">
        <v>1110</v>
      </c>
      <c r="F881" s="172" t="s">
        <v>1110</v>
      </c>
      <c r="G881" s="172" t="s">
        <v>1110</v>
      </c>
      <c r="H881" s="172" t="s">
        <v>1110</v>
      </c>
      <c r="I881" s="172" t="s">
        <v>1110</v>
      </c>
      <c r="J881" s="172" t="s">
        <v>1110</v>
      </c>
      <c r="K881" s="172" t="s">
        <v>1110</v>
      </c>
      <c r="L881" s="174" t="s">
        <v>1110</v>
      </c>
      <c r="M881" s="172" t="s">
        <v>1110</v>
      </c>
      <c r="N881" s="172" t="s">
        <v>1110</v>
      </c>
      <c r="O881" s="172">
        <v>3.0499999999999999E-2</v>
      </c>
      <c r="P881" s="172" t="s">
        <v>1110</v>
      </c>
      <c r="Q881" s="172" t="s">
        <v>1110</v>
      </c>
      <c r="R881" s="172" t="s">
        <v>1110</v>
      </c>
      <c r="S881" s="172" t="s">
        <v>1110</v>
      </c>
      <c r="T881" s="172" t="s">
        <v>1110</v>
      </c>
      <c r="U881" s="172" t="s">
        <v>1110</v>
      </c>
      <c r="V881" s="175">
        <v>3.0499999999999999E-2</v>
      </c>
      <c r="W881" s="176" t="s">
        <v>1110</v>
      </c>
      <c r="X881" s="172" t="s">
        <v>1110</v>
      </c>
      <c r="Y881" s="172">
        <v>33.699742430000001</v>
      </c>
      <c r="Z881" s="172" t="s">
        <v>1110</v>
      </c>
      <c r="AA881" s="172" t="s">
        <v>1110</v>
      </c>
      <c r="AB881" s="172" t="s">
        <v>1110</v>
      </c>
      <c r="AC881" s="172" t="s">
        <v>1110</v>
      </c>
      <c r="AD881" s="172" t="s">
        <v>1110</v>
      </c>
      <c r="AE881" s="172" t="s">
        <v>1110</v>
      </c>
      <c r="AF881" s="177">
        <v>33.699742430000001</v>
      </c>
    </row>
    <row r="882" spans="1:32" ht="15" customHeight="1">
      <c r="A882" s="163">
        <v>875</v>
      </c>
      <c r="B882" s="125" t="s">
        <v>1049</v>
      </c>
      <c r="C882" s="164" t="s">
        <v>1110</v>
      </c>
      <c r="D882" s="164">
        <v>-7.1740009999999993E-2</v>
      </c>
      <c r="E882" s="164">
        <v>-6.2488419999999996E-2</v>
      </c>
      <c r="F882" s="164" t="s">
        <v>1110</v>
      </c>
      <c r="G882" s="164" t="s">
        <v>1110</v>
      </c>
      <c r="H882" s="164" t="s">
        <v>1110</v>
      </c>
      <c r="I882" s="164" t="s">
        <v>1110</v>
      </c>
      <c r="J882" s="164" t="s">
        <v>1110</v>
      </c>
      <c r="K882" s="164" t="s">
        <v>1110</v>
      </c>
      <c r="L882" s="166">
        <v>-0.13422842999999998</v>
      </c>
      <c r="M882" s="164" t="s">
        <v>1110</v>
      </c>
      <c r="N882" s="164">
        <v>-2.5081306299999997</v>
      </c>
      <c r="O882" s="164">
        <v>-3.0332488</v>
      </c>
      <c r="P882" s="164" t="s">
        <v>1110</v>
      </c>
      <c r="Q882" s="164" t="s">
        <v>1110</v>
      </c>
      <c r="R882" s="164" t="s">
        <v>1110</v>
      </c>
      <c r="S882" s="164" t="s">
        <v>1110</v>
      </c>
      <c r="T882" s="164" t="s">
        <v>1110</v>
      </c>
      <c r="U882" s="164" t="s">
        <v>1110</v>
      </c>
      <c r="V882" s="167">
        <v>-5.5413794300000001</v>
      </c>
      <c r="W882" s="168" t="s">
        <v>1110</v>
      </c>
      <c r="X882" s="164">
        <v>-4.6312822499999999</v>
      </c>
      <c r="Y882" s="164">
        <v>1.82355592</v>
      </c>
      <c r="Z882" s="164" t="s">
        <v>1110</v>
      </c>
      <c r="AA882" s="164" t="s">
        <v>1110</v>
      </c>
      <c r="AB882" s="164" t="s">
        <v>1110</v>
      </c>
      <c r="AC882" s="164" t="s">
        <v>1110</v>
      </c>
      <c r="AD882" s="164" t="s">
        <v>1110</v>
      </c>
      <c r="AE882" s="164" t="s">
        <v>1110</v>
      </c>
      <c r="AF882" s="169">
        <v>-2.8077263299999999</v>
      </c>
    </row>
    <row r="883" spans="1:32" s="84" customFormat="1" ht="15" customHeight="1">
      <c r="A883" s="171">
        <v>876</v>
      </c>
      <c r="B883" s="144" t="s">
        <v>287</v>
      </c>
      <c r="C883" s="172" t="s">
        <v>1110</v>
      </c>
      <c r="D883" s="172" t="s">
        <v>1110</v>
      </c>
      <c r="E883" s="172" t="s">
        <v>1110</v>
      </c>
      <c r="F883" s="172" t="s">
        <v>1110</v>
      </c>
      <c r="G883" s="172" t="s">
        <v>1110</v>
      </c>
      <c r="H883" s="172" t="s">
        <v>1110</v>
      </c>
      <c r="I883" s="172">
        <v>-0.4</v>
      </c>
      <c r="J883" s="172" t="s">
        <v>1110</v>
      </c>
      <c r="K883" s="172" t="s">
        <v>1110</v>
      </c>
      <c r="L883" s="174">
        <v>-0.4</v>
      </c>
      <c r="M883" s="172" t="s">
        <v>1110</v>
      </c>
      <c r="N883" s="172" t="s">
        <v>1110</v>
      </c>
      <c r="O883" s="172" t="s">
        <v>1110</v>
      </c>
      <c r="P883" s="172" t="s">
        <v>1110</v>
      </c>
      <c r="Q883" s="172" t="s">
        <v>1110</v>
      </c>
      <c r="R883" s="172" t="s">
        <v>1110</v>
      </c>
      <c r="S883" s="172">
        <v>-0.36834336000000001</v>
      </c>
      <c r="T883" s="172" t="s">
        <v>1110</v>
      </c>
      <c r="U883" s="172" t="s">
        <v>1110</v>
      </c>
      <c r="V883" s="175">
        <v>-0.36834336000000001</v>
      </c>
      <c r="W883" s="176" t="s">
        <v>1110</v>
      </c>
      <c r="X883" s="172" t="s">
        <v>1110</v>
      </c>
      <c r="Y883" s="172">
        <v>20.988196739999999</v>
      </c>
      <c r="Z883" s="172" t="s">
        <v>1110</v>
      </c>
      <c r="AA883" s="172" t="s">
        <v>1110</v>
      </c>
      <c r="AB883" s="172" t="s">
        <v>1110</v>
      </c>
      <c r="AC883" s="172">
        <v>-0.75561562000000004</v>
      </c>
      <c r="AD883" s="172" t="s">
        <v>1110</v>
      </c>
      <c r="AE883" s="172" t="s">
        <v>1110</v>
      </c>
      <c r="AF883" s="177">
        <v>20.232581119999999</v>
      </c>
    </row>
    <row r="884" spans="1:32" ht="15" customHeight="1">
      <c r="A884" s="163">
        <v>877</v>
      </c>
      <c r="B884" s="125" t="s">
        <v>803</v>
      </c>
      <c r="C884" s="164">
        <v>3.7831522200000003</v>
      </c>
      <c r="D884" s="164" t="s">
        <v>1110</v>
      </c>
      <c r="E884" s="164" t="s">
        <v>1110</v>
      </c>
      <c r="F884" s="164" t="s">
        <v>1110</v>
      </c>
      <c r="G884" s="164" t="s">
        <v>1110</v>
      </c>
      <c r="H884" s="164" t="s">
        <v>1110</v>
      </c>
      <c r="I884" s="164" t="s">
        <v>1110</v>
      </c>
      <c r="J884" s="164" t="s">
        <v>1110</v>
      </c>
      <c r="K884" s="164" t="s">
        <v>1110</v>
      </c>
      <c r="L884" s="166">
        <v>3.7831522200000003</v>
      </c>
      <c r="M884" s="164">
        <v>21.138752010000001</v>
      </c>
      <c r="N884" s="164" t="s">
        <v>1110</v>
      </c>
      <c r="O884" s="164" t="s">
        <v>1110</v>
      </c>
      <c r="P884" s="164" t="s">
        <v>1110</v>
      </c>
      <c r="Q884" s="164" t="s">
        <v>1110</v>
      </c>
      <c r="R884" s="164" t="s">
        <v>1110</v>
      </c>
      <c r="S884" s="164" t="s">
        <v>1110</v>
      </c>
      <c r="T884" s="164" t="s">
        <v>1110</v>
      </c>
      <c r="U884" s="164" t="s">
        <v>1110</v>
      </c>
      <c r="V884" s="167">
        <v>21.138752010000001</v>
      </c>
      <c r="W884" s="168">
        <v>27.810090649999999</v>
      </c>
      <c r="X884" s="164" t="s">
        <v>1110</v>
      </c>
      <c r="Y884" s="164" t="s">
        <v>1110</v>
      </c>
      <c r="Z884" s="164" t="s">
        <v>1110</v>
      </c>
      <c r="AA884" s="164" t="s">
        <v>1110</v>
      </c>
      <c r="AB884" s="164" t="s">
        <v>1110</v>
      </c>
      <c r="AC884" s="164" t="s">
        <v>1110</v>
      </c>
      <c r="AD884" s="164" t="s">
        <v>1110</v>
      </c>
      <c r="AE884" s="164" t="s">
        <v>1110</v>
      </c>
      <c r="AF884" s="169">
        <v>27.810090649999999</v>
      </c>
    </row>
    <row r="885" spans="1:32" s="84" customFormat="1" ht="15" customHeight="1">
      <c r="A885" s="171">
        <v>878</v>
      </c>
      <c r="B885" s="144" t="s">
        <v>875</v>
      </c>
      <c r="C885" s="172" t="s">
        <v>1110</v>
      </c>
      <c r="D885" s="172">
        <v>-220.43659424169999</v>
      </c>
      <c r="E885" s="172">
        <v>-2.5123081800000002</v>
      </c>
      <c r="F885" s="172" t="s">
        <v>1110</v>
      </c>
      <c r="G885" s="172">
        <v>-1.86155519</v>
      </c>
      <c r="H885" s="172" t="s">
        <v>1110</v>
      </c>
      <c r="I885" s="172" t="s">
        <v>1110</v>
      </c>
      <c r="J885" s="172" t="s">
        <v>1110</v>
      </c>
      <c r="K885" s="172" t="s">
        <v>1110</v>
      </c>
      <c r="L885" s="174">
        <v>-224.8104576117</v>
      </c>
      <c r="M885" s="172" t="s">
        <v>1110</v>
      </c>
      <c r="N885" s="172">
        <v>-269.25678399702002</v>
      </c>
      <c r="O885" s="172">
        <v>-24.687445920000002</v>
      </c>
      <c r="P885" s="172" t="s">
        <v>1110</v>
      </c>
      <c r="Q885" s="172">
        <v>-2.4620551900000001</v>
      </c>
      <c r="R885" s="172" t="s">
        <v>1110</v>
      </c>
      <c r="S885" s="172" t="s">
        <v>1110</v>
      </c>
      <c r="T885" s="172" t="s">
        <v>1110</v>
      </c>
      <c r="U885" s="172" t="s">
        <v>1110</v>
      </c>
      <c r="V885" s="175">
        <v>-296.40628510702004</v>
      </c>
      <c r="W885" s="176" t="s">
        <v>1110</v>
      </c>
      <c r="X885" s="172">
        <v>-276.25005638701998</v>
      </c>
      <c r="Y885" s="172">
        <v>-49.674884520000006</v>
      </c>
      <c r="Z885" s="172" t="s">
        <v>1110</v>
      </c>
      <c r="AA885" s="172">
        <v>-4.4565551900000004</v>
      </c>
      <c r="AB885" s="172" t="s">
        <v>1110</v>
      </c>
      <c r="AC885" s="172" t="s">
        <v>1110</v>
      </c>
      <c r="AD885" s="172" t="s">
        <v>1110</v>
      </c>
      <c r="AE885" s="172" t="s">
        <v>1110</v>
      </c>
      <c r="AF885" s="177">
        <v>-330.38149609701998</v>
      </c>
    </row>
    <row r="886" spans="1:32" ht="15" customHeight="1">
      <c r="A886" s="163">
        <v>879</v>
      </c>
      <c r="B886" s="125" t="s">
        <v>12</v>
      </c>
      <c r="C886" s="164" t="s">
        <v>1110</v>
      </c>
      <c r="D886" s="164">
        <v>-7.5283589999999997E-2</v>
      </c>
      <c r="E886" s="164" t="s">
        <v>1110</v>
      </c>
      <c r="F886" s="164" t="s">
        <v>1110</v>
      </c>
      <c r="G886" s="164" t="s">
        <v>1110</v>
      </c>
      <c r="H886" s="164" t="s">
        <v>1110</v>
      </c>
      <c r="I886" s="164" t="s">
        <v>1110</v>
      </c>
      <c r="J886" s="164" t="s">
        <v>1110</v>
      </c>
      <c r="K886" s="164" t="s">
        <v>1110</v>
      </c>
      <c r="L886" s="166">
        <v>-7.5283589999999997E-2</v>
      </c>
      <c r="M886" s="164" t="s">
        <v>1110</v>
      </c>
      <c r="N886" s="164">
        <v>-0.34089845000000002</v>
      </c>
      <c r="O886" s="164" t="s">
        <v>1110</v>
      </c>
      <c r="P886" s="164" t="s">
        <v>1110</v>
      </c>
      <c r="Q886" s="164" t="s">
        <v>1110</v>
      </c>
      <c r="R886" s="164" t="s">
        <v>1110</v>
      </c>
      <c r="S886" s="164" t="s">
        <v>1110</v>
      </c>
      <c r="T886" s="164" t="s">
        <v>1110</v>
      </c>
      <c r="U886" s="164" t="s">
        <v>1110</v>
      </c>
      <c r="V886" s="167">
        <v>-0.34089845000000002</v>
      </c>
      <c r="W886" s="168" t="s">
        <v>1110</v>
      </c>
      <c r="X886" s="164">
        <v>-0.67017427000000007</v>
      </c>
      <c r="Y886" s="164" t="s">
        <v>1110</v>
      </c>
      <c r="Z886" s="164" t="s">
        <v>1110</v>
      </c>
      <c r="AA886" s="164" t="s">
        <v>1110</v>
      </c>
      <c r="AB886" s="164" t="s">
        <v>1110</v>
      </c>
      <c r="AC886" s="164" t="s">
        <v>1110</v>
      </c>
      <c r="AD886" s="164" t="s">
        <v>1110</v>
      </c>
      <c r="AE886" s="164" t="s">
        <v>1110</v>
      </c>
      <c r="AF886" s="169">
        <v>-0.67017427000000007</v>
      </c>
    </row>
    <row r="887" spans="1:32" s="84" customFormat="1" ht="15" customHeight="1">
      <c r="A887" s="171">
        <v>880</v>
      </c>
      <c r="B887" s="144" t="s">
        <v>1043</v>
      </c>
      <c r="C887" s="172" t="s">
        <v>1110</v>
      </c>
      <c r="D887" s="172" t="s">
        <v>1110</v>
      </c>
      <c r="E887" s="172">
        <v>-0.21466923999999998</v>
      </c>
      <c r="F887" s="172" t="s">
        <v>1110</v>
      </c>
      <c r="G887" s="172" t="s">
        <v>1110</v>
      </c>
      <c r="H887" s="172" t="s">
        <v>1110</v>
      </c>
      <c r="I887" s="172" t="s">
        <v>1110</v>
      </c>
      <c r="J887" s="172" t="s">
        <v>1110</v>
      </c>
      <c r="K887" s="172" t="s">
        <v>1110</v>
      </c>
      <c r="L887" s="174">
        <v>-0.21466923999999998</v>
      </c>
      <c r="M887" s="172" t="s">
        <v>1110</v>
      </c>
      <c r="N887" s="172" t="s">
        <v>1110</v>
      </c>
      <c r="O887" s="172">
        <v>-0.71536087000000004</v>
      </c>
      <c r="P887" s="172" t="s">
        <v>1110</v>
      </c>
      <c r="Q887" s="172" t="s">
        <v>1110</v>
      </c>
      <c r="R887" s="172" t="s">
        <v>1110</v>
      </c>
      <c r="S887" s="172" t="s">
        <v>1110</v>
      </c>
      <c r="T887" s="172" t="s">
        <v>1110</v>
      </c>
      <c r="U887" s="172" t="s">
        <v>1110</v>
      </c>
      <c r="V887" s="175">
        <v>-0.71536087000000004</v>
      </c>
      <c r="W887" s="176" t="s">
        <v>1110</v>
      </c>
      <c r="X887" s="172" t="s">
        <v>1110</v>
      </c>
      <c r="Y887" s="172">
        <v>-1.9239902600000001</v>
      </c>
      <c r="Z887" s="172" t="s">
        <v>1110</v>
      </c>
      <c r="AA887" s="172" t="s">
        <v>1110</v>
      </c>
      <c r="AB887" s="172" t="s">
        <v>1110</v>
      </c>
      <c r="AC887" s="172" t="s">
        <v>1110</v>
      </c>
      <c r="AD887" s="172" t="s">
        <v>1110</v>
      </c>
      <c r="AE887" s="172" t="s">
        <v>1110</v>
      </c>
      <c r="AF887" s="177">
        <v>-1.9239902600000001</v>
      </c>
    </row>
    <row r="888" spans="1:32" ht="15" customHeight="1">
      <c r="A888" s="163">
        <v>881</v>
      </c>
      <c r="B888" s="125" t="s">
        <v>376</v>
      </c>
      <c r="C888" s="164" t="s">
        <v>1110</v>
      </c>
      <c r="D888" s="164">
        <v>-1.93749E-2</v>
      </c>
      <c r="E888" s="164">
        <v>-7.8546686544600002</v>
      </c>
      <c r="F888" s="164" t="s">
        <v>1110</v>
      </c>
      <c r="G888" s="164" t="s">
        <v>1110</v>
      </c>
      <c r="H888" s="164" t="s">
        <v>1110</v>
      </c>
      <c r="I888" s="164" t="s">
        <v>1110</v>
      </c>
      <c r="J888" s="164" t="s">
        <v>1110</v>
      </c>
      <c r="K888" s="164" t="s">
        <v>1110</v>
      </c>
      <c r="L888" s="166">
        <v>-7.87404355446</v>
      </c>
      <c r="M888" s="164" t="s">
        <v>1110</v>
      </c>
      <c r="N888" s="164">
        <v>-0.23180567999999999</v>
      </c>
      <c r="O888" s="164">
        <v>-8.96609743446</v>
      </c>
      <c r="P888" s="164" t="s">
        <v>1110</v>
      </c>
      <c r="Q888" s="164" t="s">
        <v>1110</v>
      </c>
      <c r="R888" s="164" t="s">
        <v>1110</v>
      </c>
      <c r="S888" s="164" t="s">
        <v>1110</v>
      </c>
      <c r="T888" s="164" t="s">
        <v>1110</v>
      </c>
      <c r="U888" s="164" t="s">
        <v>1110</v>
      </c>
      <c r="V888" s="167">
        <v>-9.197903114459999</v>
      </c>
      <c r="W888" s="168" t="s">
        <v>1110</v>
      </c>
      <c r="X888" s="164">
        <v>-13.38469073171</v>
      </c>
      <c r="Y888" s="164">
        <v>4.6629885770000004E-2</v>
      </c>
      <c r="Z888" s="164" t="s">
        <v>1110</v>
      </c>
      <c r="AA888" s="164" t="s">
        <v>1110</v>
      </c>
      <c r="AB888" s="164" t="s">
        <v>1110</v>
      </c>
      <c r="AC888" s="164" t="s">
        <v>1110</v>
      </c>
      <c r="AD888" s="164" t="s">
        <v>1110</v>
      </c>
      <c r="AE888" s="164" t="s">
        <v>1110</v>
      </c>
      <c r="AF888" s="169">
        <v>-13.338060845939999</v>
      </c>
    </row>
    <row r="889" spans="1:32" s="84" customFormat="1" ht="15" customHeight="1">
      <c r="A889" s="171">
        <v>882</v>
      </c>
      <c r="B889" s="144" t="s">
        <v>329</v>
      </c>
      <c r="C889" s="172" t="s">
        <v>1110</v>
      </c>
      <c r="D889" s="172" t="s">
        <v>1110</v>
      </c>
      <c r="E889" s="172">
        <v>-10.792950490000001</v>
      </c>
      <c r="F889" s="172" t="s">
        <v>1110</v>
      </c>
      <c r="G889" s="172" t="s">
        <v>1110</v>
      </c>
      <c r="H889" s="172" t="s">
        <v>1110</v>
      </c>
      <c r="I889" s="172" t="s">
        <v>1110</v>
      </c>
      <c r="J889" s="172" t="s">
        <v>1110</v>
      </c>
      <c r="K889" s="172" t="s">
        <v>1110</v>
      </c>
      <c r="L889" s="174">
        <v>-10.792950490000001</v>
      </c>
      <c r="M889" s="172" t="s">
        <v>1110</v>
      </c>
      <c r="N889" s="172" t="s">
        <v>1110</v>
      </c>
      <c r="O889" s="172">
        <v>-35.98249751745</v>
      </c>
      <c r="P889" s="172" t="s">
        <v>1110</v>
      </c>
      <c r="Q889" s="172" t="s">
        <v>1110</v>
      </c>
      <c r="R889" s="172" t="s">
        <v>1110</v>
      </c>
      <c r="S889" s="172" t="s">
        <v>1110</v>
      </c>
      <c r="T889" s="172" t="s">
        <v>1110</v>
      </c>
      <c r="U889" s="172" t="s">
        <v>1110</v>
      </c>
      <c r="V889" s="175">
        <v>-35.98249751745</v>
      </c>
      <c r="W889" s="176" t="s">
        <v>1110</v>
      </c>
      <c r="X889" s="172" t="s">
        <v>1110</v>
      </c>
      <c r="Y889" s="172">
        <v>-148.15329995745</v>
      </c>
      <c r="Z889" s="172" t="s">
        <v>1110</v>
      </c>
      <c r="AA889" s="172" t="s">
        <v>1110</v>
      </c>
      <c r="AB889" s="172" t="s">
        <v>1110</v>
      </c>
      <c r="AC889" s="172" t="s">
        <v>1110</v>
      </c>
      <c r="AD889" s="172" t="s">
        <v>1110</v>
      </c>
      <c r="AE889" s="172" t="s">
        <v>1110</v>
      </c>
      <c r="AF889" s="177">
        <v>-148.15329995745</v>
      </c>
    </row>
    <row r="890" spans="1:32" ht="15" customHeight="1">
      <c r="A890" s="163">
        <v>883</v>
      </c>
      <c r="B890" s="125" t="s">
        <v>779</v>
      </c>
      <c r="C890" s="164" t="s">
        <v>1110</v>
      </c>
      <c r="D890" s="164" t="s">
        <v>1110</v>
      </c>
      <c r="E890" s="164" t="s">
        <v>1110</v>
      </c>
      <c r="F890" s="164" t="s">
        <v>1110</v>
      </c>
      <c r="G890" s="164" t="s">
        <v>1110</v>
      </c>
      <c r="H890" s="164" t="s">
        <v>1110</v>
      </c>
      <c r="I890" s="164" t="s">
        <v>1110</v>
      </c>
      <c r="J890" s="164" t="s">
        <v>1110</v>
      </c>
      <c r="K890" s="164" t="s">
        <v>1110</v>
      </c>
      <c r="L890" s="166" t="s">
        <v>1110</v>
      </c>
      <c r="M890" s="164" t="s">
        <v>1110</v>
      </c>
      <c r="N890" s="164">
        <v>1.6046207400000001</v>
      </c>
      <c r="O890" s="164" t="s">
        <v>1110</v>
      </c>
      <c r="P890" s="164" t="s">
        <v>1110</v>
      </c>
      <c r="Q890" s="164" t="s">
        <v>1110</v>
      </c>
      <c r="R890" s="164" t="s">
        <v>1110</v>
      </c>
      <c r="S890" s="164" t="s">
        <v>1110</v>
      </c>
      <c r="T890" s="164" t="s">
        <v>1110</v>
      </c>
      <c r="U890" s="164" t="s">
        <v>1110</v>
      </c>
      <c r="V890" s="167">
        <v>1.6046207400000001</v>
      </c>
      <c r="W890" s="168" t="s">
        <v>1110</v>
      </c>
      <c r="X890" s="164">
        <v>9.9813645299999987</v>
      </c>
      <c r="Y890" s="164" t="s">
        <v>1110</v>
      </c>
      <c r="Z890" s="164" t="s">
        <v>1110</v>
      </c>
      <c r="AA890" s="164" t="s">
        <v>1110</v>
      </c>
      <c r="AB890" s="164" t="s">
        <v>1110</v>
      </c>
      <c r="AC890" s="164" t="s">
        <v>1110</v>
      </c>
      <c r="AD890" s="164" t="s">
        <v>1110</v>
      </c>
      <c r="AE890" s="164" t="s">
        <v>1110</v>
      </c>
      <c r="AF890" s="169">
        <v>9.9813645299999987</v>
      </c>
    </row>
    <row r="891" spans="1:32" s="84" customFormat="1" ht="15" customHeight="1">
      <c r="A891" s="171">
        <v>884</v>
      </c>
      <c r="B891" s="144" t="s">
        <v>130</v>
      </c>
      <c r="C891" s="172" t="s">
        <v>1110</v>
      </c>
      <c r="D891" s="172" t="s">
        <v>1110</v>
      </c>
      <c r="E891" s="172">
        <v>-5.5804999999999998</v>
      </c>
      <c r="F891" s="172" t="s">
        <v>1110</v>
      </c>
      <c r="G891" s="172" t="s">
        <v>1110</v>
      </c>
      <c r="H891" s="172" t="s">
        <v>1110</v>
      </c>
      <c r="I891" s="172" t="s">
        <v>1110</v>
      </c>
      <c r="J891" s="172" t="s">
        <v>1110</v>
      </c>
      <c r="K891" s="172" t="s">
        <v>1110</v>
      </c>
      <c r="L891" s="174">
        <v>-5.5804999999999998</v>
      </c>
      <c r="M891" s="172" t="s">
        <v>1110</v>
      </c>
      <c r="N891" s="172" t="s">
        <v>1110</v>
      </c>
      <c r="O891" s="172">
        <v>-12.900499999999999</v>
      </c>
      <c r="P891" s="172" t="s">
        <v>1110</v>
      </c>
      <c r="Q891" s="172" t="s">
        <v>1110</v>
      </c>
      <c r="R891" s="172" t="s">
        <v>1110</v>
      </c>
      <c r="S891" s="172" t="s">
        <v>1110</v>
      </c>
      <c r="T891" s="172" t="s">
        <v>1110</v>
      </c>
      <c r="U891" s="172" t="s">
        <v>1110</v>
      </c>
      <c r="V891" s="175">
        <v>-12.900499999999999</v>
      </c>
      <c r="W891" s="176" t="s">
        <v>1110</v>
      </c>
      <c r="X891" s="172" t="s">
        <v>1110</v>
      </c>
      <c r="Y891" s="172">
        <v>-43.413711030000002</v>
      </c>
      <c r="Z891" s="172" t="s">
        <v>1110</v>
      </c>
      <c r="AA891" s="172" t="s">
        <v>1110</v>
      </c>
      <c r="AB891" s="172" t="s">
        <v>1110</v>
      </c>
      <c r="AC891" s="172" t="s">
        <v>1110</v>
      </c>
      <c r="AD891" s="172" t="s">
        <v>1110</v>
      </c>
      <c r="AE891" s="172" t="s">
        <v>1110</v>
      </c>
      <c r="AF891" s="177">
        <v>-43.413711030000002</v>
      </c>
    </row>
    <row r="892" spans="1:32" ht="15" customHeight="1">
      <c r="A892" s="163">
        <v>885</v>
      </c>
      <c r="B892" s="125" t="s">
        <v>1035</v>
      </c>
      <c r="C892" s="164">
        <v>-0.38686073999999998</v>
      </c>
      <c r="D892" s="164">
        <v>1.57155785</v>
      </c>
      <c r="E892" s="164" t="s">
        <v>1110</v>
      </c>
      <c r="F892" s="164" t="s">
        <v>1110</v>
      </c>
      <c r="G892" s="164" t="s">
        <v>1110</v>
      </c>
      <c r="H892" s="164" t="s">
        <v>1110</v>
      </c>
      <c r="I892" s="164" t="s">
        <v>1110</v>
      </c>
      <c r="J892" s="164" t="s">
        <v>1110</v>
      </c>
      <c r="K892" s="164" t="s">
        <v>1110</v>
      </c>
      <c r="L892" s="166">
        <v>1.1846971100000001</v>
      </c>
      <c r="M892" s="164">
        <v>-2.4837443500000003</v>
      </c>
      <c r="N892" s="164">
        <v>2.6016614300000001</v>
      </c>
      <c r="O892" s="164" t="s">
        <v>1110</v>
      </c>
      <c r="P892" s="164" t="s">
        <v>1110</v>
      </c>
      <c r="Q892" s="164" t="s">
        <v>1110</v>
      </c>
      <c r="R892" s="164" t="s">
        <v>1110</v>
      </c>
      <c r="S892" s="164" t="s">
        <v>1110</v>
      </c>
      <c r="T892" s="164" t="s">
        <v>1110</v>
      </c>
      <c r="U892" s="164" t="s">
        <v>1110</v>
      </c>
      <c r="V892" s="167">
        <v>0.11791708000000008</v>
      </c>
      <c r="W892" s="168">
        <v>0.65222185999999993</v>
      </c>
      <c r="X892" s="164">
        <v>3.2531479800000001</v>
      </c>
      <c r="Y892" s="164" t="s">
        <v>1110</v>
      </c>
      <c r="Z892" s="164" t="s">
        <v>1110</v>
      </c>
      <c r="AA892" s="164" t="s">
        <v>1110</v>
      </c>
      <c r="AB892" s="164" t="s">
        <v>1110</v>
      </c>
      <c r="AC892" s="164" t="s">
        <v>1110</v>
      </c>
      <c r="AD892" s="164" t="s">
        <v>1110</v>
      </c>
      <c r="AE892" s="164" t="s">
        <v>1110</v>
      </c>
      <c r="AF892" s="169">
        <v>3.9053698399999996</v>
      </c>
    </row>
    <row r="893" spans="1:32" s="84" customFormat="1" ht="15" customHeight="1">
      <c r="A893" s="171">
        <v>886</v>
      </c>
      <c r="B893" s="144" t="s">
        <v>185</v>
      </c>
      <c r="C893" s="172" t="s">
        <v>1110</v>
      </c>
      <c r="D893" s="172">
        <v>-0.34245772999999996</v>
      </c>
      <c r="E893" s="172">
        <v>-0.17409060999999998</v>
      </c>
      <c r="F893" s="172" t="s">
        <v>1110</v>
      </c>
      <c r="G893" s="172" t="s">
        <v>1110</v>
      </c>
      <c r="H893" s="172" t="s">
        <v>1110</v>
      </c>
      <c r="I893" s="172" t="s">
        <v>1110</v>
      </c>
      <c r="J893" s="172" t="s">
        <v>1110</v>
      </c>
      <c r="K893" s="172" t="s">
        <v>1110</v>
      </c>
      <c r="L893" s="174">
        <v>-0.51654833999999994</v>
      </c>
      <c r="M893" s="172" t="s">
        <v>1110</v>
      </c>
      <c r="N893" s="172">
        <v>-12.12057789</v>
      </c>
      <c r="O893" s="172">
        <v>0.25757557000000003</v>
      </c>
      <c r="P893" s="172" t="s">
        <v>1110</v>
      </c>
      <c r="Q893" s="172" t="s">
        <v>1110</v>
      </c>
      <c r="R893" s="172" t="s">
        <v>1110</v>
      </c>
      <c r="S893" s="172" t="s">
        <v>1110</v>
      </c>
      <c r="T893" s="172" t="s">
        <v>1110</v>
      </c>
      <c r="U893" s="172" t="s">
        <v>1110</v>
      </c>
      <c r="V893" s="175">
        <v>-11.86300232</v>
      </c>
      <c r="W893" s="176" t="s">
        <v>1110</v>
      </c>
      <c r="X893" s="172">
        <v>-14.1552658</v>
      </c>
      <c r="Y893" s="172">
        <v>-1.28044661</v>
      </c>
      <c r="Z893" s="172" t="s">
        <v>1110</v>
      </c>
      <c r="AA893" s="172" t="s">
        <v>1110</v>
      </c>
      <c r="AB893" s="172" t="s">
        <v>1110</v>
      </c>
      <c r="AC893" s="172" t="s">
        <v>1110</v>
      </c>
      <c r="AD893" s="172" t="s">
        <v>1110</v>
      </c>
      <c r="AE893" s="172" t="s">
        <v>1110</v>
      </c>
      <c r="AF893" s="177">
        <v>-15.435712410000001</v>
      </c>
    </row>
    <row r="894" spans="1:32" ht="15" customHeight="1">
      <c r="A894" s="163">
        <v>887</v>
      </c>
      <c r="B894" s="125" t="s">
        <v>421</v>
      </c>
      <c r="C894" s="164" t="s">
        <v>1110</v>
      </c>
      <c r="D894" s="164" t="s">
        <v>1110</v>
      </c>
      <c r="E894" s="164" t="s">
        <v>1110</v>
      </c>
      <c r="F894" s="164" t="s">
        <v>1110</v>
      </c>
      <c r="G894" s="164" t="s">
        <v>1110</v>
      </c>
      <c r="H894" s="164" t="s">
        <v>1110</v>
      </c>
      <c r="I894" s="164">
        <v>0.2</v>
      </c>
      <c r="J894" s="164" t="s">
        <v>1110</v>
      </c>
      <c r="K894" s="164" t="s">
        <v>1110</v>
      </c>
      <c r="L894" s="166">
        <v>0.2</v>
      </c>
      <c r="M894" s="164" t="s">
        <v>1110</v>
      </c>
      <c r="N894" s="164" t="s">
        <v>1110</v>
      </c>
      <c r="O894" s="164" t="s">
        <v>1110</v>
      </c>
      <c r="P894" s="164" t="s">
        <v>1110</v>
      </c>
      <c r="Q894" s="164" t="s">
        <v>1110</v>
      </c>
      <c r="R894" s="164" t="s">
        <v>1110</v>
      </c>
      <c r="S894" s="164">
        <v>8.7530000000000001</v>
      </c>
      <c r="T894" s="164" t="s">
        <v>1110</v>
      </c>
      <c r="U894" s="164" t="s">
        <v>1110</v>
      </c>
      <c r="V894" s="167">
        <v>8.7530000000000001</v>
      </c>
      <c r="W894" s="168" t="s">
        <v>1110</v>
      </c>
      <c r="X894" s="164" t="s">
        <v>1110</v>
      </c>
      <c r="Y894" s="164" t="s">
        <v>1110</v>
      </c>
      <c r="Z894" s="164" t="s">
        <v>1110</v>
      </c>
      <c r="AA894" s="164" t="s">
        <v>1110</v>
      </c>
      <c r="AB894" s="164" t="s">
        <v>1110</v>
      </c>
      <c r="AC894" s="164">
        <v>21.887139739999999</v>
      </c>
      <c r="AD894" s="164" t="s">
        <v>1110</v>
      </c>
      <c r="AE894" s="164" t="s">
        <v>1110</v>
      </c>
      <c r="AF894" s="169">
        <v>21.887139739999999</v>
      </c>
    </row>
    <row r="895" spans="1:32" s="84" customFormat="1" ht="15" customHeight="1">
      <c r="A895" s="171">
        <v>888</v>
      </c>
      <c r="B895" s="144" t="s">
        <v>1071</v>
      </c>
      <c r="C895" s="172" t="s">
        <v>1110</v>
      </c>
      <c r="D895" s="172" t="s">
        <v>1110</v>
      </c>
      <c r="E895" s="172" t="s">
        <v>1110</v>
      </c>
      <c r="F895" s="172" t="s">
        <v>1110</v>
      </c>
      <c r="G895" s="172" t="s">
        <v>1110</v>
      </c>
      <c r="H895" s="172" t="s">
        <v>1110</v>
      </c>
      <c r="I895" s="172" t="s">
        <v>1110</v>
      </c>
      <c r="J895" s="172" t="s">
        <v>1110</v>
      </c>
      <c r="K895" s="172" t="s">
        <v>1110</v>
      </c>
      <c r="L895" s="174" t="s">
        <v>1110</v>
      </c>
      <c r="M895" s="172" t="s">
        <v>1110</v>
      </c>
      <c r="N895" s="172" t="s">
        <v>1110</v>
      </c>
      <c r="O895" s="172" t="s">
        <v>1110</v>
      </c>
      <c r="P895" s="172" t="s">
        <v>1110</v>
      </c>
      <c r="Q895" s="172">
        <v>31.62105721623</v>
      </c>
      <c r="R895" s="172" t="s">
        <v>1110</v>
      </c>
      <c r="S895" s="172" t="s">
        <v>1110</v>
      </c>
      <c r="T895" s="172" t="s">
        <v>1110</v>
      </c>
      <c r="U895" s="172" t="s">
        <v>1110</v>
      </c>
      <c r="V895" s="175">
        <v>31.62105721623</v>
      </c>
      <c r="W895" s="176" t="s">
        <v>1110</v>
      </c>
      <c r="X895" s="172" t="s">
        <v>1110</v>
      </c>
      <c r="Y895" s="172" t="s">
        <v>1110</v>
      </c>
      <c r="Z895" s="172" t="s">
        <v>1110</v>
      </c>
      <c r="AA895" s="172">
        <v>31.62105721623</v>
      </c>
      <c r="AB895" s="172" t="s">
        <v>1110</v>
      </c>
      <c r="AC895" s="172" t="s">
        <v>1110</v>
      </c>
      <c r="AD895" s="172" t="s">
        <v>1110</v>
      </c>
      <c r="AE895" s="172" t="s">
        <v>1110</v>
      </c>
      <c r="AF895" s="177">
        <v>31.62105721623</v>
      </c>
    </row>
    <row r="896" spans="1:32" ht="15" customHeight="1">
      <c r="A896" s="163">
        <v>889</v>
      </c>
      <c r="B896" s="125" t="s">
        <v>106</v>
      </c>
      <c r="C896" s="164" t="s">
        <v>1110</v>
      </c>
      <c r="D896" s="164" t="s">
        <v>1110</v>
      </c>
      <c r="E896" s="164" t="s">
        <v>1110</v>
      </c>
      <c r="F896" s="164" t="s">
        <v>1110</v>
      </c>
      <c r="G896" s="164" t="s">
        <v>1110</v>
      </c>
      <c r="H896" s="164" t="s">
        <v>1110</v>
      </c>
      <c r="I896" s="164">
        <v>-0.13041663000000001</v>
      </c>
      <c r="J896" s="164" t="s">
        <v>1110</v>
      </c>
      <c r="K896" s="164" t="s">
        <v>1110</v>
      </c>
      <c r="L896" s="166">
        <v>-0.13041663000000001</v>
      </c>
      <c r="M896" s="164">
        <v>-1.30546E-3</v>
      </c>
      <c r="N896" s="164" t="s">
        <v>1110</v>
      </c>
      <c r="O896" s="164" t="s">
        <v>1110</v>
      </c>
      <c r="P896" s="164" t="s">
        <v>1110</v>
      </c>
      <c r="Q896" s="164" t="s">
        <v>1110</v>
      </c>
      <c r="R896" s="164" t="s">
        <v>1110</v>
      </c>
      <c r="S896" s="164">
        <v>-0.13041663000000001</v>
      </c>
      <c r="T896" s="164" t="s">
        <v>1110</v>
      </c>
      <c r="U896" s="164" t="s">
        <v>1110</v>
      </c>
      <c r="V896" s="167">
        <v>-0.13172208999999999</v>
      </c>
      <c r="W896" s="168">
        <v>13.996333989469999</v>
      </c>
      <c r="X896" s="164" t="s">
        <v>1110</v>
      </c>
      <c r="Y896" s="164" t="s">
        <v>1110</v>
      </c>
      <c r="Z896" s="164" t="s">
        <v>1110</v>
      </c>
      <c r="AA896" s="164" t="s">
        <v>1110</v>
      </c>
      <c r="AB896" s="164" t="s">
        <v>1110</v>
      </c>
      <c r="AC896" s="164">
        <v>0.32031821000000005</v>
      </c>
      <c r="AD896" s="164" t="s">
        <v>1110</v>
      </c>
      <c r="AE896" s="164" t="s">
        <v>1110</v>
      </c>
      <c r="AF896" s="169">
        <v>14.316652199470001</v>
      </c>
    </row>
    <row r="897" spans="1:32" s="84" customFormat="1" ht="15" customHeight="1">
      <c r="A897" s="171">
        <v>890</v>
      </c>
      <c r="B897" s="144" t="s">
        <v>626</v>
      </c>
      <c r="C897" s="172" t="s">
        <v>1110</v>
      </c>
      <c r="D897" s="172" t="s">
        <v>1110</v>
      </c>
      <c r="E897" s="172">
        <v>-0.22968851000000001</v>
      </c>
      <c r="F897" s="172" t="s">
        <v>1110</v>
      </c>
      <c r="G897" s="172" t="s">
        <v>1110</v>
      </c>
      <c r="H897" s="172" t="s">
        <v>1110</v>
      </c>
      <c r="I897" s="172" t="s">
        <v>1110</v>
      </c>
      <c r="J897" s="172" t="s">
        <v>1110</v>
      </c>
      <c r="K897" s="172" t="s">
        <v>1110</v>
      </c>
      <c r="L897" s="174">
        <v>-0.22968851000000001</v>
      </c>
      <c r="M897" s="172" t="s">
        <v>1110</v>
      </c>
      <c r="N897" s="172" t="s">
        <v>1110</v>
      </c>
      <c r="O897" s="172">
        <v>-23.928245092549997</v>
      </c>
      <c r="P897" s="172" t="s">
        <v>1110</v>
      </c>
      <c r="Q897" s="172" t="s">
        <v>1110</v>
      </c>
      <c r="R897" s="172" t="s">
        <v>1110</v>
      </c>
      <c r="S897" s="172" t="s">
        <v>1110</v>
      </c>
      <c r="T897" s="172" t="s">
        <v>1110</v>
      </c>
      <c r="U897" s="172" t="s">
        <v>1110</v>
      </c>
      <c r="V897" s="175">
        <v>-23.928245092549997</v>
      </c>
      <c r="W897" s="176" t="s">
        <v>1110</v>
      </c>
      <c r="X897" s="172" t="s">
        <v>1110</v>
      </c>
      <c r="Y897" s="172">
        <v>-117.37973895111</v>
      </c>
      <c r="Z897" s="172" t="s">
        <v>1110</v>
      </c>
      <c r="AA897" s="172" t="s">
        <v>1110</v>
      </c>
      <c r="AB897" s="172" t="s">
        <v>1110</v>
      </c>
      <c r="AC897" s="172" t="s">
        <v>1110</v>
      </c>
      <c r="AD897" s="172" t="s">
        <v>1110</v>
      </c>
      <c r="AE897" s="172" t="s">
        <v>1110</v>
      </c>
      <c r="AF897" s="177">
        <v>-117.37973895111</v>
      </c>
    </row>
    <row r="898" spans="1:32" ht="15" customHeight="1">
      <c r="A898" s="163">
        <v>891</v>
      </c>
      <c r="B898" s="125" t="s">
        <v>340</v>
      </c>
      <c r="C898" s="164" t="s">
        <v>1110</v>
      </c>
      <c r="D898" s="164">
        <v>-0.1822878</v>
      </c>
      <c r="E898" s="164" t="s">
        <v>1110</v>
      </c>
      <c r="F898" s="164" t="s">
        <v>1110</v>
      </c>
      <c r="G898" s="164" t="s">
        <v>1110</v>
      </c>
      <c r="H898" s="164" t="s">
        <v>1110</v>
      </c>
      <c r="I898" s="164" t="s">
        <v>1110</v>
      </c>
      <c r="J898" s="164" t="s">
        <v>1110</v>
      </c>
      <c r="K898" s="164" t="s">
        <v>1110</v>
      </c>
      <c r="L898" s="166">
        <v>-0.1822878</v>
      </c>
      <c r="M898" s="164" t="s">
        <v>1110</v>
      </c>
      <c r="N898" s="164">
        <v>-1.33352874</v>
      </c>
      <c r="O898" s="164" t="s">
        <v>1110</v>
      </c>
      <c r="P898" s="164" t="s">
        <v>1110</v>
      </c>
      <c r="Q898" s="164" t="s">
        <v>1110</v>
      </c>
      <c r="R898" s="164" t="s">
        <v>1110</v>
      </c>
      <c r="S898" s="164" t="s">
        <v>1110</v>
      </c>
      <c r="T898" s="164" t="s">
        <v>1110</v>
      </c>
      <c r="U898" s="164" t="s">
        <v>1110</v>
      </c>
      <c r="V898" s="167">
        <v>-1.33352874</v>
      </c>
      <c r="W898" s="168" t="s">
        <v>1110</v>
      </c>
      <c r="X898" s="164">
        <v>-3.2947268300000001</v>
      </c>
      <c r="Y898" s="164" t="s">
        <v>1110</v>
      </c>
      <c r="Z898" s="164" t="s">
        <v>1110</v>
      </c>
      <c r="AA898" s="164" t="s">
        <v>1110</v>
      </c>
      <c r="AB898" s="164" t="s">
        <v>1110</v>
      </c>
      <c r="AC898" s="164" t="s">
        <v>1110</v>
      </c>
      <c r="AD898" s="164" t="s">
        <v>1110</v>
      </c>
      <c r="AE898" s="164" t="s">
        <v>1110</v>
      </c>
      <c r="AF898" s="169">
        <v>-3.2947268300000001</v>
      </c>
    </row>
    <row r="899" spans="1:32" s="84" customFormat="1" ht="15" customHeight="1">
      <c r="A899" s="171">
        <v>892</v>
      </c>
      <c r="B899" s="144" t="s">
        <v>521</v>
      </c>
      <c r="C899" s="172">
        <v>-0.29560071999999998</v>
      </c>
      <c r="D899" s="172" t="s">
        <v>1110</v>
      </c>
      <c r="E899" s="172" t="s">
        <v>1110</v>
      </c>
      <c r="F899" s="172" t="s">
        <v>1110</v>
      </c>
      <c r="G899" s="172" t="s">
        <v>1110</v>
      </c>
      <c r="H899" s="172" t="s">
        <v>1110</v>
      </c>
      <c r="I899" s="172" t="s">
        <v>1110</v>
      </c>
      <c r="J899" s="172" t="s">
        <v>1110</v>
      </c>
      <c r="K899" s="172" t="s">
        <v>1110</v>
      </c>
      <c r="L899" s="174">
        <v>-0.29560071999999998</v>
      </c>
      <c r="M899" s="172">
        <v>-0.56100413999999998</v>
      </c>
      <c r="N899" s="172" t="s">
        <v>1110</v>
      </c>
      <c r="O899" s="172" t="s">
        <v>1110</v>
      </c>
      <c r="P899" s="172" t="s">
        <v>1110</v>
      </c>
      <c r="Q899" s="172" t="s">
        <v>1110</v>
      </c>
      <c r="R899" s="172" t="s">
        <v>1110</v>
      </c>
      <c r="S899" s="172">
        <v>13.946400000000001</v>
      </c>
      <c r="T899" s="172" t="s">
        <v>1110</v>
      </c>
      <c r="U899" s="172" t="s">
        <v>1110</v>
      </c>
      <c r="V899" s="175">
        <v>13.385395859999999</v>
      </c>
      <c r="W899" s="176">
        <v>0.88690663999999997</v>
      </c>
      <c r="X899" s="172" t="s">
        <v>1110</v>
      </c>
      <c r="Y899" s="172" t="s">
        <v>1110</v>
      </c>
      <c r="Z899" s="172" t="s">
        <v>1110</v>
      </c>
      <c r="AA899" s="172" t="s">
        <v>1110</v>
      </c>
      <c r="AB899" s="172" t="s">
        <v>1110</v>
      </c>
      <c r="AC899" s="172">
        <v>27.251200000000001</v>
      </c>
      <c r="AD899" s="172" t="s">
        <v>1110</v>
      </c>
      <c r="AE899" s="172" t="s">
        <v>1110</v>
      </c>
      <c r="AF899" s="177">
        <v>28.13810664</v>
      </c>
    </row>
    <row r="900" spans="1:32" ht="15" customHeight="1">
      <c r="A900" s="163">
        <v>893</v>
      </c>
      <c r="B900" s="125" t="s">
        <v>564</v>
      </c>
      <c r="C900" s="164" t="s">
        <v>1110</v>
      </c>
      <c r="D900" s="164">
        <v>-0.27673444000000003</v>
      </c>
      <c r="E900" s="164">
        <v>-0.125</v>
      </c>
      <c r="F900" s="164" t="s">
        <v>1110</v>
      </c>
      <c r="G900" s="164" t="s">
        <v>1110</v>
      </c>
      <c r="H900" s="164" t="s">
        <v>1110</v>
      </c>
      <c r="I900" s="164" t="s">
        <v>1110</v>
      </c>
      <c r="J900" s="164" t="s">
        <v>1110</v>
      </c>
      <c r="K900" s="164" t="s">
        <v>1110</v>
      </c>
      <c r="L900" s="166">
        <v>-0.40173444000000003</v>
      </c>
      <c r="M900" s="164">
        <v>3.35</v>
      </c>
      <c r="N900" s="164">
        <v>0.19153689000000002</v>
      </c>
      <c r="O900" s="164">
        <v>1.2987472</v>
      </c>
      <c r="P900" s="164" t="s">
        <v>1110</v>
      </c>
      <c r="Q900" s="164" t="s">
        <v>1110</v>
      </c>
      <c r="R900" s="164" t="s">
        <v>1110</v>
      </c>
      <c r="S900" s="164" t="s">
        <v>1110</v>
      </c>
      <c r="T900" s="164" t="s">
        <v>1110</v>
      </c>
      <c r="U900" s="164" t="s">
        <v>1110</v>
      </c>
      <c r="V900" s="167">
        <v>4.8402840899999999</v>
      </c>
      <c r="W900" s="168">
        <v>3.35</v>
      </c>
      <c r="X900" s="164">
        <v>-5.00323584728</v>
      </c>
      <c r="Y900" s="164">
        <v>12.13426290728</v>
      </c>
      <c r="Z900" s="164" t="s">
        <v>1110</v>
      </c>
      <c r="AA900" s="164" t="s">
        <v>1110</v>
      </c>
      <c r="AB900" s="164" t="s">
        <v>1110</v>
      </c>
      <c r="AC900" s="164" t="s">
        <v>1110</v>
      </c>
      <c r="AD900" s="164" t="s">
        <v>1110</v>
      </c>
      <c r="AE900" s="164" t="s">
        <v>1110</v>
      </c>
      <c r="AF900" s="169">
        <v>10.481027059999999</v>
      </c>
    </row>
    <row r="901" spans="1:32" s="84" customFormat="1" ht="15" customHeight="1">
      <c r="A901" s="171">
        <v>894</v>
      </c>
      <c r="B901" s="144" t="s">
        <v>118</v>
      </c>
      <c r="C901" s="172" t="s">
        <v>1110</v>
      </c>
      <c r="D901" s="172" t="s">
        <v>1110</v>
      </c>
      <c r="E901" s="172">
        <v>-0.11314791</v>
      </c>
      <c r="F901" s="172" t="s">
        <v>1110</v>
      </c>
      <c r="G901" s="172" t="s">
        <v>1110</v>
      </c>
      <c r="H901" s="172" t="s">
        <v>1110</v>
      </c>
      <c r="I901" s="172" t="s">
        <v>1110</v>
      </c>
      <c r="J901" s="172" t="s">
        <v>1110</v>
      </c>
      <c r="K901" s="172" t="s">
        <v>1110</v>
      </c>
      <c r="L901" s="174">
        <v>-0.11314791</v>
      </c>
      <c r="M901" s="172" t="s">
        <v>1110</v>
      </c>
      <c r="N901" s="172" t="s">
        <v>1110</v>
      </c>
      <c r="O901" s="172">
        <v>-1.2565824299999999</v>
      </c>
      <c r="P901" s="172" t="s">
        <v>1110</v>
      </c>
      <c r="Q901" s="172" t="s">
        <v>1110</v>
      </c>
      <c r="R901" s="172" t="s">
        <v>1110</v>
      </c>
      <c r="S901" s="172" t="s">
        <v>1110</v>
      </c>
      <c r="T901" s="172" t="s">
        <v>1110</v>
      </c>
      <c r="U901" s="172" t="s">
        <v>1110</v>
      </c>
      <c r="V901" s="175">
        <v>-1.2565824299999999</v>
      </c>
      <c r="W901" s="176" t="s">
        <v>1110</v>
      </c>
      <c r="X901" s="172" t="s">
        <v>1110</v>
      </c>
      <c r="Y901" s="172">
        <v>-1.27424169</v>
      </c>
      <c r="Z901" s="172" t="s">
        <v>1110</v>
      </c>
      <c r="AA901" s="172" t="s">
        <v>1110</v>
      </c>
      <c r="AB901" s="172" t="s">
        <v>1110</v>
      </c>
      <c r="AC901" s="172" t="s">
        <v>1110</v>
      </c>
      <c r="AD901" s="172" t="s">
        <v>1110</v>
      </c>
      <c r="AE901" s="172" t="s">
        <v>1110</v>
      </c>
      <c r="AF901" s="177">
        <v>-1.27424169</v>
      </c>
    </row>
    <row r="902" spans="1:32" ht="15" customHeight="1">
      <c r="A902" s="163">
        <v>895</v>
      </c>
      <c r="B902" s="125" t="s">
        <v>796</v>
      </c>
      <c r="C902" s="164" t="s">
        <v>1110</v>
      </c>
      <c r="D902" s="164" t="s">
        <v>1110</v>
      </c>
      <c r="E902" s="164" t="s">
        <v>1110</v>
      </c>
      <c r="F902" s="164" t="s">
        <v>1110</v>
      </c>
      <c r="G902" s="164" t="s">
        <v>1110</v>
      </c>
      <c r="H902" s="164" t="s">
        <v>1110</v>
      </c>
      <c r="I902" s="164" t="s">
        <v>1110</v>
      </c>
      <c r="J902" s="164" t="s">
        <v>1110</v>
      </c>
      <c r="K902" s="164" t="s">
        <v>1110</v>
      </c>
      <c r="L902" s="166" t="s">
        <v>1110</v>
      </c>
      <c r="M902" s="164" t="s">
        <v>1110</v>
      </c>
      <c r="N902" s="164" t="s">
        <v>1110</v>
      </c>
      <c r="O902" s="164" t="s">
        <v>1110</v>
      </c>
      <c r="P902" s="164" t="s">
        <v>1110</v>
      </c>
      <c r="Q902" s="164" t="s">
        <v>1110</v>
      </c>
      <c r="R902" s="164" t="s">
        <v>1110</v>
      </c>
      <c r="S902" s="164" t="s">
        <v>1110</v>
      </c>
      <c r="T902" s="164">
        <v>-25</v>
      </c>
      <c r="U902" s="164" t="s">
        <v>1110</v>
      </c>
      <c r="V902" s="167">
        <v>-25</v>
      </c>
      <c r="W902" s="168" t="s">
        <v>1110</v>
      </c>
      <c r="X902" s="164" t="s">
        <v>1110</v>
      </c>
      <c r="Y902" s="164" t="s">
        <v>1110</v>
      </c>
      <c r="Z902" s="164" t="s">
        <v>1110</v>
      </c>
      <c r="AA902" s="164" t="s">
        <v>1110</v>
      </c>
      <c r="AB902" s="164" t="s">
        <v>1110</v>
      </c>
      <c r="AC902" s="164" t="s">
        <v>1110</v>
      </c>
      <c r="AD902" s="164">
        <v>-25</v>
      </c>
      <c r="AE902" s="164" t="s">
        <v>1110</v>
      </c>
      <c r="AF902" s="169">
        <v>-25</v>
      </c>
    </row>
    <row r="903" spans="1:32" s="84" customFormat="1" ht="15" customHeight="1">
      <c r="A903" s="171">
        <v>896</v>
      </c>
      <c r="B903" s="144" t="s">
        <v>426</v>
      </c>
      <c r="C903" s="172" t="s">
        <v>1110</v>
      </c>
      <c r="D903" s="172">
        <v>-1.0684393600000002</v>
      </c>
      <c r="E903" s="172" t="s">
        <v>1110</v>
      </c>
      <c r="F903" s="172" t="s">
        <v>1110</v>
      </c>
      <c r="G903" s="172" t="s">
        <v>1110</v>
      </c>
      <c r="H903" s="172" t="s">
        <v>1110</v>
      </c>
      <c r="I903" s="172" t="s">
        <v>1110</v>
      </c>
      <c r="J903" s="172" t="s">
        <v>1110</v>
      </c>
      <c r="K903" s="172" t="s">
        <v>1110</v>
      </c>
      <c r="L903" s="174">
        <v>-1.0684393600000002</v>
      </c>
      <c r="M903" s="172" t="s">
        <v>1110</v>
      </c>
      <c r="N903" s="172">
        <v>-3.1896603799999999</v>
      </c>
      <c r="O903" s="172" t="s">
        <v>1110</v>
      </c>
      <c r="P903" s="172" t="s">
        <v>1110</v>
      </c>
      <c r="Q903" s="172" t="s">
        <v>1110</v>
      </c>
      <c r="R903" s="172" t="s">
        <v>1110</v>
      </c>
      <c r="S903" s="172" t="s">
        <v>1110</v>
      </c>
      <c r="T903" s="172" t="s">
        <v>1110</v>
      </c>
      <c r="U903" s="172" t="s">
        <v>1110</v>
      </c>
      <c r="V903" s="175">
        <v>-3.1896603799999999</v>
      </c>
      <c r="W903" s="176" t="s">
        <v>1110</v>
      </c>
      <c r="X903" s="172">
        <v>-3.1896603799999999</v>
      </c>
      <c r="Y903" s="172" t="s">
        <v>1110</v>
      </c>
      <c r="Z903" s="172" t="s">
        <v>1110</v>
      </c>
      <c r="AA903" s="172" t="s">
        <v>1110</v>
      </c>
      <c r="AB903" s="172" t="s">
        <v>1110</v>
      </c>
      <c r="AC903" s="172" t="s">
        <v>1110</v>
      </c>
      <c r="AD903" s="172" t="s">
        <v>1110</v>
      </c>
      <c r="AE903" s="172" t="s">
        <v>1110</v>
      </c>
      <c r="AF903" s="177">
        <v>-3.1896603799999999</v>
      </c>
    </row>
    <row r="904" spans="1:32" ht="15" customHeight="1">
      <c r="A904" s="163">
        <v>897</v>
      </c>
      <c r="B904" s="125" t="s">
        <v>681</v>
      </c>
      <c r="C904" s="164" t="s">
        <v>1110</v>
      </c>
      <c r="D904" s="164">
        <v>5.5959269999999998E-2</v>
      </c>
      <c r="E904" s="164" t="s">
        <v>1110</v>
      </c>
      <c r="F904" s="164" t="s">
        <v>1110</v>
      </c>
      <c r="G904" s="164" t="s">
        <v>1110</v>
      </c>
      <c r="H904" s="164" t="s">
        <v>1110</v>
      </c>
      <c r="I904" s="164" t="s">
        <v>1110</v>
      </c>
      <c r="J904" s="164" t="s">
        <v>1110</v>
      </c>
      <c r="K904" s="164" t="s">
        <v>1110</v>
      </c>
      <c r="L904" s="166">
        <v>5.5959269999999998E-2</v>
      </c>
      <c r="M904" s="164" t="s">
        <v>1110</v>
      </c>
      <c r="N904" s="164">
        <v>-0.65971940000000007</v>
      </c>
      <c r="O904" s="164" t="s">
        <v>1110</v>
      </c>
      <c r="P904" s="164" t="s">
        <v>1110</v>
      </c>
      <c r="Q904" s="164" t="s">
        <v>1110</v>
      </c>
      <c r="R904" s="164" t="s">
        <v>1110</v>
      </c>
      <c r="S904" s="164" t="s">
        <v>1110</v>
      </c>
      <c r="T904" s="164" t="s">
        <v>1110</v>
      </c>
      <c r="U904" s="164" t="s">
        <v>1110</v>
      </c>
      <c r="V904" s="167">
        <v>-0.65971940000000007</v>
      </c>
      <c r="W904" s="168" t="s">
        <v>1110</v>
      </c>
      <c r="X904" s="164">
        <v>-0.65561940000000007</v>
      </c>
      <c r="Y904" s="164" t="s">
        <v>1110</v>
      </c>
      <c r="Z904" s="164" t="s">
        <v>1110</v>
      </c>
      <c r="AA904" s="164" t="s">
        <v>1110</v>
      </c>
      <c r="AB904" s="164" t="s">
        <v>1110</v>
      </c>
      <c r="AC904" s="164" t="s">
        <v>1110</v>
      </c>
      <c r="AD904" s="164" t="s">
        <v>1110</v>
      </c>
      <c r="AE904" s="164" t="s">
        <v>1110</v>
      </c>
      <c r="AF904" s="169">
        <v>-0.65561940000000007</v>
      </c>
    </row>
    <row r="905" spans="1:32" s="84" customFormat="1" ht="15" customHeight="1">
      <c r="A905" s="171">
        <v>898</v>
      </c>
      <c r="B905" s="144" t="s">
        <v>14</v>
      </c>
      <c r="C905" s="172" t="s">
        <v>1110</v>
      </c>
      <c r="D905" s="172" t="s">
        <v>1110</v>
      </c>
      <c r="E905" s="172" t="s">
        <v>1110</v>
      </c>
      <c r="F905" s="172" t="s">
        <v>1110</v>
      </c>
      <c r="G905" s="172" t="s">
        <v>1110</v>
      </c>
      <c r="H905" s="172" t="s">
        <v>1110</v>
      </c>
      <c r="I905" s="172" t="s">
        <v>1110</v>
      </c>
      <c r="J905" s="172" t="s">
        <v>1110</v>
      </c>
      <c r="K905" s="172" t="s">
        <v>1110</v>
      </c>
      <c r="L905" s="174" t="s">
        <v>1110</v>
      </c>
      <c r="M905" s="172" t="s">
        <v>1110</v>
      </c>
      <c r="N905" s="172">
        <v>25.86414646759</v>
      </c>
      <c r="O905" s="172" t="s">
        <v>1110</v>
      </c>
      <c r="P905" s="172" t="s">
        <v>1110</v>
      </c>
      <c r="Q905" s="172" t="s">
        <v>1110</v>
      </c>
      <c r="R905" s="172" t="s">
        <v>1110</v>
      </c>
      <c r="S905" s="172" t="s">
        <v>1110</v>
      </c>
      <c r="T905" s="172" t="s">
        <v>1110</v>
      </c>
      <c r="U905" s="172" t="s">
        <v>1110</v>
      </c>
      <c r="V905" s="175">
        <v>25.86414646759</v>
      </c>
      <c r="W905" s="176" t="s">
        <v>1110</v>
      </c>
      <c r="X905" s="172">
        <v>25.86414646759</v>
      </c>
      <c r="Y905" s="172" t="s">
        <v>1110</v>
      </c>
      <c r="Z905" s="172" t="s">
        <v>1110</v>
      </c>
      <c r="AA905" s="172" t="s">
        <v>1110</v>
      </c>
      <c r="AB905" s="172" t="s">
        <v>1110</v>
      </c>
      <c r="AC905" s="172" t="s">
        <v>1110</v>
      </c>
      <c r="AD905" s="172" t="s">
        <v>1110</v>
      </c>
      <c r="AE905" s="172" t="s">
        <v>1110</v>
      </c>
      <c r="AF905" s="177">
        <v>25.86414646759</v>
      </c>
    </row>
    <row r="906" spans="1:32" ht="15" customHeight="1">
      <c r="A906" s="163">
        <v>899</v>
      </c>
      <c r="B906" s="125" t="s">
        <v>679</v>
      </c>
      <c r="C906" s="164" t="s">
        <v>1110</v>
      </c>
      <c r="D906" s="164" t="s">
        <v>1110</v>
      </c>
      <c r="E906" s="164">
        <v>0.20099802</v>
      </c>
      <c r="F906" s="164" t="s">
        <v>1110</v>
      </c>
      <c r="G906" s="164" t="s">
        <v>1110</v>
      </c>
      <c r="H906" s="164" t="s">
        <v>1110</v>
      </c>
      <c r="I906" s="164" t="s">
        <v>1110</v>
      </c>
      <c r="J906" s="164" t="s">
        <v>1110</v>
      </c>
      <c r="K906" s="164" t="s">
        <v>1110</v>
      </c>
      <c r="L906" s="166">
        <v>0.20099802</v>
      </c>
      <c r="M906" s="164" t="s">
        <v>1110</v>
      </c>
      <c r="N906" s="164" t="s">
        <v>1110</v>
      </c>
      <c r="O906" s="164">
        <v>2.8221475800000002</v>
      </c>
      <c r="P906" s="164" t="s">
        <v>1110</v>
      </c>
      <c r="Q906" s="164" t="s">
        <v>1110</v>
      </c>
      <c r="R906" s="164" t="s">
        <v>1110</v>
      </c>
      <c r="S906" s="164" t="s">
        <v>1110</v>
      </c>
      <c r="T906" s="164" t="s">
        <v>1110</v>
      </c>
      <c r="U906" s="164" t="s">
        <v>1110</v>
      </c>
      <c r="V906" s="167">
        <v>2.8221475800000002</v>
      </c>
      <c r="W906" s="168" t="s">
        <v>1110</v>
      </c>
      <c r="X906" s="164" t="s">
        <v>1110</v>
      </c>
      <c r="Y906" s="164">
        <v>11.309046710000001</v>
      </c>
      <c r="Z906" s="164" t="s">
        <v>1110</v>
      </c>
      <c r="AA906" s="164" t="s">
        <v>1110</v>
      </c>
      <c r="AB906" s="164" t="s">
        <v>1110</v>
      </c>
      <c r="AC906" s="164">
        <v>1.6359999999999999</v>
      </c>
      <c r="AD906" s="164" t="s">
        <v>1110</v>
      </c>
      <c r="AE906" s="164" t="s">
        <v>1110</v>
      </c>
      <c r="AF906" s="169">
        <v>12.945046710000002</v>
      </c>
    </row>
    <row r="907" spans="1:32" s="84" customFormat="1" ht="15" customHeight="1">
      <c r="A907" s="171">
        <v>900</v>
      </c>
      <c r="B907" s="144" t="s">
        <v>948</v>
      </c>
      <c r="C907" s="172" t="s">
        <v>1110</v>
      </c>
      <c r="D907" s="172" t="s">
        <v>1110</v>
      </c>
      <c r="E907" s="172">
        <v>-0.83894181999999995</v>
      </c>
      <c r="F907" s="172" t="s">
        <v>1110</v>
      </c>
      <c r="G907" s="172" t="s">
        <v>1110</v>
      </c>
      <c r="H907" s="172" t="s">
        <v>1110</v>
      </c>
      <c r="I907" s="172" t="s">
        <v>1110</v>
      </c>
      <c r="J907" s="172" t="s">
        <v>1110</v>
      </c>
      <c r="K907" s="172" t="s">
        <v>1110</v>
      </c>
      <c r="L907" s="174">
        <v>-0.83894181999999995</v>
      </c>
      <c r="M907" s="172" t="s">
        <v>1110</v>
      </c>
      <c r="N907" s="172" t="s">
        <v>1110</v>
      </c>
      <c r="O907" s="172">
        <v>8.6104242200000005</v>
      </c>
      <c r="P907" s="172" t="s">
        <v>1110</v>
      </c>
      <c r="Q907" s="172" t="s">
        <v>1110</v>
      </c>
      <c r="R907" s="172" t="s">
        <v>1110</v>
      </c>
      <c r="S907" s="172" t="s">
        <v>1110</v>
      </c>
      <c r="T907" s="172" t="s">
        <v>1110</v>
      </c>
      <c r="U907" s="172" t="s">
        <v>1110</v>
      </c>
      <c r="V907" s="175">
        <v>8.6104242200000005</v>
      </c>
      <c r="W907" s="176" t="s">
        <v>1110</v>
      </c>
      <c r="X907" s="172" t="s">
        <v>1110</v>
      </c>
      <c r="Y907" s="172">
        <v>11.339673269999999</v>
      </c>
      <c r="Z907" s="172" t="s">
        <v>1110</v>
      </c>
      <c r="AA907" s="172" t="s">
        <v>1110</v>
      </c>
      <c r="AB907" s="172" t="s">
        <v>1110</v>
      </c>
      <c r="AC907" s="172" t="s">
        <v>1110</v>
      </c>
      <c r="AD907" s="172" t="s">
        <v>1110</v>
      </c>
      <c r="AE907" s="172" t="s">
        <v>1110</v>
      </c>
      <c r="AF907" s="177">
        <v>11.339673269999999</v>
      </c>
    </row>
    <row r="908" spans="1:32" ht="15" customHeight="1">
      <c r="A908" s="163">
        <v>901</v>
      </c>
      <c r="B908" s="125" t="s">
        <v>285</v>
      </c>
      <c r="C908" s="164" t="s">
        <v>1110</v>
      </c>
      <c r="D908" s="164" t="s">
        <v>1110</v>
      </c>
      <c r="E908" s="164">
        <v>2.20862633</v>
      </c>
      <c r="F908" s="164" t="s">
        <v>1110</v>
      </c>
      <c r="G908" s="164" t="s">
        <v>1110</v>
      </c>
      <c r="H908" s="164" t="s">
        <v>1110</v>
      </c>
      <c r="I908" s="164" t="s">
        <v>1110</v>
      </c>
      <c r="J908" s="164" t="s">
        <v>1110</v>
      </c>
      <c r="K908" s="164" t="s">
        <v>1110</v>
      </c>
      <c r="L908" s="166">
        <v>2.20862633</v>
      </c>
      <c r="M908" s="164" t="s">
        <v>1110</v>
      </c>
      <c r="N908" s="164" t="s">
        <v>1110</v>
      </c>
      <c r="O908" s="164">
        <v>2.5542131400000003</v>
      </c>
      <c r="P908" s="164" t="s">
        <v>1110</v>
      </c>
      <c r="Q908" s="164" t="s">
        <v>1110</v>
      </c>
      <c r="R908" s="164" t="s">
        <v>1110</v>
      </c>
      <c r="S908" s="164" t="s">
        <v>1110</v>
      </c>
      <c r="T908" s="164" t="s">
        <v>1110</v>
      </c>
      <c r="U908" s="164" t="s">
        <v>1110</v>
      </c>
      <c r="V908" s="167">
        <v>2.5542131400000003</v>
      </c>
      <c r="W908" s="168" t="s">
        <v>1110</v>
      </c>
      <c r="X908" s="164" t="s">
        <v>1110</v>
      </c>
      <c r="Y908" s="164">
        <v>2.6379955000000002</v>
      </c>
      <c r="Z908" s="164" t="s">
        <v>1110</v>
      </c>
      <c r="AA908" s="164" t="s">
        <v>1110</v>
      </c>
      <c r="AB908" s="164" t="s">
        <v>1110</v>
      </c>
      <c r="AC908" s="164" t="s">
        <v>1110</v>
      </c>
      <c r="AD908" s="164" t="s">
        <v>1110</v>
      </c>
      <c r="AE908" s="164" t="s">
        <v>1110</v>
      </c>
      <c r="AF908" s="169">
        <v>2.6379955000000002</v>
      </c>
    </row>
    <row r="909" spans="1:32" s="84" customFormat="1" ht="15" customHeight="1">
      <c r="A909" s="171">
        <v>902</v>
      </c>
      <c r="B909" s="144" t="s">
        <v>547</v>
      </c>
      <c r="C909" s="172" t="s">
        <v>1110</v>
      </c>
      <c r="D909" s="172" t="s">
        <v>1110</v>
      </c>
      <c r="E909" s="172" t="s">
        <v>1110</v>
      </c>
      <c r="F909" s="172" t="s">
        <v>1110</v>
      </c>
      <c r="G909" s="172" t="s">
        <v>1110</v>
      </c>
      <c r="H909" s="172" t="s">
        <v>1110</v>
      </c>
      <c r="I909" s="172" t="s">
        <v>1110</v>
      </c>
      <c r="J909" s="172" t="s">
        <v>1110</v>
      </c>
      <c r="K909" s="172" t="s">
        <v>1110</v>
      </c>
      <c r="L909" s="174" t="s">
        <v>1110</v>
      </c>
      <c r="M909" s="172" t="s">
        <v>1110</v>
      </c>
      <c r="N909" s="172" t="s">
        <v>1110</v>
      </c>
      <c r="O909" s="172" t="s">
        <v>1110</v>
      </c>
      <c r="P909" s="172" t="s">
        <v>1110</v>
      </c>
      <c r="Q909" s="172" t="s">
        <v>1110</v>
      </c>
      <c r="R909" s="172" t="s">
        <v>1110</v>
      </c>
      <c r="S909" s="172" t="s">
        <v>1110</v>
      </c>
      <c r="T909" s="172" t="s">
        <v>1110</v>
      </c>
      <c r="U909" s="172" t="s">
        <v>1110</v>
      </c>
      <c r="V909" s="175" t="s">
        <v>1110</v>
      </c>
      <c r="W909" s="176" t="s">
        <v>1110</v>
      </c>
      <c r="X909" s="172" t="s">
        <v>1110</v>
      </c>
      <c r="Y909" s="172" t="s">
        <v>1110</v>
      </c>
      <c r="Z909" s="172" t="s">
        <v>1110</v>
      </c>
      <c r="AA909" s="172" t="s">
        <v>1110</v>
      </c>
      <c r="AB909" s="172" t="s">
        <v>1110</v>
      </c>
      <c r="AC909" s="172" t="s">
        <v>1110</v>
      </c>
      <c r="AD909" s="172" t="s">
        <v>1110</v>
      </c>
      <c r="AE909" s="172" t="s">
        <v>1110</v>
      </c>
      <c r="AF909" s="177" t="s">
        <v>1110</v>
      </c>
    </row>
    <row r="910" spans="1:32" ht="15" customHeight="1">
      <c r="A910" s="163">
        <v>903</v>
      </c>
      <c r="B910" s="125" t="s">
        <v>399</v>
      </c>
      <c r="C910" s="164" t="s">
        <v>1110</v>
      </c>
      <c r="D910" s="164" t="s">
        <v>1110</v>
      </c>
      <c r="E910" s="164" t="s">
        <v>1110</v>
      </c>
      <c r="F910" s="164" t="s">
        <v>1110</v>
      </c>
      <c r="G910" s="164" t="s">
        <v>1110</v>
      </c>
      <c r="H910" s="164" t="s">
        <v>1110</v>
      </c>
      <c r="I910" s="164" t="s">
        <v>1110</v>
      </c>
      <c r="J910" s="164" t="s">
        <v>1110</v>
      </c>
      <c r="K910" s="164" t="s">
        <v>1110</v>
      </c>
      <c r="L910" s="166" t="s">
        <v>1110</v>
      </c>
      <c r="M910" s="164" t="s">
        <v>1110</v>
      </c>
      <c r="N910" s="164" t="s">
        <v>1110</v>
      </c>
      <c r="O910" s="164" t="s">
        <v>1110</v>
      </c>
      <c r="P910" s="164" t="s">
        <v>1110</v>
      </c>
      <c r="Q910" s="164" t="s">
        <v>1110</v>
      </c>
      <c r="R910" s="164" t="s">
        <v>1110</v>
      </c>
      <c r="S910" s="164" t="s">
        <v>1110</v>
      </c>
      <c r="T910" s="164">
        <v>0.91023836000000002</v>
      </c>
      <c r="U910" s="164" t="s">
        <v>1110</v>
      </c>
      <c r="V910" s="167">
        <v>0.91023836000000002</v>
      </c>
      <c r="W910" s="168" t="s">
        <v>1110</v>
      </c>
      <c r="X910" s="164" t="s">
        <v>1110</v>
      </c>
      <c r="Y910" s="164" t="s">
        <v>1110</v>
      </c>
      <c r="Z910" s="164" t="s">
        <v>1110</v>
      </c>
      <c r="AA910" s="164" t="s">
        <v>1110</v>
      </c>
      <c r="AB910" s="164" t="s">
        <v>1110</v>
      </c>
      <c r="AC910" s="164" t="s">
        <v>1110</v>
      </c>
      <c r="AD910" s="164">
        <v>3.6980876400000002</v>
      </c>
      <c r="AE910" s="164" t="s">
        <v>1110</v>
      </c>
      <c r="AF910" s="169">
        <v>3.6980876400000002</v>
      </c>
    </row>
    <row r="911" spans="1:32" s="84" customFormat="1" ht="15" customHeight="1">
      <c r="A911" s="171">
        <v>904</v>
      </c>
      <c r="B911" s="144" t="s">
        <v>286</v>
      </c>
      <c r="C911" s="172" t="s">
        <v>1110</v>
      </c>
      <c r="D911" s="172" t="s">
        <v>1110</v>
      </c>
      <c r="E911" s="172" t="s">
        <v>1110</v>
      </c>
      <c r="F911" s="172" t="s">
        <v>1110</v>
      </c>
      <c r="G911" s="172" t="s">
        <v>1110</v>
      </c>
      <c r="H911" s="172" t="s">
        <v>1110</v>
      </c>
      <c r="I911" s="172" t="s">
        <v>1110</v>
      </c>
      <c r="J911" s="172" t="s">
        <v>1110</v>
      </c>
      <c r="K911" s="172" t="s">
        <v>1110</v>
      </c>
      <c r="L911" s="174" t="s">
        <v>1110</v>
      </c>
      <c r="M911" s="172" t="s">
        <v>1110</v>
      </c>
      <c r="N911" s="172">
        <v>-0.1833572</v>
      </c>
      <c r="O911" s="172" t="s">
        <v>1110</v>
      </c>
      <c r="P911" s="172" t="s">
        <v>1110</v>
      </c>
      <c r="Q911" s="172" t="s">
        <v>1110</v>
      </c>
      <c r="R911" s="172" t="s">
        <v>1110</v>
      </c>
      <c r="S911" s="172" t="s">
        <v>1110</v>
      </c>
      <c r="T911" s="172" t="s">
        <v>1110</v>
      </c>
      <c r="U911" s="172" t="s">
        <v>1110</v>
      </c>
      <c r="V911" s="175">
        <v>-0.1833572</v>
      </c>
      <c r="W911" s="176" t="s">
        <v>1110</v>
      </c>
      <c r="X911" s="172">
        <v>7.8166427999999994</v>
      </c>
      <c r="Y911" s="172">
        <v>-39.687944281669999</v>
      </c>
      <c r="Z911" s="172" t="s">
        <v>1110</v>
      </c>
      <c r="AA911" s="172" t="s">
        <v>1110</v>
      </c>
      <c r="AB911" s="172" t="s">
        <v>1110</v>
      </c>
      <c r="AC911" s="172">
        <v>5.2103401899400001</v>
      </c>
      <c r="AD911" s="172" t="s">
        <v>1110</v>
      </c>
      <c r="AE911" s="172" t="s">
        <v>1110</v>
      </c>
      <c r="AF911" s="177">
        <v>-26.660961291729993</v>
      </c>
    </row>
    <row r="912" spans="1:32" ht="15" customHeight="1">
      <c r="A912" s="163">
        <v>905</v>
      </c>
      <c r="B912" s="125" t="s">
        <v>1469</v>
      </c>
      <c r="C912" s="164" t="s">
        <v>1110</v>
      </c>
      <c r="D912" s="164" t="s">
        <v>1110</v>
      </c>
      <c r="E912" s="164" t="s">
        <v>1110</v>
      </c>
      <c r="F912" s="164" t="s">
        <v>1110</v>
      </c>
      <c r="G912" s="164" t="s">
        <v>1110</v>
      </c>
      <c r="H912" s="164" t="s">
        <v>1110</v>
      </c>
      <c r="I912" s="164" t="s">
        <v>1110</v>
      </c>
      <c r="J912" s="164" t="s">
        <v>1110</v>
      </c>
      <c r="K912" s="164" t="s">
        <v>1110</v>
      </c>
      <c r="L912" s="166" t="s">
        <v>1110</v>
      </c>
      <c r="M912" s="164" t="s">
        <v>1110</v>
      </c>
      <c r="N912" s="164" t="s">
        <v>1110</v>
      </c>
      <c r="O912" s="164">
        <v>24.826132550000001</v>
      </c>
      <c r="P912" s="164" t="s">
        <v>1110</v>
      </c>
      <c r="Q912" s="164" t="s">
        <v>1110</v>
      </c>
      <c r="R912" s="164" t="s">
        <v>1110</v>
      </c>
      <c r="S912" s="164" t="s">
        <v>1110</v>
      </c>
      <c r="T912" s="164" t="s">
        <v>1110</v>
      </c>
      <c r="U912" s="164" t="s">
        <v>1110</v>
      </c>
      <c r="V912" s="167">
        <v>24.826132550000001</v>
      </c>
      <c r="W912" s="168" t="s">
        <v>1110</v>
      </c>
      <c r="X912" s="164" t="s">
        <v>1110</v>
      </c>
      <c r="Y912" s="164">
        <v>24.826132550000001</v>
      </c>
      <c r="Z912" s="164" t="s">
        <v>1110</v>
      </c>
      <c r="AA912" s="164" t="s">
        <v>1110</v>
      </c>
      <c r="AB912" s="164" t="s">
        <v>1110</v>
      </c>
      <c r="AC912" s="164" t="s">
        <v>1110</v>
      </c>
      <c r="AD912" s="164" t="s">
        <v>1110</v>
      </c>
      <c r="AE912" s="164" t="s">
        <v>1110</v>
      </c>
      <c r="AF912" s="169">
        <v>24.826132550000001</v>
      </c>
    </row>
    <row r="913" spans="1:32" s="84" customFormat="1" ht="15" customHeight="1">
      <c r="A913" s="171">
        <v>906</v>
      </c>
      <c r="B913" s="144" t="s">
        <v>1475</v>
      </c>
      <c r="C913" s="172" t="s">
        <v>1110</v>
      </c>
      <c r="D913" s="172" t="s">
        <v>1110</v>
      </c>
      <c r="E913" s="172" t="s">
        <v>1110</v>
      </c>
      <c r="F913" s="172" t="s">
        <v>1110</v>
      </c>
      <c r="G913" s="172" t="s">
        <v>1110</v>
      </c>
      <c r="H913" s="172" t="s">
        <v>1110</v>
      </c>
      <c r="I913" s="172" t="s">
        <v>1110</v>
      </c>
      <c r="J913" s="172" t="s">
        <v>1110</v>
      </c>
      <c r="K913" s="172" t="s">
        <v>1110</v>
      </c>
      <c r="L913" s="174" t="s">
        <v>1110</v>
      </c>
      <c r="M913" s="172" t="s">
        <v>1110</v>
      </c>
      <c r="N913" s="172" t="s">
        <v>1110</v>
      </c>
      <c r="O913" s="172" t="s">
        <v>1110</v>
      </c>
      <c r="P913" s="172" t="s">
        <v>1110</v>
      </c>
      <c r="Q913" s="172" t="s">
        <v>1110</v>
      </c>
      <c r="R913" s="172" t="s">
        <v>1110</v>
      </c>
      <c r="S913" s="172" t="s">
        <v>1110</v>
      </c>
      <c r="T913" s="172" t="s">
        <v>1110</v>
      </c>
      <c r="U913" s="172" t="s">
        <v>1110</v>
      </c>
      <c r="V913" s="175" t="s">
        <v>1110</v>
      </c>
      <c r="W913" s="176" t="s">
        <v>1110</v>
      </c>
      <c r="X913" s="172" t="s">
        <v>1110</v>
      </c>
      <c r="Y913" s="172" t="s">
        <v>1110</v>
      </c>
      <c r="Z913" s="172" t="s">
        <v>1110</v>
      </c>
      <c r="AA913" s="172" t="s">
        <v>1110</v>
      </c>
      <c r="AB913" s="172" t="s">
        <v>1110</v>
      </c>
      <c r="AC913" s="172" t="s">
        <v>1110</v>
      </c>
      <c r="AD913" s="172" t="s">
        <v>1110</v>
      </c>
      <c r="AE913" s="172" t="s">
        <v>1110</v>
      </c>
      <c r="AF913" s="177" t="s">
        <v>1110</v>
      </c>
    </row>
    <row r="914" spans="1:32" ht="15" customHeight="1">
      <c r="A914" s="163">
        <v>907</v>
      </c>
      <c r="B914" s="125" t="s">
        <v>15</v>
      </c>
      <c r="C914" s="164" t="s">
        <v>1110</v>
      </c>
      <c r="D914" s="164" t="s">
        <v>1110</v>
      </c>
      <c r="E914" s="164" t="s">
        <v>1110</v>
      </c>
      <c r="F914" s="164" t="s">
        <v>1110</v>
      </c>
      <c r="G914" s="164" t="s">
        <v>1110</v>
      </c>
      <c r="H914" s="164" t="s">
        <v>1110</v>
      </c>
      <c r="I914" s="164">
        <v>-3.1835300000000004E-3</v>
      </c>
      <c r="J914" s="164" t="s">
        <v>1110</v>
      </c>
      <c r="K914" s="164" t="s">
        <v>1110</v>
      </c>
      <c r="L914" s="166">
        <v>-3.1835300000000004E-3</v>
      </c>
      <c r="M914" s="164" t="s">
        <v>1110</v>
      </c>
      <c r="N914" s="164" t="s">
        <v>1110</v>
      </c>
      <c r="O914" s="164" t="s">
        <v>1110</v>
      </c>
      <c r="P914" s="164" t="s">
        <v>1110</v>
      </c>
      <c r="Q914" s="164" t="s">
        <v>1110</v>
      </c>
      <c r="R914" s="164" t="s">
        <v>1110</v>
      </c>
      <c r="S914" s="164">
        <v>24.10291647</v>
      </c>
      <c r="T914" s="164" t="s">
        <v>1110</v>
      </c>
      <c r="U914" s="164" t="s">
        <v>1110</v>
      </c>
      <c r="V914" s="167">
        <v>24.10291647</v>
      </c>
      <c r="W914" s="168" t="s">
        <v>1110</v>
      </c>
      <c r="X914" s="164" t="s">
        <v>1110</v>
      </c>
      <c r="Y914" s="164" t="s">
        <v>1110</v>
      </c>
      <c r="Z914" s="164" t="s">
        <v>1110</v>
      </c>
      <c r="AA914" s="164" t="s">
        <v>1110</v>
      </c>
      <c r="AB914" s="164" t="s">
        <v>1110</v>
      </c>
      <c r="AC914" s="164">
        <v>24.10291647</v>
      </c>
      <c r="AD914" s="164" t="s">
        <v>1110</v>
      </c>
      <c r="AE914" s="164" t="s">
        <v>1110</v>
      </c>
      <c r="AF914" s="169">
        <v>24.10291647</v>
      </c>
    </row>
    <row r="915" spans="1:32" s="84" customFormat="1" ht="15" customHeight="1">
      <c r="A915" s="171">
        <v>908</v>
      </c>
      <c r="B915" s="144" t="s">
        <v>370</v>
      </c>
      <c r="C915" s="172" t="s">
        <v>1110</v>
      </c>
      <c r="D915" s="172">
        <v>4.0359559999999996E-2</v>
      </c>
      <c r="E915" s="172" t="s">
        <v>1110</v>
      </c>
      <c r="F915" s="172" t="s">
        <v>1110</v>
      </c>
      <c r="G915" s="172" t="s">
        <v>1110</v>
      </c>
      <c r="H915" s="172" t="s">
        <v>1110</v>
      </c>
      <c r="I915" s="172" t="s">
        <v>1110</v>
      </c>
      <c r="J915" s="172" t="s">
        <v>1110</v>
      </c>
      <c r="K915" s="172" t="s">
        <v>1110</v>
      </c>
      <c r="L915" s="174">
        <v>4.0359559999999996E-2</v>
      </c>
      <c r="M915" s="172" t="s">
        <v>1110</v>
      </c>
      <c r="N915" s="172">
        <v>-0.42783916999999999</v>
      </c>
      <c r="O915" s="172" t="s">
        <v>1110</v>
      </c>
      <c r="P915" s="172" t="s">
        <v>1110</v>
      </c>
      <c r="Q915" s="172" t="s">
        <v>1110</v>
      </c>
      <c r="R915" s="172" t="s">
        <v>1110</v>
      </c>
      <c r="S915" s="172" t="s">
        <v>1110</v>
      </c>
      <c r="T915" s="172" t="s">
        <v>1110</v>
      </c>
      <c r="U915" s="172" t="s">
        <v>1110</v>
      </c>
      <c r="V915" s="175">
        <v>-0.42783916999999999</v>
      </c>
      <c r="W915" s="176" t="s">
        <v>1110</v>
      </c>
      <c r="X915" s="172">
        <v>-1.67978999</v>
      </c>
      <c r="Y915" s="172" t="s">
        <v>1110</v>
      </c>
      <c r="Z915" s="172" t="s">
        <v>1110</v>
      </c>
      <c r="AA915" s="172" t="s">
        <v>1110</v>
      </c>
      <c r="AB915" s="172" t="s">
        <v>1110</v>
      </c>
      <c r="AC915" s="172" t="s">
        <v>1110</v>
      </c>
      <c r="AD915" s="172" t="s">
        <v>1110</v>
      </c>
      <c r="AE915" s="172" t="s">
        <v>1110</v>
      </c>
      <c r="AF915" s="177">
        <v>-1.67978999</v>
      </c>
    </row>
    <row r="916" spans="1:32" ht="15" customHeight="1">
      <c r="A916" s="163">
        <v>909</v>
      </c>
      <c r="B916" s="125" t="s">
        <v>487</v>
      </c>
      <c r="C916" s="164" t="s">
        <v>1110</v>
      </c>
      <c r="D916" s="164" t="s">
        <v>1110</v>
      </c>
      <c r="E916" s="164">
        <v>-4.8421519999999996E-2</v>
      </c>
      <c r="F916" s="164" t="s">
        <v>1110</v>
      </c>
      <c r="G916" s="164" t="s">
        <v>1110</v>
      </c>
      <c r="H916" s="164" t="s">
        <v>1110</v>
      </c>
      <c r="I916" s="164" t="s">
        <v>1110</v>
      </c>
      <c r="J916" s="164" t="s">
        <v>1110</v>
      </c>
      <c r="K916" s="164" t="s">
        <v>1110</v>
      </c>
      <c r="L916" s="166">
        <v>-4.8421519999999996E-2</v>
      </c>
      <c r="M916" s="164" t="s">
        <v>1110</v>
      </c>
      <c r="N916" s="164" t="s">
        <v>1110</v>
      </c>
      <c r="O916" s="164">
        <v>-4.8421519999999996E-2</v>
      </c>
      <c r="P916" s="164" t="s">
        <v>1110</v>
      </c>
      <c r="Q916" s="164" t="s">
        <v>1110</v>
      </c>
      <c r="R916" s="164" t="s">
        <v>1110</v>
      </c>
      <c r="S916" s="164" t="s">
        <v>1110</v>
      </c>
      <c r="T916" s="164" t="s">
        <v>1110</v>
      </c>
      <c r="U916" s="164" t="s">
        <v>1110</v>
      </c>
      <c r="V916" s="167">
        <v>-4.8421519999999996E-2</v>
      </c>
      <c r="W916" s="168" t="s">
        <v>1110</v>
      </c>
      <c r="X916" s="164" t="s">
        <v>1110</v>
      </c>
      <c r="Y916" s="164">
        <v>-0.13590352</v>
      </c>
      <c r="Z916" s="164" t="s">
        <v>1110</v>
      </c>
      <c r="AA916" s="164">
        <v>-39.830580231279995</v>
      </c>
      <c r="AB916" s="164" t="s">
        <v>1110</v>
      </c>
      <c r="AC916" s="164" t="s">
        <v>1110</v>
      </c>
      <c r="AD916" s="164" t="s">
        <v>1110</v>
      </c>
      <c r="AE916" s="164" t="s">
        <v>1110</v>
      </c>
      <c r="AF916" s="169">
        <v>-39.966483751280002</v>
      </c>
    </row>
    <row r="917" spans="1:32" s="84" customFormat="1" ht="15" customHeight="1">
      <c r="A917" s="171">
        <v>910</v>
      </c>
      <c r="B917" s="144" t="s">
        <v>842</v>
      </c>
      <c r="C917" s="172" t="s">
        <v>1110</v>
      </c>
      <c r="D917" s="172" t="s">
        <v>1110</v>
      </c>
      <c r="E917" s="172">
        <v>-4.4999999999999998E-2</v>
      </c>
      <c r="F917" s="172" t="s">
        <v>1110</v>
      </c>
      <c r="G917" s="172" t="s">
        <v>1110</v>
      </c>
      <c r="H917" s="172" t="s">
        <v>1110</v>
      </c>
      <c r="I917" s="172" t="s">
        <v>1110</v>
      </c>
      <c r="J917" s="172" t="s">
        <v>1110</v>
      </c>
      <c r="K917" s="172" t="s">
        <v>1110</v>
      </c>
      <c r="L917" s="174">
        <v>-4.4999999999999998E-2</v>
      </c>
      <c r="M917" s="172" t="s">
        <v>1110</v>
      </c>
      <c r="N917" s="172" t="s">
        <v>1110</v>
      </c>
      <c r="O917" s="172">
        <v>-0.2</v>
      </c>
      <c r="P917" s="172" t="s">
        <v>1110</v>
      </c>
      <c r="Q917" s="172" t="s">
        <v>1110</v>
      </c>
      <c r="R917" s="172" t="s">
        <v>1110</v>
      </c>
      <c r="S917" s="172" t="s">
        <v>1110</v>
      </c>
      <c r="T917" s="172" t="s">
        <v>1110</v>
      </c>
      <c r="U917" s="172" t="s">
        <v>1110</v>
      </c>
      <c r="V917" s="175">
        <v>-0.2</v>
      </c>
      <c r="W917" s="176" t="s">
        <v>1110</v>
      </c>
      <c r="X917" s="172" t="s">
        <v>1110</v>
      </c>
      <c r="Y917" s="172">
        <v>-3.0149366400000002</v>
      </c>
      <c r="Z917" s="172" t="s">
        <v>1110</v>
      </c>
      <c r="AA917" s="172" t="s">
        <v>1110</v>
      </c>
      <c r="AB917" s="172" t="s">
        <v>1110</v>
      </c>
      <c r="AC917" s="172" t="s">
        <v>1110</v>
      </c>
      <c r="AD917" s="172" t="s">
        <v>1110</v>
      </c>
      <c r="AE917" s="172" t="s">
        <v>1110</v>
      </c>
      <c r="AF917" s="177">
        <v>-3.0149366400000002</v>
      </c>
    </row>
    <row r="918" spans="1:32" ht="15" customHeight="1">
      <c r="A918" s="163">
        <v>911</v>
      </c>
      <c r="B918" s="125" t="s">
        <v>183</v>
      </c>
      <c r="C918" s="164" t="s">
        <v>1110</v>
      </c>
      <c r="D918" s="164" t="s">
        <v>1110</v>
      </c>
      <c r="E918" s="164">
        <v>-0.20575335</v>
      </c>
      <c r="F918" s="164" t="s">
        <v>1110</v>
      </c>
      <c r="G918" s="164" t="s">
        <v>1110</v>
      </c>
      <c r="H918" s="164" t="s">
        <v>1110</v>
      </c>
      <c r="I918" s="164" t="s">
        <v>1110</v>
      </c>
      <c r="J918" s="164" t="s">
        <v>1110</v>
      </c>
      <c r="K918" s="164" t="s">
        <v>1110</v>
      </c>
      <c r="L918" s="166">
        <v>-0.20575335</v>
      </c>
      <c r="M918" s="164" t="s">
        <v>1110</v>
      </c>
      <c r="N918" s="164" t="s">
        <v>1110</v>
      </c>
      <c r="O918" s="164">
        <v>-0.20575335</v>
      </c>
      <c r="P918" s="164" t="s">
        <v>1110</v>
      </c>
      <c r="Q918" s="164" t="s">
        <v>1110</v>
      </c>
      <c r="R918" s="164" t="s">
        <v>1110</v>
      </c>
      <c r="S918" s="164" t="s">
        <v>1110</v>
      </c>
      <c r="T918" s="164" t="s">
        <v>1110</v>
      </c>
      <c r="U918" s="164" t="s">
        <v>1110</v>
      </c>
      <c r="V918" s="167">
        <v>-0.20575335</v>
      </c>
      <c r="W918" s="168" t="s">
        <v>1110</v>
      </c>
      <c r="X918" s="164" t="s">
        <v>1110</v>
      </c>
      <c r="Y918" s="164">
        <v>23.229301899340001</v>
      </c>
      <c r="Z918" s="164" t="s">
        <v>1110</v>
      </c>
      <c r="AA918" s="164" t="s">
        <v>1110</v>
      </c>
      <c r="AB918" s="164" t="s">
        <v>1110</v>
      </c>
      <c r="AC918" s="164" t="s">
        <v>1110</v>
      </c>
      <c r="AD918" s="164" t="s">
        <v>1110</v>
      </c>
      <c r="AE918" s="164" t="s">
        <v>1110</v>
      </c>
      <c r="AF918" s="169">
        <v>23.229301899340001</v>
      </c>
    </row>
    <row r="919" spans="1:32" s="84" customFormat="1" ht="15" customHeight="1">
      <c r="A919" s="171">
        <v>912</v>
      </c>
      <c r="B919" s="144" t="s">
        <v>870</v>
      </c>
      <c r="C919" s="172" t="s">
        <v>1110</v>
      </c>
      <c r="D919" s="172">
        <v>-5.0767559999999996E-2</v>
      </c>
      <c r="E919" s="172" t="s">
        <v>1110</v>
      </c>
      <c r="F919" s="172" t="s">
        <v>1110</v>
      </c>
      <c r="G919" s="172" t="s">
        <v>1110</v>
      </c>
      <c r="H919" s="172" t="s">
        <v>1110</v>
      </c>
      <c r="I919" s="172" t="s">
        <v>1110</v>
      </c>
      <c r="J919" s="172" t="s">
        <v>1110</v>
      </c>
      <c r="K919" s="172" t="s">
        <v>1110</v>
      </c>
      <c r="L919" s="174">
        <v>-5.0767559999999996E-2</v>
      </c>
      <c r="M919" s="172" t="s">
        <v>1110</v>
      </c>
      <c r="N919" s="172">
        <v>-4.2967500000000002E-3</v>
      </c>
      <c r="O919" s="172" t="s">
        <v>1110</v>
      </c>
      <c r="P919" s="172" t="s">
        <v>1110</v>
      </c>
      <c r="Q919" s="172" t="s">
        <v>1110</v>
      </c>
      <c r="R919" s="172" t="s">
        <v>1110</v>
      </c>
      <c r="S919" s="172" t="s">
        <v>1110</v>
      </c>
      <c r="T919" s="172" t="s">
        <v>1110</v>
      </c>
      <c r="U919" s="172" t="s">
        <v>1110</v>
      </c>
      <c r="V919" s="175">
        <v>-4.2967500000000002E-3</v>
      </c>
      <c r="W919" s="176" t="s">
        <v>1110</v>
      </c>
      <c r="X919" s="172">
        <v>1.97487955</v>
      </c>
      <c r="Y919" s="172" t="s">
        <v>1110</v>
      </c>
      <c r="Z919" s="172" t="s">
        <v>1110</v>
      </c>
      <c r="AA919" s="172" t="s">
        <v>1110</v>
      </c>
      <c r="AB919" s="172" t="s">
        <v>1110</v>
      </c>
      <c r="AC919" s="172" t="s">
        <v>1110</v>
      </c>
      <c r="AD919" s="172" t="s">
        <v>1110</v>
      </c>
      <c r="AE919" s="172" t="s">
        <v>1110</v>
      </c>
      <c r="AF919" s="177">
        <v>1.97487955</v>
      </c>
    </row>
    <row r="920" spans="1:32" ht="15" customHeight="1">
      <c r="A920" s="163">
        <v>913</v>
      </c>
      <c r="B920" s="125" t="s">
        <v>595</v>
      </c>
      <c r="C920" s="164" t="s">
        <v>1110</v>
      </c>
      <c r="D920" s="164">
        <v>0.125</v>
      </c>
      <c r="E920" s="164" t="s">
        <v>1110</v>
      </c>
      <c r="F920" s="164" t="s">
        <v>1110</v>
      </c>
      <c r="G920" s="164" t="s">
        <v>1110</v>
      </c>
      <c r="H920" s="164" t="s">
        <v>1110</v>
      </c>
      <c r="I920" s="164">
        <v>2.3614513500000003</v>
      </c>
      <c r="J920" s="164" t="s">
        <v>1110</v>
      </c>
      <c r="K920" s="164" t="s">
        <v>1110</v>
      </c>
      <c r="L920" s="166">
        <v>2.4864513500000003</v>
      </c>
      <c r="M920" s="164" t="s">
        <v>1110</v>
      </c>
      <c r="N920" s="164">
        <v>0.2</v>
      </c>
      <c r="O920" s="164" t="s">
        <v>1110</v>
      </c>
      <c r="P920" s="164" t="s">
        <v>1110</v>
      </c>
      <c r="Q920" s="164" t="s">
        <v>1110</v>
      </c>
      <c r="R920" s="164" t="s">
        <v>1110</v>
      </c>
      <c r="S920" s="164">
        <v>1.44079358</v>
      </c>
      <c r="T920" s="164" t="s">
        <v>1110</v>
      </c>
      <c r="U920" s="164" t="s">
        <v>1110</v>
      </c>
      <c r="V920" s="167">
        <v>1.64079358</v>
      </c>
      <c r="W920" s="168" t="s">
        <v>1110</v>
      </c>
      <c r="X920" s="164">
        <v>1.74</v>
      </c>
      <c r="Y920" s="164" t="s">
        <v>1110</v>
      </c>
      <c r="Z920" s="164" t="s">
        <v>1110</v>
      </c>
      <c r="AA920" s="164" t="s">
        <v>1110</v>
      </c>
      <c r="AB920" s="164" t="s">
        <v>1110</v>
      </c>
      <c r="AC920" s="164">
        <v>0.78280567000000001</v>
      </c>
      <c r="AD920" s="164" t="s">
        <v>1110</v>
      </c>
      <c r="AE920" s="164" t="s">
        <v>1110</v>
      </c>
      <c r="AF920" s="169">
        <v>2.5228056699999999</v>
      </c>
    </row>
    <row r="921" spans="1:32" s="84" customFormat="1" ht="15" customHeight="1">
      <c r="A921" s="171">
        <v>914</v>
      </c>
      <c r="B921" s="144" t="s">
        <v>684</v>
      </c>
      <c r="C921" s="172" t="s">
        <v>1110</v>
      </c>
      <c r="D921" s="172" t="s">
        <v>1110</v>
      </c>
      <c r="E921" s="172" t="s">
        <v>1110</v>
      </c>
      <c r="F921" s="172" t="s">
        <v>1110</v>
      </c>
      <c r="G921" s="172" t="s">
        <v>1110</v>
      </c>
      <c r="H921" s="172" t="s">
        <v>1110</v>
      </c>
      <c r="I921" s="172" t="s">
        <v>1110</v>
      </c>
      <c r="J921" s="172" t="s">
        <v>1110</v>
      </c>
      <c r="K921" s="172" t="s">
        <v>1110</v>
      </c>
      <c r="L921" s="174" t="s">
        <v>1110</v>
      </c>
      <c r="M921" s="172" t="s">
        <v>1110</v>
      </c>
      <c r="N921" s="172">
        <v>-0.62177738999999999</v>
      </c>
      <c r="O921" s="172" t="s">
        <v>1110</v>
      </c>
      <c r="P921" s="172" t="s">
        <v>1110</v>
      </c>
      <c r="Q921" s="172" t="s">
        <v>1110</v>
      </c>
      <c r="R921" s="172" t="s">
        <v>1110</v>
      </c>
      <c r="S921" s="172" t="s">
        <v>1110</v>
      </c>
      <c r="T921" s="172" t="s">
        <v>1110</v>
      </c>
      <c r="U921" s="172" t="s">
        <v>1110</v>
      </c>
      <c r="V921" s="175">
        <v>-0.62177738999999999</v>
      </c>
      <c r="W921" s="176" t="s">
        <v>1110</v>
      </c>
      <c r="X921" s="172">
        <v>0.31157899</v>
      </c>
      <c r="Y921" s="172" t="s">
        <v>1110</v>
      </c>
      <c r="Z921" s="172" t="s">
        <v>1110</v>
      </c>
      <c r="AA921" s="172" t="s">
        <v>1110</v>
      </c>
      <c r="AB921" s="172" t="s">
        <v>1110</v>
      </c>
      <c r="AC921" s="172" t="s">
        <v>1110</v>
      </c>
      <c r="AD921" s="172" t="s">
        <v>1110</v>
      </c>
      <c r="AE921" s="172" t="s">
        <v>1110</v>
      </c>
      <c r="AF921" s="177">
        <v>0.31157899</v>
      </c>
    </row>
    <row r="922" spans="1:32" ht="15" customHeight="1">
      <c r="A922" s="163">
        <v>915</v>
      </c>
      <c r="B922" s="125" t="s">
        <v>13</v>
      </c>
      <c r="C922" s="164" t="s">
        <v>1110</v>
      </c>
      <c r="D922" s="164">
        <v>-7.8469741299999995</v>
      </c>
      <c r="E922" s="164" t="s">
        <v>1110</v>
      </c>
      <c r="F922" s="164" t="s">
        <v>1110</v>
      </c>
      <c r="G922" s="164" t="s">
        <v>1110</v>
      </c>
      <c r="H922" s="164" t="s">
        <v>1110</v>
      </c>
      <c r="I922" s="164" t="s">
        <v>1110</v>
      </c>
      <c r="J922" s="164" t="s">
        <v>1110</v>
      </c>
      <c r="K922" s="164" t="s">
        <v>1110</v>
      </c>
      <c r="L922" s="166">
        <v>-7.8469741299999995</v>
      </c>
      <c r="M922" s="164" t="s">
        <v>1110</v>
      </c>
      <c r="N922" s="164">
        <v>0.40975240999999996</v>
      </c>
      <c r="O922" s="164" t="s">
        <v>1110</v>
      </c>
      <c r="P922" s="164" t="s">
        <v>1110</v>
      </c>
      <c r="Q922" s="164" t="s">
        <v>1110</v>
      </c>
      <c r="R922" s="164" t="s">
        <v>1110</v>
      </c>
      <c r="S922" s="164" t="s">
        <v>1110</v>
      </c>
      <c r="T922" s="164" t="s">
        <v>1110</v>
      </c>
      <c r="U922" s="164" t="s">
        <v>1110</v>
      </c>
      <c r="V922" s="167">
        <v>0.40975240999999996</v>
      </c>
      <c r="W922" s="168" t="s">
        <v>1110</v>
      </c>
      <c r="X922" s="164">
        <v>7.6294114299999993</v>
      </c>
      <c r="Y922" s="164">
        <v>-73.220458714499998</v>
      </c>
      <c r="Z922" s="164" t="s">
        <v>1110</v>
      </c>
      <c r="AA922" s="164" t="s">
        <v>1110</v>
      </c>
      <c r="AB922" s="164" t="s">
        <v>1110</v>
      </c>
      <c r="AC922" s="164" t="s">
        <v>1110</v>
      </c>
      <c r="AD922" s="164" t="s">
        <v>1110</v>
      </c>
      <c r="AE922" s="164" t="s">
        <v>1110</v>
      </c>
      <c r="AF922" s="169">
        <v>-65.591047284499993</v>
      </c>
    </row>
    <row r="923" spans="1:32" s="84" customFormat="1" ht="15" customHeight="1">
      <c r="A923" s="171">
        <v>916</v>
      </c>
      <c r="B923" s="144" t="s">
        <v>193</v>
      </c>
      <c r="C923" s="172">
        <v>3.8820981299999997</v>
      </c>
      <c r="D923" s="172" t="s">
        <v>1110</v>
      </c>
      <c r="E923" s="172" t="s">
        <v>1110</v>
      </c>
      <c r="F923" s="172" t="s">
        <v>1110</v>
      </c>
      <c r="G923" s="172" t="s">
        <v>1110</v>
      </c>
      <c r="H923" s="172" t="s">
        <v>1110</v>
      </c>
      <c r="I923" s="172" t="s">
        <v>1110</v>
      </c>
      <c r="J923" s="172" t="s">
        <v>1110</v>
      </c>
      <c r="K923" s="172" t="s">
        <v>1110</v>
      </c>
      <c r="L923" s="174">
        <v>3.8820981299999997</v>
      </c>
      <c r="M923" s="172">
        <v>4.2832504299999998</v>
      </c>
      <c r="N923" s="172" t="s">
        <v>1110</v>
      </c>
      <c r="O923" s="172" t="s">
        <v>1110</v>
      </c>
      <c r="P923" s="172" t="s">
        <v>1110</v>
      </c>
      <c r="Q923" s="172" t="s">
        <v>1110</v>
      </c>
      <c r="R923" s="172" t="s">
        <v>1110</v>
      </c>
      <c r="S923" s="172" t="s">
        <v>1110</v>
      </c>
      <c r="T923" s="172" t="s">
        <v>1110</v>
      </c>
      <c r="U923" s="172" t="s">
        <v>1110</v>
      </c>
      <c r="V923" s="175">
        <v>4.2832504299999998</v>
      </c>
      <c r="W923" s="176">
        <v>-2.1299236000000001</v>
      </c>
      <c r="X923" s="172" t="s">
        <v>1110</v>
      </c>
      <c r="Y923" s="172" t="s">
        <v>1110</v>
      </c>
      <c r="Z923" s="172" t="s">
        <v>1110</v>
      </c>
      <c r="AA923" s="172" t="s">
        <v>1110</v>
      </c>
      <c r="AB923" s="172" t="s">
        <v>1110</v>
      </c>
      <c r="AC923" s="172" t="s">
        <v>1110</v>
      </c>
      <c r="AD923" s="172" t="s">
        <v>1110</v>
      </c>
      <c r="AE923" s="172" t="s">
        <v>1110</v>
      </c>
      <c r="AF923" s="177">
        <v>-2.1299236000000001</v>
      </c>
    </row>
    <row r="924" spans="1:32" ht="15" customHeight="1">
      <c r="A924" s="163">
        <v>917</v>
      </c>
      <c r="B924" s="125" t="s">
        <v>473</v>
      </c>
      <c r="C924" s="164" t="s">
        <v>1110</v>
      </c>
      <c r="D924" s="164" t="s">
        <v>1110</v>
      </c>
      <c r="E924" s="164" t="s">
        <v>1110</v>
      </c>
      <c r="F924" s="164" t="s">
        <v>1110</v>
      </c>
      <c r="G924" s="164" t="s">
        <v>1110</v>
      </c>
      <c r="H924" s="164" t="s">
        <v>1110</v>
      </c>
      <c r="I924" s="164" t="s">
        <v>1110</v>
      </c>
      <c r="J924" s="164" t="s">
        <v>1110</v>
      </c>
      <c r="K924" s="164" t="s">
        <v>1110</v>
      </c>
      <c r="L924" s="166" t="s">
        <v>1110</v>
      </c>
      <c r="M924" s="164" t="s">
        <v>1110</v>
      </c>
      <c r="N924" s="164" t="s">
        <v>1110</v>
      </c>
      <c r="O924" s="164" t="s">
        <v>1110</v>
      </c>
      <c r="P924" s="164" t="s">
        <v>1110</v>
      </c>
      <c r="Q924" s="164" t="s">
        <v>1110</v>
      </c>
      <c r="R924" s="164" t="s">
        <v>1110</v>
      </c>
      <c r="S924" s="164" t="s">
        <v>1110</v>
      </c>
      <c r="T924" s="164">
        <v>10.1435</v>
      </c>
      <c r="U924" s="164" t="s">
        <v>1110</v>
      </c>
      <c r="V924" s="167">
        <v>10.1435</v>
      </c>
      <c r="W924" s="168" t="s">
        <v>1110</v>
      </c>
      <c r="X924" s="164" t="s">
        <v>1110</v>
      </c>
      <c r="Y924" s="164" t="s">
        <v>1110</v>
      </c>
      <c r="Z924" s="164" t="s">
        <v>1110</v>
      </c>
      <c r="AA924" s="164" t="s">
        <v>1110</v>
      </c>
      <c r="AB924" s="164" t="s">
        <v>1110</v>
      </c>
      <c r="AC924" s="164" t="s">
        <v>1110</v>
      </c>
      <c r="AD924" s="164">
        <v>10.1435</v>
      </c>
      <c r="AE924" s="164" t="s">
        <v>1110</v>
      </c>
      <c r="AF924" s="169">
        <v>10.1435</v>
      </c>
    </row>
    <row r="925" spans="1:32" s="84" customFormat="1" ht="15" customHeight="1">
      <c r="A925" s="171">
        <v>918</v>
      </c>
      <c r="B925" s="144" t="s">
        <v>877</v>
      </c>
      <c r="C925" s="172" t="s">
        <v>1110</v>
      </c>
      <c r="D925" s="172" t="s">
        <v>1110</v>
      </c>
      <c r="E925" s="172">
        <v>-0.30751518999999999</v>
      </c>
      <c r="F925" s="172" t="s">
        <v>1110</v>
      </c>
      <c r="G925" s="172" t="s">
        <v>1110</v>
      </c>
      <c r="H925" s="172" t="s">
        <v>1110</v>
      </c>
      <c r="I925" s="172" t="s">
        <v>1110</v>
      </c>
      <c r="J925" s="172" t="s">
        <v>1110</v>
      </c>
      <c r="K925" s="172" t="s">
        <v>1110</v>
      </c>
      <c r="L925" s="174">
        <v>-0.30751518999999999</v>
      </c>
      <c r="M925" s="172" t="s">
        <v>1110</v>
      </c>
      <c r="N925" s="172" t="s">
        <v>1110</v>
      </c>
      <c r="O925" s="172">
        <v>-3.4497186399999999</v>
      </c>
      <c r="P925" s="172" t="s">
        <v>1110</v>
      </c>
      <c r="Q925" s="172" t="s">
        <v>1110</v>
      </c>
      <c r="R925" s="172" t="s">
        <v>1110</v>
      </c>
      <c r="S925" s="172" t="s">
        <v>1110</v>
      </c>
      <c r="T925" s="172" t="s">
        <v>1110</v>
      </c>
      <c r="U925" s="172" t="s">
        <v>1110</v>
      </c>
      <c r="V925" s="175">
        <v>-3.4497186399999999</v>
      </c>
      <c r="W925" s="176" t="s">
        <v>1110</v>
      </c>
      <c r="X925" s="172" t="s">
        <v>1110</v>
      </c>
      <c r="Y925" s="172">
        <v>-11.37698685</v>
      </c>
      <c r="Z925" s="172" t="s">
        <v>1110</v>
      </c>
      <c r="AA925" s="172" t="s">
        <v>1110</v>
      </c>
      <c r="AB925" s="172" t="s">
        <v>1110</v>
      </c>
      <c r="AC925" s="172" t="s">
        <v>1110</v>
      </c>
      <c r="AD925" s="172" t="s">
        <v>1110</v>
      </c>
      <c r="AE925" s="172" t="s">
        <v>1110</v>
      </c>
      <c r="AF925" s="177">
        <v>-11.37698685</v>
      </c>
    </row>
    <row r="926" spans="1:32" ht="15" customHeight="1">
      <c r="A926" s="163">
        <v>919</v>
      </c>
      <c r="B926" s="125" t="s">
        <v>403</v>
      </c>
      <c r="C926" s="164" t="s">
        <v>1110</v>
      </c>
      <c r="D926" s="164" t="s">
        <v>1110</v>
      </c>
      <c r="E926" s="164" t="s">
        <v>1110</v>
      </c>
      <c r="F926" s="164" t="s">
        <v>1110</v>
      </c>
      <c r="G926" s="164" t="s">
        <v>1110</v>
      </c>
      <c r="H926" s="164" t="s">
        <v>1110</v>
      </c>
      <c r="I926" s="164" t="s">
        <v>1110</v>
      </c>
      <c r="J926" s="164" t="s">
        <v>1110</v>
      </c>
      <c r="K926" s="164" t="s">
        <v>1110</v>
      </c>
      <c r="L926" s="166" t="s">
        <v>1110</v>
      </c>
      <c r="M926" s="164" t="s">
        <v>1110</v>
      </c>
      <c r="N926" s="164" t="s">
        <v>1110</v>
      </c>
      <c r="O926" s="164" t="s">
        <v>1110</v>
      </c>
      <c r="P926" s="164" t="s">
        <v>1110</v>
      </c>
      <c r="Q926" s="164" t="s">
        <v>1110</v>
      </c>
      <c r="R926" s="164" t="s">
        <v>1110</v>
      </c>
      <c r="S926" s="164" t="s">
        <v>1110</v>
      </c>
      <c r="T926" s="164" t="s">
        <v>1110</v>
      </c>
      <c r="U926" s="164" t="s">
        <v>1110</v>
      </c>
      <c r="V926" s="167" t="s">
        <v>1110</v>
      </c>
      <c r="W926" s="168" t="s">
        <v>1110</v>
      </c>
      <c r="X926" s="164" t="s">
        <v>1110</v>
      </c>
      <c r="Y926" s="164" t="s">
        <v>1110</v>
      </c>
      <c r="Z926" s="164" t="s">
        <v>1110</v>
      </c>
      <c r="AA926" s="164" t="s">
        <v>1110</v>
      </c>
      <c r="AB926" s="164" t="s">
        <v>1110</v>
      </c>
      <c r="AC926" s="164" t="s">
        <v>1110</v>
      </c>
      <c r="AD926" s="164">
        <v>2.4340000000000001E-5</v>
      </c>
      <c r="AE926" s="164" t="s">
        <v>1110</v>
      </c>
      <c r="AF926" s="169">
        <v>2.4340000000000001E-5</v>
      </c>
    </row>
    <row r="927" spans="1:32" s="84" customFormat="1" ht="15" customHeight="1">
      <c r="A927" s="171">
        <v>920</v>
      </c>
      <c r="B927" s="144" t="s">
        <v>837</v>
      </c>
      <c r="C927" s="172" t="s">
        <v>1110</v>
      </c>
      <c r="D927" s="172" t="s">
        <v>1110</v>
      </c>
      <c r="E927" s="172">
        <v>-9.6419789999999991E-2</v>
      </c>
      <c r="F927" s="172" t="s">
        <v>1110</v>
      </c>
      <c r="G927" s="172">
        <v>-0.2365834</v>
      </c>
      <c r="H927" s="172" t="s">
        <v>1110</v>
      </c>
      <c r="I927" s="172" t="s">
        <v>1110</v>
      </c>
      <c r="J927" s="172" t="s">
        <v>1110</v>
      </c>
      <c r="K927" s="172" t="s">
        <v>1110</v>
      </c>
      <c r="L927" s="174">
        <v>-0.33300319</v>
      </c>
      <c r="M927" s="172" t="s">
        <v>1110</v>
      </c>
      <c r="N927" s="172" t="s">
        <v>1110</v>
      </c>
      <c r="O927" s="172">
        <v>1.66865799</v>
      </c>
      <c r="P927" s="172" t="s">
        <v>1110</v>
      </c>
      <c r="Q927" s="172">
        <v>-1.9434604499999999</v>
      </c>
      <c r="R927" s="172" t="s">
        <v>1110</v>
      </c>
      <c r="S927" s="172" t="s">
        <v>1110</v>
      </c>
      <c r="T927" s="172" t="s">
        <v>1110</v>
      </c>
      <c r="U927" s="172" t="s">
        <v>1110</v>
      </c>
      <c r="V927" s="175">
        <v>-0.27480245999999997</v>
      </c>
      <c r="W927" s="176" t="s">
        <v>1110</v>
      </c>
      <c r="X927" s="172" t="s">
        <v>1110</v>
      </c>
      <c r="Y927" s="172">
        <v>2.2644695499999998</v>
      </c>
      <c r="Z927" s="172" t="s">
        <v>1110</v>
      </c>
      <c r="AA927" s="172">
        <v>-4.6206366900000004</v>
      </c>
      <c r="AB927" s="172" t="s">
        <v>1110</v>
      </c>
      <c r="AC927" s="172" t="s">
        <v>1110</v>
      </c>
      <c r="AD927" s="172" t="s">
        <v>1110</v>
      </c>
      <c r="AE927" s="172" t="s">
        <v>1110</v>
      </c>
      <c r="AF927" s="177">
        <v>-2.3561671400000006</v>
      </c>
    </row>
    <row r="928" spans="1:32" ht="15" customHeight="1">
      <c r="A928" s="163">
        <v>921</v>
      </c>
      <c r="B928" s="125" t="s">
        <v>211</v>
      </c>
      <c r="C928" s="164" t="s">
        <v>1110</v>
      </c>
      <c r="D928" s="164">
        <v>1.4856099999999998E-3</v>
      </c>
      <c r="E928" s="164" t="s">
        <v>1110</v>
      </c>
      <c r="F928" s="164" t="s">
        <v>1110</v>
      </c>
      <c r="G928" s="164">
        <v>7.6184589999999996E-2</v>
      </c>
      <c r="H928" s="164" t="s">
        <v>1110</v>
      </c>
      <c r="I928" s="164" t="s">
        <v>1110</v>
      </c>
      <c r="J928" s="164" t="s">
        <v>1110</v>
      </c>
      <c r="K928" s="164" t="s">
        <v>1110</v>
      </c>
      <c r="L928" s="166">
        <v>7.7670199999999995E-2</v>
      </c>
      <c r="M928" s="164" t="s">
        <v>1110</v>
      </c>
      <c r="N928" s="164">
        <v>-40.472245860000001</v>
      </c>
      <c r="O928" s="164" t="s">
        <v>1110</v>
      </c>
      <c r="P928" s="164" t="s">
        <v>1110</v>
      </c>
      <c r="Q928" s="164">
        <v>-0.86949879000000008</v>
      </c>
      <c r="R928" s="164" t="s">
        <v>1110</v>
      </c>
      <c r="S928" s="164" t="s">
        <v>1110</v>
      </c>
      <c r="T928" s="164" t="s">
        <v>1110</v>
      </c>
      <c r="U928" s="164" t="s">
        <v>1110</v>
      </c>
      <c r="V928" s="167">
        <v>-41.341744649999995</v>
      </c>
      <c r="W928" s="168" t="s">
        <v>1110</v>
      </c>
      <c r="X928" s="164">
        <v>-62.689835819999999</v>
      </c>
      <c r="Y928" s="164" t="s">
        <v>1110</v>
      </c>
      <c r="Z928" s="164" t="s">
        <v>1110</v>
      </c>
      <c r="AA928" s="164">
        <v>2.79245023</v>
      </c>
      <c r="AB928" s="164" t="s">
        <v>1110</v>
      </c>
      <c r="AC928" s="164" t="s">
        <v>1110</v>
      </c>
      <c r="AD928" s="164" t="s">
        <v>1110</v>
      </c>
      <c r="AE928" s="164" t="s">
        <v>1110</v>
      </c>
      <c r="AF928" s="169">
        <v>-59.897385590000006</v>
      </c>
    </row>
    <row r="929" spans="1:32" s="84" customFormat="1" ht="15" customHeight="1">
      <c r="A929" s="171">
        <v>922</v>
      </c>
      <c r="B929" s="144" t="s">
        <v>1068</v>
      </c>
      <c r="C929" s="172" t="s">
        <v>1110</v>
      </c>
      <c r="D929" s="172" t="s">
        <v>1110</v>
      </c>
      <c r="E929" s="172" t="s">
        <v>1110</v>
      </c>
      <c r="F929" s="172" t="s">
        <v>1110</v>
      </c>
      <c r="G929" s="172" t="s">
        <v>1110</v>
      </c>
      <c r="H929" s="172" t="s">
        <v>1110</v>
      </c>
      <c r="I929" s="172" t="s">
        <v>1110</v>
      </c>
      <c r="J929" s="172" t="s">
        <v>1110</v>
      </c>
      <c r="K929" s="172" t="s">
        <v>1110</v>
      </c>
      <c r="L929" s="174" t="s">
        <v>1110</v>
      </c>
      <c r="M929" s="172" t="s">
        <v>1110</v>
      </c>
      <c r="N929" s="172" t="s">
        <v>1110</v>
      </c>
      <c r="O929" s="172" t="s">
        <v>1110</v>
      </c>
      <c r="P929" s="172" t="s">
        <v>1110</v>
      </c>
      <c r="Q929" s="172" t="s">
        <v>1110</v>
      </c>
      <c r="R929" s="172" t="s">
        <v>1110</v>
      </c>
      <c r="S929" s="172">
        <v>7.6</v>
      </c>
      <c r="T929" s="172" t="s">
        <v>1110</v>
      </c>
      <c r="U929" s="172" t="s">
        <v>1110</v>
      </c>
      <c r="V929" s="175">
        <v>7.6</v>
      </c>
      <c r="W929" s="176" t="s">
        <v>1110</v>
      </c>
      <c r="X929" s="172" t="s">
        <v>1110</v>
      </c>
      <c r="Y929" s="172" t="s">
        <v>1110</v>
      </c>
      <c r="Z929" s="172" t="s">
        <v>1110</v>
      </c>
      <c r="AA929" s="172" t="s">
        <v>1110</v>
      </c>
      <c r="AB929" s="172" t="s">
        <v>1110</v>
      </c>
      <c r="AC929" s="172">
        <v>13.3</v>
      </c>
      <c r="AD929" s="172" t="s">
        <v>1110</v>
      </c>
      <c r="AE929" s="172" t="s">
        <v>1110</v>
      </c>
      <c r="AF929" s="177">
        <v>13.3</v>
      </c>
    </row>
    <row r="930" spans="1:32" ht="15" customHeight="1">
      <c r="A930" s="163">
        <v>923</v>
      </c>
      <c r="B930" s="125" t="s">
        <v>318</v>
      </c>
      <c r="C930" s="164" t="s">
        <v>1110</v>
      </c>
      <c r="D930" s="164" t="s">
        <v>1110</v>
      </c>
      <c r="E930" s="164">
        <v>-9.6106250000000004E-2</v>
      </c>
      <c r="F930" s="164" t="s">
        <v>1110</v>
      </c>
      <c r="G930" s="164" t="s">
        <v>1110</v>
      </c>
      <c r="H930" s="164" t="s">
        <v>1110</v>
      </c>
      <c r="I930" s="164" t="s">
        <v>1110</v>
      </c>
      <c r="J930" s="164" t="s">
        <v>1110</v>
      </c>
      <c r="K930" s="164" t="s">
        <v>1110</v>
      </c>
      <c r="L930" s="166">
        <v>-9.6106250000000004E-2</v>
      </c>
      <c r="M930" s="164" t="s">
        <v>1110</v>
      </c>
      <c r="N930" s="164" t="s">
        <v>1110</v>
      </c>
      <c r="O930" s="164">
        <v>-0.46963465000000004</v>
      </c>
      <c r="P930" s="164" t="s">
        <v>1110</v>
      </c>
      <c r="Q930" s="164" t="s">
        <v>1110</v>
      </c>
      <c r="R930" s="164" t="s">
        <v>1110</v>
      </c>
      <c r="S930" s="164" t="s">
        <v>1110</v>
      </c>
      <c r="T930" s="164" t="s">
        <v>1110</v>
      </c>
      <c r="U930" s="164" t="s">
        <v>1110</v>
      </c>
      <c r="V930" s="167">
        <v>-0.46963465000000004</v>
      </c>
      <c r="W930" s="168" t="s">
        <v>1110</v>
      </c>
      <c r="X930" s="164" t="s">
        <v>1110</v>
      </c>
      <c r="Y930" s="164">
        <v>19.879482769999999</v>
      </c>
      <c r="Z930" s="164" t="s">
        <v>1110</v>
      </c>
      <c r="AA930" s="164" t="s">
        <v>1110</v>
      </c>
      <c r="AB930" s="164" t="s">
        <v>1110</v>
      </c>
      <c r="AC930" s="164" t="s">
        <v>1110</v>
      </c>
      <c r="AD930" s="164" t="s">
        <v>1110</v>
      </c>
      <c r="AE930" s="164" t="s">
        <v>1110</v>
      </c>
      <c r="AF930" s="169">
        <v>19.879482769999999</v>
      </c>
    </row>
    <row r="931" spans="1:32" s="84" customFormat="1" ht="15" customHeight="1">
      <c r="A931" s="171">
        <v>924</v>
      </c>
      <c r="B931" s="144" t="s">
        <v>1073</v>
      </c>
      <c r="C931" s="172" t="s">
        <v>1110</v>
      </c>
      <c r="D931" s="172" t="s">
        <v>1110</v>
      </c>
      <c r="E931" s="172" t="s">
        <v>1110</v>
      </c>
      <c r="F931" s="172" t="s">
        <v>1110</v>
      </c>
      <c r="G931" s="172" t="s">
        <v>1110</v>
      </c>
      <c r="H931" s="172" t="s">
        <v>1110</v>
      </c>
      <c r="I931" s="172" t="s">
        <v>1110</v>
      </c>
      <c r="J931" s="172" t="s">
        <v>1110</v>
      </c>
      <c r="K931" s="172" t="s">
        <v>1110</v>
      </c>
      <c r="L931" s="174" t="s">
        <v>1110</v>
      </c>
      <c r="M931" s="172" t="s">
        <v>1110</v>
      </c>
      <c r="N931" s="172" t="s">
        <v>1110</v>
      </c>
      <c r="O931" s="172" t="s">
        <v>1110</v>
      </c>
      <c r="P931" s="172" t="s">
        <v>1110</v>
      </c>
      <c r="Q931" s="172" t="s">
        <v>1110</v>
      </c>
      <c r="R931" s="172" t="s">
        <v>1110</v>
      </c>
      <c r="S931" s="172" t="s">
        <v>1110</v>
      </c>
      <c r="T931" s="172" t="s">
        <v>1110</v>
      </c>
      <c r="U931" s="172" t="s">
        <v>1110</v>
      </c>
      <c r="V931" s="175" t="s">
        <v>1110</v>
      </c>
      <c r="W931" s="176" t="s">
        <v>1110</v>
      </c>
      <c r="X931" s="172" t="s">
        <v>1110</v>
      </c>
      <c r="Y931" s="172" t="s">
        <v>1110</v>
      </c>
      <c r="Z931" s="172" t="s">
        <v>1110</v>
      </c>
      <c r="AA931" s="172" t="s">
        <v>1110</v>
      </c>
      <c r="AB931" s="172" t="s">
        <v>1110</v>
      </c>
      <c r="AC931" s="172" t="s">
        <v>1110</v>
      </c>
      <c r="AD931" s="172" t="s">
        <v>1110</v>
      </c>
      <c r="AE931" s="172" t="s">
        <v>1110</v>
      </c>
      <c r="AF931" s="177" t="s">
        <v>1110</v>
      </c>
    </row>
    <row r="932" spans="1:32" ht="15" customHeight="1">
      <c r="A932" s="163">
        <v>925</v>
      </c>
      <c r="B932" s="125" t="s">
        <v>1069</v>
      </c>
      <c r="C932" s="164" t="s">
        <v>1110</v>
      </c>
      <c r="D932" s="164" t="s">
        <v>1110</v>
      </c>
      <c r="E932" s="164" t="s">
        <v>1110</v>
      </c>
      <c r="F932" s="164" t="s">
        <v>1110</v>
      </c>
      <c r="G932" s="164" t="s">
        <v>1110</v>
      </c>
      <c r="H932" s="164" t="s">
        <v>1110</v>
      </c>
      <c r="I932" s="164" t="s">
        <v>1110</v>
      </c>
      <c r="J932" s="164" t="s">
        <v>1110</v>
      </c>
      <c r="K932" s="164" t="s">
        <v>1110</v>
      </c>
      <c r="L932" s="166" t="s">
        <v>1110</v>
      </c>
      <c r="M932" s="164" t="s">
        <v>1110</v>
      </c>
      <c r="N932" s="164" t="s">
        <v>1110</v>
      </c>
      <c r="O932" s="164" t="s">
        <v>1110</v>
      </c>
      <c r="P932" s="164" t="s">
        <v>1110</v>
      </c>
      <c r="Q932" s="164" t="s">
        <v>1110</v>
      </c>
      <c r="R932" s="164" t="s">
        <v>1110</v>
      </c>
      <c r="S932" s="164" t="s">
        <v>1110</v>
      </c>
      <c r="T932" s="164" t="s">
        <v>1110</v>
      </c>
      <c r="U932" s="164" t="s">
        <v>1110</v>
      </c>
      <c r="V932" s="167" t="s">
        <v>1110</v>
      </c>
      <c r="W932" s="168" t="s">
        <v>1110</v>
      </c>
      <c r="X932" s="164" t="s">
        <v>1110</v>
      </c>
      <c r="Y932" s="164" t="s">
        <v>1110</v>
      </c>
      <c r="Z932" s="164" t="s">
        <v>1110</v>
      </c>
      <c r="AA932" s="164" t="s">
        <v>1110</v>
      </c>
      <c r="AB932" s="164" t="s">
        <v>1110</v>
      </c>
      <c r="AC932" s="164" t="s">
        <v>1110</v>
      </c>
      <c r="AD932" s="164" t="s">
        <v>1110</v>
      </c>
      <c r="AE932" s="164" t="s">
        <v>1110</v>
      </c>
      <c r="AF932" s="169" t="s">
        <v>1110</v>
      </c>
    </row>
    <row r="933" spans="1:32" s="84" customFormat="1" ht="15" customHeight="1">
      <c r="A933" s="171">
        <v>926</v>
      </c>
      <c r="B933" s="144" t="s">
        <v>472</v>
      </c>
      <c r="C933" s="172" t="s">
        <v>1110</v>
      </c>
      <c r="D933" s="172" t="s">
        <v>1110</v>
      </c>
      <c r="E933" s="172">
        <v>-9.0259770000000003E-2</v>
      </c>
      <c r="F933" s="172" t="s">
        <v>1110</v>
      </c>
      <c r="G933" s="172" t="s">
        <v>1110</v>
      </c>
      <c r="H933" s="172" t="s">
        <v>1110</v>
      </c>
      <c r="I933" s="172" t="s">
        <v>1110</v>
      </c>
      <c r="J933" s="172" t="s">
        <v>1110</v>
      </c>
      <c r="K933" s="172" t="s">
        <v>1110</v>
      </c>
      <c r="L933" s="174">
        <v>-9.0259770000000003E-2</v>
      </c>
      <c r="M933" s="172" t="s">
        <v>1110</v>
      </c>
      <c r="N933" s="172" t="s">
        <v>1110</v>
      </c>
      <c r="O933" s="172">
        <v>-0.34600305999999997</v>
      </c>
      <c r="P933" s="172" t="s">
        <v>1110</v>
      </c>
      <c r="Q933" s="172" t="s">
        <v>1110</v>
      </c>
      <c r="R933" s="172" t="s">
        <v>1110</v>
      </c>
      <c r="S933" s="172" t="s">
        <v>1110</v>
      </c>
      <c r="T933" s="172" t="s">
        <v>1110</v>
      </c>
      <c r="U933" s="172" t="s">
        <v>1110</v>
      </c>
      <c r="V933" s="175">
        <v>-0.34600305999999997</v>
      </c>
      <c r="W933" s="176" t="s">
        <v>1110</v>
      </c>
      <c r="X933" s="172">
        <v>-6.3540600400000002</v>
      </c>
      <c r="Y933" s="172">
        <v>21.95545537261</v>
      </c>
      <c r="Z933" s="172" t="s">
        <v>1110</v>
      </c>
      <c r="AA933" s="172" t="s">
        <v>1110</v>
      </c>
      <c r="AB933" s="172" t="s">
        <v>1110</v>
      </c>
      <c r="AC933" s="172" t="s">
        <v>1110</v>
      </c>
      <c r="AD933" s="172" t="s">
        <v>1110</v>
      </c>
      <c r="AE933" s="172" t="s">
        <v>1110</v>
      </c>
      <c r="AF933" s="177">
        <v>15.60139533261</v>
      </c>
    </row>
    <row r="934" spans="1:32" ht="15" customHeight="1">
      <c r="A934" s="163">
        <v>927</v>
      </c>
      <c r="B934" s="125" t="s">
        <v>839</v>
      </c>
      <c r="C934" s="164">
        <v>1.8799222900000001</v>
      </c>
      <c r="D934" s="164" t="s">
        <v>1110</v>
      </c>
      <c r="E934" s="164" t="s">
        <v>1110</v>
      </c>
      <c r="F934" s="164" t="s">
        <v>1110</v>
      </c>
      <c r="G934" s="164" t="s">
        <v>1110</v>
      </c>
      <c r="H934" s="164" t="s">
        <v>1110</v>
      </c>
      <c r="I934" s="164" t="s">
        <v>1110</v>
      </c>
      <c r="J934" s="164" t="s">
        <v>1110</v>
      </c>
      <c r="K934" s="164" t="s">
        <v>1110</v>
      </c>
      <c r="L934" s="166">
        <v>1.8799222900000001</v>
      </c>
      <c r="M934" s="164">
        <v>5.15596823</v>
      </c>
      <c r="N934" s="164">
        <v>0.64603081999999989</v>
      </c>
      <c r="O934" s="164">
        <v>1.6991804699999999</v>
      </c>
      <c r="P934" s="164" t="s">
        <v>1110</v>
      </c>
      <c r="Q934" s="164" t="s">
        <v>1110</v>
      </c>
      <c r="R934" s="164" t="s">
        <v>1110</v>
      </c>
      <c r="S934" s="164" t="s">
        <v>1110</v>
      </c>
      <c r="T934" s="164" t="s">
        <v>1110</v>
      </c>
      <c r="U934" s="164" t="s">
        <v>1110</v>
      </c>
      <c r="V934" s="167">
        <v>7.5011795200000009</v>
      </c>
      <c r="W934" s="168">
        <v>10.23016823</v>
      </c>
      <c r="X934" s="164">
        <v>1.55932526</v>
      </c>
      <c r="Y934" s="164">
        <v>6.7187847000000005</v>
      </c>
      <c r="Z934" s="164" t="s">
        <v>1110</v>
      </c>
      <c r="AA934" s="164" t="s">
        <v>1110</v>
      </c>
      <c r="AB934" s="164" t="s">
        <v>1110</v>
      </c>
      <c r="AC934" s="164" t="s">
        <v>1110</v>
      </c>
      <c r="AD934" s="164" t="s">
        <v>1110</v>
      </c>
      <c r="AE934" s="164" t="s">
        <v>1110</v>
      </c>
      <c r="AF934" s="169">
        <v>18.508278190000002</v>
      </c>
    </row>
    <row r="935" spans="1:32" s="84" customFormat="1" ht="15" customHeight="1">
      <c r="A935" s="171">
        <v>928</v>
      </c>
      <c r="B935" s="144" t="s">
        <v>140</v>
      </c>
      <c r="C935" s="172" t="s">
        <v>1110</v>
      </c>
      <c r="D935" s="172">
        <v>-0.53966075000000002</v>
      </c>
      <c r="E935" s="172">
        <v>-2.6463214800000001</v>
      </c>
      <c r="F935" s="172" t="s">
        <v>1110</v>
      </c>
      <c r="G935" s="172" t="s">
        <v>1110</v>
      </c>
      <c r="H935" s="172" t="s">
        <v>1110</v>
      </c>
      <c r="I935" s="172" t="s">
        <v>1110</v>
      </c>
      <c r="J935" s="172" t="s">
        <v>1110</v>
      </c>
      <c r="K935" s="172" t="s">
        <v>1110</v>
      </c>
      <c r="L935" s="174">
        <v>-3.18598223</v>
      </c>
      <c r="M935" s="172">
        <v>-30.537825899999998</v>
      </c>
      <c r="N935" s="172">
        <v>0.60816540000000008</v>
      </c>
      <c r="O935" s="172">
        <v>5.8581961399999996</v>
      </c>
      <c r="P935" s="172" t="s">
        <v>1110</v>
      </c>
      <c r="Q935" s="172" t="s">
        <v>1110</v>
      </c>
      <c r="R935" s="172" t="s">
        <v>1110</v>
      </c>
      <c r="S935" s="172" t="s">
        <v>1110</v>
      </c>
      <c r="T935" s="172" t="s">
        <v>1110</v>
      </c>
      <c r="U935" s="172" t="s">
        <v>1110</v>
      </c>
      <c r="V935" s="175">
        <v>-24.07146436</v>
      </c>
      <c r="W935" s="176">
        <v>-75.369087950000008</v>
      </c>
      <c r="X935" s="172">
        <v>4.2222499899999999</v>
      </c>
      <c r="Y935" s="172">
        <v>5.8581961399999996</v>
      </c>
      <c r="Z935" s="172" t="s">
        <v>1110</v>
      </c>
      <c r="AA935" s="172" t="s">
        <v>1110</v>
      </c>
      <c r="AB935" s="172" t="s">
        <v>1110</v>
      </c>
      <c r="AC935" s="172" t="s">
        <v>1110</v>
      </c>
      <c r="AD935" s="172" t="s">
        <v>1110</v>
      </c>
      <c r="AE935" s="172" t="s">
        <v>1110</v>
      </c>
      <c r="AF935" s="177">
        <v>-65.288641819999995</v>
      </c>
    </row>
    <row r="936" spans="1:32" ht="15" customHeight="1">
      <c r="A936" s="163">
        <v>929</v>
      </c>
      <c r="B936" s="125" t="s">
        <v>16</v>
      </c>
      <c r="C936" s="164" t="s">
        <v>1110</v>
      </c>
      <c r="D936" s="164" t="s">
        <v>1110</v>
      </c>
      <c r="E936" s="164" t="s">
        <v>1110</v>
      </c>
      <c r="F936" s="164" t="s">
        <v>1110</v>
      </c>
      <c r="G936" s="164" t="s">
        <v>1110</v>
      </c>
      <c r="H936" s="164" t="s">
        <v>1110</v>
      </c>
      <c r="I936" s="164" t="s">
        <v>1110</v>
      </c>
      <c r="J936" s="164" t="s">
        <v>1110</v>
      </c>
      <c r="K936" s="164" t="s">
        <v>1110</v>
      </c>
      <c r="L936" s="166" t="s">
        <v>1110</v>
      </c>
      <c r="M936" s="164" t="s">
        <v>1110</v>
      </c>
      <c r="N936" s="164" t="s">
        <v>1110</v>
      </c>
      <c r="O936" s="164" t="s">
        <v>1110</v>
      </c>
      <c r="P936" s="164" t="s">
        <v>1110</v>
      </c>
      <c r="Q936" s="164" t="s">
        <v>1110</v>
      </c>
      <c r="R936" s="164" t="s">
        <v>1110</v>
      </c>
      <c r="S936" s="164" t="s">
        <v>1110</v>
      </c>
      <c r="T936" s="164">
        <v>5.2228000000000003</v>
      </c>
      <c r="U936" s="164" t="s">
        <v>1110</v>
      </c>
      <c r="V936" s="167">
        <v>5.2228000000000003</v>
      </c>
      <c r="W936" s="168" t="s">
        <v>1110</v>
      </c>
      <c r="X936" s="164" t="s">
        <v>1110</v>
      </c>
      <c r="Y936" s="164" t="s">
        <v>1110</v>
      </c>
      <c r="Z936" s="164" t="s">
        <v>1110</v>
      </c>
      <c r="AA936" s="164" t="s">
        <v>1110</v>
      </c>
      <c r="AB936" s="164" t="s">
        <v>1110</v>
      </c>
      <c r="AC936" s="164" t="s">
        <v>1110</v>
      </c>
      <c r="AD936" s="164">
        <v>5.2228000000000003</v>
      </c>
      <c r="AE936" s="164" t="s">
        <v>1110</v>
      </c>
      <c r="AF936" s="169">
        <v>5.2228000000000003</v>
      </c>
    </row>
    <row r="937" spans="1:32" s="84" customFormat="1" ht="15" customHeight="1">
      <c r="A937" s="171">
        <v>930</v>
      </c>
      <c r="B937" s="144" t="s">
        <v>127</v>
      </c>
      <c r="C937" s="172" t="s">
        <v>1110</v>
      </c>
      <c r="D937" s="172" t="s">
        <v>1110</v>
      </c>
      <c r="E937" s="172" t="s">
        <v>1110</v>
      </c>
      <c r="F937" s="172" t="s">
        <v>1110</v>
      </c>
      <c r="G937" s="172" t="s">
        <v>1110</v>
      </c>
      <c r="H937" s="172" t="s">
        <v>1110</v>
      </c>
      <c r="I937" s="172" t="s">
        <v>1110</v>
      </c>
      <c r="J937" s="172" t="s">
        <v>1110</v>
      </c>
      <c r="K937" s="172" t="s">
        <v>1110</v>
      </c>
      <c r="L937" s="174" t="s">
        <v>1110</v>
      </c>
      <c r="M937" s="172" t="s">
        <v>1110</v>
      </c>
      <c r="N937" s="172" t="s">
        <v>1110</v>
      </c>
      <c r="O937" s="172" t="s">
        <v>1110</v>
      </c>
      <c r="P937" s="172" t="s">
        <v>1110</v>
      </c>
      <c r="Q937" s="172" t="s">
        <v>1110</v>
      </c>
      <c r="R937" s="172" t="s">
        <v>1110</v>
      </c>
      <c r="S937" s="172" t="s">
        <v>1110</v>
      </c>
      <c r="T937" s="172" t="s">
        <v>1110</v>
      </c>
      <c r="U937" s="172" t="s">
        <v>1110</v>
      </c>
      <c r="V937" s="175" t="s">
        <v>1110</v>
      </c>
      <c r="W937" s="176" t="s">
        <v>1110</v>
      </c>
      <c r="X937" s="172" t="s">
        <v>1110</v>
      </c>
      <c r="Y937" s="172" t="s">
        <v>1110</v>
      </c>
      <c r="Z937" s="172" t="s">
        <v>1110</v>
      </c>
      <c r="AA937" s="172" t="s">
        <v>1110</v>
      </c>
      <c r="AB937" s="172" t="s">
        <v>1110</v>
      </c>
      <c r="AC937" s="172" t="s">
        <v>1110</v>
      </c>
      <c r="AD937" s="172" t="s">
        <v>1110</v>
      </c>
      <c r="AE937" s="172" t="s">
        <v>1110</v>
      </c>
      <c r="AF937" s="177" t="s">
        <v>1110</v>
      </c>
    </row>
    <row r="938" spans="1:32" ht="15" customHeight="1">
      <c r="A938" s="163">
        <v>931</v>
      </c>
      <c r="B938" s="125" t="s">
        <v>493</v>
      </c>
      <c r="C938" s="164" t="s">
        <v>1110</v>
      </c>
      <c r="D938" s="164" t="s">
        <v>1110</v>
      </c>
      <c r="E938" s="164">
        <v>-0.45059628000000002</v>
      </c>
      <c r="F938" s="164" t="s">
        <v>1110</v>
      </c>
      <c r="G938" s="164" t="s">
        <v>1110</v>
      </c>
      <c r="H938" s="164" t="s">
        <v>1110</v>
      </c>
      <c r="I938" s="164" t="s">
        <v>1110</v>
      </c>
      <c r="J938" s="164" t="s">
        <v>1110</v>
      </c>
      <c r="K938" s="164" t="s">
        <v>1110</v>
      </c>
      <c r="L938" s="166">
        <v>-0.45059628000000002</v>
      </c>
      <c r="M938" s="164" t="s">
        <v>1110</v>
      </c>
      <c r="N938" s="164" t="s">
        <v>1110</v>
      </c>
      <c r="O938" s="164">
        <v>-0.45059628000000002</v>
      </c>
      <c r="P938" s="164" t="s">
        <v>1110</v>
      </c>
      <c r="Q938" s="164" t="s">
        <v>1110</v>
      </c>
      <c r="R938" s="164" t="s">
        <v>1110</v>
      </c>
      <c r="S938" s="164" t="s">
        <v>1110</v>
      </c>
      <c r="T938" s="164" t="s">
        <v>1110</v>
      </c>
      <c r="U938" s="164" t="s">
        <v>1110</v>
      </c>
      <c r="V938" s="167">
        <v>-0.45059628000000002</v>
      </c>
      <c r="W938" s="168" t="s">
        <v>1110</v>
      </c>
      <c r="X938" s="164" t="s">
        <v>1110</v>
      </c>
      <c r="Y938" s="164">
        <v>-13.48873043</v>
      </c>
      <c r="Z938" s="164" t="s">
        <v>1110</v>
      </c>
      <c r="AA938" s="164" t="s">
        <v>1110</v>
      </c>
      <c r="AB938" s="164" t="s">
        <v>1110</v>
      </c>
      <c r="AC938" s="164" t="s">
        <v>1110</v>
      </c>
      <c r="AD938" s="164" t="s">
        <v>1110</v>
      </c>
      <c r="AE938" s="164" t="s">
        <v>1110</v>
      </c>
      <c r="AF938" s="169">
        <v>-13.48873043</v>
      </c>
    </row>
    <row r="939" spans="1:32" s="84" customFormat="1" ht="15" customHeight="1">
      <c r="A939" s="171">
        <v>932</v>
      </c>
      <c r="B939" s="144" t="s">
        <v>249</v>
      </c>
      <c r="C939" s="172" t="s">
        <v>1110</v>
      </c>
      <c r="D939" s="172" t="s">
        <v>1110</v>
      </c>
      <c r="E939" s="172">
        <v>-0.57969999999999999</v>
      </c>
      <c r="F939" s="172" t="s">
        <v>1110</v>
      </c>
      <c r="G939" s="172" t="s">
        <v>1110</v>
      </c>
      <c r="H939" s="172" t="s">
        <v>1110</v>
      </c>
      <c r="I939" s="172" t="s">
        <v>1110</v>
      </c>
      <c r="J939" s="172" t="s">
        <v>1110</v>
      </c>
      <c r="K939" s="172" t="s">
        <v>1110</v>
      </c>
      <c r="L939" s="174">
        <v>-0.57969999999999999</v>
      </c>
      <c r="M939" s="172" t="s">
        <v>1110</v>
      </c>
      <c r="N939" s="172" t="s">
        <v>1110</v>
      </c>
      <c r="O939" s="172">
        <v>-2.1126999999999998</v>
      </c>
      <c r="P939" s="172" t="s">
        <v>1110</v>
      </c>
      <c r="Q939" s="172" t="s">
        <v>1110</v>
      </c>
      <c r="R939" s="172" t="s">
        <v>1110</v>
      </c>
      <c r="S939" s="172" t="s">
        <v>1110</v>
      </c>
      <c r="T939" s="172" t="s">
        <v>1110</v>
      </c>
      <c r="U939" s="172" t="s">
        <v>1110</v>
      </c>
      <c r="V939" s="175">
        <v>-2.1126999999999998</v>
      </c>
      <c r="W939" s="176" t="s">
        <v>1110</v>
      </c>
      <c r="X939" s="172" t="s">
        <v>1110</v>
      </c>
      <c r="Y939" s="172">
        <v>-4.8867000000000003</v>
      </c>
      <c r="Z939" s="172" t="s">
        <v>1110</v>
      </c>
      <c r="AA939" s="172" t="s">
        <v>1110</v>
      </c>
      <c r="AB939" s="172" t="s">
        <v>1110</v>
      </c>
      <c r="AC939" s="172" t="s">
        <v>1110</v>
      </c>
      <c r="AD939" s="172" t="s">
        <v>1110</v>
      </c>
      <c r="AE939" s="172" t="s">
        <v>1110</v>
      </c>
      <c r="AF939" s="177">
        <v>-4.8867000000000003</v>
      </c>
    </row>
    <row r="940" spans="1:32" ht="15" customHeight="1">
      <c r="A940" s="163">
        <v>933</v>
      </c>
      <c r="B940" s="125" t="s">
        <v>843</v>
      </c>
      <c r="C940" s="164" t="s">
        <v>1110</v>
      </c>
      <c r="D940" s="164" t="s">
        <v>1110</v>
      </c>
      <c r="E940" s="164">
        <v>6.6273589999999993E-2</v>
      </c>
      <c r="F940" s="164" t="s">
        <v>1110</v>
      </c>
      <c r="G940" s="164" t="s">
        <v>1110</v>
      </c>
      <c r="H940" s="164" t="s">
        <v>1110</v>
      </c>
      <c r="I940" s="164" t="s">
        <v>1110</v>
      </c>
      <c r="J940" s="164" t="s">
        <v>1110</v>
      </c>
      <c r="K940" s="164" t="s">
        <v>1110</v>
      </c>
      <c r="L940" s="166">
        <v>6.6273589999999993E-2</v>
      </c>
      <c r="M940" s="164" t="s">
        <v>1110</v>
      </c>
      <c r="N940" s="164" t="s">
        <v>1110</v>
      </c>
      <c r="O940" s="164">
        <v>5.8065078300000001</v>
      </c>
      <c r="P940" s="164" t="s">
        <v>1110</v>
      </c>
      <c r="Q940" s="164" t="s">
        <v>1110</v>
      </c>
      <c r="R940" s="164" t="s">
        <v>1110</v>
      </c>
      <c r="S940" s="164" t="s">
        <v>1110</v>
      </c>
      <c r="T940" s="164" t="s">
        <v>1110</v>
      </c>
      <c r="U940" s="164" t="s">
        <v>1110</v>
      </c>
      <c r="V940" s="167">
        <v>5.8065078300000001</v>
      </c>
      <c r="W940" s="168" t="s">
        <v>1110</v>
      </c>
      <c r="X940" s="164" t="s">
        <v>1110</v>
      </c>
      <c r="Y940" s="164">
        <v>5.4751988587399998</v>
      </c>
      <c r="Z940" s="164" t="s">
        <v>1110</v>
      </c>
      <c r="AA940" s="164" t="s">
        <v>1110</v>
      </c>
      <c r="AB940" s="164" t="s">
        <v>1110</v>
      </c>
      <c r="AC940" s="164" t="s">
        <v>1110</v>
      </c>
      <c r="AD940" s="164" t="s">
        <v>1110</v>
      </c>
      <c r="AE940" s="164" t="s">
        <v>1110</v>
      </c>
      <c r="AF940" s="169">
        <v>5.4751988587399998</v>
      </c>
    </row>
    <row r="941" spans="1:32" s="84" customFormat="1" ht="15" customHeight="1">
      <c r="A941" s="171">
        <v>934</v>
      </c>
      <c r="B941" s="144" t="s">
        <v>41</v>
      </c>
      <c r="C941" s="172" t="s">
        <v>1110</v>
      </c>
      <c r="D941" s="172" t="s">
        <v>1110</v>
      </c>
      <c r="E941" s="172" t="s">
        <v>1110</v>
      </c>
      <c r="F941" s="172" t="s">
        <v>1110</v>
      </c>
      <c r="G941" s="172" t="s">
        <v>1110</v>
      </c>
      <c r="H941" s="172" t="s">
        <v>1110</v>
      </c>
      <c r="I941" s="172" t="s">
        <v>1110</v>
      </c>
      <c r="J941" s="172" t="s">
        <v>1110</v>
      </c>
      <c r="K941" s="172" t="s">
        <v>1110</v>
      </c>
      <c r="L941" s="174" t="s">
        <v>1110</v>
      </c>
      <c r="M941" s="172" t="s">
        <v>1110</v>
      </c>
      <c r="N941" s="172" t="s">
        <v>1110</v>
      </c>
      <c r="O941" s="172" t="s">
        <v>1110</v>
      </c>
      <c r="P941" s="172" t="s">
        <v>1110</v>
      </c>
      <c r="Q941" s="172" t="s">
        <v>1110</v>
      </c>
      <c r="R941" s="172" t="s">
        <v>1110</v>
      </c>
      <c r="S941" s="172" t="s">
        <v>1110</v>
      </c>
      <c r="T941" s="172" t="s">
        <v>1110</v>
      </c>
      <c r="U941" s="172" t="s">
        <v>1110</v>
      </c>
      <c r="V941" s="175" t="s">
        <v>1110</v>
      </c>
      <c r="W941" s="176" t="s">
        <v>1110</v>
      </c>
      <c r="X941" s="172">
        <v>-28.911343746459998</v>
      </c>
      <c r="Y941" s="172">
        <v>-0.94700092353999998</v>
      </c>
      <c r="Z941" s="172" t="s">
        <v>1110</v>
      </c>
      <c r="AA941" s="172" t="s">
        <v>1110</v>
      </c>
      <c r="AB941" s="172" t="s">
        <v>1110</v>
      </c>
      <c r="AC941" s="172" t="s">
        <v>1110</v>
      </c>
      <c r="AD941" s="172" t="s">
        <v>1110</v>
      </c>
      <c r="AE941" s="172" t="s">
        <v>1110</v>
      </c>
      <c r="AF941" s="177">
        <v>-29.858344669999997</v>
      </c>
    </row>
    <row r="942" spans="1:32" ht="15" customHeight="1">
      <c r="A942" s="163">
        <v>935</v>
      </c>
      <c r="B942" s="125" t="s">
        <v>57</v>
      </c>
      <c r="C942" s="164" t="s">
        <v>1110</v>
      </c>
      <c r="D942" s="164" t="s">
        <v>1110</v>
      </c>
      <c r="E942" s="164">
        <v>-0.12150099</v>
      </c>
      <c r="F942" s="164" t="s">
        <v>1110</v>
      </c>
      <c r="G942" s="164" t="s">
        <v>1110</v>
      </c>
      <c r="H942" s="164" t="s">
        <v>1110</v>
      </c>
      <c r="I942" s="164" t="s">
        <v>1110</v>
      </c>
      <c r="J942" s="164" t="s">
        <v>1110</v>
      </c>
      <c r="K942" s="164" t="s">
        <v>1110</v>
      </c>
      <c r="L942" s="166">
        <v>-0.12150099</v>
      </c>
      <c r="M942" s="164" t="s">
        <v>1110</v>
      </c>
      <c r="N942" s="164" t="s">
        <v>1110</v>
      </c>
      <c r="O942" s="164">
        <v>0.78407950000000004</v>
      </c>
      <c r="P942" s="164" t="s">
        <v>1110</v>
      </c>
      <c r="Q942" s="164" t="s">
        <v>1110</v>
      </c>
      <c r="R942" s="164" t="s">
        <v>1110</v>
      </c>
      <c r="S942" s="164" t="s">
        <v>1110</v>
      </c>
      <c r="T942" s="164" t="s">
        <v>1110</v>
      </c>
      <c r="U942" s="164" t="s">
        <v>1110</v>
      </c>
      <c r="V942" s="167">
        <v>0.78407950000000004</v>
      </c>
      <c r="W942" s="168" t="s">
        <v>1110</v>
      </c>
      <c r="X942" s="164" t="s">
        <v>1110</v>
      </c>
      <c r="Y942" s="164">
        <v>1.8021130000000001</v>
      </c>
      <c r="Z942" s="164" t="s">
        <v>1110</v>
      </c>
      <c r="AA942" s="164" t="s">
        <v>1110</v>
      </c>
      <c r="AB942" s="164" t="s">
        <v>1110</v>
      </c>
      <c r="AC942" s="164" t="s">
        <v>1110</v>
      </c>
      <c r="AD942" s="164" t="s">
        <v>1110</v>
      </c>
      <c r="AE942" s="164" t="s">
        <v>1110</v>
      </c>
      <c r="AF942" s="169">
        <v>1.8021130000000001</v>
      </c>
    </row>
    <row r="943" spans="1:32" s="84" customFormat="1" ht="15" customHeight="1">
      <c r="A943" s="171">
        <v>936</v>
      </c>
      <c r="B943" s="144" t="s">
        <v>709</v>
      </c>
      <c r="C943" s="172" t="s">
        <v>1110</v>
      </c>
      <c r="D943" s="172" t="s">
        <v>1110</v>
      </c>
      <c r="E943" s="172">
        <v>-3.4671300000000001E-3</v>
      </c>
      <c r="F943" s="172" t="s">
        <v>1110</v>
      </c>
      <c r="G943" s="172" t="s">
        <v>1110</v>
      </c>
      <c r="H943" s="172" t="s">
        <v>1110</v>
      </c>
      <c r="I943" s="172">
        <v>2.87</v>
      </c>
      <c r="J943" s="172" t="s">
        <v>1110</v>
      </c>
      <c r="K943" s="172" t="s">
        <v>1110</v>
      </c>
      <c r="L943" s="174">
        <v>2.8665328699999999</v>
      </c>
      <c r="M943" s="172" t="s">
        <v>1110</v>
      </c>
      <c r="N943" s="172" t="s">
        <v>1110</v>
      </c>
      <c r="O943" s="172">
        <v>-3.4671300000000001E-3</v>
      </c>
      <c r="P943" s="172" t="s">
        <v>1110</v>
      </c>
      <c r="Q943" s="172" t="s">
        <v>1110</v>
      </c>
      <c r="R943" s="172" t="s">
        <v>1110</v>
      </c>
      <c r="S943" s="172">
        <v>14.12</v>
      </c>
      <c r="T943" s="172" t="s">
        <v>1110</v>
      </c>
      <c r="U943" s="172" t="s">
        <v>1110</v>
      </c>
      <c r="V943" s="175">
        <v>14.116532869999999</v>
      </c>
      <c r="W943" s="176" t="s">
        <v>1110</v>
      </c>
      <c r="X943" s="172" t="s">
        <v>1110</v>
      </c>
      <c r="Y943" s="172">
        <v>1.2678038500000002</v>
      </c>
      <c r="Z943" s="172" t="s">
        <v>1110</v>
      </c>
      <c r="AA943" s="172" t="s">
        <v>1110</v>
      </c>
      <c r="AB943" s="172" t="s">
        <v>1110</v>
      </c>
      <c r="AC943" s="172">
        <v>14.12</v>
      </c>
      <c r="AD943" s="172" t="s">
        <v>1110</v>
      </c>
      <c r="AE943" s="172" t="s">
        <v>1110</v>
      </c>
      <c r="AF943" s="177">
        <v>15.387803849999999</v>
      </c>
    </row>
    <row r="944" spans="1:32" ht="15" customHeight="1">
      <c r="A944" s="163">
        <v>937</v>
      </c>
      <c r="B944" s="125" t="s">
        <v>19</v>
      </c>
      <c r="C944" s="164" t="s">
        <v>1110</v>
      </c>
      <c r="D944" s="164" t="s">
        <v>1110</v>
      </c>
      <c r="E944" s="164" t="s">
        <v>1110</v>
      </c>
      <c r="F944" s="164" t="s">
        <v>1110</v>
      </c>
      <c r="G944" s="164" t="s">
        <v>1110</v>
      </c>
      <c r="H944" s="164" t="s">
        <v>1110</v>
      </c>
      <c r="I944" s="164">
        <v>6.5</v>
      </c>
      <c r="J944" s="164" t="s">
        <v>1110</v>
      </c>
      <c r="K944" s="164" t="s">
        <v>1110</v>
      </c>
      <c r="L944" s="166">
        <v>6.5</v>
      </c>
      <c r="M944" s="164" t="s">
        <v>1110</v>
      </c>
      <c r="N944" s="164" t="s">
        <v>1110</v>
      </c>
      <c r="O944" s="164" t="s">
        <v>1110</v>
      </c>
      <c r="P944" s="164" t="s">
        <v>1110</v>
      </c>
      <c r="Q944" s="164" t="s">
        <v>1110</v>
      </c>
      <c r="R944" s="164" t="s">
        <v>1110</v>
      </c>
      <c r="S944" s="164">
        <v>16.5</v>
      </c>
      <c r="T944" s="164" t="s">
        <v>1110</v>
      </c>
      <c r="U944" s="164" t="s">
        <v>1110</v>
      </c>
      <c r="V944" s="167">
        <v>16.5</v>
      </c>
      <c r="W944" s="168" t="s">
        <v>1110</v>
      </c>
      <c r="X944" s="164" t="s">
        <v>1110</v>
      </c>
      <c r="Y944" s="164" t="s">
        <v>1110</v>
      </c>
      <c r="Z944" s="164" t="s">
        <v>1110</v>
      </c>
      <c r="AA944" s="164" t="s">
        <v>1110</v>
      </c>
      <c r="AB944" s="164" t="s">
        <v>1110</v>
      </c>
      <c r="AC944" s="164">
        <v>16.5</v>
      </c>
      <c r="AD944" s="164" t="s">
        <v>1110</v>
      </c>
      <c r="AE944" s="164" t="s">
        <v>1110</v>
      </c>
      <c r="AF944" s="169">
        <v>16.5</v>
      </c>
    </row>
    <row r="945" spans="1:32" s="84" customFormat="1" ht="15" customHeight="1">
      <c r="A945" s="171">
        <v>938</v>
      </c>
      <c r="B945" s="144" t="s">
        <v>126</v>
      </c>
      <c r="C945" s="172" t="s">
        <v>1110</v>
      </c>
      <c r="D945" s="172" t="s">
        <v>1110</v>
      </c>
      <c r="E945" s="172">
        <v>-0.11130643</v>
      </c>
      <c r="F945" s="172" t="s">
        <v>1110</v>
      </c>
      <c r="G945" s="172" t="s">
        <v>1110</v>
      </c>
      <c r="H945" s="172" t="s">
        <v>1110</v>
      </c>
      <c r="I945" s="172" t="s">
        <v>1110</v>
      </c>
      <c r="J945" s="172" t="s">
        <v>1110</v>
      </c>
      <c r="K945" s="172" t="s">
        <v>1110</v>
      </c>
      <c r="L945" s="174">
        <v>-0.11130643</v>
      </c>
      <c r="M945" s="172" t="s">
        <v>1110</v>
      </c>
      <c r="N945" s="172" t="s">
        <v>1110</v>
      </c>
      <c r="O945" s="172">
        <v>-0.51684503999999998</v>
      </c>
      <c r="P945" s="172" t="s">
        <v>1110</v>
      </c>
      <c r="Q945" s="172" t="s">
        <v>1110</v>
      </c>
      <c r="R945" s="172" t="s">
        <v>1110</v>
      </c>
      <c r="S945" s="172" t="s">
        <v>1110</v>
      </c>
      <c r="T945" s="172" t="s">
        <v>1110</v>
      </c>
      <c r="U945" s="172" t="s">
        <v>1110</v>
      </c>
      <c r="V945" s="175">
        <v>-0.51684503999999998</v>
      </c>
      <c r="W945" s="176" t="s">
        <v>1110</v>
      </c>
      <c r="X945" s="172" t="s">
        <v>1110</v>
      </c>
      <c r="Y945" s="172">
        <v>8.900378367270001</v>
      </c>
      <c r="Z945" s="172" t="s">
        <v>1110</v>
      </c>
      <c r="AA945" s="172" t="s">
        <v>1110</v>
      </c>
      <c r="AB945" s="172" t="s">
        <v>1110</v>
      </c>
      <c r="AC945" s="172" t="s">
        <v>1110</v>
      </c>
      <c r="AD945" s="172" t="s">
        <v>1110</v>
      </c>
      <c r="AE945" s="172" t="s">
        <v>1110</v>
      </c>
      <c r="AF945" s="177">
        <v>8.900378367270001</v>
      </c>
    </row>
    <row r="946" spans="1:32" ht="15" customHeight="1">
      <c r="A946" s="163">
        <v>939</v>
      </c>
      <c r="B946" s="125" t="s">
        <v>991</v>
      </c>
      <c r="C946" s="164" t="s">
        <v>1110</v>
      </c>
      <c r="D946" s="164" t="s">
        <v>1110</v>
      </c>
      <c r="E946" s="164" t="s">
        <v>1110</v>
      </c>
      <c r="F946" s="164" t="s">
        <v>1110</v>
      </c>
      <c r="G946" s="164" t="s">
        <v>1110</v>
      </c>
      <c r="H946" s="164" t="s">
        <v>1110</v>
      </c>
      <c r="I946" s="164" t="s">
        <v>1110</v>
      </c>
      <c r="J946" s="164" t="s">
        <v>1110</v>
      </c>
      <c r="K946" s="164" t="s">
        <v>1110</v>
      </c>
      <c r="L946" s="166" t="s">
        <v>1110</v>
      </c>
      <c r="M946" s="164" t="s">
        <v>1110</v>
      </c>
      <c r="N946" s="164" t="s">
        <v>1110</v>
      </c>
      <c r="O946" s="164" t="s">
        <v>1110</v>
      </c>
      <c r="P946" s="164" t="s">
        <v>1110</v>
      </c>
      <c r="Q946" s="164" t="s">
        <v>1110</v>
      </c>
      <c r="R946" s="164" t="s">
        <v>1110</v>
      </c>
      <c r="S946" s="164" t="s">
        <v>1110</v>
      </c>
      <c r="T946" s="164" t="s">
        <v>1110</v>
      </c>
      <c r="U946" s="164" t="s">
        <v>1110</v>
      </c>
      <c r="V946" s="167" t="s">
        <v>1110</v>
      </c>
      <c r="W946" s="168" t="s">
        <v>1110</v>
      </c>
      <c r="X946" s="164" t="s">
        <v>1110</v>
      </c>
      <c r="Y946" s="164" t="s">
        <v>1110</v>
      </c>
      <c r="Z946" s="164" t="s">
        <v>1110</v>
      </c>
      <c r="AA946" s="164" t="s">
        <v>1110</v>
      </c>
      <c r="AB946" s="164" t="s">
        <v>1110</v>
      </c>
      <c r="AC946" s="164" t="s">
        <v>1110</v>
      </c>
      <c r="AD946" s="164" t="s">
        <v>1110</v>
      </c>
      <c r="AE946" s="164" t="s">
        <v>1110</v>
      </c>
      <c r="AF946" s="169" t="s">
        <v>1110</v>
      </c>
    </row>
    <row r="947" spans="1:32" s="84" customFormat="1" ht="15" customHeight="1">
      <c r="A947" s="171">
        <v>940</v>
      </c>
      <c r="B947" s="144" t="s">
        <v>577</v>
      </c>
      <c r="C947" s="172" t="s">
        <v>1110</v>
      </c>
      <c r="D947" s="172">
        <v>-1.0733866000000001</v>
      </c>
      <c r="E947" s="172" t="s">
        <v>1110</v>
      </c>
      <c r="F947" s="172" t="s">
        <v>1110</v>
      </c>
      <c r="G947" s="172" t="s">
        <v>1110</v>
      </c>
      <c r="H947" s="172" t="s">
        <v>1110</v>
      </c>
      <c r="I947" s="172" t="s">
        <v>1110</v>
      </c>
      <c r="J947" s="172" t="s">
        <v>1110</v>
      </c>
      <c r="K947" s="172" t="s">
        <v>1110</v>
      </c>
      <c r="L947" s="174">
        <v>-1.0733866000000001</v>
      </c>
      <c r="M947" s="172" t="s">
        <v>1110</v>
      </c>
      <c r="N947" s="172">
        <v>-2.2715395200000001</v>
      </c>
      <c r="O947" s="172" t="s">
        <v>1110</v>
      </c>
      <c r="P947" s="172" t="s">
        <v>1110</v>
      </c>
      <c r="Q947" s="172" t="s">
        <v>1110</v>
      </c>
      <c r="R947" s="172" t="s">
        <v>1110</v>
      </c>
      <c r="S947" s="172" t="s">
        <v>1110</v>
      </c>
      <c r="T947" s="172" t="s">
        <v>1110</v>
      </c>
      <c r="U947" s="172" t="s">
        <v>1110</v>
      </c>
      <c r="V947" s="175">
        <v>-2.2715395200000001</v>
      </c>
      <c r="W947" s="176" t="s">
        <v>1110</v>
      </c>
      <c r="X947" s="172">
        <v>-4.1103726299999996</v>
      </c>
      <c r="Y947" s="172">
        <v>-7.5423368699999997</v>
      </c>
      <c r="Z947" s="172" t="s">
        <v>1110</v>
      </c>
      <c r="AA947" s="172" t="s">
        <v>1110</v>
      </c>
      <c r="AB947" s="172" t="s">
        <v>1110</v>
      </c>
      <c r="AC947" s="172" t="s">
        <v>1110</v>
      </c>
      <c r="AD947" s="172" t="s">
        <v>1110</v>
      </c>
      <c r="AE947" s="172" t="s">
        <v>1110</v>
      </c>
      <c r="AF947" s="177">
        <v>-11.6527095</v>
      </c>
    </row>
    <row r="948" spans="1:32" ht="15" customHeight="1">
      <c r="A948" s="163">
        <v>941</v>
      </c>
      <c r="B948" s="125" t="s">
        <v>1046</v>
      </c>
      <c r="C948" s="164" t="s">
        <v>1110</v>
      </c>
      <c r="D948" s="164">
        <v>0.61963135999999996</v>
      </c>
      <c r="E948" s="164">
        <v>0.28321225</v>
      </c>
      <c r="F948" s="164" t="s">
        <v>1110</v>
      </c>
      <c r="G948" s="164" t="s">
        <v>1110</v>
      </c>
      <c r="H948" s="164" t="s">
        <v>1110</v>
      </c>
      <c r="I948" s="164" t="s">
        <v>1110</v>
      </c>
      <c r="J948" s="164" t="s">
        <v>1110</v>
      </c>
      <c r="K948" s="164" t="s">
        <v>1110</v>
      </c>
      <c r="L948" s="166">
        <v>0.90284361000000002</v>
      </c>
      <c r="M948" s="164" t="s">
        <v>1110</v>
      </c>
      <c r="N948" s="164">
        <v>4.9718751399999999</v>
      </c>
      <c r="O948" s="164">
        <v>5.9351223300000004</v>
      </c>
      <c r="P948" s="164" t="s">
        <v>1110</v>
      </c>
      <c r="Q948" s="164" t="s">
        <v>1110</v>
      </c>
      <c r="R948" s="164" t="s">
        <v>1110</v>
      </c>
      <c r="S948" s="164" t="s">
        <v>1110</v>
      </c>
      <c r="T948" s="164" t="s">
        <v>1110</v>
      </c>
      <c r="U948" s="164" t="s">
        <v>1110</v>
      </c>
      <c r="V948" s="167">
        <v>10.906997469999999</v>
      </c>
      <c r="W948" s="168" t="s">
        <v>1110</v>
      </c>
      <c r="X948" s="164">
        <v>6.2320370899999995</v>
      </c>
      <c r="Y948" s="164">
        <v>9.5753658800000014</v>
      </c>
      <c r="Z948" s="164" t="s">
        <v>1110</v>
      </c>
      <c r="AA948" s="164" t="s">
        <v>1110</v>
      </c>
      <c r="AB948" s="164" t="s">
        <v>1110</v>
      </c>
      <c r="AC948" s="164" t="s">
        <v>1110</v>
      </c>
      <c r="AD948" s="164" t="s">
        <v>1110</v>
      </c>
      <c r="AE948" s="164" t="s">
        <v>1110</v>
      </c>
      <c r="AF948" s="169">
        <v>15.80740297</v>
      </c>
    </row>
    <row r="949" spans="1:32" s="84" customFormat="1" ht="15" customHeight="1">
      <c r="A949" s="171">
        <v>942</v>
      </c>
      <c r="B949" s="144" t="s">
        <v>405</v>
      </c>
      <c r="C949" s="172" t="s">
        <v>1110</v>
      </c>
      <c r="D949" s="172" t="s">
        <v>1110</v>
      </c>
      <c r="E949" s="172" t="s">
        <v>1110</v>
      </c>
      <c r="F949" s="172" t="s">
        <v>1110</v>
      </c>
      <c r="G949" s="172" t="s">
        <v>1110</v>
      </c>
      <c r="H949" s="172" t="s">
        <v>1110</v>
      </c>
      <c r="I949" s="172" t="s">
        <v>1110</v>
      </c>
      <c r="J949" s="172" t="s">
        <v>1110</v>
      </c>
      <c r="K949" s="172" t="s">
        <v>1110</v>
      </c>
      <c r="L949" s="174" t="s">
        <v>1110</v>
      </c>
      <c r="M949" s="172" t="s">
        <v>1110</v>
      </c>
      <c r="N949" s="172" t="s">
        <v>1110</v>
      </c>
      <c r="O949" s="172" t="s">
        <v>1110</v>
      </c>
      <c r="P949" s="172" t="s">
        <v>1110</v>
      </c>
      <c r="Q949" s="172" t="s">
        <v>1110</v>
      </c>
      <c r="R949" s="172" t="s">
        <v>1110</v>
      </c>
      <c r="S949" s="172" t="s">
        <v>1110</v>
      </c>
      <c r="T949" s="172" t="s">
        <v>1110</v>
      </c>
      <c r="U949" s="172" t="s">
        <v>1110</v>
      </c>
      <c r="V949" s="175" t="s">
        <v>1110</v>
      </c>
      <c r="W949" s="176" t="s">
        <v>1110</v>
      </c>
      <c r="X949" s="172" t="s">
        <v>1110</v>
      </c>
      <c r="Y949" s="172" t="s">
        <v>1110</v>
      </c>
      <c r="Z949" s="172" t="s">
        <v>1110</v>
      </c>
      <c r="AA949" s="172" t="s">
        <v>1110</v>
      </c>
      <c r="AB949" s="172" t="s">
        <v>1110</v>
      </c>
      <c r="AC949" s="172" t="s">
        <v>1110</v>
      </c>
      <c r="AD949" s="172" t="s">
        <v>1110</v>
      </c>
      <c r="AE949" s="172" t="s">
        <v>1110</v>
      </c>
      <c r="AF949" s="177" t="s">
        <v>1110</v>
      </c>
    </row>
    <row r="950" spans="1:32" ht="15" customHeight="1">
      <c r="A950" s="163">
        <v>943</v>
      </c>
      <c r="B950" s="125" t="s">
        <v>690</v>
      </c>
      <c r="C950" s="164" t="s">
        <v>1110</v>
      </c>
      <c r="D950" s="164" t="s">
        <v>1110</v>
      </c>
      <c r="E950" s="164" t="s">
        <v>1110</v>
      </c>
      <c r="F950" s="164" t="s">
        <v>1110</v>
      </c>
      <c r="G950" s="164" t="s">
        <v>1110</v>
      </c>
      <c r="H950" s="164" t="s">
        <v>1110</v>
      </c>
      <c r="I950" s="164" t="s">
        <v>1110</v>
      </c>
      <c r="J950" s="164" t="s">
        <v>1110</v>
      </c>
      <c r="K950" s="164" t="s">
        <v>1110</v>
      </c>
      <c r="L950" s="166" t="s">
        <v>1110</v>
      </c>
      <c r="M950" s="164" t="s">
        <v>1110</v>
      </c>
      <c r="N950" s="164" t="s">
        <v>1110</v>
      </c>
      <c r="O950" s="164" t="s">
        <v>1110</v>
      </c>
      <c r="P950" s="164" t="s">
        <v>1110</v>
      </c>
      <c r="Q950" s="164" t="s">
        <v>1110</v>
      </c>
      <c r="R950" s="164" t="s">
        <v>1110</v>
      </c>
      <c r="S950" s="164" t="s">
        <v>1110</v>
      </c>
      <c r="T950" s="164" t="s">
        <v>1110</v>
      </c>
      <c r="U950" s="164" t="s">
        <v>1110</v>
      </c>
      <c r="V950" s="167" t="s">
        <v>1110</v>
      </c>
      <c r="W950" s="168" t="s">
        <v>1110</v>
      </c>
      <c r="X950" s="164" t="s">
        <v>1110</v>
      </c>
      <c r="Y950" s="164" t="s">
        <v>1110</v>
      </c>
      <c r="Z950" s="164" t="s">
        <v>1110</v>
      </c>
      <c r="AA950" s="164" t="s">
        <v>1110</v>
      </c>
      <c r="AB950" s="164" t="s">
        <v>1110</v>
      </c>
      <c r="AC950" s="164" t="s">
        <v>1110</v>
      </c>
      <c r="AD950" s="164" t="s">
        <v>1110</v>
      </c>
      <c r="AE950" s="164" t="s">
        <v>1110</v>
      </c>
      <c r="AF950" s="169" t="s">
        <v>1110</v>
      </c>
    </row>
    <row r="951" spans="1:32" s="84" customFormat="1" ht="15" customHeight="1">
      <c r="A951" s="171">
        <v>944</v>
      </c>
      <c r="B951" s="144" t="s">
        <v>470</v>
      </c>
      <c r="C951" s="172" t="s">
        <v>1110</v>
      </c>
      <c r="D951" s="172" t="s">
        <v>1110</v>
      </c>
      <c r="E951" s="172" t="s">
        <v>1110</v>
      </c>
      <c r="F951" s="172" t="s">
        <v>1110</v>
      </c>
      <c r="G951" s="172" t="s">
        <v>1110</v>
      </c>
      <c r="H951" s="172" t="s">
        <v>1110</v>
      </c>
      <c r="I951" s="172" t="s">
        <v>1110</v>
      </c>
      <c r="J951" s="172" t="s">
        <v>1110</v>
      </c>
      <c r="K951" s="172" t="s">
        <v>1110</v>
      </c>
      <c r="L951" s="174" t="s">
        <v>1110</v>
      </c>
      <c r="M951" s="172" t="s">
        <v>1110</v>
      </c>
      <c r="N951" s="172" t="s">
        <v>1110</v>
      </c>
      <c r="O951" s="172" t="s">
        <v>1110</v>
      </c>
      <c r="P951" s="172" t="s">
        <v>1110</v>
      </c>
      <c r="Q951" s="172" t="s">
        <v>1110</v>
      </c>
      <c r="R951" s="172" t="s">
        <v>1110</v>
      </c>
      <c r="S951" s="172" t="s">
        <v>1110</v>
      </c>
      <c r="T951" s="172" t="s">
        <v>1110</v>
      </c>
      <c r="U951" s="172" t="s">
        <v>1110</v>
      </c>
      <c r="V951" s="175" t="s">
        <v>1110</v>
      </c>
      <c r="W951" s="176" t="s">
        <v>1110</v>
      </c>
      <c r="X951" s="172" t="s">
        <v>1110</v>
      </c>
      <c r="Y951" s="172" t="s">
        <v>1110</v>
      </c>
      <c r="Z951" s="172" t="s">
        <v>1110</v>
      </c>
      <c r="AA951" s="172" t="s">
        <v>1110</v>
      </c>
      <c r="AB951" s="172" t="s">
        <v>1110</v>
      </c>
      <c r="AC951" s="172" t="s">
        <v>1110</v>
      </c>
      <c r="AD951" s="172">
        <v>16.7</v>
      </c>
      <c r="AE951" s="172" t="s">
        <v>1110</v>
      </c>
      <c r="AF951" s="177">
        <v>16.7</v>
      </c>
    </row>
    <row r="952" spans="1:32" ht="15" customHeight="1">
      <c r="A952" s="163">
        <v>945</v>
      </c>
      <c r="B952" s="125" t="s">
        <v>826</v>
      </c>
      <c r="C952" s="164" t="s">
        <v>1110</v>
      </c>
      <c r="D952" s="164">
        <v>-0.14639605</v>
      </c>
      <c r="E952" s="164" t="s">
        <v>1110</v>
      </c>
      <c r="F952" s="164" t="s">
        <v>1110</v>
      </c>
      <c r="G952" s="164" t="s">
        <v>1110</v>
      </c>
      <c r="H952" s="164" t="s">
        <v>1110</v>
      </c>
      <c r="I952" s="164" t="s">
        <v>1110</v>
      </c>
      <c r="J952" s="164" t="s">
        <v>1110</v>
      </c>
      <c r="K952" s="164" t="s">
        <v>1110</v>
      </c>
      <c r="L952" s="166">
        <v>-0.14639605</v>
      </c>
      <c r="M952" s="164" t="s">
        <v>1110</v>
      </c>
      <c r="N952" s="164">
        <v>-0.53892477000000005</v>
      </c>
      <c r="O952" s="164" t="s">
        <v>1110</v>
      </c>
      <c r="P952" s="164" t="s">
        <v>1110</v>
      </c>
      <c r="Q952" s="164" t="s">
        <v>1110</v>
      </c>
      <c r="R952" s="164" t="s">
        <v>1110</v>
      </c>
      <c r="S952" s="164" t="s">
        <v>1110</v>
      </c>
      <c r="T952" s="164" t="s">
        <v>1110</v>
      </c>
      <c r="U952" s="164" t="s">
        <v>1110</v>
      </c>
      <c r="V952" s="167">
        <v>-0.53892477000000005</v>
      </c>
      <c r="W952" s="168" t="s">
        <v>1110</v>
      </c>
      <c r="X952" s="164">
        <v>-1.18343182</v>
      </c>
      <c r="Y952" s="164" t="s">
        <v>1110</v>
      </c>
      <c r="Z952" s="164" t="s">
        <v>1110</v>
      </c>
      <c r="AA952" s="164" t="s">
        <v>1110</v>
      </c>
      <c r="AB952" s="164" t="s">
        <v>1110</v>
      </c>
      <c r="AC952" s="164" t="s">
        <v>1110</v>
      </c>
      <c r="AD952" s="164" t="s">
        <v>1110</v>
      </c>
      <c r="AE952" s="164" t="s">
        <v>1110</v>
      </c>
      <c r="AF952" s="169">
        <v>-1.18343182</v>
      </c>
    </row>
    <row r="953" spans="1:32" s="84" customFormat="1" ht="15" customHeight="1">
      <c r="A953" s="171">
        <v>946</v>
      </c>
      <c r="B953" s="144" t="s">
        <v>71</v>
      </c>
      <c r="C953" s="172" t="s">
        <v>1110</v>
      </c>
      <c r="D953" s="172">
        <v>0.37693692000000001</v>
      </c>
      <c r="E953" s="172" t="s">
        <v>1110</v>
      </c>
      <c r="F953" s="172" t="s">
        <v>1110</v>
      </c>
      <c r="G953" s="172" t="s">
        <v>1110</v>
      </c>
      <c r="H953" s="172" t="s">
        <v>1110</v>
      </c>
      <c r="I953" s="172" t="s">
        <v>1110</v>
      </c>
      <c r="J953" s="172" t="s">
        <v>1110</v>
      </c>
      <c r="K953" s="172" t="s">
        <v>1110</v>
      </c>
      <c r="L953" s="174">
        <v>0.37693692000000001</v>
      </c>
      <c r="M953" s="172" t="s">
        <v>1110</v>
      </c>
      <c r="N953" s="172">
        <v>0.47693691999999999</v>
      </c>
      <c r="O953" s="172" t="s">
        <v>1110</v>
      </c>
      <c r="P953" s="172" t="s">
        <v>1110</v>
      </c>
      <c r="Q953" s="172" t="s">
        <v>1110</v>
      </c>
      <c r="R953" s="172" t="s">
        <v>1110</v>
      </c>
      <c r="S953" s="172" t="s">
        <v>1110</v>
      </c>
      <c r="T953" s="172" t="s">
        <v>1110</v>
      </c>
      <c r="U953" s="172" t="s">
        <v>1110</v>
      </c>
      <c r="V953" s="175">
        <v>0.47693691999999999</v>
      </c>
      <c r="W953" s="176" t="s">
        <v>1110</v>
      </c>
      <c r="X953" s="172">
        <v>1.2869369199999998</v>
      </c>
      <c r="Y953" s="172">
        <v>-29.16577472909</v>
      </c>
      <c r="Z953" s="172" t="s">
        <v>1110</v>
      </c>
      <c r="AA953" s="172" t="s">
        <v>1110</v>
      </c>
      <c r="AB953" s="172" t="s">
        <v>1110</v>
      </c>
      <c r="AC953" s="172" t="s">
        <v>1110</v>
      </c>
      <c r="AD953" s="172" t="s">
        <v>1110</v>
      </c>
      <c r="AE953" s="172" t="s">
        <v>1110</v>
      </c>
      <c r="AF953" s="177">
        <v>-27.878837809090005</v>
      </c>
    </row>
    <row r="954" spans="1:32" ht="15" customHeight="1">
      <c r="A954" s="163">
        <v>947</v>
      </c>
      <c r="B954" s="125" t="s">
        <v>1070</v>
      </c>
      <c r="C954" s="164" t="s">
        <v>1110</v>
      </c>
      <c r="D954" s="164" t="s">
        <v>1110</v>
      </c>
      <c r="E954" s="164" t="s">
        <v>1110</v>
      </c>
      <c r="F954" s="164" t="s">
        <v>1110</v>
      </c>
      <c r="G954" s="164" t="s">
        <v>1110</v>
      </c>
      <c r="H954" s="164" t="s">
        <v>1110</v>
      </c>
      <c r="I954" s="164" t="s">
        <v>1110</v>
      </c>
      <c r="J954" s="164" t="s">
        <v>1110</v>
      </c>
      <c r="K954" s="164" t="s">
        <v>1110</v>
      </c>
      <c r="L954" s="166" t="s">
        <v>1110</v>
      </c>
      <c r="M954" s="164" t="s">
        <v>1110</v>
      </c>
      <c r="N954" s="164" t="s">
        <v>1110</v>
      </c>
      <c r="O954" s="164" t="s">
        <v>1110</v>
      </c>
      <c r="P954" s="164" t="s">
        <v>1110</v>
      </c>
      <c r="Q954" s="164" t="s">
        <v>1110</v>
      </c>
      <c r="R954" s="164" t="s">
        <v>1110</v>
      </c>
      <c r="S954" s="164" t="s">
        <v>1110</v>
      </c>
      <c r="T954" s="164" t="s">
        <v>1110</v>
      </c>
      <c r="U954" s="164" t="s">
        <v>1110</v>
      </c>
      <c r="V954" s="167" t="s">
        <v>1110</v>
      </c>
      <c r="W954" s="168" t="s">
        <v>1110</v>
      </c>
      <c r="X954" s="164" t="s">
        <v>1110</v>
      </c>
      <c r="Y954" s="164" t="s">
        <v>1110</v>
      </c>
      <c r="Z954" s="164" t="s">
        <v>1110</v>
      </c>
      <c r="AA954" s="164" t="s">
        <v>1110</v>
      </c>
      <c r="AB954" s="164" t="s">
        <v>1110</v>
      </c>
      <c r="AC954" s="164">
        <v>14.17278894</v>
      </c>
      <c r="AD954" s="164" t="s">
        <v>1110</v>
      </c>
      <c r="AE954" s="164" t="s">
        <v>1110</v>
      </c>
      <c r="AF954" s="169">
        <v>14.17278894</v>
      </c>
    </row>
    <row r="955" spans="1:32" s="84" customFormat="1" ht="15" customHeight="1">
      <c r="A955" s="171">
        <v>948</v>
      </c>
      <c r="B955" s="144" t="s">
        <v>64</v>
      </c>
      <c r="C955" s="172" t="s">
        <v>1110</v>
      </c>
      <c r="D955" s="172" t="s">
        <v>1110</v>
      </c>
      <c r="E955" s="172">
        <v>-6.678539E-2</v>
      </c>
      <c r="F955" s="172" t="s">
        <v>1110</v>
      </c>
      <c r="G955" s="172" t="s">
        <v>1110</v>
      </c>
      <c r="H955" s="172" t="s">
        <v>1110</v>
      </c>
      <c r="I955" s="172" t="s">
        <v>1110</v>
      </c>
      <c r="J955" s="172" t="s">
        <v>1110</v>
      </c>
      <c r="K955" s="172" t="s">
        <v>1110</v>
      </c>
      <c r="L955" s="174">
        <v>-6.678539E-2</v>
      </c>
      <c r="M955" s="172" t="s">
        <v>1110</v>
      </c>
      <c r="N955" s="172" t="s">
        <v>1110</v>
      </c>
      <c r="O955" s="172">
        <v>-35.766720340000006</v>
      </c>
      <c r="P955" s="172" t="s">
        <v>1110</v>
      </c>
      <c r="Q955" s="172" t="s">
        <v>1110</v>
      </c>
      <c r="R955" s="172" t="s">
        <v>1110</v>
      </c>
      <c r="S955" s="172" t="s">
        <v>1110</v>
      </c>
      <c r="T955" s="172" t="s">
        <v>1110</v>
      </c>
      <c r="U955" s="172" t="s">
        <v>1110</v>
      </c>
      <c r="V955" s="175">
        <v>-35.766720340000006</v>
      </c>
      <c r="W955" s="176" t="s">
        <v>1110</v>
      </c>
      <c r="X955" s="172" t="s">
        <v>1110</v>
      </c>
      <c r="Y955" s="172">
        <v>-34.596738850000001</v>
      </c>
      <c r="Z955" s="172" t="s">
        <v>1110</v>
      </c>
      <c r="AA955" s="172" t="s">
        <v>1110</v>
      </c>
      <c r="AB955" s="172" t="s">
        <v>1110</v>
      </c>
      <c r="AC955" s="172" t="s">
        <v>1110</v>
      </c>
      <c r="AD955" s="172" t="s">
        <v>1110</v>
      </c>
      <c r="AE955" s="172" t="s">
        <v>1110</v>
      </c>
      <c r="AF955" s="177">
        <v>-34.596738850000001</v>
      </c>
    </row>
    <row r="956" spans="1:32" ht="15" customHeight="1">
      <c r="A956" s="163">
        <v>949</v>
      </c>
      <c r="B956" s="125" t="s">
        <v>674</v>
      </c>
      <c r="C956" s="164" t="s">
        <v>1110</v>
      </c>
      <c r="D956" s="164" t="s">
        <v>1110</v>
      </c>
      <c r="E956" s="164" t="s">
        <v>1110</v>
      </c>
      <c r="F956" s="164" t="s">
        <v>1110</v>
      </c>
      <c r="G956" s="164" t="s">
        <v>1110</v>
      </c>
      <c r="H956" s="164" t="s">
        <v>1110</v>
      </c>
      <c r="I956" s="164" t="s">
        <v>1110</v>
      </c>
      <c r="J956" s="164" t="s">
        <v>1110</v>
      </c>
      <c r="K956" s="164" t="s">
        <v>1110</v>
      </c>
      <c r="L956" s="166" t="s">
        <v>1110</v>
      </c>
      <c r="M956" s="164" t="s">
        <v>1110</v>
      </c>
      <c r="N956" s="164" t="s">
        <v>1110</v>
      </c>
      <c r="O956" s="164" t="s">
        <v>1110</v>
      </c>
      <c r="P956" s="164" t="s">
        <v>1110</v>
      </c>
      <c r="Q956" s="164" t="s">
        <v>1110</v>
      </c>
      <c r="R956" s="164" t="s">
        <v>1110</v>
      </c>
      <c r="S956" s="164" t="s">
        <v>1110</v>
      </c>
      <c r="T956" s="164" t="s">
        <v>1110</v>
      </c>
      <c r="U956" s="164" t="s">
        <v>1110</v>
      </c>
      <c r="V956" s="167" t="s">
        <v>1110</v>
      </c>
      <c r="W956" s="168" t="s">
        <v>1110</v>
      </c>
      <c r="X956" s="164" t="s">
        <v>1110</v>
      </c>
      <c r="Y956" s="164" t="s">
        <v>1110</v>
      </c>
      <c r="Z956" s="164" t="s">
        <v>1110</v>
      </c>
      <c r="AA956" s="164" t="s">
        <v>1110</v>
      </c>
      <c r="AB956" s="164" t="s">
        <v>1110</v>
      </c>
      <c r="AC956" s="164" t="s">
        <v>1110</v>
      </c>
      <c r="AD956" s="164" t="s">
        <v>1110</v>
      </c>
      <c r="AE956" s="164" t="s">
        <v>1110</v>
      </c>
      <c r="AF956" s="169" t="s">
        <v>1110</v>
      </c>
    </row>
    <row r="957" spans="1:32" s="84" customFormat="1" ht="15" customHeight="1">
      <c r="A957" s="171">
        <v>950</v>
      </c>
      <c r="B957" s="144" t="s">
        <v>336</v>
      </c>
      <c r="C957" s="172" t="s">
        <v>1110</v>
      </c>
      <c r="D957" s="172" t="s">
        <v>1110</v>
      </c>
      <c r="E957" s="172">
        <v>0.49880138000000002</v>
      </c>
      <c r="F957" s="172" t="s">
        <v>1110</v>
      </c>
      <c r="G957" s="172" t="s">
        <v>1110</v>
      </c>
      <c r="H957" s="172" t="s">
        <v>1110</v>
      </c>
      <c r="I957" s="172" t="s">
        <v>1110</v>
      </c>
      <c r="J957" s="172" t="s">
        <v>1110</v>
      </c>
      <c r="K957" s="172" t="s">
        <v>1110</v>
      </c>
      <c r="L957" s="174">
        <v>0.49880138000000002</v>
      </c>
      <c r="M957" s="172" t="s">
        <v>1110</v>
      </c>
      <c r="N957" s="172" t="s">
        <v>1110</v>
      </c>
      <c r="O957" s="172">
        <v>-2.0361832600000001</v>
      </c>
      <c r="P957" s="172" t="s">
        <v>1110</v>
      </c>
      <c r="Q957" s="172" t="s">
        <v>1110</v>
      </c>
      <c r="R957" s="172" t="s">
        <v>1110</v>
      </c>
      <c r="S957" s="172" t="s">
        <v>1110</v>
      </c>
      <c r="T957" s="172" t="s">
        <v>1110</v>
      </c>
      <c r="U957" s="172" t="s">
        <v>1110</v>
      </c>
      <c r="V957" s="175">
        <v>-2.0361832600000001</v>
      </c>
      <c r="W957" s="176" t="s">
        <v>1110</v>
      </c>
      <c r="X957" s="172" t="s">
        <v>1110</v>
      </c>
      <c r="Y957" s="172">
        <v>-50.277709307839999</v>
      </c>
      <c r="Z957" s="172" t="s">
        <v>1110</v>
      </c>
      <c r="AA957" s="172" t="s">
        <v>1110</v>
      </c>
      <c r="AB957" s="172" t="s">
        <v>1110</v>
      </c>
      <c r="AC957" s="172" t="s">
        <v>1110</v>
      </c>
      <c r="AD957" s="172" t="s">
        <v>1110</v>
      </c>
      <c r="AE957" s="172" t="s">
        <v>1110</v>
      </c>
      <c r="AF957" s="177">
        <v>-50.277709307839999</v>
      </c>
    </row>
    <row r="958" spans="1:32" ht="15" customHeight="1">
      <c r="A958" s="163">
        <v>951</v>
      </c>
      <c r="B958" s="125" t="s">
        <v>320</v>
      </c>
      <c r="C958" s="164" t="s">
        <v>1110</v>
      </c>
      <c r="D958" s="164" t="s">
        <v>1110</v>
      </c>
      <c r="E958" s="164" t="s">
        <v>1110</v>
      </c>
      <c r="F958" s="164" t="s">
        <v>1110</v>
      </c>
      <c r="G958" s="164" t="s">
        <v>1110</v>
      </c>
      <c r="H958" s="164" t="s">
        <v>1110</v>
      </c>
      <c r="I958" s="164" t="s">
        <v>1110</v>
      </c>
      <c r="J958" s="164" t="s">
        <v>1110</v>
      </c>
      <c r="K958" s="164" t="s">
        <v>1110</v>
      </c>
      <c r="L958" s="166" t="s">
        <v>1110</v>
      </c>
      <c r="M958" s="164" t="s">
        <v>1110</v>
      </c>
      <c r="N958" s="164" t="s">
        <v>1110</v>
      </c>
      <c r="O958" s="164" t="s">
        <v>1110</v>
      </c>
      <c r="P958" s="164" t="s">
        <v>1110</v>
      </c>
      <c r="Q958" s="164" t="s">
        <v>1110</v>
      </c>
      <c r="R958" s="164" t="s">
        <v>1110</v>
      </c>
      <c r="S958" s="164" t="s">
        <v>1110</v>
      </c>
      <c r="T958" s="164">
        <v>2.4404775000000001</v>
      </c>
      <c r="U958" s="164" t="s">
        <v>1110</v>
      </c>
      <c r="V958" s="167">
        <v>2.4404775000000001</v>
      </c>
      <c r="W958" s="168" t="s">
        <v>1110</v>
      </c>
      <c r="X958" s="164" t="s">
        <v>1110</v>
      </c>
      <c r="Y958" s="164" t="s">
        <v>1110</v>
      </c>
      <c r="Z958" s="164" t="s">
        <v>1110</v>
      </c>
      <c r="AA958" s="164" t="s">
        <v>1110</v>
      </c>
      <c r="AB958" s="164" t="s">
        <v>1110</v>
      </c>
      <c r="AC958" s="164" t="s">
        <v>1110</v>
      </c>
      <c r="AD958" s="164">
        <v>6.4632500000000004</v>
      </c>
      <c r="AE958" s="164" t="s">
        <v>1110</v>
      </c>
      <c r="AF958" s="169">
        <v>6.4632500000000004</v>
      </c>
    </row>
    <row r="959" spans="1:32" s="84" customFormat="1" ht="15" customHeight="1">
      <c r="A959" s="171">
        <v>952</v>
      </c>
      <c r="B959" s="144" t="s">
        <v>1054</v>
      </c>
      <c r="C959" s="172" t="s">
        <v>1110</v>
      </c>
      <c r="D959" s="172" t="s">
        <v>1110</v>
      </c>
      <c r="E959" s="172">
        <v>0.73974872999999997</v>
      </c>
      <c r="F959" s="172" t="s">
        <v>1110</v>
      </c>
      <c r="G959" s="172" t="s">
        <v>1110</v>
      </c>
      <c r="H959" s="172" t="s">
        <v>1110</v>
      </c>
      <c r="I959" s="172" t="s">
        <v>1110</v>
      </c>
      <c r="J959" s="172" t="s">
        <v>1110</v>
      </c>
      <c r="K959" s="172" t="s">
        <v>1110</v>
      </c>
      <c r="L959" s="174">
        <v>0.73974872999999997</v>
      </c>
      <c r="M959" s="172" t="s">
        <v>1110</v>
      </c>
      <c r="N959" s="172" t="s">
        <v>1110</v>
      </c>
      <c r="O959" s="172">
        <v>3.15737647</v>
      </c>
      <c r="P959" s="172" t="s">
        <v>1110</v>
      </c>
      <c r="Q959" s="172" t="s">
        <v>1110</v>
      </c>
      <c r="R959" s="172" t="s">
        <v>1110</v>
      </c>
      <c r="S959" s="172" t="s">
        <v>1110</v>
      </c>
      <c r="T959" s="172" t="s">
        <v>1110</v>
      </c>
      <c r="U959" s="172" t="s">
        <v>1110</v>
      </c>
      <c r="V959" s="175">
        <v>3.15737647</v>
      </c>
      <c r="W959" s="176" t="s">
        <v>1110</v>
      </c>
      <c r="X959" s="172" t="s">
        <v>1110</v>
      </c>
      <c r="Y959" s="172">
        <v>2.1345151600000003</v>
      </c>
      <c r="Z959" s="172" t="s">
        <v>1110</v>
      </c>
      <c r="AA959" s="172" t="s">
        <v>1110</v>
      </c>
      <c r="AB959" s="172" t="s">
        <v>1110</v>
      </c>
      <c r="AC959" s="172" t="s">
        <v>1110</v>
      </c>
      <c r="AD959" s="172" t="s">
        <v>1110</v>
      </c>
      <c r="AE959" s="172" t="s">
        <v>1110</v>
      </c>
      <c r="AF959" s="177">
        <v>2.1345151600000003</v>
      </c>
    </row>
    <row r="960" spans="1:32" ht="15" customHeight="1">
      <c r="A960" s="163">
        <v>953</v>
      </c>
      <c r="B960" s="125" t="s">
        <v>850</v>
      </c>
      <c r="C960" s="164" t="s">
        <v>1110</v>
      </c>
      <c r="D960" s="164" t="s">
        <v>1110</v>
      </c>
      <c r="E960" s="164" t="s">
        <v>1110</v>
      </c>
      <c r="F960" s="164" t="s">
        <v>1110</v>
      </c>
      <c r="G960" s="164" t="s">
        <v>1110</v>
      </c>
      <c r="H960" s="164" t="s">
        <v>1110</v>
      </c>
      <c r="I960" s="164" t="s">
        <v>1110</v>
      </c>
      <c r="J960" s="164" t="s">
        <v>1110</v>
      </c>
      <c r="K960" s="164" t="s">
        <v>1110</v>
      </c>
      <c r="L960" s="166" t="s">
        <v>1110</v>
      </c>
      <c r="M960" s="164" t="s">
        <v>1110</v>
      </c>
      <c r="N960" s="164" t="s">
        <v>1110</v>
      </c>
      <c r="O960" s="164" t="s">
        <v>1110</v>
      </c>
      <c r="P960" s="164" t="s">
        <v>1110</v>
      </c>
      <c r="Q960" s="164" t="s">
        <v>1110</v>
      </c>
      <c r="R960" s="164" t="s">
        <v>1110</v>
      </c>
      <c r="S960" s="164" t="s">
        <v>1110</v>
      </c>
      <c r="T960" s="164" t="s">
        <v>1110</v>
      </c>
      <c r="U960" s="164" t="s">
        <v>1110</v>
      </c>
      <c r="V960" s="167" t="s">
        <v>1110</v>
      </c>
      <c r="W960" s="168" t="s">
        <v>1110</v>
      </c>
      <c r="X960" s="164" t="s">
        <v>1110</v>
      </c>
      <c r="Y960" s="164" t="s">
        <v>1110</v>
      </c>
      <c r="Z960" s="164" t="s">
        <v>1110</v>
      </c>
      <c r="AA960" s="164" t="s">
        <v>1110</v>
      </c>
      <c r="AB960" s="164" t="s">
        <v>1110</v>
      </c>
      <c r="AC960" s="164" t="s">
        <v>1110</v>
      </c>
      <c r="AD960" s="164" t="s">
        <v>1110</v>
      </c>
      <c r="AE960" s="164" t="s">
        <v>1110</v>
      </c>
      <c r="AF960" s="169" t="s">
        <v>1110</v>
      </c>
    </row>
    <row r="961" spans="1:32" s="84" customFormat="1" ht="15" customHeight="1">
      <c r="A961" s="171">
        <v>954</v>
      </c>
      <c r="B961" s="144" t="s">
        <v>529</v>
      </c>
      <c r="C961" s="172" t="s">
        <v>1110</v>
      </c>
      <c r="D961" s="172" t="s">
        <v>1110</v>
      </c>
      <c r="E961" s="172">
        <v>1.6026499400000001</v>
      </c>
      <c r="F961" s="172" t="s">
        <v>1110</v>
      </c>
      <c r="G961" s="172" t="s">
        <v>1110</v>
      </c>
      <c r="H961" s="172" t="s">
        <v>1110</v>
      </c>
      <c r="I961" s="172" t="s">
        <v>1110</v>
      </c>
      <c r="J961" s="172" t="s">
        <v>1110</v>
      </c>
      <c r="K961" s="172" t="s">
        <v>1110</v>
      </c>
      <c r="L961" s="174">
        <v>1.6026499400000001</v>
      </c>
      <c r="M961" s="172" t="s">
        <v>1110</v>
      </c>
      <c r="N961" s="172" t="s">
        <v>1110</v>
      </c>
      <c r="O961" s="172">
        <v>6.82511739</v>
      </c>
      <c r="P961" s="172" t="s">
        <v>1110</v>
      </c>
      <c r="Q961" s="172" t="s">
        <v>1110</v>
      </c>
      <c r="R961" s="172" t="s">
        <v>1110</v>
      </c>
      <c r="S961" s="172" t="s">
        <v>1110</v>
      </c>
      <c r="T961" s="172" t="s">
        <v>1110</v>
      </c>
      <c r="U961" s="172" t="s">
        <v>1110</v>
      </c>
      <c r="V961" s="175">
        <v>6.82511739</v>
      </c>
      <c r="W961" s="176" t="s">
        <v>1110</v>
      </c>
      <c r="X961" s="172" t="s">
        <v>1110</v>
      </c>
      <c r="Y961" s="172">
        <v>6.1630750700000005</v>
      </c>
      <c r="Z961" s="172" t="s">
        <v>1110</v>
      </c>
      <c r="AA961" s="172" t="s">
        <v>1110</v>
      </c>
      <c r="AB961" s="172" t="s">
        <v>1110</v>
      </c>
      <c r="AC961" s="172" t="s">
        <v>1110</v>
      </c>
      <c r="AD961" s="172" t="s">
        <v>1110</v>
      </c>
      <c r="AE961" s="172" t="s">
        <v>1110</v>
      </c>
      <c r="AF961" s="177">
        <v>6.1630750700000005</v>
      </c>
    </row>
    <row r="962" spans="1:32" ht="15" customHeight="1">
      <c r="A962" s="163">
        <v>955</v>
      </c>
      <c r="B962" s="125" t="s">
        <v>197</v>
      </c>
      <c r="C962" s="164">
        <v>-0.01</v>
      </c>
      <c r="D962" s="164" t="s">
        <v>1110</v>
      </c>
      <c r="E962" s="164" t="s">
        <v>1110</v>
      </c>
      <c r="F962" s="164" t="s">
        <v>1110</v>
      </c>
      <c r="G962" s="164" t="s">
        <v>1110</v>
      </c>
      <c r="H962" s="164" t="s">
        <v>1110</v>
      </c>
      <c r="I962" s="164" t="s">
        <v>1110</v>
      </c>
      <c r="J962" s="164" t="s">
        <v>1110</v>
      </c>
      <c r="K962" s="164" t="s">
        <v>1110</v>
      </c>
      <c r="L962" s="166">
        <v>-0.01</v>
      </c>
      <c r="M962" s="164">
        <v>-3.5000000000000003E-2</v>
      </c>
      <c r="N962" s="164" t="s">
        <v>1110</v>
      </c>
      <c r="O962" s="164" t="s">
        <v>1110</v>
      </c>
      <c r="P962" s="164" t="s">
        <v>1110</v>
      </c>
      <c r="Q962" s="164" t="s">
        <v>1110</v>
      </c>
      <c r="R962" s="164" t="s">
        <v>1110</v>
      </c>
      <c r="S962" s="164" t="s">
        <v>1110</v>
      </c>
      <c r="T962" s="164" t="s">
        <v>1110</v>
      </c>
      <c r="U962" s="164" t="s">
        <v>1110</v>
      </c>
      <c r="V962" s="167">
        <v>-3.5000000000000003E-2</v>
      </c>
      <c r="W962" s="168">
        <v>-4.4999999999999998E-2</v>
      </c>
      <c r="X962" s="164" t="s">
        <v>1110</v>
      </c>
      <c r="Y962" s="164" t="s">
        <v>1110</v>
      </c>
      <c r="Z962" s="164" t="s">
        <v>1110</v>
      </c>
      <c r="AA962" s="164" t="s">
        <v>1110</v>
      </c>
      <c r="AB962" s="164" t="s">
        <v>1110</v>
      </c>
      <c r="AC962" s="164" t="s">
        <v>1110</v>
      </c>
      <c r="AD962" s="164" t="s">
        <v>1110</v>
      </c>
      <c r="AE962" s="164" t="s">
        <v>1110</v>
      </c>
      <c r="AF962" s="169">
        <v>-4.4999999999999998E-2</v>
      </c>
    </row>
    <row r="963" spans="1:32" s="84" customFormat="1" ht="15" customHeight="1">
      <c r="A963" s="171">
        <v>956</v>
      </c>
      <c r="B963" s="144" t="s">
        <v>264</v>
      </c>
      <c r="C963" s="172" t="s">
        <v>1110</v>
      </c>
      <c r="D963" s="172" t="s">
        <v>1110</v>
      </c>
      <c r="E963" s="172">
        <v>-1.379</v>
      </c>
      <c r="F963" s="172" t="s">
        <v>1110</v>
      </c>
      <c r="G963" s="172" t="s">
        <v>1110</v>
      </c>
      <c r="H963" s="172" t="s">
        <v>1110</v>
      </c>
      <c r="I963" s="172" t="s">
        <v>1110</v>
      </c>
      <c r="J963" s="172" t="s">
        <v>1110</v>
      </c>
      <c r="K963" s="172" t="s">
        <v>1110</v>
      </c>
      <c r="L963" s="174">
        <v>-1.379</v>
      </c>
      <c r="M963" s="172" t="s">
        <v>1110</v>
      </c>
      <c r="N963" s="172" t="s">
        <v>1110</v>
      </c>
      <c r="O963" s="172">
        <v>-1.994</v>
      </c>
      <c r="P963" s="172" t="s">
        <v>1110</v>
      </c>
      <c r="Q963" s="172" t="s">
        <v>1110</v>
      </c>
      <c r="R963" s="172" t="s">
        <v>1110</v>
      </c>
      <c r="S963" s="172" t="s">
        <v>1110</v>
      </c>
      <c r="T963" s="172" t="s">
        <v>1110</v>
      </c>
      <c r="U963" s="172" t="s">
        <v>1110</v>
      </c>
      <c r="V963" s="175">
        <v>-1.994</v>
      </c>
      <c r="W963" s="176" t="s">
        <v>1110</v>
      </c>
      <c r="X963" s="172" t="s">
        <v>1110</v>
      </c>
      <c r="Y963" s="172">
        <v>-9.7651000000000003</v>
      </c>
      <c r="Z963" s="172" t="s">
        <v>1110</v>
      </c>
      <c r="AA963" s="172" t="s">
        <v>1110</v>
      </c>
      <c r="AB963" s="172" t="s">
        <v>1110</v>
      </c>
      <c r="AC963" s="172" t="s">
        <v>1110</v>
      </c>
      <c r="AD963" s="172" t="s">
        <v>1110</v>
      </c>
      <c r="AE963" s="172" t="s">
        <v>1110</v>
      </c>
      <c r="AF963" s="177">
        <v>-9.7651000000000003</v>
      </c>
    </row>
    <row r="964" spans="1:32" ht="15" customHeight="1">
      <c r="A964" s="163">
        <v>957</v>
      </c>
      <c r="B964" s="125" t="s">
        <v>115</v>
      </c>
      <c r="C964" s="164" t="s">
        <v>1110</v>
      </c>
      <c r="D964" s="164" t="s">
        <v>1110</v>
      </c>
      <c r="E964" s="164" t="s">
        <v>1110</v>
      </c>
      <c r="F964" s="164" t="s">
        <v>1110</v>
      </c>
      <c r="G964" s="164" t="s">
        <v>1110</v>
      </c>
      <c r="H964" s="164" t="s">
        <v>1110</v>
      </c>
      <c r="I964" s="164" t="s">
        <v>1110</v>
      </c>
      <c r="J964" s="164" t="s">
        <v>1110</v>
      </c>
      <c r="K964" s="164" t="s">
        <v>1110</v>
      </c>
      <c r="L964" s="166" t="s">
        <v>1110</v>
      </c>
      <c r="M964" s="164" t="s">
        <v>1110</v>
      </c>
      <c r="N964" s="164" t="s">
        <v>1110</v>
      </c>
      <c r="O964" s="164" t="s">
        <v>1110</v>
      </c>
      <c r="P964" s="164" t="s">
        <v>1110</v>
      </c>
      <c r="Q964" s="164" t="s">
        <v>1110</v>
      </c>
      <c r="R964" s="164" t="s">
        <v>1110</v>
      </c>
      <c r="S964" s="164">
        <v>2.544</v>
      </c>
      <c r="T964" s="164" t="s">
        <v>1110</v>
      </c>
      <c r="U964" s="164" t="s">
        <v>1110</v>
      </c>
      <c r="V964" s="167">
        <v>2.544</v>
      </c>
      <c r="W964" s="168" t="s">
        <v>1110</v>
      </c>
      <c r="X964" s="164" t="s">
        <v>1110</v>
      </c>
      <c r="Y964" s="164" t="s">
        <v>1110</v>
      </c>
      <c r="Z964" s="164" t="s">
        <v>1110</v>
      </c>
      <c r="AA964" s="164" t="s">
        <v>1110</v>
      </c>
      <c r="AB964" s="164" t="s">
        <v>1110</v>
      </c>
      <c r="AC964" s="164">
        <v>7.4820763000000001</v>
      </c>
      <c r="AD964" s="164" t="s">
        <v>1110</v>
      </c>
      <c r="AE964" s="164" t="s">
        <v>1110</v>
      </c>
      <c r="AF964" s="169">
        <v>7.4820763000000001</v>
      </c>
    </row>
    <row r="965" spans="1:32" s="84" customFormat="1" ht="15" customHeight="1">
      <c r="A965" s="171">
        <v>958</v>
      </c>
      <c r="B965" s="144" t="s">
        <v>460</v>
      </c>
      <c r="C965" s="172" t="s">
        <v>1110</v>
      </c>
      <c r="D965" s="172" t="s">
        <v>1110</v>
      </c>
      <c r="E965" s="172">
        <v>-0.2</v>
      </c>
      <c r="F965" s="172" t="s">
        <v>1110</v>
      </c>
      <c r="G965" s="172" t="s">
        <v>1110</v>
      </c>
      <c r="H965" s="172" t="s">
        <v>1110</v>
      </c>
      <c r="I965" s="172" t="s">
        <v>1110</v>
      </c>
      <c r="J965" s="172" t="s">
        <v>1110</v>
      </c>
      <c r="K965" s="172" t="s">
        <v>1110</v>
      </c>
      <c r="L965" s="174">
        <v>-0.2</v>
      </c>
      <c r="M965" s="172" t="s">
        <v>1110</v>
      </c>
      <c r="N965" s="172" t="s">
        <v>1110</v>
      </c>
      <c r="O965" s="172">
        <v>-0.2</v>
      </c>
      <c r="P965" s="172" t="s">
        <v>1110</v>
      </c>
      <c r="Q965" s="172" t="s">
        <v>1110</v>
      </c>
      <c r="R965" s="172" t="s">
        <v>1110</v>
      </c>
      <c r="S965" s="172" t="s">
        <v>1110</v>
      </c>
      <c r="T965" s="172" t="s">
        <v>1110</v>
      </c>
      <c r="U965" s="172" t="s">
        <v>1110</v>
      </c>
      <c r="V965" s="175">
        <v>-0.2</v>
      </c>
      <c r="W965" s="176" t="s">
        <v>1110</v>
      </c>
      <c r="X965" s="172" t="s">
        <v>1110</v>
      </c>
      <c r="Y965" s="172">
        <v>-1.1000000000000001</v>
      </c>
      <c r="Z965" s="172" t="s">
        <v>1110</v>
      </c>
      <c r="AA965" s="172" t="s">
        <v>1110</v>
      </c>
      <c r="AB965" s="172" t="s">
        <v>1110</v>
      </c>
      <c r="AC965" s="172" t="s">
        <v>1110</v>
      </c>
      <c r="AD965" s="172" t="s">
        <v>1110</v>
      </c>
      <c r="AE965" s="172" t="s">
        <v>1110</v>
      </c>
      <c r="AF965" s="177">
        <v>-1.1000000000000001</v>
      </c>
    </row>
    <row r="966" spans="1:32" ht="15" customHeight="1">
      <c r="A966" s="163">
        <v>959</v>
      </c>
      <c r="B966" s="125" t="s">
        <v>951</v>
      </c>
      <c r="C966" s="164" t="s">
        <v>1110</v>
      </c>
      <c r="D966" s="164" t="s">
        <v>1110</v>
      </c>
      <c r="E966" s="164" t="s">
        <v>1110</v>
      </c>
      <c r="F966" s="164" t="s">
        <v>1110</v>
      </c>
      <c r="G966" s="164" t="s">
        <v>1110</v>
      </c>
      <c r="H966" s="164" t="s">
        <v>1110</v>
      </c>
      <c r="I966" s="164" t="s">
        <v>1110</v>
      </c>
      <c r="J966" s="164" t="s">
        <v>1110</v>
      </c>
      <c r="K966" s="164" t="s">
        <v>1110</v>
      </c>
      <c r="L966" s="166" t="s">
        <v>1110</v>
      </c>
      <c r="M966" s="164" t="s">
        <v>1110</v>
      </c>
      <c r="N966" s="164" t="s">
        <v>1110</v>
      </c>
      <c r="O966" s="164" t="s">
        <v>1110</v>
      </c>
      <c r="P966" s="164" t="s">
        <v>1110</v>
      </c>
      <c r="Q966" s="164" t="s">
        <v>1110</v>
      </c>
      <c r="R966" s="164" t="s">
        <v>1110</v>
      </c>
      <c r="S966" s="164" t="s">
        <v>1110</v>
      </c>
      <c r="T966" s="164" t="s">
        <v>1110</v>
      </c>
      <c r="U966" s="164" t="s">
        <v>1110</v>
      </c>
      <c r="V966" s="167" t="s">
        <v>1110</v>
      </c>
      <c r="W966" s="168" t="s">
        <v>1110</v>
      </c>
      <c r="X966" s="164" t="s">
        <v>1110</v>
      </c>
      <c r="Y966" s="164" t="s">
        <v>1110</v>
      </c>
      <c r="Z966" s="164" t="s">
        <v>1110</v>
      </c>
      <c r="AA966" s="164" t="s">
        <v>1110</v>
      </c>
      <c r="AB966" s="164" t="s">
        <v>1110</v>
      </c>
      <c r="AC966" s="164" t="s">
        <v>1110</v>
      </c>
      <c r="AD966" s="164" t="s">
        <v>1110</v>
      </c>
      <c r="AE966" s="164" t="s">
        <v>1110</v>
      </c>
      <c r="AF966" s="169" t="s">
        <v>1110</v>
      </c>
    </row>
    <row r="967" spans="1:32" s="84" customFormat="1" ht="15" customHeight="1">
      <c r="A967" s="171">
        <v>960</v>
      </c>
      <c r="B967" s="144" t="s">
        <v>137</v>
      </c>
      <c r="C967" s="172" t="s">
        <v>1110</v>
      </c>
      <c r="D967" s="172">
        <v>-7.3708570000000001E-2</v>
      </c>
      <c r="E967" s="172" t="s">
        <v>1110</v>
      </c>
      <c r="F967" s="172" t="s">
        <v>1110</v>
      </c>
      <c r="G967" s="172" t="s">
        <v>1110</v>
      </c>
      <c r="H967" s="172" t="s">
        <v>1110</v>
      </c>
      <c r="I967" s="172" t="s">
        <v>1110</v>
      </c>
      <c r="J967" s="172" t="s">
        <v>1110</v>
      </c>
      <c r="K967" s="172" t="s">
        <v>1110</v>
      </c>
      <c r="L967" s="174">
        <v>-7.3708570000000001E-2</v>
      </c>
      <c r="M967" s="172" t="s">
        <v>1110</v>
      </c>
      <c r="N967" s="172">
        <v>9.8701200299999989</v>
      </c>
      <c r="O967" s="172" t="s">
        <v>1110</v>
      </c>
      <c r="P967" s="172" t="s">
        <v>1110</v>
      </c>
      <c r="Q967" s="172" t="s">
        <v>1110</v>
      </c>
      <c r="R967" s="172" t="s">
        <v>1110</v>
      </c>
      <c r="S967" s="172" t="s">
        <v>1110</v>
      </c>
      <c r="T967" s="172" t="s">
        <v>1110</v>
      </c>
      <c r="U967" s="172" t="s">
        <v>1110</v>
      </c>
      <c r="V967" s="175">
        <v>9.8701200299999989</v>
      </c>
      <c r="W967" s="176" t="s">
        <v>1110</v>
      </c>
      <c r="X967" s="172">
        <v>10.21523049</v>
      </c>
      <c r="Y967" s="172" t="s">
        <v>1110</v>
      </c>
      <c r="Z967" s="172" t="s">
        <v>1110</v>
      </c>
      <c r="AA967" s="172" t="s">
        <v>1110</v>
      </c>
      <c r="AB967" s="172" t="s">
        <v>1110</v>
      </c>
      <c r="AC967" s="172" t="s">
        <v>1110</v>
      </c>
      <c r="AD967" s="172" t="s">
        <v>1110</v>
      </c>
      <c r="AE967" s="172" t="s">
        <v>1110</v>
      </c>
      <c r="AF967" s="177">
        <v>10.21523049</v>
      </c>
    </row>
    <row r="968" spans="1:32" ht="15" customHeight="1">
      <c r="A968" s="163">
        <v>961</v>
      </c>
      <c r="B968" s="125" t="s">
        <v>466</v>
      </c>
      <c r="C968" s="164" t="s">
        <v>1110</v>
      </c>
      <c r="D968" s="164">
        <v>1.25E-4</v>
      </c>
      <c r="E968" s="164" t="s">
        <v>1110</v>
      </c>
      <c r="F968" s="164" t="s">
        <v>1110</v>
      </c>
      <c r="G968" s="164" t="s">
        <v>1110</v>
      </c>
      <c r="H968" s="164" t="s">
        <v>1110</v>
      </c>
      <c r="I968" s="164" t="s">
        <v>1110</v>
      </c>
      <c r="J968" s="164" t="s">
        <v>1110</v>
      </c>
      <c r="K968" s="164" t="s">
        <v>1110</v>
      </c>
      <c r="L968" s="166">
        <v>1.25E-4</v>
      </c>
      <c r="M968" s="164" t="s">
        <v>1110</v>
      </c>
      <c r="N968" s="164">
        <v>1.9467419999999999E-2</v>
      </c>
      <c r="O968" s="164" t="s">
        <v>1110</v>
      </c>
      <c r="P968" s="164" t="s">
        <v>1110</v>
      </c>
      <c r="Q968" s="164" t="s">
        <v>1110</v>
      </c>
      <c r="R968" s="164" t="s">
        <v>1110</v>
      </c>
      <c r="S968" s="164" t="s">
        <v>1110</v>
      </c>
      <c r="T968" s="164" t="s">
        <v>1110</v>
      </c>
      <c r="U968" s="164" t="s">
        <v>1110</v>
      </c>
      <c r="V968" s="167">
        <v>1.9467419999999999E-2</v>
      </c>
      <c r="W968" s="168" t="s">
        <v>1110</v>
      </c>
      <c r="X968" s="164">
        <v>-0.21030091000000001</v>
      </c>
      <c r="Y968" s="164" t="s">
        <v>1110</v>
      </c>
      <c r="Z968" s="164" t="s">
        <v>1110</v>
      </c>
      <c r="AA968" s="164" t="s">
        <v>1110</v>
      </c>
      <c r="AB968" s="164" t="s">
        <v>1110</v>
      </c>
      <c r="AC968" s="164" t="s">
        <v>1110</v>
      </c>
      <c r="AD968" s="164" t="s">
        <v>1110</v>
      </c>
      <c r="AE968" s="164" t="s">
        <v>1110</v>
      </c>
      <c r="AF968" s="169">
        <v>-0.21030091000000001</v>
      </c>
    </row>
    <row r="969" spans="1:32" s="84" customFormat="1" ht="15" customHeight="1">
      <c r="A969" s="171">
        <v>962</v>
      </c>
      <c r="B969" s="144" t="s">
        <v>1055</v>
      </c>
      <c r="C969" s="172" t="s">
        <v>1110</v>
      </c>
      <c r="D969" s="172" t="s">
        <v>1110</v>
      </c>
      <c r="E969" s="172">
        <v>0.48402121999999997</v>
      </c>
      <c r="F969" s="172" t="s">
        <v>1110</v>
      </c>
      <c r="G969" s="172" t="s">
        <v>1110</v>
      </c>
      <c r="H969" s="172" t="s">
        <v>1110</v>
      </c>
      <c r="I969" s="172" t="s">
        <v>1110</v>
      </c>
      <c r="J969" s="172" t="s">
        <v>1110</v>
      </c>
      <c r="K969" s="172" t="s">
        <v>1110</v>
      </c>
      <c r="L969" s="174">
        <v>0.48402121999999997</v>
      </c>
      <c r="M969" s="172" t="s">
        <v>1110</v>
      </c>
      <c r="N969" s="172" t="s">
        <v>1110</v>
      </c>
      <c r="O969" s="172">
        <v>12.45336683</v>
      </c>
      <c r="P969" s="172" t="s">
        <v>1110</v>
      </c>
      <c r="Q969" s="172" t="s">
        <v>1110</v>
      </c>
      <c r="R969" s="172" t="s">
        <v>1110</v>
      </c>
      <c r="S969" s="172" t="s">
        <v>1110</v>
      </c>
      <c r="T969" s="172" t="s">
        <v>1110</v>
      </c>
      <c r="U969" s="172" t="s">
        <v>1110</v>
      </c>
      <c r="V969" s="175">
        <v>12.45336683</v>
      </c>
      <c r="W969" s="176" t="s">
        <v>1110</v>
      </c>
      <c r="X969" s="172" t="s">
        <v>1110</v>
      </c>
      <c r="Y969" s="172">
        <v>12.45336683</v>
      </c>
      <c r="Z969" s="172" t="s">
        <v>1110</v>
      </c>
      <c r="AA969" s="172" t="s">
        <v>1110</v>
      </c>
      <c r="AB969" s="172" t="s">
        <v>1110</v>
      </c>
      <c r="AC969" s="172" t="s">
        <v>1110</v>
      </c>
      <c r="AD969" s="172" t="s">
        <v>1110</v>
      </c>
      <c r="AE969" s="172" t="s">
        <v>1110</v>
      </c>
      <c r="AF969" s="177">
        <v>12.45336683</v>
      </c>
    </row>
    <row r="970" spans="1:32" ht="15" customHeight="1">
      <c r="A970" s="163">
        <v>963</v>
      </c>
      <c r="B970" s="125" t="s">
        <v>1013</v>
      </c>
      <c r="C970" s="164" t="s">
        <v>1110</v>
      </c>
      <c r="D970" s="164" t="s">
        <v>1110</v>
      </c>
      <c r="E970" s="164">
        <v>-1.8417330000000003E-2</v>
      </c>
      <c r="F970" s="164" t="s">
        <v>1110</v>
      </c>
      <c r="G970" s="164" t="s">
        <v>1110</v>
      </c>
      <c r="H970" s="164" t="s">
        <v>1110</v>
      </c>
      <c r="I970" s="164" t="s">
        <v>1110</v>
      </c>
      <c r="J970" s="164" t="s">
        <v>1110</v>
      </c>
      <c r="K970" s="164" t="s">
        <v>1110</v>
      </c>
      <c r="L970" s="166">
        <v>-1.8417330000000003E-2</v>
      </c>
      <c r="M970" s="164" t="s">
        <v>1110</v>
      </c>
      <c r="N970" s="164" t="s">
        <v>1110</v>
      </c>
      <c r="O970" s="164">
        <v>-9.281455000000001E-2</v>
      </c>
      <c r="P970" s="164" t="s">
        <v>1110</v>
      </c>
      <c r="Q970" s="164" t="s">
        <v>1110</v>
      </c>
      <c r="R970" s="164" t="s">
        <v>1110</v>
      </c>
      <c r="S970" s="164" t="s">
        <v>1110</v>
      </c>
      <c r="T970" s="164" t="s">
        <v>1110</v>
      </c>
      <c r="U970" s="164" t="s">
        <v>1110</v>
      </c>
      <c r="V970" s="167">
        <v>-9.281455000000001E-2</v>
      </c>
      <c r="W970" s="168" t="s">
        <v>1110</v>
      </c>
      <c r="X970" s="164" t="s">
        <v>1110</v>
      </c>
      <c r="Y970" s="164">
        <v>-0.37733039000000002</v>
      </c>
      <c r="Z970" s="164" t="s">
        <v>1110</v>
      </c>
      <c r="AA970" s="164" t="s">
        <v>1110</v>
      </c>
      <c r="AB970" s="164" t="s">
        <v>1110</v>
      </c>
      <c r="AC970" s="164" t="s">
        <v>1110</v>
      </c>
      <c r="AD970" s="164" t="s">
        <v>1110</v>
      </c>
      <c r="AE970" s="164" t="s">
        <v>1110</v>
      </c>
      <c r="AF970" s="169">
        <v>-0.37733039000000002</v>
      </c>
    </row>
    <row r="971" spans="1:32" s="84" customFormat="1" ht="15" customHeight="1">
      <c r="A971" s="171">
        <v>964</v>
      </c>
      <c r="B971" s="144" t="s">
        <v>18</v>
      </c>
      <c r="C971" s="172" t="s">
        <v>1110</v>
      </c>
      <c r="D971" s="172" t="s">
        <v>1110</v>
      </c>
      <c r="E971" s="172" t="s">
        <v>1110</v>
      </c>
      <c r="F971" s="172" t="s">
        <v>1110</v>
      </c>
      <c r="G971" s="172" t="s">
        <v>1110</v>
      </c>
      <c r="H971" s="172" t="s">
        <v>1110</v>
      </c>
      <c r="I971" s="172" t="s">
        <v>1110</v>
      </c>
      <c r="J971" s="172" t="s">
        <v>1110</v>
      </c>
      <c r="K971" s="172" t="s">
        <v>1110</v>
      </c>
      <c r="L971" s="174" t="s">
        <v>1110</v>
      </c>
      <c r="M971" s="172" t="s">
        <v>1110</v>
      </c>
      <c r="N971" s="172" t="s">
        <v>1110</v>
      </c>
      <c r="O971" s="172" t="s">
        <v>1110</v>
      </c>
      <c r="P971" s="172" t="s">
        <v>1110</v>
      </c>
      <c r="Q971" s="172" t="s">
        <v>1110</v>
      </c>
      <c r="R971" s="172" t="s">
        <v>1110</v>
      </c>
      <c r="S971" s="172" t="s">
        <v>1110</v>
      </c>
      <c r="T971" s="172">
        <v>11.61480044046</v>
      </c>
      <c r="U971" s="172" t="s">
        <v>1110</v>
      </c>
      <c r="V971" s="175">
        <v>11.61480044046</v>
      </c>
      <c r="W971" s="176" t="s">
        <v>1110</v>
      </c>
      <c r="X971" s="172" t="s">
        <v>1110</v>
      </c>
      <c r="Y971" s="172" t="s">
        <v>1110</v>
      </c>
      <c r="Z971" s="172" t="s">
        <v>1110</v>
      </c>
      <c r="AA971" s="172" t="s">
        <v>1110</v>
      </c>
      <c r="AB971" s="172" t="s">
        <v>1110</v>
      </c>
      <c r="AC971" s="172" t="s">
        <v>1110</v>
      </c>
      <c r="AD971" s="172">
        <v>11.61480044046</v>
      </c>
      <c r="AE971" s="172" t="s">
        <v>1110</v>
      </c>
      <c r="AF971" s="177">
        <v>11.61480044046</v>
      </c>
    </row>
    <row r="972" spans="1:32" ht="15" customHeight="1">
      <c r="A972" s="163">
        <v>965</v>
      </c>
      <c r="B972" s="125" t="s">
        <v>656</v>
      </c>
      <c r="C972" s="164" t="s">
        <v>1110</v>
      </c>
      <c r="D972" s="164">
        <v>0.10900224999999999</v>
      </c>
      <c r="E972" s="164" t="s">
        <v>1110</v>
      </c>
      <c r="F972" s="164" t="s">
        <v>1110</v>
      </c>
      <c r="G972" s="164" t="s">
        <v>1110</v>
      </c>
      <c r="H972" s="164" t="s">
        <v>1110</v>
      </c>
      <c r="I972" s="164" t="s">
        <v>1110</v>
      </c>
      <c r="J972" s="164" t="s">
        <v>1110</v>
      </c>
      <c r="K972" s="164" t="s">
        <v>1110</v>
      </c>
      <c r="L972" s="166">
        <v>0.10900224999999999</v>
      </c>
      <c r="M972" s="164" t="s">
        <v>1110</v>
      </c>
      <c r="N972" s="164">
        <v>0.24284710000000001</v>
      </c>
      <c r="O972" s="164" t="s">
        <v>1110</v>
      </c>
      <c r="P972" s="164" t="s">
        <v>1110</v>
      </c>
      <c r="Q972" s="164" t="s">
        <v>1110</v>
      </c>
      <c r="R972" s="164" t="s">
        <v>1110</v>
      </c>
      <c r="S972" s="164" t="s">
        <v>1110</v>
      </c>
      <c r="T972" s="164" t="s">
        <v>1110</v>
      </c>
      <c r="U972" s="164" t="s">
        <v>1110</v>
      </c>
      <c r="V972" s="167">
        <v>0.24284710000000001</v>
      </c>
      <c r="W972" s="168" t="s">
        <v>1110</v>
      </c>
      <c r="X972" s="164">
        <v>10.6553471</v>
      </c>
      <c r="Y972" s="164">
        <v>-1.23282107324</v>
      </c>
      <c r="Z972" s="164" t="s">
        <v>1110</v>
      </c>
      <c r="AA972" s="164" t="s">
        <v>1110</v>
      </c>
      <c r="AB972" s="164" t="s">
        <v>1110</v>
      </c>
      <c r="AC972" s="164" t="s">
        <v>1110</v>
      </c>
      <c r="AD972" s="164" t="s">
        <v>1110</v>
      </c>
      <c r="AE972" s="164" t="s">
        <v>1110</v>
      </c>
      <c r="AF972" s="169">
        <v>9.4225260267599982</v>
      </c>
    </row>
    <row r="973" spans="1:32" s="84" customFormat="1" ht="15" customHeight="1">
      <c r="A973" s="171">
        <v>966</v>
      </c>
      <c r="B973" s="144" t="s">
        <v>374</v>
      </c>
      <c r="C973" s="172" t="s">
        <v>1110</v>
      </c>
      <c r="D973" s="172" t="s">
        <v>1110</v>
      </c>
      <c r="E973" s="172" t="s">
        <v>1110</v>
      </c>
      <c r="F973" s="172" t="s">
        <v>1110</v>
      </c>
      <c r="G973" s="172" t="s">
        <v>1110</v>
      </c>
      <c r="H973" s="172" t="s">
        <v>1110</v>
      </c>
      <c r="I973" s="172" t="s">
        <v>1110</v>
      </c>
      <c r="J973" s="172" t="s">
        <v>1110</v>
      </c>
      <c r="K973" s="172" t="s">
        <v>1110</v>
      </c>
      <c r="L973" s="174" t="s">
        <v>1110</v>
      </c>
      <c r="M973" s="172" t="s">
        <v>1110</v>
      </c>
      <c r="N973" s="172" t="s">
        <v>1110</v>
      </c>
      <c r="O973" s="172" t="s">
        <v>1110</v>
      </c>
      <c r="P973" s="172" t="s">
        <v>1110</v>
      </c>
      <c r="Q973" s="172" t="s">
        <v>1110</v>
      </c>
      <c r="R973" s="172" t="s">
        <v>1110</v>
      </c>
      <c r="S973" s="172" t="s">
        <v>1110</v>
      </c>
      <c r="T973" s="172" t="s">
        <v>1110</v>
      </c>
      <c r="U973" s="172" t="s">
        <v>1110</v>
      </c>
      <c r="V973" s="175" t="s">
        <v>1110</v>
      </c>
      <c r="W973" s="176" t="s">
        <v>1110</v>
      </c>
      <c r="X973" s="172" t="s">
        <v>1110</v>
      </c>
      <c r="Y973" s="172" t="s">
        <v>1110</v>
      </c>
      <c r="Z973" s="172" t="s">
        <v>1110</v>
      </c>
      <c r="AA973" s="172" t="s">
        <v>1110</v>
      </c>
      <c r="AB973" s="172" t="s">
        <v>1110</v>
      </c>
      <c r="AC973" s="172" t="s">
        <v>1110</v>
      </c>
      <c r="AD973" s="172" t="s">
        <v>1110</v>
      </c>
      <c r="AE973" s="172" t="s">
        <v>1110</v>
      </c>
      <c r="AF973" s="177" t="s">
        <v>1110</v>
      </c>
    </row>
    <row r="974" spans="1:32" ht="15" customHeight="1">
      <c r="A974" s="163">
        <v>967</v>
      </c>
      <c r="B974" s="125" t="s">
        <v>937</v>
      </c>
      <c r="C974" s="164" t="s">
        <v>1110</v>
      </c>
      <c r="D974" s="164" t="s">
        <v>1110</v>
      </c>
      <c r="E974" s="164" t="s">
        <v>1110</v>
      </c>
      <c r="F974" s="164" t="s">
        <v>1110</v>
      </c>
      <c r="G974" s="164" t="s">
        <v>1110</v>
      </c>
      <c r="H974" s="164" t="s">
        <v>1110</v>
      </c>
      <c r="I974" s="164" t="s">
        <v>1110</v>
      </c>
      <c r="J974" s="164" t="s">
        <v>1110</v>
      </c>
      <c r="K974" s="164" t="s">
        <v>1110</v>
      </c>
      <c r="L974" s="166" t="s">
        <v>1110</v>
      </c>
      <c r="M974" s="164" t="s">
        <v>1110</v>
      </c>
      <c r="N974" s="164" t="s">
        <v>1110</v>
      </c>
      <c r="O974" s="164" t="s">
        <v>1110</v>
      </c>
      <c r="P974" s="164" t="s">
        <v>1110</v>
      </c>
      <c r="Q974" s="164" t="s">
        <v>1110</v>
      </c>
      <c r="R974" s="164" t="s">
        <v>1110</v>
      </c>
      <c r="S974" s="164" t="s">
        <v>1110</v>
      </c>
      <c r="T974" s="164" t="s">
        <v>1110</v>
      </c>
      <c r="U974" s="164" t="s">
        <v>1110</v>
      </c>
      <c r="V974" s="167" t="s">
        <v>1110</v>
      </c>
      <c r="W974" s="168" t="s">
        <v>1110</v>
      </c>
      <c r="X974" s="164" t="s">
        <v>1110</v>
      </c>
      <c r="Y974" s="164" t="s">
        <v>1110</v>
      </c>
      <c r="Z974" s="164" t="s">
        <v>1110</v>
      </c>
      <c r="AA974" s="164" t="s">
        <v>1110</v>
      </c>
      <c r="AB974" s="164" t="s">
        <v>1110</v>
      </c>
      <c r="AC974" s="164" t="s">
        <v>1110</v>
      </c>
      <c r="AD974" s="164" t="s">
        <v>1110</v>
      </c>
      <c r="AE974" s="164" t="s">
        <v>1110</v>
      </c>
      <c r="AF974" s="169" t="s">
        <v>1110</v>
      </c>
    </row>
    <row r="975" spans="1:32" s="84" customFormat="1" ht="15" customHeight="1">
      <c r="A975" s="171">
        <v>968</v>
      </c>
      <c r="B975" s="144" t="s">
        <v>671</v>
      </c>
      <c r="C975" s="172" t="s">
        <v>1110</v>
      </c>
      <c r="D975" s="172" t="s">
        <v>1110</v>
      </c>
      <c r="E975" s="172" t="s">
        <v>1110</v>
      </c>
      <c r="F975" s="172" t="s">
        <v>1110</v>
      </c>
      <c r="G975" s="172" t="s">
        <v>1110</v>
      </c>
      <c r="H975" s="172" t="s">
        <v>1110</v>
      </c>
      <c r="I975" s="172">
        <v>-0.48610101</v>
      </c>
      <c r="J975" s="172" t="s">
        <v>1110</v>
      </c>
      <c r="K975" s="172" t="s">
        <v>1110</v>
      </c>
      <c r="L975" s="174">
        <v>-0.48610101</v>
      </c>
      <c r="M975" s="172" t="s">
        <v>1110</v>
      </c>
      <c r="N975" s="172" t="s">
        <v>1110</v>
      </c>
      <c r="O975" s="172" t="s">
        <v>1110</v>
      </c>
      <c r="P975" s="172" t="s">
        <v>1110</v>
      </c>
      <c r="Q975" s="172" t="s">
        <v>1110</v>
      </c>
      <c r="R975" s="172" t="s">
        <v>1110</v>
      </c>
      <c r="S975" s="172">
        <v>-1.22311097</v>
      </c>
      <c r="T975" s="172" t="s">
        <v>1110</v>
      </c>
      <c r="U975" s="172" t="s">
        <v>1110</v>
      </c>
      <c r="V975" s="175">
        <v>-1.22311097</v>
      </c>
      <c r="W975" s="176" t="s">
        <v>1110</v>
      </c>
      <c r="X975" s="172" t="s">
        <v>1110</v>
      </c>
      <c r="Y975" s="172" t="s">
        <v>1110</v>
      </c>
      <c r="Z975" s="172" t="s">
        <v>1110</v>
      </c>
      <c r="AA975" s="172" t="s">
        <v>1110</v>
      </c>
      <c r="AB975" s="172" t="s">
        <v>1110</v>
      </c>
      <c r="AC975" s="172">
        <v>-9.974164759999999</v>
      </c>
      <c r="AD975" s="172" t="s">
        <v>1110</v>
      </c>
      <c r="AE975" s="172" t="s">
        <v>1110</v>
      </c>
      <c r="AF975" s="177">
        <v>-9.974164759999999</v>
      </c>
    </row>
    <row r="976" spans="1:32" ht="15" customHeight="1">
      <c r="A976" s="163">
        <v>969</v>
      </c>
      <c r="B976" s="125" t="s">
        <v>246</v>
      </c>
      <c r="C976" s="164" t="s">
        <v>1110</v>
      </c>
      <c r="D976" s="164" t="s">
        <v>1110</v>
      </c>
      <c r="E976" s="164" t="s">
        <v>1110</v>
      </c>
      <c r="F976" s="164" t="s">
        <v>1110</v>
      </c>
      <c r="G976" s="164" t="s">
        <v>1110</v>
      </c>
      <c r="H976" s="164" t="s">
        <v>1110</v>
      </c>
      <c r="I976" s="164" t="s">
        <v>1110</v>
      </c>
      <c r="J976" s="164" t="s">
        <v>1110</v>
      </c>
      <c r="K976" s="164" t="s">
        <v>1110</v>
      </c>
      <c r="L976" s="166" t="s">
        <v>1110</v>
      </c>
      <c r="M976" s="164" t="s">
        <v>1110</v>
      </c>
      <c r="N976" s="164">
        <v>-5.7175073200000002</v>
      </c>
      <c r="O976" s="164" t="s">
        <v>1110</v>
      </c>
      <c r="P976" s="164" t="s">
        <v>1110</v>
      </c>
      <c r="Q976" s="164" t="s">
        <v>1110</v>
      </c>
      <c r="R976" s="164" t="s">
        <v>1110</v>
      </c>
      <c r="S976" s="164" t="s">
        <v>1110</v>
      </c>
      <c r="T976" s="164" t="s">
        <v>1110</v>
      </c>
      <c r="U976" s="164" t="s">
        <v>1110</v>
      </c>
      <c r="V976" s="167">
        <v>-5.7175073200000002</v>
      </c>
      <c r="W976" s="168" t="s">
        <v>1110</v>
      </c>
      <c r="X976" s="164">
        <v>-9.7175073200000011</v>
      </c>
      <c r="Y976" s="164" t="s">
        <v>1110</v>
      </c>
      <c r="Z976" s="164" t="s">
        <v>1110</v>
      </c>
      <c r="AA976" s="164" t="s">
        <v>1110</v>
      </c>
      <c r="AB976" s="164" t="s">
        <v>1110</v>
      </c>
      <c r="AC976" s="164" t="s">
        <v>1110</v>
      </c>
      <c r="AD976" s="164" t="s">
        <v>1110</v>
      </c>
      <c r="AE976" s="164" t="s">
        <v>1110</v>
      </c>
      <c r="AF976" s="169">
        <v>-9.7175073200000011</v>
      </c>
    </row>
    <row r="977" spans="1:32" s="84" customFormat="1" ht="15" customHeight="1">
      <c r="A977" s="171">
        <v>970</v>
      </c>
      <c r="B977" s="144" t="s">
        <v>789</v>
      </c>
      <c r="C977" s="172" t="s">
        <v>1110</v>
      </c>
      <c r="D977" s="172" t="s">
        <v>1110</v>
      </c>
      <c r="E977" s="172">
        <v>0.31687124999999999</v>
      </c>
      <c r="F977" s="172" t="s">
        <v>1110</v>
      </c>
      <c r="G977" s="172" t="s">
        <v>1110</v>
      </c>
      <c r="H977" s="172" t="s">
        <v>1110</v>
      </c>
      <c r="I977" s="172" t="s">
        <v>1110</v>
      </c>
      <c r="J977" s="172" t="s">
        <v>1110</v>
      </c>
      <c r="K977" s="172" t="s">
        <v>1110</v>
      </c>
      <c r="L977" s="174">
        <v>0.31687124999999999</v>
      </c>
      <c r="M977" s="172" t="s">
        <v>1110</v>
      </c>
      <c r="N977" s="172" t="s">
        <v>1110</v>
      </c>
      <c r="O977" s="172">
        <v>1.5497737499999999</v>
      </c>
      <c r="P977" s="172" t="s">
        <v>1110</v>
      </c>
      <c r="Q977" s="172" t="s">
        <v>1110</v>
      </c>
      <c r="R977" s="172" t="s">
        <v>1110</v>
      </c>
      <c r="S977" s="172" t="s">
        <v>1110</v>
      </c>
      <c r="T977" s="172" t="s">
        <v>1110</v>
      </c>
      <c r="U977" s="172" t="s">
        <v>1110</v>
      </c>
      <c r="V977" s="175">
        <v>1.5497737499999999</v>
      </c>
      <c r="W977" s="176" t="s">
        <v>1110</v>
      </c>
      <c r="X977" s="172" t="s">
        <v>1110</v>
      </c>
      <c r="Y977" s="172">
        <v>0.48552164000000003</v>
      </c>
      <c r="Z977" s="172" t="s">
        <v>1110</v>
      </c>
      <c r="AA977" s="172" t="s">
        <v>1110</v>
      </c>
      <c r="AB977" s="172" t="s">
        <v>1110</v>
      </c>
      <c r="AC977" s="172" t="s">
        <v>1110</v>
      </c>
      <c r="AD977" s="172" t="s">
        <v>1110</v>
      </c>
      <c r="AE977" s="172" t="s">
        <v>1110</v>
      </c>
      <c r="AF977" s="177">
        <v>0.48552164000000003</v>
      </c>
    </row>
    <row r="978" spans="1:32" ht="15" customHeight="1">
      <c r="A978" s="163">
        <v>971</v>
      </c>
      <c r="B978" s="125" t="s">
        <v>76</v>
      </c>
      <c r="C978" s="164" t="s">
        <v>1110</v>
      </c>
      <c r="D978" s="164">
        <v>-0.2</v>
      </c>
      <c r="E978" s="164" t="s">
        <v>1110</v>
      </c>
      <c r="F978" s="164" t="s">
        <v>1110</v>
      </c>
      <c r="G978" s="164" t="s">
        <v>1110</v>
      </c>
      <c r="H978" s="164" t="s">
        <v>1110</v>
      </c>
      <c r="I978" s="164" t="s">
        <v>1110</v>
      </c>
      <c r="J978" s="164" t="s">
        <v>1110</v>
      </c>
      <c r="K978" s="164" t="s">
        <v>1110</v>
      </c>
      <c r="L978" s="166">
        <v>-0.2</v>
      </c>
      <c r="M978" s="164" t="s">
        <v>1110</v>
      </c>
      <c r="N978" s="164">
        <v>-2.5543174</v>
      </c>
      <c r="O978" s="164" t="s">
        <v>1110</v>
      </c>
      <c r="P978" s="164" t="s">
        <v>1110</v>
      </c>
      <c r="Q978" s="164" t="s">
        <v>1110</v>
      </c>
      <c r="R978" s="164" t="s">
        <v>1110</v>
      </c>
      <c r="S978" s="164" t="s">
        <v>1110</v>
      </c>
      <c r="T978" s="164" t="s">
        <v>1110</v>
      </c>
      <c r="U978" s="164" t="s">
        <v>1110</v>
      </c>
      <c r="V978" s="167">
        <v>-2.5543174</v>
      </c>
      <c r="W978" s="168" t="s">
        <v>1110</v>
      </c>
      <c r="X978" s="164">
        <v>1.0309211899999999</v>
      </c>
      <c r="Y978" s="164" t="s">
        <v>1110</v>
      </c>
      <c r="Z978" s="164" t="s">
        <v>1110</v>
      </c>
      <c r="AA978" s="164" t="s">
        <v>1110</v>
      </c>
      <c r="AB978" s="164" t="s">
        <v>1110</v>
      </c>
      <c r="AC978" s="164" t="s">
        <v>1110</v>
      </c>
      <c r="AD978" s="164" t="s">
        <v>1110</v>
      </c>
      <c r="AE978" s="164" t="s">
        <v>1110</v>
      </c>
      <c r="AF978" s="169">
        <v>1.0309211899999999</v>
      </c>
    </row>
    <row r="979" spans="1:32" s="84" customFormat="1" ht="15" customHeight="1">
      <c r="A979" s="171">
        <v>972</v>
      </c>
      <c r="B979" s="144" t="s">
        <v>719</v>
      </c>
      <c r="C979" s="172" t="s">
        <v>1110</v>
      </c>
      <c r="D979" s="172" t="s">
        <v>1110</v>
      </c>
      <c r="E979" s="172" t="s">
        <v>1110</v>
      </c>
      <c r="F979" s="172" t="s">
        <v>1110</v>
      </c>
      <c r="G979" s="172" t="s">
        <v>1110</v>
      </c>
      <c r="H979" s="172" t="s">
        <v>1110</v>
      </c>
      <c r="I979" s="172" t="s">
        <v>1110</v>
      </c>
      <c r="J979" s="172" t="s">
        <v>1110</v>
      </c>
      <c r="K979" s="172" t="s">
        <v>1110</v>
      </c>
      <c r="L979" s="174" t="s">
        <v>1110</v>
      </c>
      <c r="M979" s="172" t="s">
        <v>1110</v>
      </c>
      <c r="N979" s="172" t="s">
        <v>1110</v>
      </c>
      <c r="O979" s="172" t="s">
        <v>1110</v>
      </c>
      <c r="P979" s="172" t="s">
        <v>1110</v>
      </c>
      <c r="Q979" s="172" t="s">
        <v>1110</v>
      </c>
      <c r="R979" s="172" t="s">
        <v>1110</v>
      </c>
      <c r="S979" s="172" t="s">
        <v>1110</v>
      </c>
      <c r="T979" s="172" t="s">
        <v>1110</v>
      </c>
      <c r="U979" s="172" t="s">
        <v>1110</v>
      </c>
      <c r="V979" s="175" t="s">
        <v>1110</v>
      </c>
      <c r="W979" s="176" t="s">
        <v>1110</v>
      </c>
      <c r="X979" s="172" t="s">
        <v>1110</v>
      </c>
      <c r="Y979" s="172" t="s">
        <v>1110</v>
      </c>
      <c r="Z979" s="172" t="s">
        <v>1110</v>
      </c>
      <c r="AA979" s="172" t="s">
        <v>1110</v>
      </c>
      <c r="AB979" s="172" t="s">
        <v>1110</v>
      </c>
      <c r="AC979" s="172" t="s">
        <v>1110</v>
      </c>
      <c r="AD979" s="172" t="s">
        <v>1110</v>
      </c>
      <c r="AE979" s="172" t="s">
        <v>1110</v>
      </c>
      <c r="AF979" s="177" t="s">
        <v>1110</v>
      </c>
    </row>
    <row r="980" spans="1:32" ht="15" customHeight="1">
      <c r="A980" s="163">
        <v>973</v>
      </c>
      <c r="B980" s="125" t="s">
        <v>682</v>
      </c>
      <c r="C980" s="164" t="s">
        <v>1110</v>
      </c>
      <c r="D980" s="164" t="s">
        <v>1110</v>
      </c>
      <c r="E980" s="164">
        <v>3.2000000000000001E-2</v>
      </c>
      <c r="F980" s="164" t="s">
        <v>1110</v>
      </c>
      <c r="G980" s="164" t="s">
        <v>1110</v>
      </c>
      <c r="H980" s="164" t="s">
        <v>1110</v>
      </c>
      <c r="I980" s="164" t="s">
        <v>1110</v>
      </c>
      <c r="J980" s="164">
        <v>5.0999999999999997E-2</v>
      </c>
      <c r="K980" s="164" t="s">
        <v>1110</v>
      </c>
      <c r="L980" s="166">
        <v>8.3000000000000004E-2</v>
      </c>
      <c r="M980" s="164" t="s">
        <v>1110</v>
      </c>
      <c r="N980" s="164" t="s">
        <v>1110</v>
      </c>
      <c r="O980" s="164">
        <v>7.2999999999999995E-2</v>
      </c>
      <c r="P980" s="164" t="s">
        <v>1110</v>
      </c>
      <c r="Q980" s="164" t="s">
        <v>1110</v>
      </c>
      <c r="R980" s="164" t="s">
        <v>1110</v>
      </c>
      <c r="S980" s="164">
        <v>-4.2000000000000003E-2</v>
      </c>
      <c r="T980" s="164">
        <v>8.7999999999999995E-2</v>
      </c>
      <c r="U980" s="164" t="s">
        <v>1110</v>
      </c>
      <c r="V980" s="167">
        <v>0.11899999999999999</v>
      </c>
      <c r="W980" s="168" t="s">
        <v>1110</v>
      </c>
      <c r="X980" s="164" t="s">
        <v>1110</v>
      </c>
      <c r="Y980" s="164">
        <v>9.9000000000000005E-2</v>
      </c>
      <c r="Z980" s="164" t="s">
        <v>1110</v>
      </c>
      <c r="AA980" s="164" t="s">
        <v>1110</v>
      </c>
      <c r="AB980" s="164" t="s">
        <v>1110</v>
      </c>
      <c r="AC980" s="164">
        <v>-4.2000000000000003E-2</v>
      </c>
      <c r="AD980" s="164">
        <v>0.247</v>
      </c>
      <c r="AE980" s="164" t="s">
        <v>1110</v>
      </c>
      <c r="AF980" s="169">
        <v>0.30399999999999999</v>
      </c>
    </row>
    <row r="981" spans="1:32" s="84" customFormat="1" ht="15" customHeight="1">
      <c r="A981" s="171">
        <v>974</v>
      </c>
      <c r="B981" s="144" t="s">
        <v>206</v>
      </c>
      <c r="C981" s="172" t="s">
        <v>1110</v>
      </c>
      <c r="D981" s="172" t="s">
        <v>1110</v>
      </c>
      <c r="E981" s="172" t="s">
        <v>1110</v>
      </c>
      <c r="F981" s="172" t="s">
        <v>1110</v>
      </c>
      <c r="G981" s="172" t="s">
        <v>1110</v>
      </c>
      <c r="H981" s="172" t="s">
        <v>1110</v>
      </c>
      <c r="I981" s="172" t="s">
        <v>1110</v>
      </c>
      <c r="J981" s="172" t="s">
        <v>1110</v>
      </c>
      <c r="K981" s="172" t="s">
        <v>1110</v>
      </c>
      <c r="L981" s="174" t="s">
        <v>1110</v>
      </c>
      <c r="M981" s="172" t="s">
        <v>1110</v>
      </c>
      <c r="N981" s="172" t="s">
        <v>1110</v>
      </c>
      <c r="O981" s="172" t="s">
        <v>1110</v>
      </c>
      <c r="P981" s="172" t="s">
        <v>1110</v>
      </c>
      <c r="Q981" s="172" t="s">
        <v>1110</v>
      </c>
      <c r="R981" s="172" t="s">
        <v>1110</v>
      </c>
      <c r="S981" s="172" t="s">
        <v>1110</v>
      </c>
      <c r="T981" s="172" t="s">
        <v>1110</v>
      </c>
      <c r="U981" s="172" t="s">
        <v>1110</v>
      </c>
      <c r="V981" s="175" t="s">
        <v>1110</v>
      </c>
      <c r="W981" s="176" t="s">
        <v>1110</v>
      </c>
      <c r="X981" s="172" t="s">
        <v>1110</v>
      </c>
      <c r="Y981" s="172" t="s">
        <v>1110</v>
      </c>
      <c r="Z981" s="172" t="s">
        <v>1110</v>
      </c>
      <c r="AA981" s="172" t="s">
        <v>1110</v>
      </c>
      <c r="AB981" s="172" t="s">
        <v>1110</v>
      </c>
      <c r="AC981" s="172" t="s">
        <v>1110</v>
      </c>
      <c r="AD981" s="172">
        <v>1E-3</v>
      </c>
      <c r="AE981" s="172" t="s">
        <v>1110</v>
      </c>
      <c r="AF981" s="177">
        <v>1E-3</v>
      </c>
    </row>
    <row r="982" spans="1:32" ht="15" customHeight="1">
      <c r="A982" s="163">
        <v>975</v>
      </c>
      <c r="B982" s="125" t="s">
        <v>1058</v>
      </c>
      <c r="C982" s="164" t="s">
        <v>1110</v>
      </c>
      <c r="D982" s="164" t="s">
        <v>1110</v>
      </c>
      <c r="E982" s="164" t="s">
        <v>1110</v>
      </c>
      <c r="F982" s="164" t="s">
        <v>1110</v>
      </c>
      <c r="G982" s="164" t="s">
        <v>1110</v>
      </c>
      <c r="H982" s="164" t="s">
        <v>1110</v>
      </c>
      <c r="I982" s="164" t="s">
        <v>1110</v>
      </c>
      <c r="J982" s="164" t="s">
        <v>1110</v>
      </c>
      <c r="K982" s="164" t="s">
        <v>1110</v>
      </c>
      <c r="L982" s="166" t="s">
        <v>1110</v>
      </c>
      <c r="M982" s="164" t="s">
        <v>1110</v>
      </c>
      <c r="N982" s="164" t="s">
        <v>1110</v>
      </c>
      <c r="O982" s="164" t="s">
        <v>1110</v>
      </c>
      <c r="P982" s="164" t="s">
        <v>1110</v>
      </c>
      <c r="Q982" s="164" t="s">
        <v>1110</v>
      </c>
      <c r="R982" s="164" t="s">
        <v>1110</v>
      </c>
      <c r="S982" s="164">
        <v>10</v>
      </c>
      <c r="T982" s="164" t="s">
        <v>1110</v>
      </c>
      <c r="U982" s="164" t="s">
        <v>1110</v>
      </c>
      <c r="V982" s="167">
        <v>10</v>
      </c>
      <c r="W982" s="168" t="s">
        <v>1110</v>
      </c>
      <c r="X982" s="164" t="s">
        <v>1110</v>
      </c>
      <c r="Y982" s="164" t="s">
        <v>1110</v>
      </c>
      <c r="Z982" s="164" t="s">
        <v>1110</v>
      </c>
      <c r="AA982" s="164" t="s">
        <v>1110</v>
      </c>
      <c r="AB982" s="164" t="s">
        <v>1110</v>
      </c>
      <c r="AC982" s="164">
        <v>10</v>
      </c>
      <c r="AD982" s="164" t="s">
        <v>1110</v>
      </c>
      <c r="AE982" s="164" t="s">
        <v>1110</v>
      </c>
      <c r="AF982" s="169">
        <v>10</v>
      </c>
    </row>
    <row r="983" spans="1:32" s="84" customFormat="1" ht="15" customHeight="1">
      <c r="A983" s="171">
        <v>976</v>
      </c>
      <c r="B983" s="144" t="s">
        <v>321</v>
      </c>
      <c r="C983" s="172" t="s">
        <v>1110</v>
      </c>
      <c r="D983" s="172" t="s">
        <v>1110</v>
      </c>
      <c r="E983" s="172" t="s">
        <v>1110</v>
      </c>
      <c r="F983" s="172" t="s">
        <v>1110</v>
      </c>
      <c r="G983" s="172" t="s">
        <v>1110</v>
      </c>
      <c r="H983" s="172" t="s">
        <v>1110</v>
      </c>
      <c r="I983" s="172" t="s">
        <v>1110</v>
      </c>
      <c r="J983" s="172" t="s">
        <v>1110</v>
      </c>
      <c r="K983" s="172" t="s">
        <v>1110</v>
      </c>
      <c r="L983" s="174" t="s">
        <v>1110</v>
      </c>
      <c r="M983" s="172" t="s">
        <v>1110</v>
      </c>
      <c r="N983" s="172" t="s">
        <v>1110</v>
      </c>
      <c r="O983" s="172" t="s">
        <v>1110</v>
      </c>
      <c r="P983" s="172" t="s">
        <v>1110</v>
      </c>
      <c r="Q983" s="172" t="s">
        <v>1110</v>
      </c>
      <c r="R983" s="172" t="s">
        <v>1110</v>
      </c>
      <c r="S983" s="172" t="s">
        <v>1110</v>
      </c>
      <c r="T983" s="172" t="s">
        <v>1110</v>
      </c>
      <c r="U983" s="172" t="s">
        <v>1110</v>
      </c>
      <c r="V983" s="175" t="s">
        <v>1110</v>
      </c>
      <c r="W983" s="176" t="s">
        <v>1110</v>
      </c>
      <c r="X983" s="172" t="s">
        <v>1110</v>
      </c>
      <c r="Y983" s="172" t="s">
        <v>1110</v>
      </c>
      <c r="Z983" s="172" t="s">
        <v>1110</v>
      </c>
      <c r="AA983" s="172" t="s">
        <v>1110</v>
      </c>
      <c r="AB983" s="172" t="s">
        <v>1110</v>
      </c>
      <c r="AC983" s="172" t="s">
        <v>1110</v>
      </c>
      <c r="AD983" s="172" t="s">
        <v>1110</v>
      </c>
      <c r="AE983" s="172" t="s">
        <v>1110</v>
      </c>
      <c r="AF983" s="177" t="s">
        <v>1110</v>
      </c>
    </row>
    <row r="984" spans="1:32" ht="15" customHeight="1">
      <c r="A984" s="163">
        <v>977</v>
      </c>
      <c r="B984" s="125" t="s">
        <v>275</v>
      </c>
      <c r="C984" s="164" t="s">
        <v>1110</v>
      </c>
      <c r="D984" s="164" t="s">
        <v>1110</v>
      </c>
      <c r="E984" s="164">
        <v>2.53097452</v>
      </c>
      <c r="F984" s="164" t="s">
        <v>1110</v>
      </c>
      <c r="G984" s="164" t="s">
        <v>1110</v>
      </c>
      <c r="H984" s="164" t="s">
        <v>1110</v>
      </c>
      <c r="I984" s="164" t="s">
        <v>1110</v>
      </c>
      <c r="J984" s="164" t="s">
        <v>1110</v>
      </c>
      <c r="K984" s="164" t="s">
        <v>1110</v>
      </c>
      <c r="L984" s="166">
        <v>2.53097452</v>
      </c>
      <c r="M984" s="164" t="s">
        <v>1110</v>
      </c>
      <c r="N984" s="164" t="s">
        <v>1110</v>
      </c>
      <c r="O984" s="164">
        <v>10.29791634</v>
      </c>
      <c r="P984" s="164" t="s">
        <v>1110</v>
      </c>
      <c r="Q984" s="164" t="s">
        <v>1110</v>
      </c>
      <c r="R984" s="164" t="s">
        <v>1110</v>
      </c>
      <c r="S984" s="164" t="s">
        <v>1110</v>
      </c>
      <c r="T984" s="164" t="s">
        <v>1110</v>
      </c>
      <c r="U984" s="164" t="s">
        <v>1110</v>
      </c>
      <c r="V984" s="167">
        <v>10.29791634</v>
      </c>
      <c r="W984" s="168" t="s">
        <v>1110</v>
      </c>
      <c r="X984" s="164" t="s">
        <v>1110</v>
      </c>
      <c r="Y984" s="164">
        <v>8.4637419099999995</v>
      </c>
      <c r="Z984" s="164" t="s">
        <v>1110</v>
      </c>
      <c r="AA984" s="164" t="s">
        <v>1110</v>
      </c>
      <c r="AB984" s="164" t="s">
        <v>1110</v>
      </c>
      <c r="AC984" s="164" t="s">
        <v>1110</v>
      </c>
      <c r="AD984" s="164" t="s">
        <v>1110</v>
      </c>
      <c r="AE984" s="164" t="s">
        <v>1110</v>
      </c>
      <c r="AF984" s="169">
        <v>8.4637419099999995</v>
      </c>
    </row>
    <row r="985" spans="1:32" s="84" customFormat="1" ht="15" customHeight="1">
      <c r="A985" s="171">
        <v>978</v>
      </c>
      <c r="B985" s="144" t="s">
        <v>142</v>
      </c>
      <c r="C985" s="172" t="s">
        <v>1110</v>
      </c>
      <c r="D985" s="172" t="s">
        <v>1110</v>
      </c>
      <c r="E985" s="172">
        <v>-2.98334644</v>
      </c>
      <c r="F985" s="172" t="s">
        <v>1110</v>
      </c>
      <c r="G985" s="172" t="s">
        <v>1110</v>
      </c>
      <c r="H985" s="172" t="s">
        <v>1110</v>
      </c>
      <c r="I985" s="172" t="s">
        <v>1110</v>
      </c>
      <c r="J985" s="172" t="s">
        <v>1110</v>
      </c>
      <c r="K985" s="172" t="s">
        <v>1110</v>
      </c>
      <c r="L985" s="174">
        <v>-2.98334644</v>
      </c>
      <c r="M985" s="172" t="s">
        <v>1110</v>
      </c>
      <c r="N985" s="172" t="s">
        <v>1110</v>
      </c>
      <c r="O985" s="172">
        <v>-24.764167149999999</v>
      </c>
      <c r="P985" s="172" t="s">
        <v>1110</v>
      </c>
      <c r="Q985" s="172" t="s">
        <v>1110</v>
      </c>
      <c r="R985" s="172" t="s">
        <v>1110</v>
      </c>
      <c r="S985" s="172" t="s">
        <v>1110</v>
      </c>
      <c r="T985" s="172" t="s">
        <v>1110</v>
      </c>
      <c r="U985" s="172" t="s">
        <v>1110</v>
      </c>
      <c r="V985" s="175">
        <v>-24.764167149999999</v>
      </c>
      <c r="W985" s="176" t="s">
        <v>1110</v>
      </c>
      <c r="X985" s="172" t="s">
        <v>1110</v>
      </c>
      <c r="Y985" s="172">
        <v>-40.64287393</v>
      </c>
      <c r="Z985" s="172" t="s">
        <v>1110</v>
      </c>
      <c r="AA985" s="172" t="s">
        <v>1110</v>
      </c>
      <c r="AB985" s="172" t="s">
        <v>1110</v>
      </c>
      <c r="AC985" s="172" t="s">
        <v>1110</v>
      </c>
      <c r="AD985" s="172" t="s">
        <v>1110</v>
      </c>
      <c r="AE985" s="172" t="s">
        <v>1110</v>
      </c>
      <c r="AF985" s="177">
        <v>-40.64287393</v>
      </c>
    </row>
    <row r="986" spans="1:32" ht="15" customHeight="1">
      <c r="A986" s="163">
        <v>979</v>
      </c>
      <c r="B986" s="125" t="s">
        <v>1061</v>
      </c>
      <c r="C986" s="164" t="s">
        <v>1110</v>
      </c>
      <c r="D986" s="164" t="s">
        <v>1110</v>
      </c>
      <c r="E986" s="164" t="s">
        <v>1110</v>
      </c>
      <c r="F986" s="164" t="s">
        <v>1110</v>
      </c>
      <c r="G986" s="164" t="s">
        <v>1110</v>
      </c>
      <c r="H986" s="164" t="s">
        <v>1110</v>
      </c>
      <c r="I986" s="164" t="s">
        <v>1110</v>
      </c>
      <c r="J986" s="164" t="s">
        <v>1110</v>
      </c>
      <c r="K986" s="164" t="s">
        <v>1110</v>
      </c>
      <c r="L986" s="166" t="s">
        <v>1110</v>
      </c>
      <c r="M986" s="164" t="s">
        <v>1110</v>
      </c>
      <c r="N986" s="164" t="s">
        <v>1110</v>
      </c>
      <c r="O986" s="164" t="s">
        <v>1110</v>
      </c>
      <c r="P986" s="164" t="s">
        <v>1110</v>
      </c>
      <c r="Q986" s="164" t="s">
        <v>1110</v>
      </c>
      <c r="R986" s="164">
        <v>0.64807512</v>
      </c>
      <c r="S986" s="164" t="s">
        <v>1110</v>
      </c>
      <c r="T986" s="164" t="s">
        <v>1110</v>
      </c>
      <c r="U986" s="164" t="s">
        <v>1110</v>
      </c>
      <c r="V986" s="167">
        <v>0.64807512</v>
      </c>
      <c r="W986" s="168" t="s">
        <v>1110</v>
      </c>
      <c r="X986" s="164" t="s">
        <v>1110</v>
      </c>
      <c r="Y986" s="164" t="s">
        <v>1110</v>
      </c>
      <c r="Z986" s="164" t="s">
        <v>1110</v>
      </c>
      <c r="AA986" s="164" t="s">
        <v>1110</v>
      </c>
      <c r="AB986" s="164">
        <v>9.5451974800000006</v>
      </c>
      <c r="AC986" s="164" t="s">
        <v>1110</v>
      </c>
      <c r="AD986" s="164" t="s">
        <v>1110</v>
      </c>
      <c r="AE986" s="164" t="s">
        <v>1110</v>
      </c>
      <c r="AF986" s="169">
        <v>9.5451974800000006</v>
      </c>
    </row>
    <row r="987" spans="1:32" s="84" customFormat="1" ht="15" customHeight="1">
      <c r="A987" s="171">
        <v>980</v>
      </c>
      <c r="B987" s="144" t="s">
        <v>703</v>
      </c>
      <c r="C987" s="172" t="s">
        <v>1110</v>
      </c>
      <c r="D987" s="172" t="s">
        <v>1110</v>
      </c>
      <c r="E987" s="172">
        <v>1.35E-2</v>
      </c>
      <c r="F987" s="172" t="s">
        <v>1110</v>
      </c>
      <c r="G987" s="172" t="s">
        <v>1110</v>
      </c>
      <c r="H987" s="172" t="s">
        <v>1110</v>
      </c>
      <c r="I987" s="172" t="s">
        <v>1110</v>
      </c>
      <c r="J987" s="172" t="s">
        <v>1110</v>
      </c>
      <c r="K987" s="172" t="s">
        <v>1110</v>
      </c>
      <c r="L987" s="174">
        <v>1.35E-2</v>
      </c>
      <c r="M987" s="172" t="s">
        <v>1110</v>
      </c>
      <c r="N987" s="172" t="s">
        <v>1110</v>
      </c>
      <c r="O987" s="172">
        <v>-0.67887592000000008</v>
      </c>
      <c r="P987" s="172" t="s">
        <v>1110</v>
      </c>
      <c r="Q987" s="172" t="s">
        <v>1110</v>
      </c>
      <c r="R987" s="172" t="s">
        <v>1110</v>
      </c>
      <c r="S987" s="172" t="s">
        <v>1110</v>
      </c>
      <c r="T987" s="172" t="s">
        <v>1110</v>
      </c>
      <c r="U987" s="172" t="s">
        <v>1110</v>
      </c>
      <c r="V987" s="175">
        <v>-0.67887592000000008</v>
      </c>
      <c r="W987" s="176" t="s">
        <v>1110</v>
      </c>
      <c r="X987" s="172" t="s">
        <v>1110</v>
      </c>
      <c r="Y987" s="172">
        <v>-2.25006431</v>
      </c>
      <c r="Z987" s="172" t="s">
        <v>1110</v>
      </c>
      <c r="AA987" s="172" t="s">
        <v>1110</v>
      </c>
      <c r="AB987" s="172" t="s">
        <v>1110</v>
      </c>
      <c r="AC987" s="172" t="s">
        <v>1110</v>
      </c>
      <c r="AD987" s="172" t="s">
        <v>1110</v>
      </c>
      <c r="AE987" s="172" t="s">
        <v>1110</v>
      </c>
      <c r="AF987" s="177">
        <v>-2.25006431</v>
      </c>
    </row>
    <row r="988" spans="1:32" ht="15" customHeight="1">
      <c r="A988" s="163">
        <v>981</v>
      </c>
      <c r="B988" s="125" t="s">
        <v>761</v>
      </c>
      <c r="C988" s="164" t="s">
        <v>1110</v>
      </c>
      <c r="D988" s="164" t="s">
        <v>1110</v>
      </c>
      <c r="E988" s="164">
        <v>0.27707006000000001</v>
      </c>
      <c r="F988" s="164" t="s">
        <v>1110</v>
      </c>
      <c r="G988" s="164" t="s">
        <v>1110</v>
      </c>
      <c r="H988" s="164" t="s">
        <v>1110</v>
      </c>
      <c r="I988" s="164" t="s">
        <v>1110</v>
      </c>
      <c r="J988" s="164" t="s">
        <v>1110</v>
      </c>
      <c r="K988" s="164" t="s">
        <v>1110</v>
      </c>
      <c r="L988" s="166">
        <v>0.27707006000000001</v>
      </c>
      <c r="M988" s="164" t="s">
        <v>1110</v>
      </c>
      <c r="N988" s="164" t="s">
        <v>1110</v>
      </c>
      <c r="O988" s="164">
        <v>1.1542494399999998</v>
      </c>
      <c r="P988" s="164" t="s">
        <v>1110</v>
      </c>
      <c r="Q988" s="164" t="s">
        <v>1110</v>
      </c>
      <c r="R988" s="164" t="s">
        <v>1110</v>
      </c>
      <c r="S988" s="164" t="s">
        <v>1110</v>
      </c>
      <c r="T988" s="164" t="s">
        <v>1110</v>
      </c>
      <c r="U988" s="164" t="s">
        <v>1110</v>
      </c>
      <c r="V988" s="167">
        <v>1.1542494399999998</v>
      </c>
      <c r="W988" s="168" t="s">
        <v>1110</v>
      </c>
      <c r="X988" s="164" t="s">
        <v>1110</v>
      </c>
      <c r="Y988" s="164">
        <v>1.8587913</v>
      </c>
      <c r="Z988" s="164" t="s">
        <v>1110</v>
      </c>
      <c r="AA988" s="164" t="s">
        <v>1110</v>
      </c>
      <c r="AB988" s="164" t="s">
        <v>1110</v>
      </c>
      <c r="AC988" s="164" t="s">
        <v>1110</v>
      </c>
      <c r="AD988" s="164" t="s">
        <v>1110</v>
      </c>
      <c r="AE988" s="164" t="s">
        <v>1110</v>
      </c>
      <c r="AF988" s="169">
        <v>1.8587913</v>
      </c>
    </row>
    <row r="989" spans="1:32" s="84" customFormat="1" ht="15" customHeight="1">
      <c r="A989" s="171">
        <v>982</v>
      </c>
      <c r="B989" s="144" t="s">
        <v>756</v>
      </c>
      <c r="C989" s="172" t="s">
        <v>1110</v>
      </c>
      <c r="D989" s="172" t="s">
        <v>1110</v>
      </c>
      <c r="E989" s="172" t="s">
        <v>1110</v>
      </c>
      <c r="F989" s="172" t="s">
        <v>1110</v>
      </c>
      <c r="G989" s="172" t="s">
        <v>1110</v>
      </c>
      <c r="H989" s="172" t="s">
        <v>1110</v>
      </c>
      <c r="I989" s="172" t="s">
        <v>1110</v>
      </c>
      <c r="J989" s="172" t="s">
        <v>1110</v>
      </c>
      <c r="K989" s="172" t="s">
        <v>1110</v>
      </c>
      <c r="L989" s="174" t="s">
        <v>1110</v>
      </c>
      <c r="M989" s="172" t="s">
        <v>1110</v>
      </c>
      <c r="N989" s="172">
        <v>0.3</v>
      </c>
      <c r="O989" s="172" t="s">
        <v>1110</v>
      </c>
      <c r="P989" s="172" t="s">
        <v>1110</v>
      </c>
      <c r="Q989" s="172" t="s">
        <v>1110</v>
      </c>
      <c r="R989" s="172" t="s">
        <v>1110</v>
      </c>
      <c r="S989" s="172" t="s">
        <v>1110</v>
      </c>
      <c r="T989" s="172" t="s">
        <v>1110</v>
      </c>
      <c r="U989" s="172" t="s">
        <v>1110</v>
      </c>
      <c r="V989" s="175">
        <v>0.3</v>
      </c>
      <c r="W989" s="176" t="s">
        <v>1110</v>
      </c>
      <c r="X989" s="172">
        <v>-1.3604801799999999</v>
      </c>
      <c r="Y989" s="172" t="s">
        <v>1110</v>
      </c>
      <c r="Z989" s="172" t="s">
        <v>1110</v>
      </c>
      <c r="AA989" s="172" t="s">
        <v>1110</v>
      </c>
      <c r="AB989" s="172" t="s">
        <v>1110</v>
      </c>
      <c r="AC989" s="172" t="s">
        <v>1110</v>
      </c>
      <c r="AD989" s="172" t="s">
        <v>1110</v>
      </c>
      <c r="AE989" s="172" t="s">
        <v>1110</v>
      </c>
      <c r="AF989" s="177">
        <v>-1.3604801799999999</v>
      </c>
    </row>
    <row r="990" spans="1:32" ht="15" customHeight="1">
      <c r="A990" s="163">
        <v>983</v>
      </c>
      <c r="B990" s="125" t="s">
        <v>385</v>
      </c>
      <c r="C990" s="164" t="s">
        <v>1110</v>
      </c>
      <c r="D990" s="164" t="s">
        <v>1110</v>
      </c>
      <c r="E990" s="164" t="s">
        <v>1110</v>
      </c>
      <c r="F990" s="164" t="s">
        <v>1110</v>
      </c>
      <c r="G990" s="164" t="s">
        <v>1110</v>
      </c>
      <c r="H990" s="164" t="s">
        <v>1110</v>
      </c>
      <c r="I990" s="164" t="s">
        <v>1110</v>
      </c>
      <c r="J990" s="164" t="s">
        <v>1110</v>
      </c>
      <c r="K990" s="164" t="s">
        <v>1110</v>
      </c>
      <c r="L990" s="166" t="s">
        <v>1110</v>
      </c>
      <c r="M990" s="164" t="s">
        <v>1110</v>
      </c>
      <c r="N990" s="164" t="s">
        <v>1110</v>
      </c>
      <c r="O990" s="164" t="s">
        <v>1110</v>
      </c>
      <c r="P990" s="164" t="s">
        <v>1110</v>
      </c>
      <c r="Q990" s="164" t="s">
        <v>1110</v>
      </c>
      <c r="R990" s="164" t="s">
        <v>1110</v>
      </c>
      <c r="S990" s="164" t="s">
        <v>1110</v>
      </c>
      <c r="T990" s="164" t="s">
        <v>1110</v>
      </c>
      <c r="U990" s="164" t="s">
        <v>1110</v>
      </c>
      <c r="V990" s="167" t="s">
        <v>1110</v>
      </c>
      <c r="W990" s="168" t="s">
        <v>1110</v>
      </c>
      <c r="X990" s="164" t="s">
        <v>1110</v>
      </c>
      <c r="Y990" s="164" t="s">
        <v>1110</v>
      </c>
      <c r="Z990" s="164" t="s">
        <v>1110</v>
      </c>
      <c r="AA990" s="164" t="s">
        <v>1110</v>
      </c>
      <c r="AB990" s="164" t="s">
        <v>1110</v>
      </c>
      <c r="AC990" s="164" t="s">
        <v>1110</v>
      </c>
      <c r="AD990" s="164">
        <v>-19.77055404</v>
      </c>
      <c r="AE990" s="164" t="s">
        <v>1110</v>
      </c>
      <c r="AF990" s="169">
        <v>-19.77055404</v>
      </c>
    </row>
    <row r="991" spans="1:32" s="84" customFormat="1" ht="15" customHeight="1">
      <c r="A991" s="171">
        <v>984</v>
      </c>
      <c r="B991" s="144" t="s">
        <v>749</v>
      </c>
      <c r="C991" s="172" t="s">
        <v>1110</v>
      </c>
      <c r="D991" s="172">
        <v>1.4999999999999999E-2</v>
      </c>
      <c r="E991" s="172" t="s">
        <v>1110</v>
      </c>
      <c r="F991" s="172" t="s">
        <v>1110</v>
      </c>
      <c r="G991" s="172" t="s">
        <v>1110</v>
      </c>
      <c r="H991" s="172" t="s">
        <v>1110</v>
      </c>
      <c r="I991" s="172" t="s">
        <v>1110</v>
      </c>
      <c r="J991" s="172" t="s">
        <v>1110</v>
      </c>
      <c r="K991" s="172" t="s">
        <v>1110</v>
      </c>
      <c r="L991" s="174">
        <v>1.4999999999999999E-2</v>
      </c>
      <c r="M991" s="172" t="s">
        <v>1110</v>
      </c>
      <c r="N991" s="172">
        <v>-0.10107436</v>
      </c>
      <c r="O991" s="172" t="s">
        <v>1110</v>
      </c>
      <c r="P991" s="172" t="s">
        <v>1110</v>
      </c>
      <c r="Q991" s="172" t="s">
        <v>1110</v>
      </c>
      <c r="R991" s="172" t="s">
        <v>1110</v>
      </c>
      <c r="S991" s="172" t="s">
        <v>1110</v>
      </c>
      <c r="T991" s="172" t="s">
        <v>1110</v>
      </c>
      <c r="U991" s="172" t="s">
        <v>1110</v>
      </c>
      <c r="V991" s="175">
        <v>-0.10107436</v>
      </c>
      <c r="W991" s="176" t="s">
        <v>1110</v>
      </c>
      <c r="X991" s="172">
        <v>-1.03147598</v>
      </c>
      <c r="Y991" s="172" t="s">
        <v>1110</v>
      </c>
      <c r="Z991" s="172" t="s">
        <v>1110</v>
      </c>
      <c r="AA991" s="172" t="s">
        <v>1110</v>
      </c>
      <c r="AB991" s="172" t="s">
        <v>1110</v>
      </c>
      <c r="AC991" s="172" t="s">
        <v>1110</v>
      </c>
      <c r="AD991" s="172" t="s">
        <v>1110</v>
      </c>
      <c r="AE991" s="172" t="s">
        <v>1110</v>
      </c>
      <c r="AF991" s="177">
        <v>-1.03147598</v>
      </c>
    </row>
    <row r="992" spans="1:32" ht="15" customHeight="1">
      <c r="A992" s="163">
        <v>985</v>
      </c>
      <c r="B992" s="125" t="s">
        <v>922</v>
      </c>
      <c r="C992" s="164" t="s">
        <v>1110</v>
      </c>
      <c r="D992" s="164">
        <v>-4.5199999999999997E-2</v>
      </c>
      <c r="E992" s="164" t="s">
        <v>1110</v>
      </c>
      <c r="F992" s="164" t="s">
        <v>1110</v>
      </c>
      <c r="G992" s="164" t="s">
        <v>1110</v>
      </c>
      <c r="H992" s="164" t="s">
        <v>1110</v>
      </c>
      <c r="I992" s="164" t="s">
        <v>1110</v>
      </c>
      <c r="J992" s="164" t="s">
        <v>1110</v>
      </c>
      <c r="K992" s="164" t="s">
        <v>1110</v>
      </c>
      <c r="L992" s="166">
        <v>-4.5199999999999997E-2</v>
      </c>
      <c r="M992" s="164" t="s">
        <v>1110</v>
      </c>
      <c r="N992" s="164">
        <v>-3.3351329999999999</v>
      </c>
      <c r="O992" s="164" t="s">
        <v>1110</v>
      </c>
      <c r="P992" s="164" t="s">
        <v>1110</v>
      </c>
      <c r="Q992" s="164" t="s">
        <v>1110</v>
      </c>
      <c r="R992" s="164" t="s">
        <v>1110</v>
      </c>
      <c r="S992" s="164" t="s">
        <v>1110</v>
      </c>
      <c r="T992" s="164" t="s">
        <v>1110</v>
      </c>
      <c r="U992" s="164" t="s">
        <v>1110</v>
      </c>
      <c r="V992" s="167">
        <v>-3.3351329999999999</v>
      </c>
      <c r="W992" s="168" t="s">
        <v>1110</v>
      </c>
      <c r="X992" s="164">
        <v>-5.8736273399999996</v>
      </c>
      <c r="Y992" s="164" t="s">
        <v>1110</v>
      </c>
      <c r="Z992" s="164" t="s">
        <v>1110</v>
      </c>
      <c r="AA992" s="164" t="s">
        <v>1110</v>
      </c>
      <c r="AB992" s="164" t="s">
        <v>1110</v>
      </c>
      <c r="AC992" s="164" t="s">
        <v>1110</v>
      </c>
      <c r="AD992" s="164" t="s">
        <v>1110</v>
      </c>
      <c r="AE992" s="164" t="s">
        <v>1110</v>
      </c>
      <c r="AF992" s="169">
        <v>-5.8736273399999996</v>
      </c>
    </row>
    <row r="993" spans="1:32" s="84" customFormat="1" ht="15" customHeight="1">
      <c r="A993" s="171">
        <v>986</v>
      </c>
      <c r="B993" s="144" t="s">
        <v>562</v>
      </c>
      <c r="C993" s="172" t="s">
        <v>1110</v>
      </c>
      <c r="D993" s="172" t="s">
        <v>1110</v>
      </c>
      <c r="E993" s="172">
        <v>-3.0343200000000001E-2</v>
      </c>
      <c r="F993" s="172" t="s">
        <v>1110</v>
      </c>
      <c r="G993" s="172" t="s">
        <v>1110</v>
      </c>
      <c r="H993" s="172" t="s">
        <v>1110</v>
      </c>
      <c r="I993" s="172" t="s">
        <v>1110</v>
      </c>
      <c r="J993" s="172" t="s">
        <v>1110</v>
      </c>
      <c r="K993" s="172" t="s">
        <v>1110</v>
      </c>
      <c r="L993" s="174">
        <v>-3.0343200000000001E-2</v>
      </c>
      <c r="M993" s="172" t="s">
        <v>1110</v>
      </c>
      <c r="N993" s="172" t="s">
        <v>1110</v>
      </c>
      <c r="O993" s="172">
        <v>-1.1803432</v>
      </c>
      <c r="P993" s="172" t="s">
        <v>1110</v>
      </c>
      <c r="Q993" s="172" t="s">
        <v>1110</v>
      </c>
      <c r="R993" s="172" t="s">
        <v>1110</v>
      </c>
      <c r="S993" s="172" t="s">
        <v>1110</v>
      </c>
      <c r="T993" s="172" t="s">
        <v>1110</v>
      </c>
      <c r="U993" s="172" t="s">
        <v>1110</v>
      </c>
      <c r="V993" s="175">
        <v>-1.1803432</v>
      </c>
      <c r="W993" s="176" t="s">
        <v>1110</v>
      </c>
      <c r="X993" s="172" t="s">
        <v>1110</v>
      </c>
      <c r="Y993" s="172">
        <v>-0.60140583999999997</v>
      </c>
      <c r="Z993" s="172" t="s">
        <v>1110</v>
      </c>
      <c r="AA993" s="172" t="s">
        <v>1110</v>
      </c>
      <c r="AB993" s="172" t="s">
        <v>1110</v>
      </c>
      <c r="AC993" s="172" t="s">
        <v>1110</v>
      </c>
      <c r="AD993" s="172" t="s">
        <v>1110</v>
      </c>
      <c r="AE993" s="172" t="s">
        <v>1110</v>
      </c>
      <c r="AF993" s="177">
        <v>-0.60140583999999997</v>
      </c>
    </row>
    <row r="994" spans="1:32" ht="15" customHeight="1">
      <c r="A994" s="163">
        <v>987</v>
      </c>
      <c r="B994" s="125" t="s">
        <v>423</v>
      </c>
      <c r="C994" s="164" t="s">
        <v>1110</v>
      </c>
      <c r="D994" s="164" t="s">
        <v>1110</v>
      </c>
      <c r="E994" s="164">
        <v>-0.17964111999999999</v>
      </c>
      <c r="F994" s="164" t="s">
        <v>1110</v>
      </c>
      <c r="G994" s="164" t="s">
        <v>1110</v>
      </c>
      <c r="H994" s="164" t="s">
        <v>1110</v>
      </c>
      <c r="I994" s="164" t="s">
        <v>1110</v>
      </c>
      <c r="J994" s="164" t="s">
        <v>1110</v>
      </c>
      <c r="K994" s="164" t="s">
        <v>1110</v>
      </c>
      <c r="L994" s="166">
        <v>-0.17964111999999999</v>
      </c>
      <c r="M994" s="164" t="s">
        <v>1110</v>
      </c>
      <c r="N994" s="164" t="s">
        <v>1110</v>
      </c>
      <c r="O994" s="164">
        <v>1.32224626</v>
      </c>
      <c r="P994" s="164" t="s">
        <v>1110</v>
      </c>
      <c r="Q994" s="164" t="s">
        <v>1110</v>
      </c>
      <c r="R994" s="164" t="s">
        <v>1110</v>
      </c>
      <c r="S994" s="164" t="s">
        <v>1110</v>
      </c>
      <c r="T994" s="164" t="s">
        <v>1110</v>
      </c>
      <c r="U994" s="164" t="s">
        <v>1110</v>
      </c>
      <c r="V994" s="167">
        <v>1.32224626</v>
      </c>
      <c r="W994" s="168" t="s">
        <v>1110</v>
      </c>
      <c r="X994" s="164" t="s">
        <v>1110</v>
      </c>
      <c r="Y994" s="164">
        <v>3.5234390699999998</v>
      </c>
      <c r="Z994" s="164" t="s">
        <v>1110</v>
      </c>
      <c r="AA994" s="164" t="s">
        <v>1110</v>
      </c>
      <c r="AB994" s="164" t="s">
        <v>1110</v>
      </c>
      <c r="AC994" s="164" t="s">
        <v>1110</v>
      </c>
      <c r="AD994" s="164" t="s">
        <v>1110</v>
      </c>
      <c r="AE994" s="164" t="s">
        <v>1110</v>
      </c>
      <c r="AF994" s="169">
        <v>3.5234390699999998</v>
      </c>
    </row>
    <row r="995" spans="1:32" s="84" customFormat="1" ht="15" customHeight="1">
      <c r="A995" s="171">
        <v>988</v>
      </c>
      <c r="B995" s="144" t="s">
        <v>1462</v>
      </c>
      <c r="C995" s="172" t="s">
        <v>1110</v>
      </c>
      <c r="D995" s="172" t="s">
        <v>1110</v>
      </c>
      <c r="E995" s="172" t="s">
        <v>1110</v>
      </c>
      <c r="F995" s="172" t="s">
        <v>1110</v>
      </c>
      <c r="G995" s="172" t="s">
        <v>1110</v>
      </c>
      <c r="H995" s="172" t="s">
        <v>1110</v>
      </c>
      <c r="I995" s="172" t="s">
        <v>1110</v>
      </c>
      <c r="J995" s="172" t="s">
        <v>1110</v>
      </c>
      <c r="K995" s="172" t="s">
        <v>1110</v>
      </c>
      <c r="L995" s="174" t="s">
        <v>1110</v>
      </c>
      <c r="M995" s="172" t="s">
        <v>1110</v>
      </c>
      <c r="N995" s="172" t="s">
        <v>1110</v>
      </c>
      <c r="O995" s="172" t="s">
        <v>1110</v>
      </c>
      <c r="P995" s="172" t="s">
        <v>1110</v>
      </c>
      <c r="Q995" s="172" t="s">
        <v>1110</v>
      </c>
      <c r="R995" s="172" t="s">
        <v>1110</v>
      </c>
      <c r="S995" s="172" t="s">
        <v>1110</v>
      </c>
      <c r="T995" s="172">
        <v>0.11650485000000001</v>
      </c>
      <c r="U995" s="172" t="s">
        <v>1110</v>
      </c>
      <c r="V995" s="175">
        <v>0.11650485000000001</v>
      </c>
      <c r="W995" s="176" t="s">
        <v>1110</v>
      </c>
      <c r="X995" s="172" t="s">
        <v>1110</v>
      </c>
      <c r="Y995" s="172" t="s">
        <v>1110</v>
      </c>
      <c r="Z995" s="172" t="s">
        <v>1110</v>
      </c>
      <c r="AA995" s="172" t="s">
        <v>1110</v>
      </c>
      <c r="AB995" s="172" t="s">
        <v>1110</v>
      </c>
      <c r="AC995" s="172" t="s">
        <v>1110</v>
      </c>
      <c r="AD995" s="172">
        <v>1.29319217</v>
      </c>
      <c r="AE995" s="172" t="s">
        <v>1110</v>
      </c>
      <c r="AF995" s="177">
        <v>1.29319217</v>
      </c>
    </row>
    <row r="996" spans="1:32" ht="15" customHeight="1">
      <c r="A996" s="163">
        <v>989</v>
      </c>
      <c r="B996" s="125" t="s">
        <v>209</v>
      </c>
      <c r="C996" s="164" t="s">
        <v>1110</v>
      </c>
      <c r="D996" s="164" t="s">
        <v>1110</v>
      </c>
      <c r="E996" s="164" t="s">
        <v>1110</v>
      </c>
      <c r="F996" s="164" t="s">
        <v>1110</v>
      </c>
      <c r="G996" s="164" t="s">
        <v>1110</v>
      </c>
      <c r="H996" s="164" t="s">
        <v>1110</v>
      </c>
      <c r="I996" s="164" t="s">
        <v>1110</v>
      </c>
      <c r="J996" s="164" t="s">
        <v>1110</v>
      </c>
      <c r="K996" s="164" t="s">
        <v>1110</v>
      </c>
      <c r="L996" s="166" t="s">
        <v>1110</v>
      </c>
      <c r="M996" s="164" t="s">
        <v>1110</v>
      </c>
      <c r="N996" s="164" t="s">
        <v>1110</v>
      </c>
      <c r="O996" s="164" t="s">
        <v>1110</v>
      </c>
      <c r="P996" s="164" t="s">
        <v>1110</v>
      </c>
      <c r="Q996" s="164" t="s">
        <v>1110</v>
      </c>
      <c r="R996" s="164" t="s">
        <v>1110</v>
      </c>
      <c r="S996" s="164" t="s">
        <v>1110</v>
      </c>
      <c r="T996" s="164" t="s">
        <v>1110</v>
      </c>
      <c r="U996" s="164" t="s">
        <v>1110</v>
      </c>
      <c r="V996" s="167" t="s">
        <v>1110</v>
      </c>
      <c r="W996" s="168" t="s">
        <v>1110</v>
      </c>
      <c r="X996" s="164" t="s">
        <v>1110</v>
      </c>
      <c r="Y996" s="164">
        <v>100.01</v>
      </c>
      <c r="Z996" s="164" t="s">
        <v>1110</v>
      </c>
      <c r="AA996" s="164" t="s">
        <v>1110</v>
      </c>
      <c r="AB996" s="164" t="s">
        <v>1110</v>
      </c>
      <c r="AC996" s="164" t="s">
        <v>1110</v>
      </c>
      <c r="AD996" s="164" t="s">
        <v>1110</v>
      </c>
      <c r="AE996" s="164" t="s">
        <v>1110</v>
      </c>
      <c r="AF996" s="169">
        <v>100.01</v>
      </c>
    </row>
    <row r="997" spans="1:32" s="84" customFormat="1" ht="15" customHeight="1">
      <c r="A997" s="171">
        <v>990</v>
      </c>
      <c r="B997" s="144" t="s">
        <v>848</v>
      </c>
      <c r="C997" s="172" t="s">
        <v>1110</v>
      </c>
      <c r="D997" s="172" t="s">
        <v>1110</v>
      </c>
      <c r="E997" s="172" t="s">
        <v>1110</v>
      </c>
      <c r="F997" s="172" t="s">
        <v>1110</v>
      </c>
      <c r="G997" s="172" t="s">
        <v>1110</v>
      </c>
      <c r="H997" s="172" t="s">
        <v>1110</v>
      </c>
      <c r="I997" s="172" t="s">
        <v>1110</v>
      </c>
      <c r="J997" s="172" t="s">
        <v>1110</v>
      </c>
      <c r="K997" s="172" t="s">
        <v>1110</v>
      </c>
      <c r="L997" s="174" t="s">
        <v>1110</v>
      </c>
      <c r="M997" s="172" t="s">
        <v>1110</v>
      </c>
      <c r="N997" s="172" t="s">
        <v>1110</v>
      </c>
      <c r="O997" s="172" t="s">
        <v>1110</v>
      </c>
      <c r="P997" s="172" t="s">
        <v>1110</v>
      </c>
      <c r="Q997" s="172" t="s">
        <v>1110</v>
      </c>
      <c r="R997" s="172" t="s">
        <v>1110</v>
      </c>
      <c r="S997" s="172" t="s">
        <v>1110</v>
      </c>
      <c r="T997" s="172" t="s">
        <v>1110</v>
      </c>
      <c r="U997" s="172" t="s">
        <v>1110</v>
      </c>
      <c r="V997" s="175" t="s">
        <v>1110</v>
      </c>
      <c r="W997" s="176" t="s">
        <v>1110</v>
      </c>
      <c r="X997" s="172" t="s">
        <v>1110</v>
      </c>
      <c r="Y997" s="172" t="s">
        <v>1110</v>
      </c>
      <c r="Z997" s="172" t="s">
        <v>1110</v>
      </c>
      <c r="AA997" s="172" t="s">
        <v>1110</v>
      </c>
      <c r="AB997" s="172" t="s">
        <v>1110</v>
      </c>
      <c r="AC997" s="172" t="s">
        <v>1110</v>
      </c>
      <c r="AD997" s="172" t="s">
        <v>1110</v>
      </c>
      <c r="AE997" s="172" t="s">
        <v>1110</v>
      </c>
      <c r="AF997" s="177" t="s">
        <v>1110</v>
      </c>
    </row>
    <row r="998" spans="1:32" ht="15" customHeight="1">
      <c r="A998" s="163">
        <v>991</v>
      </c>
      <c r="B998" s="125" t="s">
        <v>869</v>
      </c>
      <c r="C998" s="164" t="s">
        <v>1110</v>
      </c>
      <c r="D998" s="164">
        <v>-7.5296950000000001E-2</v>
      </c>
      <c r="E998" s="164" t="s">
        <v>1110</v>
      </c>
      <c r="F998" s="164" t="s">
        <v>1110</v>
      </c>
      <c r="G998" s="164" t="s">
        <v>1110</v>
      </c>
      <c r="H998" s="164" t="s">
        <v>1110</v>
      </c>
      <c r="I998" s="164" t="s">
        <v>1110</v>
      </c>
      <c r="J998" s="164" t="s">
        <v>1110</v>
      </c>
      <c r="K998" s="164" t="s">
        <v>1110</v>
      </c>
      <c r="L998" s="166">
        <v>-7.5296950000000001E-2</v>
      </c>
      <c r="M998" s="164" t="s">
        <v>1110</v>
      </c>
      <c r="N998" s="164">
        <v>-3.2926030000000002E-2</v>
      </c>
      <c r="O998" s="164" t="s">
        <v>1110</v>
      </c>
      <c r="P998" s="164" t="s">
        <v>1110</v>
      </c>
      <c r="Q998" s="164" t="s">
        <v>1110</v>
      </c>
      <c r="R998" s="164" t="s">
        <v>1110</v>
      </c>
      <c r="S998" s="164" t="s">
        <v>1110</v>
      </c>
      <c r="T998" s="164" t="s">
        <v>1110</v>
      </c>
      <c r="U998" s="164" t="s">
        <v>1110</v>
      </c>
      <c r="V998" s="167">
        <v>-3.2926030000000002E-2</v>
      </c>
      <c r="W998" s="168" t="s">
        <v>1110</v>
      </c>
      <c r="X998" s="164">
        <v>-0.74355899999999997</v>
      </c>
      <c r="Y998" s="164" t="s">
        <v>1110</v>
      </c>
      <c r="Z998" s="164" t="s">
        <v>1110</v>
      </c>
      <c r="AA998" s="164" t="s">
        <v>1110</v>
      </c>
      <c r="AB998" s="164" t="s">
        <v>1110</v>
      </c>
      <c r="AC998" s="164" t="s">
        <v>1110</v>
      </c>
      <c r="AD998" s="164" t="s">
        <v>1110</v>
      </c>
      <c r="AE998" s="164" t="s">
        <v>1110</v>
      </c>
      <c r="AF998" s="169">
        <v>-0.74355899999999997</v>
      </c>
    </row>
    <row r="999" spans="1:32" s="84" customFormat="1" ht="15" customHeight="1">
      <c r="A999" s="171">
        <v>992</v>
      </c>
      <c r="B999" s="144" t="s">
        <v>184</v>
      </c>
      <c r="C999" s="172" t="s">
        <v>1110</v>
      </c>
      <c r="D999" s="172" t="s">
        <v>1110</v>
      </c>
      <c r="E999" s="172" t="s">
        <v>1110</v>
      </c>
      <c r="F999" s="172" t="s">
        <v>1110</v>
      </c>
      <c r="G999" s="172" t="s">
        <v>1110</v>
      </c>
      <c r="H999" s="172" t="s">
        <v>1110</v>
      </c>
      <c r="I999" s="172" t="s">
        <v>1110</v>
      </c>
      <c r="J999" s="172" t="s">
        <v>1110</v>
      </c>
      <c r="K999" s="172" t="s">
        <v>1110</v>
      </c>
      <c r="L999" s="174" t="s">
        <v>1110</v>
      </c>
      <c r="M999" s="172" t="s">
        <v>1110</v>
      </c>
      <c r="N999" s="172" t="s">
        <v>1110</v>
      </c>
      <c r="O999" s="172" t="s">
        <v>1110</v>
      </c>
      <c r="P999" s="172" t="s">
        <v>1110</v>
      </c>
      <c r="Q999" s="172" t="s">
        <v>1110</v>
      </c>
      <c r="R999" s="172" t="s">
        <v>1110</v>
      </c>
      <c r="S999" s="172" t="s">
        <v>1110</v>
      </c>
      <c r="T999" s="172" t="s">
        <v>1110</v>
      </c>
      <c r="U999" s="172" t="s">
        <v>1110</v>
      </c>
      <c r="V999" s="175" t="s">
        <v>1110</v>
      </c>
      <c r="W999" s="176" t="s">
        <v>1110</v>
      </c>
      <c r="X999" s="172" t="s">
        <v>1110</v>
      </c>
      <c r="Y999" s="172" t="s">
        <v>1110</v>
      </c>
      <c r="Z999" s="172" t="s">
        <v>1110</v>
      </c>
      <c r="AA999" s="172" t="s">
        <v>1110</v>
      </c>
      <c r="AB999" s="172" t="s">
        <v>1110</v>
      </c>
      <c r="AC999" s="172" t="s">
        <v>1110</v>
      </c>
      <c r="AD999" s="172" t="s">
        <v>1110</v>
      </c>
      <c r="AE999" s="172" t="s">
        <v>1110</v>
      </c>
      <c r="AF999" s="177" t="s">
        <v>1110</v>
      </c>
    </row>
    <row r="1000" spans="1:32" ht="15" customHeight="1">
      <c r="A1000" s="163">
        <v>993</v>
      </c>
      <c r="B1000" s="125" t="s">
        <v>902</v>
      </c>
      <c r="C1000" s="164" t="s">
        <v>1110</v>
      </c>
      <c r="D1000" s="164" t="s">
        <v>1110</v>
      </c>
      <c r="E1000" s="164">
        <v>-0.23791660000000001</v>
      </c>
      <c r="F1000" s="164" t="s">
        <v>1110</v>
      </c>
      <c r="G1000" s="164" t="s">
        <v>1110</v>
      </c>
      <c r="H1000" s="164" t="s">
        <v>1110</v>
      </c>
      <c r="I1000" s="164" t="s">
        <v>1110</v>
      </c>
      <c r="J1000" s="164" t="s">
        <v>1110</v>
      </c>
      <c r="K1000" s="164" t="s">
        <v>1110</v>
      </c>
      <c r="L1000" s="166">
        <v>-0.23791660000000001</v>
      </c>
      <c r="M1000" s="164" t="s">
        <v>1110</v>
      </c>
      <c r="N1000" s="164" t="s">
        <v>1110</v>
      </c>
      <c r="O1000" s="164">
        <v>-0.23791660000000001</v>
      </c>
      <c r="P1000" s="164" t="s">
        <v>1110</v>
      </c>
      <c r="Q1000" s="164" t="s">
        <v>1110</v>
      </c>
      <c r="R1000" s="164" t="s">
        <v>1110</v>
      </c>
      <c r="S1000" s="164" t="s">
        <v>1110</v>
      </c>
      <c r="T1000" s="164" t="s">
        <v>1110</v>
      </c>
      <c r="U1000" s="164" t="s">
        <v>1110</v>
      </c>
      <c r="V1000" s="167">
        <v>-0.23791660000000001</v>
      </c>
      <c r="W1000" s="168" t="s">
        <v>1110</v>
      </c>
      <c r="X1000" s="164" t="s">
        <v>1110</v>
      </c>
      <c r="Y1000" s="164">
        <v>-0.23791660000000001</v>
      </c>
      <c r="Z1000" s="164" t="s">
        <v>1110</v>
      </c>
      <c r="AA1000" s="164" t="s">
        <v>1110</v>
      </c>
      <c r="AB1000" s="164" t="s">
        <v>1110</v>
      </c>
      <c r="AC1000" s="164" t="s">
        <v>1110</v>
      </c>
      <c r="AD1000" s="164" t="s">
        <v>1110</v>
      </c>
      <c r="AE1000" s="164" t="s">
        <v>1110</v>
      </c>
      <c r="AF1000" s="169">
        <v>-0.23791660000000001</v>
      </c>
    </row>
    <row r="1001" spans="1:32" s="84" customFormat="1" ht="15" customHeight="1">
      <c r="A1001" s="171">
        <v>994</v>
      </c>
      <c r="B1001" s="144" t="s">
        <v>131</v>
      </c>
      <c r="C1001" s="172" t="s">
        <v>1110</v>
      </c>
      <c r="D1001" s="172">
        <v>-0.22361298000000002</v>
      </c>
      <c r="E1001" s="172" t="s">
        <v>1110</v>
      </c>
      <c r="F1001" s="172" t="s">
        <v>1110</v>
      </c>
      <c r="G1001" s="172" t="s">
        <v>1110</v>
      </c>
      <c r="H1001" s="172" t="s">
        <v>1110</v>
      </c>
      <c r="I1001" s="172" t="s">
        <v>1110</v>
      </c>
      <c r="J1001" s="172" t="s">
        <v>1110</v>
      </c>
      <c r="K1001" s="172" t="s">
        <v>1110</v>
      </c>
      <c r="L1001" s="174">
        <v>-0.22361298000000002</v>
      </c>
      <c r="M1001" s="172" t="s">
        <v>1110</v>
      </c>
      <c r="N1001" s="172">
        <v>-1.0261557699999999</v>
      </c>
      <c r="O1001" s="172" t="s">
        <v>1110</v>
      </c>
      <c r="P1001" s="172" t="s">
        <v>1110</v>
      </c>
      <c r="Q1001" s="172" t="s">
        <v>1110</v>
      </c>
      <c r="R1001" s="172" t="s">
        <v>1110</v>
      </c>
      <c r="S1001" s="172" t="s">
        <v>1110</v>
      </c>
      <c r="T1001" s="172" t="s">
        <v>1110</v>
      </c>
      <c r="U1001" s="172" t="s">
        <v>1110</v>
      </c>
      <c r="V1001" s="175">
        <v>-1.0261557699999999</v>
      </c>
      <c r="W1001" s="176" t="s">
        <v>1110</v>
      </c>
      <c r="X1001" s="172">
        <v>-3.2913963100000001</v>
      </c>
      <c r="Y1001" s="172" t="s">
        <v>1110</v>
      </c>
      <c r="Z1001" s="172" t="s">
        <v>1110</v>
      </c>
      <c r="AA1001" s="172" t="s">
        <v>1110</v>
      </c>
      <c r="AB1001" s="172" t="s">
        <v>1110</v>
      </c>
      <c r="AC1001" s="172" t="s">
        <v>1110</v>
      </c>
      <c r="AD1001" s="172" t="s">
        <v>1110</v>
      </c>
      <c r="AE1001" s="172" t="s">
        <v>1110</v>
      </c>
      <c r="AF1001" s="177">
        <v>-3.2913963100000001</v>
      </c>
    </row>
    <row r="1002" spans="1:32" ht="15" customHeight="1">
      <c r="A1002" s="163">
        <v>995</v>
      </c>
      <c r="B1002" s="125" t="s">
        <v>475</v>
      </c>
      <c r="C1002" s="164" t="s">
        <v>1110</v>
      </c>
      <c r="D1002" s="164" t="s">
        <v>1110</v>
      </c>
      <c r="E1002" s="164">
        <v>-0.1</v>
      </c>
      <c r="F1002" s="164" t="s">
        <v>1110</v>
      </c>
      <c r="G1002" s="164" t="s">
        <v>1110</v>
      </c>
      <c r="H1002" s="164" t="s">
        <v>1110</v>
      </c>
      <c r="I1002" s="164" t="s">
        <v>1110</v>
      </c>
      <c r="J1002" s="164" t="s">
        <v>1110</v>
      </c>
      <c r="K1002" s="164" t="s">
        <v>1110</v>
      </c>
      <c r="L1002" s="166">
        <v>-0.1</v>
      </c>
      <c r="M1002" s="164" t="s">
        <v>1110</v>
      </c>
      <c r="N1002" s="164" t="s">
        <v>1110</v>
      </c>
      <c r="O1002" s="164">
        <v>-0.94520029000000005</v>
      </c>
      <c r="P1002" s="164" t="s">
        <v>1110</v>
      </c>
      <c r="Q1002" s="164" t="s">
        <v>1110</v>
      </c>
      <c r="R1002" s="164" t="s">
        <v>1110</v>
      </c>
      <c r="S1002" s="164" t="s">
        <v>1110</v>
      </c>
      <c r="T1002" s="164" t="s">
        <v>1110</v>
      </c>
      <c r="U1002" s="164" t="s">
        <v>1110</v>
      </c>
      <c r="V1002" s="167">
        <v>-0.94520029000000005</v>
      </c>
      <c r="W1002" s="168" t="s">
        <v>1110</v>
      </c>
      <c r="X1002" s="164" t="s">
        <v>1110</v>
      </c>
      <c r="Y1002" s="164">
        <v>-9.8786234200000003</v>
      </c>
      <c r="Z1002" s="164" t="s">
        <v>1110</v>
      </c>
      <c r="AA1002" s="164" t="s">
        <v>1110</v>
      </c>
      <c r="AB1002" s="164" t="s">
        <v>1110</v>
      </c>
      <c r="AC1002" s="164" t="s">
        <v>1110</v>
      </c>
      <c r="AD1002" s="164" t="s">
        <v>1110</v>
      </c>
      <c r="AE1002" s="164" t="s">
        <v>1110</v>
      </c>
      <c r="AF1002" s="169">
        <v>-9.8786234200000003</v>
      </c>
    </row>
    <row r="1003" spans="1:32" s="84" customFormat="1" ht="15" customHeight="1">
      <c r="A1003" s="171">
        <v>996</v>
      </c>
      <c r="B1003" s="144" t="s">
        <v>776</v>
      </c>
      <c r="C1003" s="172" t="s">
        <v>1110</v>
      </c>
      <c r="D1003" s="172">
        <v>-8.5599999999999996E-2</v>
      </c>
      <c r="E1003" s="172" t="s">
        <v>1110</v>
      </c>
      <c r="F1003" s="172" t="s">
        <v>1110</v>
      </c>
      <c r="G1003" s="172" t="s">
        <v>1110</v>
      </c>
      <c r="H1003" s="172" t="s">
        <v>1110</v>
      </c>
      <c r="I1003" s="172" t="s">
        <v>1110</v>
      </c>
      <c r="J1003" s="172" t="s">
        <v>1110</v>
      </c>
      <c r="K1003" s="172" t="s">
        <v>1110</v>
      </c>
      <c r="L1003" s="174">
        <v>-8.5599999999999996E-2</v>
      </c>
      <c r="M1003" s="172" t="s">
        <v>1110</v>
      </c>
      <c r="N1003" s="172">
        <v>-0.11384357000000001</v>
      </c>
      <c r="O1003" s="172" t="s">
        <v>1110</v>
      </c>
      <c r="P1003" s="172" t="s">
        <v>1110</v>
      </c>
      <c r="Q1003" s="172" t="s">
        <v>1110</v>
      </c>
      <c r="R1003" s="172" t="s">
        <v>1110</v>
      </c>
      <c r="S1003" s="172" t="s">
        <v>1110</v>
      </c>
      <c r="T1003" s="172" t="s">
        <v>1110</v>
      </c>
      <c r="U1003" s="172" t="s">
        <v>1110</v>
      </c>
      <c r="V1003" s="175">
        <v>-0.11384357000000001</v>
      </c>
      <c r="W1003" s="176" t="s">
        <v>1110</v>
      </c>
      <c r="X1003" s="172">
        <v>-0.37081065999999996</v>
      </c>
      <c r="Y1003" s="172" t="s">
        <v>1110</v>
      </c>
      <c r="Z1003" s="172" t="s">
        <v>1110</v>
      </c>
      <c r="AA1003" s="172" t="s">
        <v>1110</v>
      </c>
      <c r="AB1003" s="172" t="s">
        <v>1110</v>
      </c>
      <c r="AC1003" s="172" t="s">
        <v>1110</v>
      </c>
      <c r="AD1003" s="172" t="s">
        <v>1110</v>
      </c>
      <c r="AE1003" s="172" t="s">
        <v>1110</v>
      </c>
      <c r="AF1003" s="177">
        <v>-0.37081065999999996</v>
      </c>
    </row>
    <row r="1004" spans="1:32" ht="15" customHeight="1">
      <c r="A1004" s="163">
        <v>997</v>
      </c>
      <c r="B1004" s="125" t="s">
        <v>422</v>
      </c>
      <c r="C1004" s="164" t="s">
        <v>1110</v>
      </c>
      <c r="D1004" s="164" t="s">
        <v>1110</v>
      </c>
      <c r="E1004" s="164">
        <v>-1.6297899999999999E-3</v>
      </c>
      <c r="F1004" s="164" t="s">
        <v>1110</v>
      </c>
      <c r="G1004" s="164" t="s">
        <v>1110</v>
      </c>
      <c r="H1004" s="164" t="s">
        <v>1110</v>
      </c>
      <c r="I1004" s="164" t="s">
        <v>1110</v>
      </c>
      <c r="J1004" s="164" t="s">
        <v>1110</v>
      </c>
      <c r="K1004" s="164" t="s">
        <v>1110</v>
      </c>
      <c r="L1004" s="166">
        <v>-1.6297899999999999E-3</v>
      </c>
      <c r="M1004" s="164" t="s">
        <v>1110</v>
      </c>
      <c r="N1004" s="164" t="s">
        <v>1110</v>
      </c>
      <c r="O1004" s="164">
        <v>-3.8101087000000002</v>
      </c>
      <c r="P1004" s="164" t="s">
        <v>1110</v>
      </c>
      <c r="Q1004" s="164" t="s">
        <v>1110</v>
      </c>
      <c r="R1004" s="164" t="s">
        <v>1110</v>
      </c>
      <c r="S1004" s="164" t="s">
        <v>1110</v>
      </c>
      <c r="T1004" s="164" t="s">
        <v>1110</v>
      </c>
      <c r="U1004" s="164" t="s">
        <v>1110</v>
      </c>
      <c r="V1004" s="167">
        <v>-3.8101087000000002</v>
      </c>
      <c r="W1004" s="168" t="s">
        <v>1110</v>
      </c>
      <c r="X1004" s="164">
        <v>-0.48291605859999998</v>
      </c>
      <c r="Y1004" s="164">
        <v>-6.6279306814000005</v>
      </c>
      <c r="Z1004" s="164" t="s">
        <v>1110</v>
      </c>
      <c r="AA1004" s="164" t="s">
        <v>1110</v>
      </c>
      <c r="AB1004" s="164" t="s">
        <v>1110</v>
      </c>
      <c r="AC1004" s="164" t="s">
        <v>1110</v>
      </c>
      <c r="AD1004" s="164" t="s">
        <v>1110</v>
      </c>
      <c r="AE1004" s="164" t="s">
        <v>1110</v>
      </c>
      <c r="AF1004" s="169">
        <v>-7.1108467400000004</v>
      </c>
    </row>
    <row r="1005" spans="1:32" s="84" customFormat="1" ht="15" customHeight="1">
      <c r="A1005" s="171">
        <v>998</v>
      </c>
      <c r="B1005" s="144" t="s">
        <v>648</v>
      </c>
      <c r="C1005" s="172" t="s">
        <v>1110</v>
      </c>
      <c r="D1005" s="172" t="s">
        <v>1110</v>
      </c>
      <c r="E1005" s="172" t="s">
        <v>1110</v>
      </c>
      <c r="F1005" s="172" t="s">
        <v>1110</v>
      </c>
      <c r="G1005" s="172" t="s">
        <v>1110</v>
      </c>
      <c r="H1005" s="172" t="s">
        <v>1110</v>
      </c>
      <c r="I1005" s="172" t="s">
        <v>1110</v>
      </c>
      <c r="J1005" s="172" t="s">
        <v>1110</v>
      </c>
      <c r="K1005" s="172" t="s">
        <v>1110</v>
      </c>
      <c r="L1005" s="174" t="s">
        <v>1110</v>
      </c>
      <c r="M1005" s="172" t="s">
        <v>1110</v>
      </c>
      <c r="N1005" s="172" t="s">
        <v>1110</v>
      </c>
      <c r="O1005" s="172" t="s">
        <v>1110</v>
      </c>
      <c r="P1005" s="172" t="s">
        <v>1110</v>
      </c>
      <c r="Q1005" s="172" t="s">
        <v>1110</v>
      </c>
      <c r="R1005" s="172" t="s">
        <v>1110</v>
      </c>
      <c r="S1005" s="172" t="s">
        <v>1110</v>
      </c>
      <c r="T1005" s="172">
        <v>8.8229500000000005</v>
      </c>
      <c r="U1005" s="172" t="s">
        <v>1110</v>
      </c>
      <c r="V1005" s="175">
        <v>8.8229500000000005</v>
      </c>
      <c r="W1005" s="176" t="s">
        <v>1110</v>
      </c>
      <c r="X1005" s="172" t="s">
        <v>1110</v>
      </c>
      <c r="Y1005" s="172" t="s">
        <v>1110</v>
      </c>
      <c r="Z1005" s="172" t="s">
        <v>1110</v>
      </c>
      <c r="AA1005" s="172" t="s">
        <v>1110</v>
      </c>
      <c r="AB1005" s="172" t="s">
        <v>1110</v>
      </c>
      <c r="AC1005" s="172" t="s">
        <v>1110</v>
      </c>
      <c r="AD1005" s="172">
        <v>83.060450010000011</v>
      </c>
      <c r="AE1005" s="172" t="s">
        <v>1110</v>
      </c>
      <c r="AF1005" s="177">
        <v>83.060450010000011</v>
      </c>
    </row>
    <row r="1006" spans="1:32" ht="15" customHeight="1">
      <c r="A1006" s="163">
        <v>999</v>
      </c>
      <c r="B1006" s="125" t="s">
        <v>611</v>
      </c>
      <c r="C1006" s="164" t="s">
        <v>1110</v>
      </c>
      <c r="D1006" s="164">
        <v>2.5999999999999999E-2</v>
      </c>
      <c r="E1006" s="164" t="s">
        <v>1110</v>
      </c>
      <c r="F1006" s="164" t="s">
        <v>1110</v>
      </c>
      <c r="G1006" s="164" t="s">
        <v>1110</v>
      </c>
      <c r="H1006" s="164" t="s">
        <v>1110</v>
      </c>
      <c r="I1006" s="164" t="s">
        <v>1110</v>
      </c>
      <c r="J1006" s="164" t="s">
        <v>1110</v>
      </c>
      <c r="K1006" s="164" t="s">
        <v>1110</v>
      </c>
      <c r="L1006" s="166">
        <v>2.5999999999999999E-2</v>
      </c>
      <c r="M1006" s="164" t="s">
        <v>1110</v>
      </c>
      <c r="N1006" s="164">
        <v>0.45379999999999998</v>
      </c>
      <c r="O1006" s="164" t="s">
        <v>1110</v>
      </c>
      <c r="P1006" s="164" t="s">
        <v>1110</v>
      </c>
      <c r="Q1006" s="164" t="s">
        <v>1110</v>
      </c>
      <c r="R1006" s="164" t="s">
        <v>1110</v>
      </c>
      <c r="S1006" s="164" t="s">
        <v>1110</v>
      </c>
      <c r="T1006" s="164" t="s">
        <v>1110</v>
      </c>
      <c r="U1006" s="164" t="s">
        <v>1110</v>
      </c>
      <c r="V1006" s="167">
        <v>0.45379999999999998</v>
      </c>
      <c r="W1006" s="168" t="s">
        <v>1110</v>
      </c>
      <c r="X1006" s="164">
        <v>2.2517999999999998</v>
      </c>
      <c r="Y1006" s="164" t="s">
        <v>1110</v>
      </c>
      <c r="Z1006" s="164" t="s">
        <v>1110</v>
      </c>
      <c r="AA1006" s="164" t="s">
        <v>1110</v>
      </c>
      <c r="AB1006" s="164" t="s">
        <v>1110</v>
      </c>
      <c r="AC1006" s="164" t="s">
        <v>1110</v>
      </c>
      <c r="AD1006" s="164" t="s">
        <v>1110</v>
      </c>
      <c r="AE1006" s="164" t="s">
        <v>1110</v>
      </c>
      <c r="AF1006" s="169">
        <v>2.2517999999999998</v>
      </c>
    </row>
    <row r="1007" spans="1:32" s="84" customFormat="1" ht="15" customHeight="1">
      <c r="A1007" s="171">
        <v>1000</v>
      </c>
      <c r="B1007" s="144" t="s">
        <v>190</v>
      </c>
      <c r="C1007" s="172" t="s">
        <v>1110</v>
      </c>
      <c r="D1007" s="172" t="s">
        <v>1110</v>
      </c>
      <c r="E1007" s="172" t="s">
        <v>1110</v>
      </c>
      <c r="F1007" s="172" t="s">
        <v>1110</v>
      </c>
      <c r="G1007" s="172" t="s">
        <v>1110</v>
      </c>
      <c r="H1007" s="172" t="s">
        <v>1110</v>
      </c>
      <c r="I1007" s="172" t="s">
        <v>1110</v>
      </c>
      <c r="J1007" s="172" t="s">
        <v>1110</v>
      </c>
      <c r="K1007" s="172" t="s">
        <v>1110</v>
      </c>
      <c r="L1007" s="174" t="s">
        <v>1110</v>
      </c>
      <c r="M1007" s="172" t="s">
        <v>1110</v>
      </c>
      <c r="N1007" s="172" t="s">
        <v>1110</v>
      </c>
      <c r="O1007" s="172" t="s">
        <v>1110</v>
      </c>
      <c r="P1007" s="172" t="s">
        <v>1110</v>
      </c>
      <c r="Q1007" s="172" t="s">
        <v>1110</v>
      </c>
      <c r="R1007" s="172" t="s">
        <v>1110</v>
      </c>
      <c r="S1007" s="172" t="s">
        <v>1110</v>
      </c>
      <c r="T1007" s="172" t="s">
        <v>1110</v>
      </c>
      <c r="U1007" s="172" t="s">
        <v>1110</v>
      </c>
      <c r="V1007" s="175" t="s">
        <v>1110</v>
      </c>
      <c r="W1007" s="176" t="s">
        <v>1110</v>
      </c>
      <c r="X1007" s="172">
        <v>1.194568E-2</v>
      </c>
      <c r="Y1007" s="172" t="s">
        <v>1110</v>
      </c>
      <c r="Z1007" s="172" t="s">
        <v>1110</v>
      </c>
      <c r="AA1007" s="172" t="s">
        <v>1110</v>
      </c>
      <c r="AB1007" s="172" t="s">
        <v>1110</v>
      </c>
      <c r="AC1007" s="172" t="s">
        <v>1110</v>
      </c>
      <c r="AD1007" s="172" t="s">
        <v>1110</v>
      </c>
      <c r="AE1007" s="172" t="s">
        <v>1110</v>
      </c>
      <c r="AF1007" s="177">
        <v>1.194568E-2</v>
      </c>
    </row>
    <row r="1008" spans="1:32" ht="15" customHeight="1">
      <c r="A1008" s="163">
        <v>1001</v>
      </c>
      <c r="B1008" s="125" t="s">
        <v>570</v>
      </c>
      <c r="C1008" s="164" t="s">
        <v>1110</v>
      </c>
      <c r="D1008" s="164" t="s">
        <v>1110</v>
      </c>
      <c r="E1008" s="164" t="s">
        <v>1110</v>
      </c>
      <c r="F1008" s="164" t="s">
        <v>1110</v>
      </c>
      <c r="G1008" s="164" t="s">
        <v>1110</v>
      </c>
      <c r="H1008" s="164" t="s">
        <v>1110</v>
      </c>
      <c r="I1008" s="164" t="s">
        <v>1110</v>
      </c>
      <c r="J1008" s="164" t="s">
        <v>1110</v>
      </c>
      <c r="K1008" s="164" t="s">
        <v>1110</v>
      </c>
      <c r="L1008" s="166" t="s">
        <v>1110</v>
      </c>
      <c r="M1008" s="164" t="s">
        <v>1110</v>
      </c>
      <c r="N1008" s="164" t="s">
        <v>1110</v>
      </c>
      <c r="O1008" s="164">
        <v>0.65999317000000002</v>
      </c>
      <c r="P1008" s="164" t="s">
        <v>1110</v>
      </c>
      <c r="Q1008" s="164" t="s">
        <v>1110</v>
      </c>
      <c r="R1008" s="164" t="s">
        <v>1110</v>
      </c>
      <c r="S1008" s="164" t="s">
        <v>1110</v>
      </c>
      <c r="T1008" s="164" t="s">
        <v>1110</v>
      </c>
      <c r="U1008" s="164" t="s">
        <v>1110</v>
      </c>
      <c r="V1008" s="167">
        <v>0.65999317000000002</v>
      </c>
      <c r="W1008" s="168" t="s">
        <v>1110</v>
      </c>
      <c r="X1008" s="164" t="s">
        <v>1110</v>
      </c>
      <c r="Y1008" s="164">
        <v>3.8769360000000003E-2</v>
      </c>
      <c r="Z1008" s="164" t="s">
        <v>1110</v>
      </c>
      <c r="AA1008" s="164" t="s">
        <v>1110</v>
      </c>
      <c r="AB1008" s="164" t="s">
        <v>1110</v>
      </c>
      <c r="AC1008" s="164" t="s">
        <v>1110</v>
      </c>
      <c r="AD1008" s="164" t="s">
        <v>1110</v>
      </c>
      <c r="AE1008" s="164" t="s">
        <v>1110</v>
      </c>
      <c r="AF1008" s="169">
        <v>3.8769360000000003E-2</v>
      </c>
    </row>
    <row r="1009" spans="1:32" s="84" customFormat="1" ht="15" customHeight="1">
      <c r="A1009" s="171">
        <v>1002</v>
      </c>
      <c r="B1009" s="144" t="s">
        <v>108</v>
      </c>
      <c r="C1009" s="172" t="s">
        <v>1110</v>
      </c>
      <c r="D1009" s="172" t="s">
        <v>1110</v>
      </c>
      <c r="E1009" s="172" t="s">
        <v>1110</v>
      </c>
      <c r="F1009" s="172" t="s">
        <v>1110</v>
      </c>
      <c r="G1009" s="172" t="s">
        <v>1110</v>
      </c>
      <c r="H1009" s="172" t="s">
        <v>1110</v>
      </c>
      <c r="I1009" s="172" t="s">
        <v>1110</v>
      </c>
      <c r="J1009" s="172" t="s">
        <v>1110</v>
      </c>
      <c r="K1009" s="172" t="s">
        <v>1110</v>
      </c>
      <c r="L1009" s="174" t="s">
        <v>1110</v>
      </c>
      <c r="M1009" s="172" t="s">
        <v>1110</v>
      </c>
      <c r="N1009" s="172" t="s">
        <v>1110</v>
      </c>
      <c r="O1009" s="172" t="s">
        <v>1110</v>
      </c>
      <c r="P1009" s="172" t="s">
        <v>1110</v>
      </c>
      <c r="Q1009" s="172" t="s">
        <v>1110</v>
      </c>
      <c r="R1009" s="172" t="s">
        <v>1110</v>
      </c>
      <c r="S1009" s="172" t="s">
        <v>1110</v>
      </c>
      <c r="T1009" s="172" t="s">
        <v>1110</v>
      </c>
      <c r="U1009" s="172" t="s">
        <v>1110</v>
      </c>
      <c r="V1009" s="175" t="s">
        <v>1110</v>
      </c>
      <c r="W1009" s="176" t="s">
        <v>1110</v>
      </c>
      <c r="X1009" s="172" t="s">
        <v>1110</v>
      </c>
      <c r="Y1009" s="172" t="s">
        <v>1110</v>
      </c>
      <c r="Z1009" s="172" t="s">
        <v>1110</v>
      </c>
      <c r="AA1009" s="172" t="s">
        <v>1110</v>
      </c>
      <c r="AB1009" s="172" t="s">
        <v>1110</v>
      </c>
      <c r="AC1009" s="172" t="s">
        <v>1110</v>
      </c>
      <c r="AD1009" s="172" t="s">
        <v>1110</v>
      </c>
      <c r="AE1009" s="172" t="s">
        <v>1110</v>
      </c>
      <c r="AF1009" s="177" t="s">
        <v>1110</v>
      </c>
    </row>
    <row r="1010" spans="1:32" ht="15" customHeight="1">
      <c r="A1010" s="163">
        <v>1003</v>
      </c>
      <c r="B1010" s="125" t="s">
        <v>728</v>
      </c>
      <c r="C1010" s="164" t="s">
        <v>1110</v>
      </c>
      <c r="D1010" s="164" t="s">
        <v>1110</v>
      </c>
      <c r="E1010" s="164" t="s">
        <v>1110</v>
      </c>
      <c r="F1010" s="164" t="s">
        <v>1110</v>
      </c>
      <c r="G1010" s="164" t="s">
        <v>1110</v>
      </c>
      <c r="H1010" s="164" t="s">
        <v>1110</v>
      </c>
      <c r="I1010" s="164" t="s">
        <v>1110</v>
      </c>
      <c r="J1010" s="164" t="s">
        <v>1110</v>
      </c>
      <c r="K1010" s="164" t="s">
        <v>1110</v>
      </c>
      <c r="L1010" s="166" t="s">
        <v>1110</v>
      </c>
      <c r="M1010" s="164" t="s">
        <v>1110</v>
      </c>
      <c r="N1010" s="164" t="s">
        <v>1110</v>
      </c>
      <c r="O1010" s="164" t="s">
        <v>1110</v>
      </c>
      <c r="P1010" s="164" t="s">
        <v>1110</v>
      </c>
      <c r="Q1010" s="164" t="s">
        <v>1110</v>
      </c>
      <c r="R1010" s="164" t="s">
        <v>1110</v>
      </c>
      <c r="S1010" s="164" t="s">
        <v>1110</v>
      </c>
      <c r="T1010" s="164">
        <v>0.22</v>
      </c>
      <c r="U1010" s="164" t="s">
        <v>1110</v>
      </c>
      <c r="V1010" s="167">
        <v>0.22</v>
      </c>
      <c r="W1010" s="168" t="s">
        <v>1110</v>
      </c>
      <c r="X1010" s="164" t="s">
        <v>1110</v>
      </c>
      <c r="Y1010" s="164" t="s">
        <v>1110</v>
      </c>
      <c r="Z1010" s="164" t="s">
        <v>1110</v>
      </c>
      <c r="AA1010" s="164" t="s">
        <v>1110</v>
      </c>
      <c r="AB1010" s="164" t="s">
        <v>1110</v>
      </c>
      <c r="AC1010" s="164" t="s">
        <v>1110</v>
      </c>
      <c r="AD1010" s="164">
        <v>4.95</v>
      </c>
      <c r="AE1010" s="164" t="s">
        <v>1110</v>
      </c>
      <c r="AF1010" s="169">
        <v>4.95</v>
      </c>
    </row>
    <row r="1011" spans="1:32" s="84" customFormat="1" ht="15" customHeight="1">
      <c r="A1011" s="171">
        <v>1004</v>
      </c>
      <c r="B1011" s="144" t="s">
        <v>283</v>
      </c>
      <c r="C1011" s="172" t="s">
        <v>1110</v>
      </c>
      <c r="D1011" s="172" t="s">
        <v>1110</v>
      </c>
      <c r="E1011" s="172" t="s">
        <v>1110</v>
      </c>
      <c r="F1011" s="172" t="s">
        <v>1110</v>
      </c>
      <c r="G1011" s="172" t="s">
        <v>1110</v>
      </c>
      <c r="H1011" s="172" t="s">
        <v>1110</v>
      </c>
      <c r="I1011" s="172" t="s">
        <v>1110</v>
      </c>
      <c r="J1011" s="172" t="s">
        <v>1110</v>
      </c>
      <c r="K1011" s="172" t="s">
        <v>1110</v>
      </c>
      <c r="L1011" s="174" t="s">
        <v>1110</v>
      </c>
      <c r="M1011" s="172" t="s">
        <v>1110</v>
      </c>
      <c r="N1011" s="172">
        <v>-0.11083727</v>
      </c>
      <c r="O1011" s="172" t="s">
        <v>1110</v>
      </c>
      <c r="P1011" s="172" t="s">
        <v>1110</v>
      </c>
      <c r="Q1011" s="172" t="s">
        <v>1110</v>
      </c>
      <c r="R1011" s="172" t="s">
        <v>1110</v>
      </c>
      <c r="S1011" s="172" t="s">
        <v>1110</v>
      </c>
      <c r="T1011" s="172" t="s">
        <v>1110</v>
      </c>
      <c r="U1011" s="172" t="s">
        <v>1110</v>
      </c>
      <c r="V1011" s="175">
        <v>-0.11083727</v>
      </c>
      <c r="W1011" s="176" t="s">
        <v>1110</v>
      </c>
      <c r="X1011" s="172">
        <v>-0.17887722</v>
      </c>
      <c r="Y1011" s="172" t="s">
        <v>1110</v>
      </c>
      <c r="Z1011" s="172" t="s">
        <v>1110</v>
      </c>
      <c r="AA1011" s="172" t="s">
        <v>1110</v>
      </c>
      <c r="AB1011" s="172" t="s">
        <v>1110</v>
      </c>
      <c r="AC1011" s="172" t="s">
        <v>1110</v>
      </c>
      <c r="AD1011" s="172" t="s">
        <v>1110</v>
      </c>
      <c r="AE1011" s="172" t="s">
        <v>1110</v>
      </c>
      <c r="AF1011" s="177">
        <v>-0.17887722</v>
      </c>
    </row>
    <row r="1012" spans="1:32" ht="15" customHeight="1">
      <c r="A1012" s="163">
        <v>1005</v>
      </c>
      <c r="B1012" s="125" t="s">
        <v>617</v>
      </c>
      <c r="C1012" s="164" t="s">
        <v>1110</v>
      </c>
      <c r="D1012" s="164" t="s">
        <v>1110</v>
      </c>
      <c r="E1012" s="164" t="s">
        <v>1110</v>
      </c>
      <c r="F1012" s="164" t="s">
        <v>1110</v>
      </c>
      <c r="G1012" s="164" t="s">
        <v>1110</v>
      </c>
      <c r="H1012" s="164" t="s">
        <v>1110</v>
      </c>
      <c r="I1012" s="164" t="s">
        <v>1110</v>
      </c>
      <c r="J1012" s="164" t="s">
        <v>1110</v>
      </c>
      <c r="K1012" s="164" t="s">
        <v>1110</v>
      </c>
      <c r="L1012" s="166" t="s">
        <v>1110</v>
      </c>
      <c r="M1012" s="164" t="s">
        <v>1110</v>
      </c>
      <c r="N1012" s="164" t="s">
        <v>1110</v>
      </c>
      <c r="O1012" s="164" t="s">
        <v>1110</v>
      </c>
      <c r="P1012" s="164" t="s">
        <v>1110</v>
      </c>
      <c r="Q1012" s="164" t="s">
        <v>1110</v>
      </c>
      <c r="R1012" s="164" t="s">
        <v>1110</v>
      </c>
      <c r="S1012" s="164" t="s">
        <v>1110</v>
      </c>
      <c r="T1012" s="164" t="s">
        <v>1110</v>
      </c>
      <c r="U1012" s="164" t="s">
        <v>1110</v>
      </c>
      <c r="V1012" s="167" t="s">
        <v>1110</v>
      </c>
      <c r="W1012" s="168" t="s">
        <v>1110</v>
      </c>
      <c r="X1012" s="164" t="s">
        <v>1110</v>
      </c>
      <c r="Y1012" s="164" t="s">
        <v>1110</v>
      </c>
      <c r="Z1012" s="164" t="s">
        <v>1110</v>
      </c>
      <c r="AA1012" s="164" t="s">
        <v>1110</v>
      </c>
      <c r="AB1012" s="164" t="s">
        <v>1110</v>
      </c>
      <c r="AC1012" s="164" t="s">
        <v>1110</v>
      </c>
      <c r="AD1012" s="164" t="s">
        <v>1110</v>
      </c>
      <c r="AE1012" s="164" t="s">
        <v>1110</v>
      </c>
      <c r="AF1012" s="169" t="s">
        <v>1110</v>
      </c>
    </row>
    <row r="1013" spans="1:32" s="84" customFormat="1" ht="15" customHeight="1">
      <c r="A1013" s="171">
        <v>1006</v>
      </c>
      <c r="B1013" s="144" t="s">
        <v>523</v>
      </c>
      <c r="C1013" s="172" t="s">
        <v>1110</v>
      </c>
      <c r="D1013" s="172" t="s">
        <v>1110</v>
      </c>
      <c r="E1013" s="172">
        <v>-0.10219275</v>
      </c>
      <c r="F1013" s="172" t="s">
        <v>1110</v>
      </c>
      <c r="G1013" s="172" t="s">
        <v>1110</v>
      </c>
      <c r="H1013" s="172" t="s">
        <v>1110</v>
      </c>
      <c r="I1013" s="172" t="s">
        <v>1110</v>
      </c>
      <c r="J1013" s="172" t="s">
        <v>1110</v>
      </c>
      <c r="K1013" s="172" t="s">
        <v>1110</v>
      </c>
      <c r="L1013" s="174">
        <v>-0.10219275</v>
      </c>
      <c r="M1013" s="172" t="s">
        <v>1110</v>
      </c>
      <c r="N1013" s="172" t="s">
        <v>1110</v>
      </c>
      <c r="O1013" s="172">
        <v>-0.10219275</v>
      </c>
      <c r="P1013" s="172" t="s">
        <v>1110</v>
      </c>
      <c r="Q1013" s="172" t="s">
        <v>1110</v>
      </c>
      <c r="R1013" s="172" t="s">
        <v>1110</v>
      </c>
      <c r="S1013" s="172" t="s">
        <v>1110</v>
      </c>
      <c r="T1013" s="172" t="s">
        <v>1110</v>
      </c>
      <c r="U1013" s="172" t="s">
        <v>1110</v>
      </c>
      <c r="V1013" s="175">
        <v>-0.10219275</v>
      </c>
      <c r="W1013" s="176" t="s">
        <v>1110</v>
      </c>
      <c r="X1013" s="172" t="s">
        <v>1110</v>
      </c>
      <c r="Y1013" s="172">
        <v>-1.3021927499999999</v>
      </c>
      <c r="Z1013" s="172" t="s">
        <v>1110</v>
      </c>
      <c r="AA1013" s="172" t="s">
        <v>1110</v>
      </c>
      <c r="AB1013" s="172" t="s">
        <v>1110</v>
      </c>
      <c r="AC1013" s="172" t="s">
        <v>1110</v>
      </c>
      <c r="AD1013" s="172" t="s">
        <v>1110</v>
      </c>
      <c r="AE1013" s="172" t="s">
        <v>1110</v>
      </c>
      <c r="AF1013" s="177">
        <v>-1.3021927499999999</v>
      </c>
    </row>
    <row r="1014" spans="1:32" ht="15" customHeight="1">
      <c r="A1014" s="163">
        <v>1007</v>
      </c>
      <c r="B1014" s="125" t="s">
        <v>1476</v>
      </c>
      <c r="C1014" s="164" t="s">
        <v>1110</v>
      </c>
      <c r="D1014" s="164" t="s">
        <v>1110</v>
      </c>
      <c r="E1014" s="164" t="s">
        <v>1110</v>
      </c>
      <c r="F1014" s="164" t="s">
        <v>1110</v>
      </c>
      <c r="G1014" s="164" t="s">
        <v>1110</v>
      </c>
      <c r="H1014" s="164" t="s">
        <v>1110</v>
      </c>
      <c r="I1014" s="164" t="s">
        <v>1110</v>
      </c>
      <c r="J1014" s="164" t="s">
        <v>1110</v>
      </c>
      <c r="K1014" s="164" t="s">
        <v>1110</v>
      </c>
      <c r="L1014" s="166" t="s">
        <v>1110</v>
      </c>
      <c r="M1014" s="164" t="s">
        <v>1110</v>
      </c>
      <c r="N1014" s="164" t="s">
        <v>1110</v>
      </c>
      <c r="O1014" s="164">
        <v>1.929</v>
      </c>
      <c r="P1014" s="164" t="s">
        <v>1110</v>
      </c>
      <c r="Q1014" s="164" t="s">
        <v>1110</v>
      </c>
      <c r="R1014" s="164" t="s">
        <v>1110</v>
      </c>
      <c r="S1014" s="164">
        <v>2.5739999999999998</v>
      </c>
      <c r="T1014" s="164" t="s">
        <v>1110</v>
      </c>
      <c r="U1014" s="164" t="s">
        <v>1110</v>
      </c>
      <c r="V1014" s="167">
        <v>4.5030000000000001</v>
      </c>
      <c r="W1014" s="168" t="s">
        <v>1110</v>
      </c>
      <c r="X1014" s="164" t="s">
        <v>1110</v>
      </c>
      <c r="Y1014" s="164">
        <v>1.929</v>
      </c>
      <c r="Z1014" s="164" t="s">
        <v>1110</v>
      </c>
      <c r="AA1014" s="164" t="s">
        <v>1110</v>
      </c>
      <c r="AB1014" s="164" t="s">
        <v>1110</v>
      </c>
      <c r="AC1014" s="164">
        <v>2.5739999999999998</v>
      </c>
      <c r="AD1014" s="164" t="s">
        <v>1110</v>
      </c>
      <c r="AE1014" s="164" t="s">
        <v>1110</v>
      </c>
      <c r="AF1014" s="169">
        <v>4.5030000000000001</v>
      </c>
    </row>
    <row r="1015" spans="1:32" s="84" customFormat="1" ht="15" customHeight="1">
      <c r="A1015" s="171">
        <v>1008</v>
      </c>
      <c r="B1015" s="144" t="s">
        <v>367</v>
      </c>
      <c r="C1015" s="172" t="s">
        <v>1110</v>
      </c>
      <c r="D1015" s="172" t="s">
        <v>1110</v>
      </c>
      <c r="E1015" s="172" t="s">
        <v>1110</v>
      </c>
      <c r="F1015" s="172" t="s">
        <v>1110</v>
      </c>
      <c r="G1015" s="172" t="s">
        <v>1110</v>
      </c>
      <c r="H1015" s="172" t="s">
        <v>1110</v>
      </c>
      <c r="I1015" s="172" t="s">
        <v>1110</v>
      </c>
      <c r="J1015" s="172" t="s">
        <v>1110</v>
      </c>
      <c r="K1015" s="172" t="s">
        <v>1110</v>
      </c>
      <c r="L1015" s="174" t="s">
        <v>1110</v>
      </c>
      <c r="M1015" s="172" t="s">
        <v>1110</v>
      </c>
      <c r="N1015" s="172" t="s">
        <v>1110</v>
      </c>
      <c r="O1015" s="172" t="s">
        <v>1110</v>
      </c>
      <c r="P1015" s="172" t="s">
        <v>1110</v>
      </c>
      <c r="Q1015" s="172" t="s">
        <v>1110</v>
      </c>
      <c r="R1015" s="172" t="s">
        <v>1110</v>
      </c>
      <c r="S1015" s="172" t="s">
        <v>1110</v>
      </c>
      <c r="T1015" s="172" t="s">
        <v>1110</v>
      </c>
      <c r="U1015" s="172" t="s">
        <v>1110</v>
      </c>
      <c r="V1015" s="175" t="s">
        <v>1110</v>
      </c>
      <c r="W1015" s="176" t="s">
        <v>1110</v>
      </c>
      <c r="X1015" s="172" t="s">
        <v>1110</v>
      </c>
      <c r="Y1015" s="172">
        <v>-0.22459848000000002</v>
      </c>
      <c r="Z1015" s="172" t="s">
        <v>1110</v>
      </c>
      <c r="AA1015" s="172" t="s">
        <v>1110</v>
      </c>
      <c r="AB1015" s="172" t="s">
        <v>1110</v>
      </c>
      <c r="AC1015" s="172" t="s">
        <v>1110</v>
      </c>
      <c r="AD1015" s="172" t="s">
        <v>1110</v>
      </c>
      <c r="AE1015" s="172" t="s">
        <v>1110</v>
      </c>
      <c r="AF1015" s="177">
        <v>-0.22459848000000002</v>
      </c>
    </row>
    <row r="1016" spans="1:32" ht="15" customHeight="1">
      <c r="A1016" s="163">
        <v>1009</v>
      </c>
      <c r="B1016" s="125" t="s">
        <v>797</v>
      </c>
      <c r="C1016" s="164" t="s">
        <v>1110</v>
      </c>
      <c r="D1016" s="164" t="s">
        <v>1110</v>
      </c>
      <c r="E1016" s="164" t="s">
        <v>1110</v>
      </c>
      <c r="F1016" s="164" t="s">
        <v>1110</v>
      </c>
      <c r="G1016" s="164" t="s">
        <v>1110</v>
      </c>
      <c r="H1016" s="164" t="s">
        <v>1110</v>
      </c>
      <c r="I1016" s="164" t="s">
        <v>1110</v>
      </c>
      <c r="J1016" s="164" t="s">
        <v>1110</v>
      </c>
      <c r="K1016" s="164" t="s">
        <v>1110</v>
      </c>
      <c r="L1016" s="166" t="s">
        <v>1110</v>
      </c>
      <c r="M1016" s="164" t="s">
        <v>1110</v>
      </c>
      <c r="N1016" s="164" t="s">
        <v>1110</v>
      </c>
      <c r="O1016" s="164">
        <v>-0.32913606000000001</v>
      </c>
      <c r="P1016" s="164" t="s">
        <v>1110</v>
      </c>
      <c r="Q1016" s="164" t="s">
        <v>1110</v>
      </c>
      <c r="R1016" s="164" t="s">
        <v>1110</v>
      </c>
      <c r="S1016" s="164" t="s">
        <v>1110</v>
      </c>
      <c r="T1016" s="164" t="s">
        <v>1110</v>
      </c>
      <c r="U1016" s="164" t="s">
        <v>1110</v>
      </c>
      <c r="V1016" s="167">
        <v>-0.32913606000000001</v>
      </c>
      <c r="W1016" s="168" t="s">
        <v>1110</v>
      </c>
      <c r="X1016" s="164" t="s">
        <v>1110</v>
      </c>
      <c r="Y1016" s="164">
        <v>-0.38504838000000002</v>
      </c>
      <c r="Z1016" s="164" t="s">
        <v>1110</v>
      </c>
      <c r="AA1016" s="164" t="s">
        <v>1110</v>
      </c>
      <c r="AB1016" s="164" t="s">
        <v>1110</v>
      </c>
      <c r="AC1016" s="164">
        <v>-1E-8</v>
      </c>
      <c r="AD1016" s="164" t="s">
        <v>1110</v>
      </c>
      <c r="AE1016" s="164" t="s">
        <v>1110</v>
      </c>
      <c r="AF1016" s="169">
        <v>-0.38504839000000002</v>
      </c>
    </row>
    <row r="1017" spans="1:32" s="84" customFormat="1" ht="15" customHeight="1">
      <c r="A1017" s="171">
        <v>1010</v>
      </c>
      <c r="B1017" s="144" t="s">
        <v>93</v>
      </c>
      <c r="C1017" s="172" t="s">
        <v>1110</v>
      </c>
      <c r="D1017" s="172">
        <v>-7.6E-3</v>
      </c>
      <c r="E1017" s="172" t="s">
        <v>1110</v>
      </c>
      <c r="F1017" s="172" t="s">
        <v>1110</v>
      </c>
      <c r="G1017" s="172" t="s">
        <v>1110</v>
      </c>
      <c r="H1017" s="172" t="s">
        <v>1110</v>
      </c>
      <c r="I1017" s="172" t="s">
        <v>1110</v>
      </c>
      <c r="J1017" s="172" t="s">
        <v>1110</v>
      </c>
      <c r="K1017" s="172" t="s">
        <v>1110</v>
      </c>
      <c r="L1017" s="174">
        <v>-7.6E-3</v>
      </c>
      <c r="M1017" s="172" t="s">
        <v>1110</v>
      </c>
      <c r="N1017" s="172">
        <v>3.3399999999999999E-2</v>
      </c>
      <c r="O1017" s="172" t="s">
        <v>1110</v>
      </c>
      <c r="P1017" s="172" t="s">
        <v>1110</v>
      </c>
      <c r="Q1017" s="172" t="s">
        <v>1110</v>
      </c>
      <c r="R1017" s="172" t="s">
        <v>1110</v>
      </c>
      <c r="S1017" s="172" t="s">
        <v>1110</v>
      </c>
      <c r="T1017" s="172" t="s">
        <v>1110</v>
      </c>
      <c r="U1017" s="172" t="s">
        <v>1110</v>
      </c>
      <c r="V1017" s="175">
        <v>3.3399999999999999E-2</v>
      </c>
      <c r="W1017" s="176" t="s">
        <v>1110</v>
      </c>
      <c r="X1017" s="172">
        <v>0.70689999999999997</v>
      </c>
      <c r="Y1017" s="172" t="s">
        <v>1110</v>
      </c>
      <c r="Z1017" s="172" t="s">
        <v>1110</v>
      </c>
      <c r="AA1017" s="172" t="s">
        <v>1110</v>
      </c>
      <c r="AB1017" s="172" t="s">
        <v>1110</v>
      </c>
      <c r="AC1017" s="172" t="s">
        <v>1110</v>
      </c>
      <c r="AD1017" s="172" t="s">
        <v>1110</v>
      </c>
      <c r="AE1017" s="172" t="s">
        <v>1110</v>
      </c>
      <c r="AF1017" s="177">
        <v>0.70689999999999997</v>
      </c>
    </row>
    <row r="1018" spans="1:32" ht="15" customHeight="1">
      <c r="A1018" s="163">
        <v>1011</v>
      </c>
      <c r="B1018" s="125" t="s">
        <v>392</v>
      </c>
      <c r="C1018" s="164" t="s">
        <v>1110</v>
      </c>
      <c r="D1018" s="164" t="s">
        <v>1110</v>
      </c>
      <c r="E1018" s="164" t="s">
        <v>1110</v>
      </c>
      <c r="F1018" s="164" t="s">
        <v>1110</v>
      </c>
      <c r="G1018" s="164" t="s">
        <v>1110</v>
      </c>
      <c r="H1018" s="164" t="s">
        <v>1110</v>
      </c>
      <c r="I1018" s="164" t="s">
        <v>1110</v>
      </c>
      <c r="J1018" s="164" t="s">
        <v>1110</v>
      </c>
      <c r="K1018" s="164" t="s">
        <v>1110</v>
      </c>
      <c r="L1018" s="166" t="s">
        <v>1110</v>
      </c>
      <c r="M1018" s="164" t="s">
        <v>1110</v>
      </c>
      <c r="N1018" s="164" t="s">
        <v>1110</v>
      </c>
      <c r="O1018" s="164" t="s">
        <v>1110</v>
      </c>
      <c r="P1018" s="164" t="s">
        <v>1110</v>
      </c>
      <c r="Q1018" s="164" t="s">
        <v>1110</v>
      </c>
      <c r="R1018" s="164" t="s">
        <v>1110</v>
      </c>
      <c r="S1018" s="164" t="s">
        <v>1110</v>
      </c>
      <c r="T1018" s="164" t="s">
        <v>1110</v>
      </c>
      <c r="U1018" s="164" t="s">
        <v>1110</v>
      </c>
      <c r="V1018" s="167" t="s">
        <v>1110</v>
      </c>
      <c r="W1018" s="168" t="s">
        <v>1110</v>
      </c>
      <c r="X1018" s="164" t="s">
        <v>1110</v>
      </c>
      <c r="Y1018" s="164" t="s">
        <v>1110</v>
      </c>
      <c r="Z1018" s="164" t="s">
        <v>1110</v>
      </c>
      <c r="AA1018" s="164" t="s">
        <v>1110</v>
      </c>
      <c r="AB1018" s="164" t="s">
        <v>1110</v>
      </c>
      <c r="AC1018" s="164">
        <v>-0.66464540000000005</v>
      </c>
      <c r="AD1018" s="164" t="s">
        <v>1110</v>
      </c>
      <c r="AE1018" s="164" t="s">
        <v>1110</v>
      </c>
      <c r="AF1018" s="169">
        <v>-0.66464540000000005</v>
      </c>
    </row>
    <row r="1019" spans="1:32" s="84" customFormat="1" ht="15" customHeight="1">
      <c r="A1019" s="171">
        <v>1012</v>
      </c>
      <c r="B1019" s="144" t="s">
        <v>79</v>
      </c>
      <c r="C1019" s="172" t="s">
        <v>1110</v>
      </c>
      <c r="D1019" s="172" t="s">
        <v>1110</v>
      </c>
      <c r="E1019" s="172">
        <v>5.4678820000000003E-2</v>
      </c>
      <c r="F1019" s="172" t="s">
        <v>1110</v>
      </c>
      <c r="G1019" s="172" t="s">
        <v>1110</v>
      </c>
      <c r="H1019" s="172" t="s">
        <v>1110</v>
      </c>
      <c r="I1019" s="172" t="s">
        <v>1110</v>
      </c>
      <c r="J1019" s="172" t="s">
        <v>1110</v>
      </c>
      <c r="K1019" s="172" t="s">
        <v>1110</v>
      </c>
      <c r="L1019" s="174">
        <v>5.4678820000000003E-2</v>
      </c>
      <c r="M1019" s="172" t="s">
        <v>1110</v>
      </c>
      <c r="N1019" s="172" t="s">
        <v>1110</v>
      </c>
      <c r="O1019" s="172">
        <v>0.46011641999999997</v>
      </c>
      <c r="P1019" s="172" t="s">
        <v>1110</v>
      </c>
      <c r="Q1019" s="172" t="s">
        <v>1110</v>
      </c>
      <c r="R1019" s="172" t="s">
        <v>1110</v>
      </c>
      <c r="S1019" s="172" t="s">
        <v>1110</v>
      </c>
      <c r="T1019" s="172" t="s">
        <v>1110</v>
      </c>
      <c r="U1019" s="172" t="s">
        <v>1110</v>
      </c>
      <c r="V1019" s="175">
        <v>0.46011641999999997</v>
      </c>
      <c r="W1019" s="176" t="s">
        <v>1110</v>
      </c>
      <c r="X1019" s="172" t="s">
        <v>1110</v>
      </c>
      <c r="Y1019" s="172">
        <v>1.2412743400000001</v>
      </c>
      <c r="Z1019" s="172" t="s">
        <v>1110</v>
      </c>
      <c r="AA1019" s="172" t="s">
        <v>1110</v>
      </c>
      <c r="AB1019" s="172" t="s">
        <v>1110</v>
      </c>
      <c r="AC1019" s="172" t="s">
        <v>1110</v>
      </c>
      <c r="AD1019" s="172" t="s">
        <v>1110</v>
      </c>
      <c r="AE1019" s="172" t="s">
        <v>1110</v>
      </c>
      <c r="AF1019" s="177">
        <v>1.2412743400000001</v>
      </c>
    </row>
    <row r="1020" spans="1:32" ht="15" customHeight="1">
      <c r="A1020" s="163">
        <v>1013</v>
      </c>
      <c r="B1020" s="125" t="s">
        <v>66</v>
      </c>
      <c r="C1020" s="164" t="s">
        <v>1110</v>
      </c>
      <c r="D1020" s="164" t="s">
        <v>1110</v>
      </c>
      <c r="E1020" s="164">
        <v>1.24685548</v>
      </c>
      <c r="F1020" s="164" t="s">
        <v>1110</v>
      </c>
      <c r="G1020" s="164" t="s">
        <v>1110</v>
      </c>
      <c r="H1020" s="164" t="s">
        <v>1110</v>
      </c>
      <c r="I1020" s="164" t="s">
        <v>1110</v>
      </c>
      <c r="J1020" s="164" t="s">
        <v>1110</v>
      </c>
      <c r="K1020" s="164" t="s">
        <v>1110</v>
      </c>
      <c r="L1020" s="166">
        <v>1.24685548</v>
      </c>
      <c r="M1020" s="164" t="s">
        <v>1110</v>
      </c>
      <c r="N1020" s="164">
        <v>6.5000000000000002E-2</v>
      </c>
      <c r="O1020" s="164">
        <v>1.24685548</v>
      </c>
      <c r="P1020" s="164" t="s">
        <v>1110</v>
      </c>
      <c r="Q1020" s="164" t="s">
        <v>1110</v>
      </c>
      <c r="R1020" s="164" t="s">
        <v>1110</v>
      </c>
      <c r="S1020" s="164" t="s">
        <v>1110</v>
      </c>
      <c r="T1020" s="164" t="s">
        <v>1110</v>
      </c>
      <c r="U1020" s="164" t="s">
        <v>1110</v>
      </c>
      <c r="V1020" s="167">
        <v>1.31185548</v>
      </c>
      <c r="W1020" s="168" t="s">
        <v>1110</v>
      </c>
      <c r="X1020" s="164">
        <v>0.121</v>
      </c>
      <c r="Y1020" s="164">
        <v>1.24685548</v>
      </c>
      <c r="Z1020" s="164" t="s">
        <v>1110</v>
      </c>
      <c r="AA1020" s="164" t="s">
        <v>1110</v>
      </c>
      <c r="AB1020" s="164" t="s">
        <v>1110</v>
      </c>
      <c r="AC1020" s="164" t="s">
        <v>1110</v>
      </c>
      <c r="AD1020" s="164" t="s">
        <v>1110</v>
      </c>
      <c r="AE1020" s="164" t="s">
        <v>1110</v>
      </c>
      <c r="AF1020" s="169">
        <v>1.36785548</v>
      </c>
    </row>
    <row r="1021" spans="1:32" s="84" customFormat="1" ht="15" customHeight="1">
      <c r="A1021" s="171">
        <v>1014</v>
      </c>
      <c r="B1021" s="144" t="s">
        <v>150</v>
      </c>
      <c r="C1021" s="172" t="s">
        <v>1110</v>
      </c>
      <c r="D1021" s="172" t="s">
        <v>1110</v>
      </c>
      <c r="E1021" s="172" t="s">
        <v>1110</v>
      </c>
      <c r="F1021" s="172" t="s">
        <v>1110</v>
      </c>
      <c r="G1021" s="172" t="s">
        <v>1110</v>
      </c>
      <c r="H1021" s="172" t="s">
        <v>1110</v>
      </c>
      <c r="I1021" s="172" t="s">
        <v>1110</v>
      </c>
      <c r="J1021" s="172" t="s">
        <v>1110</v>
      </c>
      <c r="K1021" s="172" t="s">
        <v>1110</v>
      </c>
      <c r="L1021" s="174" t="s">
        <v>1110</v>
      </c>
      <c r="M1021" s="172" t="s">
        <v>1110</v>
      </c>
      <c r="N1021" s="172" t="s">
        <v>1110</v>
      </c>
      <c r="O1021" s="172" t="s">
        <v>1110</v>
      </c>
      <c r="P1021" s="172" t="s">
        <v>1110</v>
      </c>
      <c r="Q1021" s="172" t="s">
        <v>1110</v>
      </c>
      <c r="R1021" s="172" t="s">
        <v>1110</v>
      </c>
      <c r="S1021" s="172" t="s">
        <v>1110</v>
      </c>
      <c r="T1021" s="172" t="s">
        <v>1110</v>
      </c>
      <c r="U1021" s="172" t="s">
        <v>1110</v>
      </c>
      <c r="V1021" s="175" t="s">
        <v>1110</v>
      </c>
      <c r="W1021" s="176" t="s">
        <v>1110</v>
      </c>
      <c r="X1021" s="172" t="s">
        <v>1110</v>
      </c>
      <c r="Y1021" s="172" t="s">
        <v>1110</v>
      </c>
      <c r="Z1021" s="172" t="s">
        <v>1110</v>
      </c>
      <c r="AA1021" s="172" t="s">
        <v>1110</v>
      </c>
      <c r="AB1021" s="172" t="s">
        <v>1110</v>
      </c>
      <c r="AC1021" s="172" t="s">
        <v>1110</v>
      </c>
      <c r="AD1021" s="172" t="s">
        <v>1110</v>
      </c>
      <c r="AE1021" s="172" t="s">
        <v>1110</v>
      </c>
      <c r="AF1021" s="177" t="s">
        <v>1110</v>
      </c>
    </row>
    <row r="1022" spans="1:32" ht="15" customHeight="1">
      <c r="A1022" s="163">
        <v>1015</v>
      </c>
      <c r="B1022" s="125" t="s">
        <v>338</v>
      </c>
      <c r="C1022" s="164" t="s">
        <v>1110</v>
      </c>
      <c r="D1022" s="164" t="s">
        <v>1110</v>
      </c>
      <c r="E1022" s="164" t="s">
        <v>1110</v>
      </c>
      <c r="F1022" s="164" t="s">
        <v>1110</v>
      </c>
      <c r="G1022" s="164" t="s">
        <v>1110</v>
      </c>
      <c r="H1022" s="164" t="s">
        <v>1110</v>
      </c>
      <c r="I1022" s="164" t="s">
        <v>1110</v>
      </c>
      <c r="J1022" s="164" t="s">
        <v>1110</v>
      </c>
      <c r="K1022" s="164" t="s">
        <v>1110</v>
      </c>
      <c r="L1022" s="166" t="s">
        <v>1110</v>
      </c>
      <c r="M1022" s="164" t="s">
        <v>1110</v>
      </c>
      <c r="N1022" s="164" t="s">
        <v>1110</v>
      </c>
      <c r="O1022" s="164" t="s">
        <v>1110</v>
      </c>
      <c r="P1022" s="164" t="s">
        <v>1110</v>
      </c>
      <c r="Q1022" s="164" t="s">
        <v>1110</v>
      </c>
      <c r="R1022" s="164" t="s">
        <v>1110</v>
      </c>
      <c r="S1022" s="164" t="s">
        <v>1110</v>
      </c>
      <c r="T1022" s="164" t="s">
        <v>1110</v>
      </c>
      <c r="U1022" s="164" t="s">
        <v>1110</v>
      </c>
      <c r="V1022" s="167" t="s">
        <v>1110</v>
      </c>
      <c r="W1022" s="168" t="s">
        <v>1110</v>
      </c>
      <c r="X1022" s="164" t="s">
        <v>1110</v>
      </c>
      <c r="Y1022" s="164" t="s">
        <v>1110</v>
      </c>
      <c r="Z1022" s="164" t="s">
        <v>1110</v>
      </c>
      <c r="AA1022" s="164" t="s">
        <v>1110</v>
      </c>
      <c r="AB1022" s="164" t="s">
        <v>1110</v>
      </c>
      <c r="AC1022" s="164" t="s">
        <v>1110</v>
      </c>
      <c r="AD1022" s="164">
        <v>0.05</v>
      </c>
      <c r="AE1022" s="164" t="s">
        <v>1110</v>
      </c>
      <c r="AF1022" s="169">
        <v>0.05</v>
      </c>
    </row>
    <row r="1023" spans="1:32" s="84" customFormat="1" ht="15" customHeight="1">
      <c r="A1023" s="171">
        <v>1016</v>
      </c>
      <c r="B1023" s="144" t="s">
        <v>738</v>
      </c>
      <c r="C1023" s="172" t="s">
        <v>1110</v>
      </c>
      <c r="D1023" s="172" t="s">
        <v>1110</v>
      </c>
      <c r="E1023" s="172" t="s">
        <v>1110</v>
      </c>
      <c r="F1023" s="172" t="s">
        <v>1110</v>
      </c>
      <c r="G1023" s="172" t="s">
        <v>1110</v>
      </c>
      <c r="H1023" s="172" t="s">
        <v>1110</v>
      </c>
      <c r="I1023" s="172" t="s">
        <v>1110</v>
      </c>
      <c r="J1023" s="172" t="s">
        <v>1110</v>
      </c>
      <c r="K1023" s="172" t="s">
        <v>1110</v>
      </c>
      <c r="L1023" s="174" t="s">
        <v>1110</v>
      </c>
      <c r="M1023" s="172" t="s">
        <v>1110</v>
      </c>
      <c r="N1023" s="172" t="s">
        <v>1110</v>
      </c>
      <c r="O1023" s="172" t="s">
        <v>1110</v>
      </c>
      <c r="P1023" s="172" t="s">
        <v>1110</v>
      </c>
      <c r="Q1023" s="172" t="s">
        <v>1110</v>
      </c>
      <c r="R1023" s="172" t="s">
        <v>1110</v>
      </c>
      <c r="S1023" s="172" t="s">
        <v>1110</v>
      </c>
      <c r="T1023" s="172" t="s">
        <v>1110</v>
      </c>
      <c r="U1023" s="172" t="s">
        <v>1110</v>
      </c>
      <c r="V1023" s="175" t="s">
        <v>1110</v>
      </c>
      <c r="W1023" s="176" t="s">
        <v>1110</v>
      </c>
      <c r="X1023" s="172" t="s">
        <v>1110</v>
      </c>
      <c r="Y1023" s="172" t="s">
        <v>1110</v>
      </c>
      <c r="Z1023" s="172" t="s">
        <v>1110</v>
      </c>
      <c r="AA1023" s="172" t="s">
        <v>1110</v>
      </c>
      <c r="AB1023" s="172" t="s">
        <v>1110</v>
      </c>
      <c r="AC1023" s="172" t="s">
        <v>1110</v>
      </c>
      <c r="AD1023" s="172" t="s">
        <v>1110</v>
      </c>
      <c r="AE1023" s="172" t="s">
        <v>1110</v>
      </c>
      <c r="AF1023" s="177" t="s">
        <v>1110</v>
      </c>
    </row>
    <row r="1024" spans="1:32" ht="15" customHeight="1">
      <c r="A1024" s="163">
        <v>1017</v>
      </c>
      <c r="B1024" s="125" t="s">
        <v>360</v>
      </c>
      <c r="C1024" s="164" t="s">
        <v>1110</v>
      </c>
      <c r="D1024" s="164">
        <v>-0.19700000000000001</v>
      </c>
      <c r="E1024" s="164" t="s">
        <v>1110</v>
      </c>
      <c r="F1024" s="164" t="s">
        <v>1110</v>
      </c>
      <c r="G1024" s="164" t="s">
        <v>1110</v>
      </c>
      <c r="H1024" s="164" t="s">
        <v>1110</v>
      </c>
      <c r="I1024" s="164" t="s">
        <v>1110</v>
      </c>
      <c r="J1024" s="164" t="s">
        <v>1110</v>
      </c>
      <c r="K1024" s="164" t="s">
        <v>1110</v>
      </c>
      <c r="L1024" s="166">
        <v>-0.19700000000000001</v>
      </c>
      <c r="M1024" s="164" t="s">
        <v>1110</v>
      </c>
      <c r="N1024" s="164">
        <v>-0.23908970999999998</v>
      </c>
      <c r="O1024" s="164" t="s">
        <v>1110</v>
      </c>
      <c r="P1024" s="164" t="s">
        <v>1110</v>
      </c>
      <c r="Q1024" s="164" t="s">
        <v>1110</v>
      </c>
      <c r="R1024" s="164" t="s">
        <v>1110</v>
      </c>
      <c r="S1024" s="164" t="s">
        <v>1110</v>
      </c>
      <c r="T1024" s="164" t="s">
        <v>1110</v>
      </c>
      <c r="U1024" s="164" t="s">
        <v>1110</v>
      </c>
      <c r="V1024" s="167">
        <v>-0.23908970999999998</v>
      </c>
      <c r="W1024" s="168" t="s">
        <v>1110</v>
      </c>
      <c r="X1024" s="164">
        <v>-0.23908970999999998</v>
      </c>
      <c r="Y1024" s="164" t="s">
        <v>1110</v>
      </c>
      <c r="Z1024" s="164" t="s">
        <v>1110</v>
      </c>
      <c r="AA1024" s="164" t="s">
        <v>1110</v>
      </c>
      <c r="AB1024" s="164" t="s">
        <v>1110</v>
      </c>
      <c r="AC1024" s="164" t="s">
        <v>1110</v>
      </c>
      <c r="AD1024" s="164" t="s">
        <v>1110</v>
      </c>
      <c r="AE1024" s="164" t="s">
        <v>1110</v>
      </c>
      <c r="AF1024" s="169">
        <v>-0.23908970999999998</v>
      </c>
    </row>
    <row r="1025" spans="1:32" s="84" customFormat="1" ht="15" customHeight="1">
      <c r="A1025" s="171">
        <v>1018</v>
      </c>
      <c r="B1025" s="144" t="s">
        <v>21</v>
      </c>
      <c r="C1025" s="172" t="s">
        <v>1110</v>
      </c>
      <c r="D1025" s="172" t="s">
        <v>1110</v>
      </c>
      <c r="E1025" s="172" t="s">
        <v>1110</v>
      </c>
      <c r="F1025" s="172" t="s">
        <v>1110</v>
      </c>
      <c r="G1025" s="172" t="s">
        <v>1110</v>
      </c>
      <c r="H1025" s="172" t="s">
        <v>1110</v>
      </c>
      <c r="I1025" s="172">
        <v>2.7146100000000001E-3</v>
      </c>
      <c r="J1025" s="172" t="s">
        <v>1110</v>
      </c>
      <c r="K1025" s="172" t="s">
        <v>1110</v>
      </c>
      <c r="L1025" s="174">
        <v>2.7146100000000001E-3</v>
      </c>
      <c r="M1025" s="172" t="s">
        <v>1110</v>
      </c>
      <c r="N1025" s="172" t="s">
        <v>1110</v>
      </c>
      <c r="O1025" s="172" t="s">
        <v>1110</v>
      </c>
      <c r="P1025" s="172" t="s">
        <v>1110</v>
      </c>
      <c r="Q1025" s="172" t="s">
        <v>1110</v>
      </c>
      <c r="R1025" s="172" t="s">
        <v>1110</v>
      </c>
      <c r="S1025" s="172">
        <v>4.3082299206600005</v>
      </c>
      <c r="T1025" s="172" t="s">
        <v>1110</v>
      </c>
      <c r="U1025" s="172" t="s">
        <v>1110</v>
      </c>
      <c r="V1025" s="175">
        <v>4.3082299206600005</v>
      </c>
      <c r="W1025" s="176" t="s">
        <v>1110</v>
      </c>
      <c r="X1025" s="172" t="s">
        <v>1110</v>
      </c>
      <c r="Y1025" s="172" t="s">
        <v>1110</v>
      </c>
      <c r="Z1025" s="172" t="s">
        <v>1110</v>
      </c>
      <c r="AA1025" s="172" t="s">
        <v>1110</v>
      </c>
      <c r="AB1025" s="172" t="s">
        <v>1110</v>
      </c>
      <c r="AC1025" s="172">
        <v>4.3082299206600005</v>
      </c>
      <c r="AD1025" s="172" t="s">
        <v>1110</v>
      </c>
      <c r="AE1025" s="172" t="s">
        <v>1110</v>
      </c>
      <c r="AF1025" s="177">
        <v>4.3082299206600005</v>
      </c>
    </row>
    <row r="1026" spans="1:32" ht="15" customHeight="1">
      <c r="A1026" s="163">
        <v>1019</v>
      </c>
      <c r="B1026" s="125" t="s">
        <v>522</v>
      </c>
      <c r="C1026" s="164" t="s">
        <v>1110</v>
      </c>
      <c r="D1026" s="164" t="s">
        <v>1110</v>
      </c>
      <c r="E1026" s="164">
        <v>-3.0310689999999998E-2</v>
      </c>
      <c r="F1026" s="164" t="s">
        <v>1110</v>
      </c>
      <c r="G1026" s="164" t="s">
        <v>1110</v>
      </c>
      <c r="H1026" s="164" t="s">
        <v>1110</v>
      </c>
      <c r="I1026" s="164" t="s">
        <v>1110</v>
      </c>
      <c r="J1026" s="164" t="s">
        <v>1110</v>
      </c>
      <c r="K1026" s="164" t="s">
        <v>1110</v>
      </c>
      <c r="L1026" s="166">
        <v>-3.0310689999999998E-2</v>
      </c>
      <c r="M1026" s="164" t="s">
        <v>1110</v>
      </c>
      <c r="N1026" s="164" t="s">
        <v>1110</v>
      </c>
      <c r="O1026" s="164">
        <v>-3.0310689999999998E-2</v>
      </c>
      <c r="P1026" s="164" t="s">
        <v>1110</v>
      </c>
      <c r="Q1026" s="164" t="s">
        <v>1110</v>
      </c>
      <c r="R1026" s="164" t="s">
        <v>1110</v>
      </c>
      <c r="S1026" s="164" t="s">
        <v>1110</v>
      </c>
      <c r="T1026" s="164" t="s">
        <v>1110</v>
      </c>
      <c r="U1026" s="164" t="s">
        <v>1110</v>
      </c>
      <c r="V1026" s="167">
        <v>-3.0310689999999998E-2</v>
      </c>
      <c r="W1026" s="168" t="s">
        <v>1110</v>
      </c>
      <c r="X1026" s="164" t="s">
        <v>1110</v>
      </c>
      <c r="Y1026" s="164">
        <v>-3.7429870000000004E-2</v>
      </c>
      <c r="Z1026" s="164" t="s">
        <v>1110</v>
      </c>
      <c r="AA1026" s="164" t="s">
        <v>1110</v>
      </c>
      <c r="AB1026" s="164" t="s">
        <v>1110</v>
      </c>
      <c r="AC1026" s="164" t="s">
        <v>1110</v>
      </c>
      <c r="AD1026" s="164" t="s">
        <v>1110</v>
      </c>
      <c r="AE1026" s="164" t="s">
        <v>1110</v>
      </c>
      <c r="AF1026" s="169">
        <v>-3.7429870000000004E-2</v>
      </c>
    </row>
    <row r="1027" spans="1:32" s="84" customFormat="1" ht="15" customHeight="1">
      <c r="A1027" s="171">
        <v>1020</v>
      </c>
      <c r="B1027" s="144" t="s">
        <v>1472</v>
      </c>
      <c r="C1027" s="172" t="s">
        <v>1110</v>
      </c>
      <c r="D1027" s="172" t="s">
        <v>1110</v>
      </c>
      <c r="E1027" s="172" t="s">
        <v>1110</v>
      </c>
      <c r="F1027" s="172" t="s">
        <v>1110</v>
      </c>
      <c r="G1027" s="172" t="s">
        <v>1110</v>
      </c>
      <c r="H1027" s="172" t="s">
        <v>1110</v>
      </c>
      <c r="I1027" s="172" t="s">
        <v>1110</v>
      </c>
      <c r="J1027" s="172" t="s">
        <v>1110</v>
      </c>
      <c r="K1027" s="172" t="s">
        <v>1110</v>
      </c>
      <c r="L1027" s="174" t="s">
        <v>1110</v>
      </c>
      <c r="M1027" s="172" t="s">
        <v>1110</v>
      </c>
      <c r="N1027" s="172" t="s">
        <v>1110</v>
      </c>
      <c r="O1027" s="172" t="s">
        <v>1110</v>
      </c>
      <c r="P1027" s="172" t="s">
        <v>1110</v>
      </c>
      <c r="Q1027" s="172" t="s">
        <v>1110</v>
      </c>
      <c r="R1027" s="172" t="s">
        <v>1110</v>
      </c>
      <c r="S1027" s="172">
        <v>2.145</v>
      </c>
      <c r="T1027" s="172" t="s">
        <v>1110</v>
      </c>
      <c r="U1027" s="172" t="s">
        <v>1110</v>
      </c>
      <c r="V1027" s="175">
        <v>2.145</v>
      </c>
      <c r="W1027" s="176" t="s">
        <v>1110</v>
      </c>
      <c r="X1027" s="172" t="s">
        <v>1110</v>
      </c>
      <c r="Y1027" s="172" t="s">
        <v>1110</v>
      </c>
      <c r="Z1027" s="172" t="s">
        <v>1110</v>
      </c>
      <c r="AA1027" s="172" t="s">
        <v>1110</v>
      </c>
      <c r="AB1027" s="172" t="s">
        <v>1110</v>
      </c>
      <c r="AC1027" s="172">
        <v>-86.560802289320009</v>
      </c>
      <c r="AD1027" s="172" t="s">
        <v>1110</v>
      </c>
      <c r="AE1027" s="172" t="s">
        <v>1110</v>
      </c>
      <c r="AF1027" s="177">
        <v>-86.560802289320009</v>
      </c>
    </row>
    <row r="1028" spans="1:32" ht="15" customHeight="1">
      <c r="A1028" s="163">
        <v>1021</v>
      </c>
      <c r="B1028" s="125" t="s">
        <v>754</v>
      </c>
      <c r="C1028" s="164" t="s">
        <v>1110</v>
      </c>
      <c r="D1028" s="164">
        <v>-4.8463132599999996</v>
      </c>
      <c r="E1028" s="164" t="s">
        <v>1110</v>
      </c>
      <c r="F1028" s="164" t="s">
        <v>1110</v>
      </c>
      <c r="G1028" s="164" t="s">
        <v>1110</v>
      </c>
      <c r="H1028" s="164" t="s">
        <v>1110</v>
      </c>
      <c r="I1028" s="164" t="s">
        <v>1110</v>
      </c>
      <c r="J1028" s="164" t="s">
        <v>1110</v>
      </c>
      <c r="K1028" s="164" t="s">
        <v>1110</v>
      </c>
      <c r="L1028" s="166">
        <v>-4.8463132599999996</v>
      </c>
      <c r="M1028" s="164" t="s">
        <v>1110</v>
      </c>
      <c r="N1028" s="164">
        <v>-7.6473132599999998</v>
      </c>
      <c r="O1028" s="164" t="s">
        <v>1110</v>
      </c>
      <c r="P1028" s="164" t="s">
        <v>1110</v>
      </c>
      <c r="Q1028" s="164" t="s">
        <v>1110</v>
      </c>
      <c r="R1028" s="164" t="s">
        <v>1110</v>
      </c>
      <c r="S1028" s="164">
        <v>0.05</v>
      </c>
      <c r="T1028" s="164" t="s">
        <v>1110</v>
      </c>
      <c r="U1028" s="164" t="s">
        <v>1110</v>
      </c>
      <c r="V1028" s="167">
        <v>-7.59731326</v>
      </c>
      <c r="W1028" s="168" t="s">
        <v>1110</v>
      </c>
      <c r="X1028" s="164">
        <v>-8.7830397799999993</v>
      </c>
      <c r="Y1028" s="164" t="s">
        <v>1110</v>
      </c>
      <c r="Z1028" s="164" t="s">
        <v>1110</v>
      </c>
      <c r="AA1028" s="164" t="s">
        <v>1110</v>
      </c>
      <c r="AB1028" s="164" t="s">
        <v>1110</v>
      </c>
      <c r="AC1028" s="164">
        <v>1</v>
      </c>
      <c r="AD1028" s="164" t="s">
        <v>1110</v>
      </c>
      <c r="AE1028" s="164" t="s">
        <v>1110</v>
      </c>
      <c r="AF1028" s="169">
        <v>-7.7830397799999993</v>
      </c>
    </row>
    <row r="1029" spans="1:32" s="84" customFormat="1" ht="15" customHeight="1">
      <c r="A1029" s="171">
        <v>1022</v>
      </c>
      <c r="B1029" s="144" t="s">
        <v>620</v>
      </c>
      <c r="C1029" s="172" t="s">
        <v>1110</v>
      </c>
      <c r="D1029" s="172" t="s">
        <v>1110</v>
      </c>
      <c r="E1029" s="172" t="s">
        <v>1110</v>
      </c>
      <c r="F1029" s="172" t="s">
        <v>1110</v>
      </c>
      <c r="G1029" s="172" t="s">
        <v>1110</v>
      </c>
      <c r="H1029" s="172" t="s">
        <v>1110</v>
      </c>
      <c r="I1029" s="172" t="s">
        <v>1110</v>
      </c>
      <c r="J1029" s="172" t="s">
        <v>1110</v>
      </c>
      <c r="K1029" s="172" t="s">
        <v>1110</v>
      </c>
      <c r="L1029" s="174" t="s">
        <v>1110</v>
      </c>
      <c r="M1029" s="172" t="s">
        <v>1110</v>
      </c>
      <c r="N1029" s="172">
        <v>-37.515587740000001</v>
      </c>
      <c r="O1029" s="172">
        <v>-272.40877402944</v>
      </c>
      <c r="P1029" s="172" t="s">
        <v>1110</v>
      </c>
      <c r="Q1029" s="172" t="s">
        <v>1110</v>
      </c>
      <c r="R1029" s="172" t="s">
        <v>1110</v>
      </c>
      <c r="S1029" s="172" t="s">
        <v>1110</v>
      </c>
      <c r="T1029" s="172" t="s">
        <v>1110</v>
      </c>
      <c r="U1029" s="172" t="s">
        <v>1110</v>
      </c>
      <c r="V1029" s="175">
        <v>-309.92436176944</v>
      </c>
      <c r="W1029" s="176" t="s">
        <v>1110</v>
      </c>
      <c r="X1029" s="172">
        <v>-63.622895499999998</v>
      </c>
      <c r="Y1029" s="172">
        <v>-495.15319935944001</v>
      </c>
      <c r="Z1029" s="172" t="s">
        <v>1110</v>
      </c>
      <c r="AA1029" s="172" t="s">
        <v>1110</v>
      </c>
      <c r="AB1029" s="172" t="s">
        <v>1110</v>
      </c>
      <c r="AC1029" s="172" t="s">
        <v>1110</v>
      </c>
      <c r="AD1029" s="172" t="s">
        <v>1110</v>
      </c>
      <c r="AE1029" s="172" t="s">
        <v>1110</v>
      </c>
      <c r="AF1029" s="177">
        <v>-558.77609485944004</v>
      </c>
    </row>
    <row r="1030" spans="1:32" ht="15" customHeight="1">
      <c r="A1030" s="163">
        <v>1023</v>
      </c>
      <c r="B1030" s="125" t="s">
        <v>1467</v>
      </c>
      <c r="C1030" s="164" t="s">
        <v>1110</v>
      </c>
      <c r="D1030" s="164" t="s">
        <v>1110</v>
      </c>
      <c r="E1030" s="164" t="s">
        <v>1110</v>
      </c>
      <c r="F1030" s="164" t="s">
        <v>1110</v>
      </c>
      <c r="G1030" s="164">
        <v>1.5569999999999999</v>
      </c>
      <c r="H1030" s="164" t="s">
        <v>1110</v>
      </c>
      <c r="I1030" s="164" t="s">
        <v>1110</v>
      </c>
      <c r="J1030" s="164" t="s">
        <v>1110</v>
      </c>
      <c r="K1030" s="164" t="s">
        <v>1110</v>
      </c>
      <c r="L1030" s="166">
        <v>1.5569999999999999</v>
      </c>
      <c r="M1030" s="164" t="s">
        <v>1110</v>
      </c>
      <c r="N1030" s="164" t="s">
        <v>1110</v>
      </c>
      <c r="O1030" s="164" t="s">
        <v>1110</v>
      </c>
      <c r="P1030" s="164" t="s">
        <v>1110</v>
      </c>
      <c r="Q1030" s="164">
        <v>1.5569999999999999</v>
      </c>
      <c r="R1030" s="164" t="s">
        <v>1110</v>
      </c>
      <c r="S1030" s="164" t="s">
        <v>1110</v>
      </c>
      <c r="T1030" s="164" t="s">
        <v>1110</v>
      </c>
      <c r="U1030" s="164" t="s">
        <v>1110</v>
      </c>
      <c r="V1030" s="167">
        <v>1.5569999999999999</v>
      </c>
      <c r="W1030" s="168" t="s">
        <v>1110</v>
      </c>
      <c r="X1030" s="164" t="s">
        <v>1110</v>
      </c>
      <c r="Y1030" s="164" t="s">
        <v>1110</v>
      </c>
      <c r="Z1030" s="164" t="s">
        <v>1110</v>
      </c>
      <c r="AA1030" s="164">
        <v>1.5569999999999999</v>
      </c>
      <c r="AB1030" s="164" t="s">
        <v>1110</v>
      </c>
      <c r="AC1030" s="164" t="s">
        <v>1110</v>
      </c>
      <c r="AD1030" s="164" t="s">
        <v>1110</v>
      </c>
      <c r="AE1030" s="164" t="s">
        <v>1110</v>
      </c>
      <c r="AF1030" s="169">
        <v>1.5569999999999999</v>
      </c>
    </row>
    <row r="1031" spans="1:32" s="84" customFormat="1" ht="15" customHeight="1">
      <c r="A1031" s="171">
        <v>1024</v>
      </c>
      <c r="B1031" s="144" t="s">
        <v>315</v>
      </c>
      <c r="C1031" s="172" t="s">
        <v>1110</v>
      </c>
      <c r="D1031" s="172" t="s">
        <v>1110</v>
      </c>
      <c r="E1031" s="172" t="s">
        <v>1110</v>
      </c>
      <c r="F1031" s="172" t="s">
        <v>1110</v>
      </c>
      <c r="G1031" s="172" t="s">
        <v>1110</v>
      </c>
      <c r="H1031" s="172" t="s">
        <v>1110</v>
      </c>
      <c r="I1031" s="172" t="s">
        <v>1110</v>
      </c>
      <c r="J1031" s="172">
        <v>1.0500000000000001E-2</v>
      </c>
      <c r="K1031" s="172" t="s">
        <v>1110</v>
      </c>
      <c r="L1031" s="174">
        <v>1.0500000000000001E-2</v>
      </c>
      <c r="M1031" s="172" t="s">
        <v>1110</v>
      </c>
      <c r="N1031" s="172" t="s">
        <v>1110</v>
      </c>
      <c r="O1031" s="172" t="s">
        <v>1110</v>
      </c>
      <c r="P1031" s="172" t="s">
        <v>1110</v>
      </c>
      <c r="Q1031" s="172" t="s">
        <v>1110</v>
      </c>
      <c r="R1031" s="172" t="s">
        <v>1110</v>
      </c>
      <c r="S1031" s="172" t="s">
        <v>1110</v>
      </c>
      <c r="T1031" s="172">
        <v>3.27E-2</v>
      </c>
      <c r="U1031" s="172" t="s">
        <v>1110</v>
      </c>
      <c r="V1031" s="175">
        <v>3.27E-2</v>
      </c>
      <c r="W1031" s="176" t="s">
        <v>1110</v>
      </c>
      <c r="X1031" s="172" t="s">
        <v>1110</v>
      </c>
      <c r="Y1031" s="172" t="s">
        <v>1110</v>
      </c>
      <c r="Z1031" s="172" t="s">
        <v>1110</v>
      </c>
      <c r="AA1031" s="172" t="s">
        <v>1110</v>
      </c>
      <c r="AB1031" s="172" t="s">
        <v>1110</v>
      </c>
      <c r="AC1031" s="172" t="s">
        <v>1110</v>
      </c>
      <c r="AD1031" s="172">
        <v>0.42574608000000003</v>
      </c>
      <c r="AE1031" s="172" t="s">
        <v>1110</v>
      </c>
      <c r="AF1031" s="177">
        <v>0.42574608000000003</v>
      </c>
    </row>
    <row r="1032" spans="1:32" ht="15" customHeight="1">
      <c r="A1032" s="163">
        <v>1025</v>
      </c>
      <c r="B1032" s="125" t="s">
        <v>448</v>
      </c>
      <c r="C1032" s="164" t="s">
        <v>1110</v>
      </c>
      <c r="D1032" s="164" t="s">
        <v>1110</v>
      </c>
      <c r="E1032" s="164" t="s">
        <v>1110</v>
      </c>
      <c r="F1032" s="164" t="s">
        <v>1110</v>
      </c>
      <c r="G1032" s="164" t="s">
        <v>1110</v>
      </c>
      <c r="H1032" s="164" t="s">
        <v>1110</v>
      </c>
      <c r="I1032" s="164" t="s">
        <v>1110</v>
      </c>
      <c r="J1032" s="164" t="s">
        <v>1110</v>
      </c>
      <c r="K1032" s="164" t="s">
        <v>1110</v>
      </c>
      <c r="L1032" s="166" t="s">
        <v>1110</v>
      </c>
      <c r="M1032" s="164" t="s">
        <v>1110</v>
      </c>
      <c r="N1032" s="164" t="s">
        <v>1110</v>
      </c>
      <c r="O1032" s="164" t="s">
        <v>1110</v>
      </c>
      <c r="P1032" s="164" t="s">
        <v>1110</v>
      </c>
      <c r="Q1032" s="164" t="s">
        <v>1110</v>
      </c>
      <c r="R1032" s="164" t="s">
        <v>1110</v>
      </c>
      <c r="S1032" s="164" t="s">
        <v>1110</v>
      </c>
      <c r="T1032" s="164" t="s">
        <v>1110</v>
      </c>
      <c r="U1032" s="164" t="s">
        <v>1110</v>
      </c>
      <c r="V1032" s="167" t="s">
        <v>1110</v>
      </c>
      <c r="W1032" s="168" t="s">
        <v>1110</v>
      </c>
      <c r="X1032" s="164" t="s">
        <v>1110</v>
      </c>
      <c r="Y1032" s="164" t="s">
        <v>1110</v>
      </c>
      <c r="Z1032" s="164" t="s">
        <v>1110</v>
      </c>
      <c r="AA1032" s="164" t="s">
        <v>1110</v>
      </c>
      <c r="AB1032" s="164" t="s">
        <v>1110</v>
      </c>
      <c r="AC1032" s="164" t="s">
        <v>1110</v>
      </c>
      <c r="AD1032" s="164" t="s">
        <v>1110</v>
      </c>
      <c r="AE1032" s="164" t="s">
        <v>1110</v>
      </c>
      <c r="AF1032" s="169" t="s">
        <v>1110</v>
      </c>
    </row>
    <row r="1033" spans="1:32" s="84" customFormat="1" ht="15" customHeight="1">
      <c r="A1033" s="171">
        <v>1026</v>
      </c>
      <c r="B1033" s="144" t="s">
        <v>668</v>
      </c>
      <c r="C1033" s="172" t="s">
        <v>1110</v>
      </c>
      <c r="D1033" s="172" t="s">
        <v>1110</v>
      </c>
      <c r="E1033" s="172">
        <v>-4.3869940000000003E-2</v>
      </c>
      <c r="F1033" s="172" t="s">
        <v>1110</v>
      </c>
      <c r="G1033" s="172" t="s">
        <v>1110</v>
      </c>
      <c r="H1033" s="172" t="s">
        <v>1110</v>
      </c>
      <c r="I1033" s="172" t="s">
        <v>1110</v>
      </c>
      <c r="J1033" s="172" t="s">
        <v>1110</v>
      </c>
      <c r="K1033" s="172" t="s">
        <v>1110</v>
      </c>
      <c r="L1033" s="174">
        <v>-4.3869940000000003E-2</v>
      </c>
      <c r="M1033" s="172" t="s">
        <v>1110</v>
      </c>
      <c r="N1033" s="172" t="s">
        <v>1110</v>
      </c>
      <c r="O1033" s="172">
        <v>-0.17386994</v>
      </c>
      <c r="P1033" s="172" t="s">
        <v>1110</v>
      </c>
      <c r="Q1033" s="172" t="s">
        <v>1110</v>
      </c>
      <c r="R1033" s="172" t="s">
        <v>1110</v>
      </c>
      <c r="S1033" s="172" t="s">
        <v>1110</v>
      </c>
      <c r="T1033" s="172" t="s">
        <v>1110</v>
      </c>
      <c r="U1033" s="172" t="s">
        <v>1110</v>
      </c>
      <c r="V1033" s="175">
        <v>-0.17386994</v>
      </c>
      <c r="W1033" s="176" t="s">
        <v>1110</v>
      </c>
      <c r="X1033" s="172" t="s">
        <v>1110</v>
      </c>
      <c r="Y1033" s="172">
        <v>-2.7478472999999997</v>
      </c>
      <c r="Z1033" s="172" t="s">
        <v>1110</v>
      </c>
      <c r="AA1033" s="172" t="s">
        <v>1110</v>
      </c>
      <c r="AB1033" s="172" t="s">
        <v>1110</v>
      </c>
      <c r="AC1033" s="172" t="s">
        <v>1110</v>
      </c>
      <c r="AD1033" s="172" t="s">
        <v>1110</v>
      </c>
      <c r="AE1033" s="172" t="s">
        <v>1110</v>
      </c>
      <c r="AF1033" s="177">
        <v>-2.7478472999999997</v>
      </c>
    </row>
    <row r="1034" spans="1:32" ht="15" customHeight="1">
      <c r="A1034" s="163">
        <v>1027</v>
      </c>
      <c r="B1034" s="125" t="s">
        <v>23</v>
      </c>
      <c r="C1034" s="164" t="s">
        <v>1110</v>
      </c>
      <c r="D1034" s="164" t="s">
        <v>1110</v>
      </c>
      <c r="E1034" s="164" t="s">
        <v>1110</v>
      </c>
      <c r="F1034" s="164" t="s">
        <v>1110</v>
      </c>
      <c r="G1034" s="164" t="s">
        <v>1110</v>
      </c>
      <c r="H1034" s="164" t="s">
        <v>1110</v>
      </c>
      <c r="I1034" s="164" t="s">
        <v>1110</v>
      </c>
      <c r="J1034" s="164" t="s">
        <v>1110</v>
      </c>
      <c r="K1034" s="164" t="s">
        <v>1110</v>
      </c>
      <c r="L1034" s="166" t="s">
        <v>1110</v>
      </c>
      <c r="M1034" s="164" t="s">
        <v>1110</v>
      </c>
      <c r="N1034" s="164" t="s">
        <v>1110</v>
      </c>
      <c r="O1034" s="164" t="s">
        <v>1110</v>
      </c>
      <c r="P1034" s="164" t="s">
        <v>1110</v>
      </c>
      <c r="Q1034" s="164" t="s">
        <v>1110</v>
      </c>
      <c r="R1034" s="164" t="s">
        <v>1110</v>
      </c>
      <c r="S1034" s="164" t="s">
        <v>1110</v>
      </c>
      <c r="T1034" s="164">
        <v>1.2</v>
      </c>
      <c r="U1034" s="164" t="s">
        <v>1110</v>
      </c>
      <c r="V1034" s="167">
        <v>1.2</v>
      </c>
      <c r="W1034" s="168" t="s">
        <v>1110</v>
      </c>
      <c r="X1034" s="164" t="s">
        <v>1110</v>
      </c>
      <c r="Y1034" s="164" t="s">
        <v>1110</v>
      </c>
      <c r="Z1034" s="164" t="s">
        <v>1110</v>
      </c>
      <c r="AA1034" s="164" t="s">
        <v>1110</v>
      </c>
      <c r="AB1034" s="164" t="s">
        <v>1110</v>
      </c>
      <c r="AC1034" s="164">
        <v>-44.627003035680005</v>
      </c>
      <c r="AD1034" s="164">
        <v>1.2</v>
      </c>
      <c r="AE1034" s="164" t="s">
        <v>1110</v>
      </c>
      <c r="AF1034" s="169">
        <v>-43.427003035680002</v>
      </c>
    </row>
    <row r="1035" spans="1:32" s="84" customFormat="1" ht="15" customHeight="1">
      <c r="A1035" s="171">
        <v>1028</v>
      </c>
      <c r="B1035" s="144" t="s">
        <v>324</v>
      </c>
      <c r="C1035" s="172" t="s">
        <v>1110</v>
      </c>
      <c r="D1035" s="172" t="s">
        <v>1110</v>
      </c>
      <c r="E1035" s="172">
        <v>-2.3423099999999998E-3</v>
      </c>
      <c r="F1035" s="172" t="s">
        <v>1110</v>
      </c>
      <c r="G1035" s="172" t="s">
        <v>1110</v>
      </c>
      <c r="H1035" s="172" t="s">
        <v>1110</v>
      </c>
      <c r="I1035" s="172" t="s">
        <v>1110</v>
      </c>
      <c r="J1035" s="172" t="s">
        <v>1110</v>
      </c>
      <c r="K1035" s="172" t="s">
        <v>1110</v>
      </c>
      <c r="L1035" s="174">
        <v>-2.3423099999999998E-3</v>
      </c>
      <c r="M1035" s="172" t="s">
        <v>1110</v>
      </c>
      <c r="N1035" s="172" t="s">
        <v>1110</v>
      </c>
      <c r="O1035" s="172">
        <v>-2.3423099999999998E-3</v>
      </c>
      <c r="P1035" s="172" t="s">
        <v>1110</v>
      </c>
      <c r="Q1035" s="172" t="s">
        <v>1110</v>
      </c>
      <c r="R1035" s="172" t="s">
        <v>1110</v>
      </c>
      <c r="S1035" s="172" t="s">
        <v>1110</v>
      </c>
      <c r="T1035" s="172" t="s">
        <v>1110</v>
      </c>
      <c r="U1035" s="172" t="s">
        <v>1110</v>
      </c>
      <c r="V1035" s="175">
        <v>-2.3423099999999998E-3</v>
      </c>
      <c r="W1035" s="176" t="s">
        <v>1110</v>
      </c>
      <c r="X1035" s="172" t="s">
        <v>1110</v>
      </c>
      <c r="Y1035" s="172">
        <v>-5.6862099999999997E-3</v>
      </c>
      <c r="Z1035" s="172" t="s">
        <v>1110</v>
      </c>
      <c r="AA1035" s="172" t="s">
        <v>1110</v>
      </c>
      <c r="AB1035" s="172" t="s">
        <v>1110</v>
      </c>
      <c r="AC1035" s="172" t="s">
        <v>1110</v>
      </c>
      <c r="AD1035" s="172" t="s">
        <v>1110</v>
      </c>
      <c r="AE1035" s="172" t="s">
        <v>1110</v>
      </c>
      <c r="AF1035" s="177">
        <v>-5.6862099999999997E-3</v>
      </c>
    </row>
    <row r="1036" spans="1:32" ht="15" customHeight="1">
      <c r="A1036" s="163">
        <v>1029</v>
      </c>
      <c r="B1036" s="125" t="s">
        <v>962</v>
      </c>
      <c r="C1036" s="164" t="s">
        <v>1110</v>
      </c>
      <c r="D1036" s="164" t="s">
        <v>1110</v>
      </c>
      <c r="E1036" s="164">
        <v>0.25</v>
      </c>
      <c r="F1036" s="164" t="s">
        <v>1110</v>
      </c>
      <c r="G1036" s="164" t="s">
        <v>1110</v>
      </c>
      <c r="H1036" s="164" t="s">
        <v>1110</v>
      </c>
      <c r="I1036" s="164" t="s">
        <v>1110</v>
      </c>
      <c r="J1036" s="164" t="s">
        <v>1110</v>
      </c>
      <c r="K1036" s="164" t="s">
        <v>1110</v>
      </c>
      <c r="L1036" s="166">
        <v>0.25</v>
      </c>
      <c r="M1036" s="164" t="s">
        <v>1110</v>
      </c>
      <c r="N1036" s="164" t="s">
        <v>1110</v>
      </c>
      <c r="O1036" s="164">
        <v>0.65</v>
      </c>
      <c r="P1036" s="164" t="s">
        <v>1110</v>
      </c>
      <c r="Q1036" s="164" t="s">
        <v>1110</v>
      </c>
      <c r="R1036" s="164" t="s">
        <v>1110</v>
      </c>
      <c r="S1036" s="164" t="s">
        <v>1110</v>
      </c>
      <c r="T1036" s="164" t="s">
        <v>1110</v>
      </c>
      <c r="U1036" s="164" t="s">
        <v>1110</v>
      </c>
      <c r="V1036" s="167">
        <v>0.65</v>
      </c>
      <c r="W1036" s="168" t="s">
        <v>1110</v>
      </c>
      <c r="X1036" s="164" t="s">
        <v>1110</v>
      </c>
      <c r="Y1036" s="164">
        <v>2.39378031118</v>
      </c>
      <c r="Z1036" s="164" t="s">
        <v>1110</v>
      </c>
      <c r="AA1036" s="164" t="s">
        <v>1110</v>
      </c>
      <c r="AB1036" s="164" t="s">
        <v>1110</v>
      </c>
      <c r="AC1036" s="164" t="s">
        <v>1110</v>
      </c>
      <c r="AD1036" s="164" t="s">
        <v>1110</v>
      </c>
      <c r="AE1036" s="164" t="s">
        <v>1110</v>
      </c>
      <c r="AF1036" s="169">
        <v>2.39378031118</v>
      </c>
    </row>
    <row r="1037" spans="1:32" s="84" customFormat="1" ht="15" customHeight="1">
      <c r="A1037" s="171">
        <v>1030</v>
      </c>
      <c r="B1037" s="144" t="s">
        <v>661</v>
      </c>
      <c r="C1037" s="172" t="s">
        <v>1110</v>
      </c>
      <c r="D1037" s="172" t="s">
        <v>1110</v>
      </c>
      <c r="E1037" s="172" t="s">
        <v>1110</v>
      </c>
      <c r="F1037" s="172" t="s">
        <v>1110</v>
      </c>
      <c r="G1037" s="172" t="s">
        <v>1110</v>
      </c>
      <c r="H1037" s="172" t="s">
        <v>1110</v>
      </c>
      <c r="I1037" s="172" t="s">
        <v>1110</v>
      </c>
      <c r="J1037" s="172" t="s">
        <v>1110</v>
      </c>
      <c r="K1037" s="172" t="s">
        <v>1110</v>
      </c>
      <c r="L1037" s="174" t="s">
        <v>1110</v>
      </c>
      <c r="M1037" s="172" t="s">
        <v>1110</v>
      </c>
      <c r="N1037" s="172" t="s">
        <v>1110</v>
      </c>
      <c r="O1037" s="172" t="s">
        <v>1110</v>
      </c>
      <c r="P1037" s="172" t="s">
        <v>1110</v>
      </c>
      <c r="Q1037" s="172" t="s">
        <v>1110</v>
      </c>
      <c r="R1037" s="172" t="s">
        <v>1110</v>
      </c>
      <c r="S1037" s="172">
        <v>0.03</v>
      </c>
      <c r="T1037" s="172" t="s">
        <v>1110</v>
      </c>
      <c r="U1037" s="172" t="s">
        <v>1110</v>
      </c>
      <c r="V1037" s="175">
        <v>0.03</v>
      </c>
      <c r="W1037" s="176" t="s">
        <v>1110</v>
      </c>
      <c r="X1037" s="172" t="s">
        <v>1110</v>
      </c>
      <c r="Y1037" s="172" t="s">
        <v>1110</v>
      </c>
      <c r="Z1037" s="172" t="s">
        <v>1110</v>
      </c>
      <c r="AA1037" s="172" t="s">
        <v>1110</v>
      </c>
      <c r="AB1037" s="172" t="s">
        <v>1110</v>
      </c>
      <c r="AC1037" s="172">
        <v>0.76</v>
      </c>
      <c r="AD1037" s="172" t="s">
        <v>1110</v>
      </c>
      <c r="AE1037" s="172" t="s">
        <v>1110</v>
      </c>
      <c r="AF1037" s="177">
        <v>0.76</v>
      </c>
    </row>
    <row r="1038" spans="1:32" ht="15" customHeight="1">
      <c r="A1038" s="163">
        <v>1031</v>
      </c>
      <c r="B1038" s="125" t="s">
        <v>878</v>
      </c>
      <c r="C1038" s="164" t="s">
        <v>1110</v>
      </c>
      <c r="D1038" s="164" t="s">
        <v>1110</v>
      </c>
      <c r="E1038" s="164">
        <v>3.7998449999999996E-2</v>
      </c>
      <c r="F1038" s="164" t="s">
        <v>1110</v>
      </c>
      <c r="G1038" s="164" t="s">
        <v>1110</v>
      </c>
      <c r="H1038" s="164" t="s">
        <v>1110</v>
      </c>
      <c r="I1038" s="164" t="s">
        <v>1110</v>
      </c>
      <c r="J1038" s="164" t="s">
        <v>1110</v>
      </c>
      <c r="K1038" s="164" t="s">
        <v>1110</v>
      </c>
      <c r="L1038" s="166">
        <v>3.7998449999999996E-2</v>
      </c>
      <c r="M1038" s="164" t="s">
        <v>1110</v>
      </c>
      <c r="N1038" s="164" t="s">
        <v>1110</v>
      </c>
      <c r="O1038" s="164">
        <v>-0.21453959</v>
      </c>
      <c r="P1038" s="164" t="s">
        <v>1110</v>
      </c>
      <c r="Q1038" s="164" t="s">
        <v>1110</v>
      </c>
      <c r="R1038" s="164" t="s">
        <v>1110</v>
      </c>
      <c r="S1038" s="164" t="s">
        <v>1110</v>
      </c>
      <c r="T1038" s="164" t="s">
        <v>1110</v>
      </c>
      <c r="U1038" s="164" t="s">
        <v>1110</v>
      </c>
      <c r="V1038" s="167">
        <v>-0.21453959</v>
      </c>
      <c r="W1038" s="168" t="s">
        <v>1110</v>
      </c>
      <c r="X1038" s="164" t="s">
        <v>1110</v>
      </c>
      <c r="Y1038" s="164">
        <v>0.98686461000000003</v>
      </c>
      <c r="Z1038" s="164" t="s">
        <v>1110</v>
      </c>
      <c r="AA1038" s="164" t="s">
        <v>1110</v>
      </c>
      <c r="AB1038" s="164" t="s">
        <v>1110</v>
      </c>
      <c r="AC1038" s="164" t="s">
        <v>1110</v>
      </c>
      <c r="AD1038" s="164" t="s">
        <v>1110</v>
      </c>
      <c r="AE1038" s="164" t="s">
        <v>1110</v>
      </c>
      <c r="AF1038" s="169">
        <v>0.98686461000000003</v>
      </c>
    </row>
    <row r="1039" spans="1:32" s="84" customFormat="1" ht="15" customHeight="1">
      <c r="A1039" s="171">
        <v>1032</v>
      </c>
      <c r="B1039" s="144" t="s">
        <v>1063</v>
      </c>
      <c r="C1039" s="172" t="s">
        <v>1110</v>
      </c>
      <c r="D1039" s="172" t="s">
        <v>1110</v>
      </c>
      <c r="E1039" s="172" t="s">
        <v>1110</v>
      </c>
      <c r="F1039" s="172" t="s">
        <v>1110</v>
      </c>
      <c r="G1039" s="172" t="s">
        <v>1110</v>
      </c>
      <c r="H1039" s="172" t="s">
        <v>1110</v>
      </c>
      <c r="I1039" s="172" t="s">
        <v>1110</v>
      </c>
      <c r="J1039" s="172" t="s">
        <v>1110</v>
      </c>
      <c r="K1039" s="172" t="s">
        <v>1110</v>
      </c>
      <c r="L1039" s="174" t="s">
        <v>1110</v>
      </c>
      <c r="M1039" s="172" t="s">
        <v>1110</v>
      </c>
      <c r="N1039" s="172" t="s">
        <v>1110</v>
      </c>
      <c r="O1039" s="172" t="s">
        <v>1110</v>
      </c>
      <c r="P1039" s="172" t="s">
        <v>1110</v>
      </c>
      <c r="Q1039" s="172" t="s">
        <v>1110</v>
      </c>
      <c r="R1039" s="172" t="s">
        <v>1110</v>
      </c>
      <c r="S1039" s="172" t="s">
        <v>1110</v>
      </c>
      <c r="T1039" s="172" t="s">
        <v>1110</v>
      </c>
      <c r="U1039" s="172" t="s">
        <v>1110</v>
      </c>
      <c r="V1039" s="175" t="s">
        <v>1110</v>
      </c>
      <c r="W1039" s="176" t="s">
        <v>1110</v>
      </c>
      <c r="X1039" s="172" t="s">
        <v>1110</v>
      </c>
      <c r="Y1039" s="172" t="s">
        <v>1110</v>
      </c>
      <c r="Z1039" s="172" t="s">
        <v>1110</v>
      </c>
      <c r="AA1039" s="172" t="s">
        <v>1110</v>
      </c>
      <c r="AB1039" s="172" t="s">
        <v>1110</v>
      </c>
      <c r="AC1039" s="172">
        <v>0.60000003000000002</v>
      </c>
      <c r="AD1039" s="172" t="s">
        <v>1110</v>
      </c>
      <c r="AE1039" s="172" t="s">
        <v>1110</v>
      </c>
      <c r="AF1039" s="177">
        <v>0.60000003000000002</v>
      </c>
    </row>
    <row r="1040" spans="1:32" ht="15" customHeight="1">
      <c r="A1040" s="163">
        <v>1033</v>
      </c>
      <c r="B1040" s="125" t="s">
        <v>24</v>
      </c>
      <c r="C1040" s="164" t="s">
        <v>1110</v>
      </c>
      <c r="D1040" s="164" t="s">
        <v>1110</v>
      </c>
      <c r="E1040" s="164" t="s">
        <v>1110</v>
      </c>
      <c r="F1040" s="164" t="s">
        <v>1110</v>
      </c>
      <c r="G1040" s="164" t="s">
        <v>1110</v>
      </c>
      <c r="H1040" s="164" t="s">
        <v>1110</v>
      </c>
      <c r="I1040" s="164" t="s">
        <v>1110</v>
      </c>
      <c r="J1040" s="164" t="s">
        <v>1110</v>
      </c>
      <c r="K1040" s="164" t="s">
        <v>1110</v>
      </c>
      <c r="L1040" s="166" t="s">
        <v>1110</v>
      </c>
      <c r="M1040" s="164" t="s">
        <v>1110</v>
      </c>
      <c r="N1040" s="164" t="s">
        <v>1110</v>
      </c>
      <c r="O1040" s="164" t="s">
        <v>1110</v>
      </c>
      <c r="P1040" s="164" t="s">
        <v>1110</v>
      </c>
      <c r="Q1040" s="164" t="s">
        <v>1110</v>
      </c>
      <c r="R1040" s="164" t="s">
        <v>1110</v>
      </c>
      <c r="S1040" s="164" t="s">
        <v>1110</v>
      </c>
      <c r="T1040" s="164">
        <v>0.7</v>
      </c>
      <c r="U1040" s="164" t="s">
        <v>1110</v>
      </c>
      <c r="V1040" s="167">
        <v>0.7</v>
      </c>
      <c r="W1040" s="168" t="s">
        <v>1110</v>
      </c>
      <c r="X1040" s="164" t="s">
        <v>1110</v>
      </c>
      <c r="Y1040" s="164" t="s">
        <v>1110</v>
      </c>
      <c r="Z1040" s="164" t="s">
        <v>1110</v>
      </c>
      <c r="AA1040" s="164" t="s">
        <v>1110</v>
      </c>
      <c r="AB1040" s="164" t="s">
        <v>1110</v>
      </c>
      <c r="AC1040" s="164" t="s">
        <v>1110</v>
      </c>
      <c r="AD1040" s="164">
        <v>0.91068987999999995</v>
      </c>
      <c r="AE1040" s="164" t="s">
        <v>1110</v>
      </c>
      <c r="AF1040" s="169">
        <v>0.91068987999999995</v>
      </c>
    </row>
    <row r="1041" spans="1:32" s="84" customFormat="1" ht="15" customHeight="1">
      <c r="A1041" s="171">
        <v>1034</v>
      </c>
      <c r="B1041" s="144" t="s">
        <v>1067</v>
      </c>
      <c r="C1041" s="172" t="s">
        <v>1110</v>
      </c>
      <c r="D1041" s="172">
        <v>-4.7172910000000005E-2</v>
      </c>
      <c r="E1041" s="172" t="s">
        <v>1110</v>
      </c>
      <c r="F1041" s="172" t="s">
        <v>1110</v>
      </c>
      <c r="G1041" s="172" t="s">
        <v>1110</v>
      </c>
      <c r="H1041" s="172" t="s">
        <v>1110</v>
      </c>
      <c r="I1041" s="172" t="s">
        <v>1110</v>
      </c>
      <c r="J1041" s="172" t="s">
        <v>1110</v>
      </c>
      <c r="K1041" s="172" t="s">
        <v>1110</v>
      </c>
      <c r="L1041" s="174">
        <v>-4.7172910000000005E-2</v>
      </c>
      <c r="M1041" s="172" t="s">
        <v>1110</v>
      </c>
      <c r="N1041" s="172">
        <v>0.41240007000000001</v>
      </c>
      <c r="O1041" s="172" t="s">
        <v>1110</v>
      </c>
      <c r="P1041" s="172" t="s">
        <v>1110</v>
      </c>
      <c r="Q1041" s="172" t="s">
        <v>1110</v>
      </c>
      <c r="R1041" s="172" t="s">
        <v>1110</v>
      </c>
      <c r="S1041" s="172" t="s">
        <v>1110</v>
      </c>
      <c r="T1041" s="172" t="s">
        <v>1110</v>
      </c>
      <c r="U1041" s="172" t="s">
        <v>1110</v>
      </c>
      <c r="V1041" s="175">
        <v>0.41240007000000001</v>
      </c>
      <c r="W1041" s="176" t="s">
        <v>1110</v>
      </c>
      <c r="X1041" s="172">
        <v>0.41240007000000001</v>
      </c>
      <c r="Y1041" s="172">
        <v>-9.9149800000000003E-3</v>
      </c>
      <c r="Z1041" s="172" t="s">
        <v>1110</v>
      </c>
      <c r="AA1041" s="172" t="s">
        <v>1110</v>
      </c>
      <c r="AB1041" s="172" t="s">
        <v>1110</v>
      </c>
      <c r="AC1041" s="172" t="s">
        <v>1110</v>
      </c>
      <c r="AD1041" s="172" t="s">
        <v>1110</v>
      </c>
      <c r="AE1041" s="172" t="s">
        <v>1110</v>
      </c>
      <c r="AF1041" s="177">
        <v>0.40248509000000005</v>
      </c>
    </row>
    <row r="1042" spans="1:32" ht="15" customHeight="1">
      <c r="A1042" s="163">
        <v>1035</v>
      </c>
      <c r="B1042" s="125" t="s">
        <v>25</v>
      </c>
      <c r="C1042" s="164" t="s">
        <v>1110</v>
      </c>
      <c r="D1042" s="164" t="s">
        <v>1110</v>
      </c>
      <c r="E1042" s="164" t="s">
        <v>1110</v>
      </c>
      <c r="F1042" s="164" t="s">
        <v>1110</v>
      </c>
      <c r="G1042" s="164" t="s">
        <v>1110</v>
      </c>
      <c r="H1042" s="164" t="s">
        <v>1110</v>
      </c>
      <c r="I1042" s="164" t="s">
        <v>1110</v>
      </c>
      <c r="J1042" s="164" t="s">
        <v>1110</v>
      </c>
      <c r="K1042" s="164" t="s">
        <v>1110</v>
      </c>
      <c r="L1042" s="166" t="s">
        <v>1110</v>
      </c>
      <c r="M1042" s="164" t="s">
        <v>1110</v>
      </c>
      <c r="N1042" s="164" t="s">
        <v>1110</v>
      </c>
      <c r="O1042" s="164" t="s">
        <v>1110</v>
      </c>
      <c r="P1042" s="164" t="s">
        <v>1110</v>
      </c>
      <c r="Q1042" s="164" t="s">
        <v>1110</v>
      </c>
      <c r="R1042" s="164" t="s">
        <v>1110</v>
      </c>
      <c r="S1042" s="164">
        <v>0.3</v>
      </c>
      <c r="T1042" s="164" t="s">
        <v>1110</v>
      </c>
      <c r="U1042" s="164" t="s">
        <v>1110</v>
      </c>
      <c r="V1042" s="167">
        <v>0.3</v>
      </c>
      <c r="W1042" s="168" t="s">
        <v>1110</v>
      </c>
      <c r="X1042" s="164" t="s">
        <v>1110</v>
      </c>
      <c r="Y1042" s="164" t="s">
        <v>1110</v>
      </c>
      <c r="Z1042" s="164" t="s">
        <v>1110</v>
      </c>
      <c r="AA1042" s="164" t="s">
        <v>1110</v>
      </c>
      <c r="AB1042" s="164" t="s">
        <v>1110</v>
      </c>
      <c r="AC1042" s="164">
        <v>0.3</v>
      </c>
      <c r="AD1042" s="164" t="s">
        <v>1110</v>
      </c>
      <c r="AE1042" s="164" t="s">
        <v>1110</v>
      </c>
      <c r="AF1042" s="169">
        <v>0.3</v>
      </c>
    </row>
    <row r="1043" spans="1:32" s="84" customFormat="1" ht="15" customHeight="1">
      <c r="A1043" s="171">
        <v>1036</v>
      </c>
      <c r="B1043" s="144" t="s">
        <v>1064</v>
      </c>
      <c r="C1043" s="172" t="s">
        <v>1110</v>
      </c>
      <c r="D1043" s="172" t="s">
        <v>1110</v>
      </c>
      <c r="E1043" s="172">
        <v>-0.28875424</v>
      </c>
      <c r="F1043" s="172" t="s">
        <v>1110</v>
      </c>
      <c r="G1043" s="172" t="s">
        <v>1110</v>
      </c>
      <c r="H1043" s="172" t="s">
        <v>1110</v>
      </c>
      <c r="I1043" s="172" t="s">
        <v>1110</v>
      </c>
      <c r="J1043" s="172" t="s">
        <v>1110</v>
      </c>
      <c r="K1043" s="172" t="s">
        <v>1110</v>
      </c>
      <c r="L1043" s="174">
        <v>-0.28875424</v>
      </c>
      <c r="M1043" s="172" t="s">
        <v>1110</v>
      </c>
      <c r="N1043" s="172" t="s">
        <v>1110</v>
      </c>
      <c r="O1043" s="172">
        <v>-0.65118487999999997</v>
      </c>
      <c r="P1043" s="172" t="s">
        <v>1110</v>
      </c>
      <c r="Q1043" s="172" t="s">
        <v>1110</v>
      </c>
      <c r="R1043" s="172" t="s">
        <v>1110</v>
      </c>
      <c r="S1043" s="172" t="s">
        <v>1110</v>
      </c>
      <c r="T1043" s="172" t="s">
        <v>1110</v>
      </c>
      <c r="U1043" s="172" t="s">
        <v>1110</v>
      </c>
      <c r="V1043" s="175">
        <v>-0.65118487999999997</v>
      </c>
      <c r="W1043" s="176" t="s">
        <v>1110</v>
      </c>
      <c r="X1043" s="172" t="s">
        <v>1110</v>
      </c>
      <c r="Y1043" s="172">
        <v>0.12113913000000001</v>
      </c>
      <c r="Z1043" s="172" t="s">
        <v>1110</v>
      </c>
      <c r="AA1043" s="172" t="s">
        <v>1110</v>
      </c>
      <c r="AB1043" s="172" t="s">
        <v>1110</v>
      </c>
      <c r="AC1043" s="172" t="s">
        <v>1110</v>
      </c>
      <c r="AD1043" s="172" t="s">
        <v>1110</v>
      </c>
      <c r="AE1043" s="172" t="s">
        <v>1110</v>
      </c>
      <c r="AF1043" s="177">
        <v>0.12113913000000001</v>
      </c>
    </row>
    <row r="1044" spans="1:32" ht="15" customHeight="1">
      <c r="A1044" s="163">
        <v>1037</v>
      </c>
      <c r="B1044" s="125" t="s">
        <v>31</v>
      </c>
      <c r="C1044" s="164" t="s">
        <v>1110</v>
      </c>
      <c r="D1044" s="164" t="s">
        <v>1110</v>
      </c>
      <c r="E1044" s="164" t="s">
        <v>1110</v>
      </c>
      <c r="F1044" s="164" t="s">
        <v>1110</v>
      </c>
      <c r="G1044" s="164" t="s">
        <v>1110</v>
      </c>
      <c r="H1044" s="164" t="s">
        <v>1110</v>
      </c>
      <c r="I1044" s="164" t="s">
        <v>1110</v>
      </c>
      <c r="J1044" s="164" t="s">
        <v>1110</v>
      </c>
      <c r="K1044" s="164" t="s">
        <v>1110</v>
      </c>
      <c r="L1044" s="166" t="s">
        <v>1110</v>
      </c>
      <c r="M1044" s="164" t="s">
        <v>1110</v>
      </c>
      <c r="N1044" s="164" t="s">
        <v>1110</v>
      </c>
      <c r="O1044" s="164" t="s">
        <v>1110</v>
      </c>
      <c r="P1044" s="164" t="s">
        <v>1110</v>
      </c>
      <c r="Q1044" s="164" t="s">
        <v>1110</v>
      </c>
      <c r="R1044" s="164" t="s">
        <v>1110</v>
      </c>
      <c r="S1044" s="164" t="s">
        <v>1110</v>
      </c>
      <c r="T1044" s="164">
        <v>14.31440325</v>
      </c>
      <c r="U1044" s="164" t="s">
        <v>1110</v>
      </c>
      <c r="V1044" s="167">
        <v>14.31440325</v>
      </c>
      <c r="W1044" s="168" t="s">
        <v>1110</v>
      </c>
      <c r="X1044" s="164" t="s">
        <v>1110</v>
      </c>
      <c r="Y1044" s="164" t="s">
        <v>1110</v>
      </c>
      <c r="Z1044" s="164" t="s">
        <v>1110</v>
      </c>
      <c r="AA1044" s="164" t="s">
        <v>1110</v>
      </c>
      <c r="AB1044" s="164" t="s">
        <v>1110</v>
      </c>
      <c r="AC1044" s="164" t="s">
        <v>1110</v>
      </c>
      <c r="AD1044" s="164">
        <v>27.753503160000001</v>
      </c>
      <c r="AE1044" s="164" t="s">
        <v>1110</v>
      </c>
      <c r="AF1044" s="169">
        <v>27.753503160000001</v>
      </c>
    </row>
    <row r="1045" spans="1:32" s="84" customFormat="1" ht="15" customHeight="1">
      <c r="A1045" s="171">
        <v>1038</v>
      </c>
      <c r="B1045" s="144" t="s">
        <v>39</v>
      </c>
      <c r="C1045" s="172" t="s">
        <v>1110</v>
      </c>
      <c r="D1045" s="172" t="s">
        <v>1110</v>
      </c>
      <c r="E1045" s="172">
        <v>-8.2072753499999997</v>
      </c>
      <c r="F1045" s="172" t="s">
        <v>1110</v>
      </c>
      <c r="G1045" s="172" t="s">
        <v>1110</v>
      </c>
      <c r="H1045" s="172" t="s">
        <v>1110</v>
      </c>
      <c r="I1045" s="172" t="s">
        <v>1110</v>
      </c>
      <c r="J1045" s="172" t="s">
        <v>1110</v>
      </c>
      <c r="K1045" s="172" t="s">
        <v>1110</v>
      </c>
      <c r="L1045" s="174">
        <v>-8.2072753499999997</v>
      </c>
      <c r="M1045" s="172" t="s">
        <v>1110</v>
      </c>
      <c r="N1045" s="172" t="s">
        <v>1110</v>
      </c>
      <c r="O1045" s="172">
        <v>-7.6072753499999992</v>
      </c>
      <c r="P1045" s="172" t="s">
        <v>1110</v>
      </c>
      <c r="Q1045" s="172" t="s">
        <v>1110</v>
      </c>
      <c r="R1045" s="172" t="s">
        <v>1110</v>
      </c>
      <c r="S1045" s="172" t="s">
        <v>1110</v>
      </c>
      <c r="T1045" s="172" t="s">
        <v>1110</v>
      </c>
      <c r="U1045" s="172" t="s">
        <v>1110</v>
      </c>
      <c r="V1045" s="175">
        <v>-7.6072753499999992</v>
      </c>
      <c r="W1045" s="176" t="s">
        <v>1110</v>
      </c>
      <c r="X1045" s="172" t="s">
        <v>1110</v>
      </c>
      <c r="Y1045" s="172">
        <v>-39.121064670000003</v>
      </c>
      <c r="Z1045" s="172" t="s">
        <v>1110</v>
      </c>
      <c r="AA1045" s="172" t="s">
        <v>1110</v>
      </c>
      <c r="AB1045" s="172" t="s">
        <v>1110</v>
      </c>
      <c r="AC1045" s="172" t="s">
        <v>1110</v>
      </c>
      <c r="AD1045" s="172" t="s">
        <v>1110</v>
      </c>
      <c r="AE1045" s="172" t="s">
        <v>1110</v>
      </c>
      <c r="AF1045" s="177">
        <v>-39.121064670000003</v>
      </c>
    </row>
    <row r="1046" spans="1:32" ht="15" customHeight="1">
      <c r="A1046" s="163">
        <v>1039</v>
      </c>
      <c r="B1046" s="125" t="s">
        <v>82</v>
      </c>
      <c r="C1046" s="164" t="s">
        <v>1110</v>
      </c>
      <c r="D1046" s="164" t="s">
        <v>1110</v>
      </c>
      <c r="E1046" s="164">
        <v>-16.234647470000002</v>
      </c>
      <c r="F1046" s="164" t="s">
        <v>1110</v>
      </c>
      <c r="G1046" s="164">
        <v>-3.3199370299999997</v>
      </c>
      <c r="H1046" s="164" t="s">
        <v>1110</v>
      </c>
      <c r="I1046" s="164" t="s">
        <v>1110</v>
      </c>
      <c r="J1046" s="164" t="s">
        <v>1110</v>
      </c>
      <c r="K1046" s="164" t="s">
        <v>1110</v>
      </c>
      <c r="L1046" s="166">
        <v>-19.554584500000001</v>
      </c>
      <c r="M1046" s="164" t="s">
        <v>1110</v>
      </c>
      <c r="N1046" s="164" t="s">
        <v>1110</v>
      </c>
      <c r="O1046" s="164">
        <v>-17.051287469999998</v>
      </c>
      <c r="P1046" s="164" t="s">
        <v>1110</v>
      </c>
      <c r="Q1046" s="164">
        <v>-6.5912403499999996</v>
      </c>
      <c r="R1046" s="164" t="s">
        <v>1110</v>
      </c>
      <c r="S1046" s="164" t="s">
        <v>1110</v>
      </c>
      <c r="T1046" s="164" t="s">
        <v>1110</v>
      </c>
      <c r="U1046" s="164" t="s">
        <v>1110</v>
      </c>
      <c r="V1046" s="167">
        <v>-23.642527820000002</v>
      </c>
      <c r="W1046" s="168" t="s">
        <v>1110</v>
      </c>
      <c r="X1046" s="164" t="s">
        <v>1110</v>
      </c>
      <c r="Y1046" s="164">
        <v>-189.09660163000001</v>
      </c>
      <c r="Z1046" s="164" t="s">
        <v>1110</v>
      </c>
      <c r="AA1046" s="164">
        <v>-6.5962403499999995</v>
      </c>
      <c r="AB1046" s="164" t="s">
        <v>1110</v>
      </c>
      <c r="AC1046" s="164" t="s">
        <v>1110</v>
      </c>
      <c r="AD1046" s="164" t="s">
        <v>1110</v>
      </c>
      <c r="AE1046" s="164" t="s">
        <v>1110</v>
      </c>
      <c r="AF1046" s="169">
        <v>-195.69284198</v>
      </c>
    </row>
    <row r="1047" spans="1:32" s="84" customFormat="1" ht="15" customHeight="1">
      <c r="A1047" s="171">
        <v>1040</v>
      </c>
      <c r="B1047" s="144" t="s">
        <v>26</v>
      </c>
      <c r="C1047" s="172" t="s">
        <v>1110</v>
      </c>
      <c r="D1047" s="172" t="s">
        <v>1110</v>
      </c>
      <c r="E1047" s="172" t="s">
        <v>1110</v>
      </c>
      <c r="F1047" s="172" t="s">
        <v>1110</v>
      </c>
      <c r="G1047" s="172" t="s">
        <v>1110</v>
      </c>
      <c r="H1047" s="172" t="s">
        <v>1110</v>
      </c>
      <c r="I1047" s="172" t="s">
        <v>1110</v>
      </c>
      <c r="J1047" s="172" t="s">
        <v>1110</v>
      </c>
      <c r="K1047" s="172" t="s">
        <v>1110</v>
      </c>
      <c r="L1047" s="174" t="s">
        <v>1110</v>
      </c>
      <c r="M1047" s="172" t="s">
        <v>1110</v>
      </c>
      <c r="N1047" s="172" t="s">
        <v>1110</v>
      </c>
      <c r="O1047" s="172" t="s">
        <v>1110</v>
      </c>
      <c r="P1047" s="172" t="s">
        <v>1110</v>
      </c>
      <c r="Q1047" s="172" t="s">
        <v>1110</v>
      </c>
      <c r="R1047" s="172" t="s">
        <v>1110</v>
      </c>
      <c r="S1047" s="172" t="s">
        <v>1110</v>
      </c>
      <c r="T1047" s="172" t="s">
        <v>1110</v>
      </c>
      <c r="U1047" s="172" t="s">
        <v>1110</v>
      </c>
      <c r="V1047" s="175" t="s">
        <v>1110</v>
      </c>
      <c r="W1047" s="176" t="s">
        <v>1110</v>
      </c>
      <c r="X1047" s="172" t="s">
        <v>1110</v>
      </c>
      <c r="Y1047" s="172" t="s">
        <v>1110</v>
      </c>
      <c r="Z1047" s="172" t="s">
        <v>1110</v>
      </c>
      <c r="AA1047" s="172" t="s">
        <v>1110</v>
      </c>
      <c r="AB1047" s="172" t="s">
        <v>1110</v>
      </c>
      <c r="AC1047" s="172">
        <v>-35.294117649999997</v>
      </c>
      <c r="AD1047" s="172" t="s">
        <v>1110</v>
      </c>
      <c r="AE1047" s="172" t="s">
        <v>1110</v>
      </c>
      <c r="AF1047" s="177">
        <v>-35.294117649999997</v>
      </c>
    </row>
    <row r="1048" spans="1:32" ht="15" customHeight="1">
      <c r="A1048" s="163">
        <v>1041</v>
      </c>
      <c r="B1048" s="125" t="s">
        <v>116</v>
      </c>
      <c r="C1048" s="164" t="s">
        <v>1110</v>
      </c>
      <c r="D1048" s="164" t="s">
        <v>1110</v>
      </c>
      <c r="E1048" s="164" t="s">
        <v>1110</v>
      </c>
      <c r="F1048" s="164" t="s">
        <v>1110</v>
      </c>
      <c r="G1048" s="164" t="s">
        <v>1110</v>
      </c>
      <c r="H1048" s="164" t="s">
        <v>1110</v>
      </c>
      <c r="I1048" s="164" t="s">
        <v>1110</v>
      </c>
      <c r="J1048" s="164" t="s">
        <v>1110</v>
      </c>
      <c r="K1048" s="164" t="s">
        <v>1110</v>
      </c>
      <c r="L1048" s="166" t="s">
        <v>1110</v>
      </c>
      <c r="M1048" s="164" t="s">
        <v>1110</v>
      </c>
      <c r="N1048" s="164" t="s">
        <v>1110</v>
      </c>
      <c r="O1048" s="164" t="s">
        <v>1110</v>
      </c>
      <c r="P1048" s="164" t="s">
        <v>1110</v>
      </c>
      <c r="Q1048" s="164" t="s">
        <v>1110</v>
      </c>
      <c r="R1048" s="164" t="s">
        <v>1110</v>
      </c>
      <c r="S1048" s="164" t="s">
        <v>1110</v>
      </c>
      <c r="T1048" s="164" t="s">
        <v>1110</v>
      </c>
      <c r="U1048" s="164" t="s">
        <v>1110</v>
      </c>
      <c r="V1048" s="167" t="s">
        <v>1110</v>
      </c>
      <c r="W1048" s="168" t="s">
        <v>1110</v>
      </c>
      <c r="X1048" s="164" t="s">
        <v>1110</v>
      </c>
      <c r="Y1048" s="164" t="s">
        <v>1110</v>
      </c>
      <c r="Z1048" s="164" t="s">
        <v>1110</v>
      </c>
      <c r="AA1048" s="164" t="s">
        <v>1110</v>
      </c>
      <c r="AB1048" s="164" t="s">
        <v>1110</v>
      </c>
      <c r="AC1048" s="164">
        <v>-125.78979742961</v>
      </c>
      <c r="AD1048" s="164" t="s">
        <v>1110</v>
      </c>
      <c r="AE1048" s="164" t="s">
        <v>1110</v>
      </c>
      <c r="AF1048" s="169">
        <v>-125.78979742961</v>
      </c>
    </row>
    <row r="1049" spans="1:32" s="84" customFormat="1" ht="15" customHeight="1">
      <c r="A1049" s="171">
        <v>1042</v>
      </c>
      <c r="B1049" s="144" t="s">
        <v>1075</v>
      </c>
      <c r="C1049" s="172" t="s">
        <v>1110</v>
      </c>
      <c r="D1049" s="172" t="s">
        <v>1110</v>
      </c>
      <c r="E1049" s="172" t="s">
        <v>1110</v>
      </c>
      <c r="F1049" s="172" t="s">
        <v>1110</v>
      </c>
      <c r="G1049" s="172" t="s">
        <v>1110</v>
      </c>
      <c r="H1049" s="172" t="s">
        <v>1110</v>
      </c>
      <c r="I1049" s="172" t="s">
        <v>1110</v>
      </c>
      <c r="J1049" s="172" t="s">
        <v>1110</v>
      </c>
      <c r="K1049" s="172" t="s">
        <v>1110</v>
      </c>
      <c r="L1049" s="174" t="s">
        <v>1110</v>
      </c>
      <c r="M1049" s="172" t="s">
        <v>1110</v>
      </c>
      <c r="N1049" s="172" t="s">
        <v>1110</v>
      </c>
      <c r="O1049" s="172" t="s">
        <v>1110</v>
      </c>
      <c r="P1049" s="172" t="s">
        <v>1110</v>
      </c>
      <c r="Q1049" s="172" t="s">
        <v>1110</v>
      </c>
      <c r="R1049" s="172" t="s">
        <v>1110</v>
      </c>
      <c r="S1049" s="172" t="s">
        <v>1110</v>
      </c>
      <c r="T1049" s="172" t="s">
        <v>1110</v>
      </c>
      <c r="U1049" s="172" t="s">
        <v>1110</v>
      </c>
      <c r="V1049" s="175" t="s">
        <v>1110</v>
      </c>
      <c r="W1049" s="176" t="s">
        <v>1110</v>
      </c>
      <c r="X1049" s="172">
        <v>-7.9082850799999997</v>
      </c>
      <c r="Y1049" s="172" t="s">
        <v>1110</v>
      </c>
      <c r="Z1049" s="172" t="s">
        <v>1110</v>
      </c>
      <c r="AA1049" s="172" t="s">
        <v>1110</v>
      </c>
      <c r="AB1049" s="172" t="s">
        <v>1110</v>
      </c>
      <c r="AC1049" s="172" t="s">
        <v>1110</v>
      </c>
      <c r="AD1049" s="172" t="s">
        <v>1110</v>
      </c>
      <c r="AE1049" s="172" t="s">
        <v>1110</v>
      </c>
      <c r="AF1049" s="177">
        <v>-7.9082850799999997</v>
      </c>
    </row>
    <row r="1050" spans="1:32" ht="15" customHeight="1">
      <c r="A1050" s="163">
        <v>1043</v>
      </c>
      <c r="B1050" s="125" t="s">
        <v>1076</v>
      </c>
      <c r="C1050" s="164" t="s">
        <v>1110</v>
      </c>
      <c r="D1050" s="164" t="s">
        <v>1110</v>
      </c>
      <c r="E1050" s="164" t="s">
        <v>1110</v>
      </c>
      <c r="F1050" s="164" t="s">
        <v>1110</v>
      </c>
      <c r="G1050" s="164" t="s">
        <v>1110</v>
      </c>
      <c r="H1050" s="164" t="s">
        <v>1110</v>
      </c>
      <c r="I1050" s="164" t="s">
        <v>1110</v>
      </c>
      <c r="J1050" s="164" t="s">
        <v>1110</v>
      </c>
      <c r="K1050" s="164" t="s">
        <v>1110</v>
      </c>
      <c r="L1050" s="166" t="s">
        <v>1110</v>
      </c>
      <c r="M1050" s="164" t="s">
        <v>1110</v>
      </c>
      <c r="N1050" s="164" t="s">
        <v>1110</v>
      </c>
      <c r="O1050" s="164" t="s">
        <v>1110</v>
      </c>
      <c r="P1050" s="164" t="s">
        <v>1110</v>
      </c>
      <c r="Q1050" s="164" t="s">
        <v>1110</v>
      </c>
      <c r="R1050" s="164" t="s">
        <v>1110</v>
      </c>
      <c r="S1050" s="164" t="s">
        <v>1110</v>
      </c>
      <c r="T1050" s="164" t="s">
        <v>1110</v>
      </c>
      <c r="U1050" s="164" t="s">
        <v>1110</v>
      </c>
      <c r="V1050" s="167" t="s">
        <v>1110</v>
      </c>
      <c r="W1050" s="168" t="s">
        <v>1110</v>
      </c>
      <c r="X1050" s="164" t="s">
        <v>1110</v>
      </c>
      <c r="Y1050" s="164">
        <v>-8.8364685000000005</v>
      </c>
      <c r="Z1050" s="164" t="s">
        <v>1110</v>
      </c>
      <c r="AA1050" s="164" t="s">
        <v>1110</v>
      </c>
      <c r="AB1050" s="164" t="s">
        <v>1110</v>
      </c>
      <c r="AC1050" s="164" t="s">
        <v>1110</v>
      </c>
      <c r="AD1050" s="164" t="s">
        <v>1110</v>
      </c>
      <c r="AE1050" s="164" t="s">
        <v>1110</v>
      </c>
      <c r="AF1050" s="169">
        <v>-8.8364685000000005</v>
      </c>
    </row>
    <row r="1051" spans="1:32" s="84" customFormat="1" ht="15" customHeight="1">
      <c r="A1051" s="171">
        <v>1044</v>
      </c>
      <c r="B1051" s="144" t="s">
        <v>1077</v>
      </c>
      <c r="C1051" s="172" t="s">
        <v>1110</v>
      </c>
      <c r="D1051" s="172" t="s">
        <v>1110</v>
      </c>
      <c r="E1051" s="172" t="s">
        <v>1110</v>
      </c>
      <c r="F1051" s="172" t="s">
        <v>1110</v>
      </c>
      <c r="G1051" s="172" t="s">
        <v>1110</v>
      </c>
      <c r="H1051" s="172" t="s">
        <v>1110</v>
      </c>
      <c r="I1051" s="172" t="s">
        <v>1110</v>
      </c>
      <c r="J1051" s="172" t="s">
        <v>1110</v>
      </c>
      <c r="K1051" s="172" t="s">
        <v>1110</v>
      </c>
      <c r="L1051" s="174" t="s">
        <v>1110</v>
      </c>
      <c r="M1051" s="172" t="s">
        <v>1110</v>
      </c>
      <c r="N1051" s="172" t="s">
        <v>1110</v>
      </c>
      <c r="O1051" s="172" t="s">
        <v>1110</v>
      </c>
      <c r="P1051" s="172" t="s">
        <v>1110</v>
      </c>
      <c r="Q1051" s="172" t="s">
        <v>1110</v>
      </c>
      <c r="R1051" s="172" t="s">
        <v>1110</v>
      </c>
      <c r="S1051" s="172" t="s">
        <v>1110</v>
      </c>
      <c r="T1051" s="172" t="s">
        <v>1110</v>
      </c>
      <c r="U1051" s="172" t="s">
        <v>1110</v>
      </c>
      <c r="V1051" s="175" t="s">
        <v>1110</v>
      </c>
      <c r="W1051" s="176">
        <v>-1882.3940380567601</v>
      </c>
      <c r="X1051" s="172">
        <v>-568.90846000813997</v>
      </c>
      <c r="Y1051" s="172">
        <v>-1989.1754761028901</v>
      </c>
      <c r="Z1051" s="172" t="s">
        <v>1110</v>
      </c>
      <c r="AA1051" s="172">
        <v>-240.24671819222002</v>
      </c>
      <c r="AB1051" s="172" t="s">
        <v>1110</v>
      </c>
      <c r="AC1051" s="172" t="s">
        <v>1110</v>
      </c>
      <c r="AD1051" s="172" t="s">
        <v>1110</v>
      </c>
      <c r="AE1051" s="172" t="s">
        <v>1110</v>
      </c>
      <c r="AF1051" s="177">
        <v>-4680.7246923600105</v>
      </c>
    </row>
    <row r="1052" spans="1:32" ht="15" customHeight="1">
      <c r="A1052" s="163">
        <v>1045</v>
      </c>
      <c r="B1052" s="125" t="s">
        <v>1078</v>
      </c>
      <c r="C1052" s="164" t="s">
        <v>1110</v>
      </c>
      <c r="D1052" s="164" t="s">
        <v>1110</v>
      </c>
      <c r="E1052" s="164" t="s">
        <v>1110</v>
      </c>
      <c r="F1052" s="164" t="s">
        <v>1110</v>
      </c>
      <c r="G1052" s="164" t="s">
        <v>1110</v>
      </c>
      <c r="H1052" s="164" t="s">
        <v>1110</v>
      </c>
      <c r="I1052" s="164" t="s">
        <v>1110</v>
      </c>
      <c r="J1052" s="164" t="s">
        <v>1110</v>
      </c>
      <c r="K1052" s="164" t="s">
        <v>1110</v>
      </c>
      <c r="L1052" s="166" t="s">
        <v>1110</v>
      </c>
      <c r="M1052" s="164" t="s">
        <v>1110</v>
      </c>
      <c r="N1052" s="164" t="s">
        <v>1110</v>
      </c>
      <c r="O1052" s="164" t="s">
        <v>1110</v>
      </c>
      <c r="P1052" s="164" t="s">
        <v>1110</v>
      </c>
      <c r="Q1052" s="164" t="s">
        <v>1110</v>
      </c>
      <c r="R1052" s="164" t="s">
        <v>1110</v>
      </c>
      <c r="S1052" s="164" t="s">
        <v>1110</v>
      </c>
      <c r="T1052" s="164" t="s">
        <v>1110</v>
      </c>
      <c r="U1052" s="164" t="s">
        <v>1110</v>
      </c>
      <c r="V1052" s="167" t="s">
        <v>1110</v>
      </c>
      <c r="W1052" s="168" t="s">
        <v>1110</v>
      </c>
      <c r="X1052" s="164" t="s">
        <v>1110</v>
      </c>
      <c r="Y1052" s="164" t="s">
        <v>1110</v>
      </c>
      <c r="Z1052" s="164" t="s">
        <v>1110</v>
      </c>
      <c r="AA1052" s="164" t="s">
        <v>1110</v>
      </c>
      <c r="AB1052" s="164" t="s">
        <v>1110</v>
      </c>
      <c r="AC1052" s="164">
        <v>-48.091367809929999</v>
      </c>
      <c r="AD1052" s="164" t="s">
        <v>1110</v>
      </c>
      <c r="AE1052" s="164" t="s">
        <v>1110</v>
      </c>
      <c r="AF1052" s="169">
        <v>-48.091367809929999</v>
      </c>
    </row>
    <row r="1053" spans="1:32" s="84" customFormat="1" ht="15" customHeight="1">
      <c r="A1053" s="171">
        <v>1046</v>
      </c>
      <c r="B1053" s="144" t="s">
        <v>1079</v>
      </c>
      <c r="C1053" s="172" t="s">
        <v>1110</v>
      </c>
      <c r="D1053" s="172" t="s">
        <v>1110</v>
      </c>
      <c r="E1053" s="172" t="s">
        <v>1110</v>
      </c>
      <c r="F1053" s="172" t="s">
        <v>1110</v>
      </c>
      <c r="G1053" s="172" t="s">
        <v>1110</v>
      </c>
      <c r="H1053" s="172" t="s">
        <v>1110</v>
      </c>
      <c r="I1053" s="172" t="s">
        <v>1110</v>
      </c>
      <c r="J1053" s="172" t="s">
        <v>1110</v>
      </c>
      <c r="K1053" s="172" t="s">
        <v>1110</v>
      </c>
      <c r="L1053" s="174" t="s">
        <v>1110</v>
      </c>
      <c r="M1053" s="172" t="s">
        <v>1110</v>
      </c>
      <c r="N1053" s="172" t="s">
        <v>1110</v>
      </c>
      <c r="O1053" s="172">
        <v>-301.78127513999999</v>
      </c>
      <c r="P1053" s="172" t="s">
        <v>1110</v>
      </c>
      <c r="Q1053" s="172">
        <v>-2.1059564200000001</v>
      </c>
      <c r="R1053" s="172" t="s">
        <v>1110</v>
      </c>
      <c r="S1053" s="172" t="s">
        <v>1110</v>
      </c>
      <c r="T1053" s="172" t="s">
        <v>1110</v>
      </c>
      <c r="U1053" s="172" t="s">
        <v>1110</v>
      </c>
      <c r="V1053" s="175">
        <v>-303.88723155999998</v>
      </c>
      <c r="W1053" s="176" t="s">
        <v>1110</v>
      </c>
      <c r="X1053" s="172">
        <v>-3.6331962500000001</v>
      </c>
      <c r="Y1053" s="172">
        <v>-411.36077456999999</v>
      </c>
      <c r="Z1053" s="172" t="s">
        <v>1110</v>
      </c>
      <c r="AA1053" s="172">
        <v>-10.38425106</v>
      </c>
      <c r="AB1053" s="172" t="s">
        <v>1110</v>
      </c>
      <c r="AC1053" s="172" t="s">
        <v>1110</v>
      </c>
      <c r="AD1053" s="172" t="s">
        <v>1110</v>
      </c>
      <c r="AE1053" s="172" t="s">
        <v>1110</v>
      </c>
      <c r="AF1053" s="177">
        <v>-425.37822188000001</v>
      </c>
    </row>
    <row r="1054" spans="1:32" ht="15" customHeight="1">
      <c r="A1054" s="163">
        <v>1047</v>
      </c>
      <c r="B1054" s="125" t="s">
        <v>267</v>
      </c>
      <c r="C1054" s="164" t="s">
        <v>1110</v>
      </c>
      <c r="D1054" s="164" t="s">
        <v>1110</v>
      </c>
      <c r="E1054" s="164" t="s">
        <v>1110</v>
      </c>
      <c r="F1054" s="164" t="s">
        <v>1110</v>
      </c>
      <c r="G1054" s="164" t="s">
        <v>1110</v>
      </c>
      <c r="H1054" s="164" t="s">
        <v>1110</v>
      </c>
      <c r="I1054" s="164" t="s">
        <v>1110</v>
      </c>
      <c r="J1054" s="164" t="s">
        <v>1110</v>
      </c>
      <c r="K1054" s="164" t="s">
        <v>1110</v>
      </c>
      <c r="L1054" s="166" t="s">
        <v>1110</v>
      </c>
      <c r="M1054" s="164" t="s">
        <v>1110</v>
      </c>
      <c r="N1054" s="164" t="s">
        <v>1110</v>
      </c>
      <c r="O1054" s="164">
        <v>-0.27704048999999997</v>
      </c>
      <c r="P1054" s="164" t="s">
        <v>1110</v>
      </c>
      <c r="Q1054" s="164" t="s">
        <v>1110</v>
      </c>
      <c r="R1054" s="164" t="s">
        <v>1110</v>
      </c>
      <c r="S1054" s="164" t="s">
        <v>1110</v>
      </c>
      <c r="T1054" s="164" t="s">
        <v>1110</v>
      </c>
      <c r="U1054" s="164" t="s">
        <v>1110</v>
      </c>
      <c r="V1054" s="167">
        <v>-0.27704048999999997</v>
      </c>
      <c r="W1054" s="168" t="s">
        <v>1110</v>
      </c>
      <c r="X1054" s="164" t="s">
        <v>1110</v>
      </c>
      <c r="Y1054" s="164">
        <v>3.7889772700000002</v>
      </c>
      <c r="Z1054" s="164" t="s">
        <v>1110</v>
      </c>
      <c r="AA1054" s="164" t="s">
        <v>1110</v>
      </c>
      <c r="AB1054" s="164" t="s">
        <v>1110</v>
      </c>
      <c r="AC1054" s="164" t="s">
        <v>1110</v>
      </c>
      <c r="AD1054" s="164" t="s">
        <v>1110</v>
      </c>
      <c r="AE1054" s="164" t="s">
        <v>1110</v>
      </c>
      <c r="AF1054" s="169">
        <v>3.7889772700000002</v>
      </c>
    </row>
    <row r="1055" spans="1:32" s="84" customFormat="1" ht="15" customHeight="1">
      <c r="A1055" s="171">
        <v>1048</v>
      </c>
      <c r="B1055" s="144" t="s">
        <v>277</v>
      </c>
      <c r="C1055" s="172" t="s">
        <v>1110</v>
      </c>
      <c r="D1055" s="172" t="s">
        <v>1110</v>
      </c>
      <c r="E1055" s="172" t="s">
        <v>1110</v>
      </c>
      <c r="F1055" s="172" t="s">
        <v>1110</v>
      </c>
      <c r="G1055" s="172" t="s">
        <v>1110</v>
      </c>
      <c r="H1055" s="172" t="s">
        <v>1110</v>
      </c>
      <c r="I1055" s="172" t="s">
        <v>1110</v>
      </c>
      <c r="J1055" s="172" t="s">
        <v>1110</v>
      </c>
      <c r="K1055" s="172" t="s">
        <v>1110</v>
      </c>
      <c r="L1055" s="174" t="s">
        <v>1110</v>
      </c>
      <c r="M1055" s="172" t="s">
        <v>1110</v>
      </c>
      <c r="N1055" s="172" t="s">
        <v>1110</v>
      </c>
      <c r="O1055" s="172" t="s">
        <v>1110</v>
      </c>
      <c r="P1055" s="172" t="s">
        <v>1110</v>
      </c>
      <c r="Q1055" s="172" t="s">
        <v>1110</v>
      </c>
      <c r="R1055" s="172" t="s">
        <v>1110</v>
      </c>
      <c r="S1055" s="172" t="s">
        <v>1110</v>
      </c>
      <c r="T1055" s="172" t="s">
        <v>1110</v>
      </c>
      <c r="U1055" s="172" t="s">
        <v>1110</v>
      </c>
      <c r="V1055" s="175" t="s">
        <v>1110</v>
      </c>
      <c r="W1055" s="176" t="s">
        <v>1110</v>
      </c>
      <c r="X1055" s="172">
        <v>-38.774042263729996</v>
      </c>
      <c r="Y1055" s="172">
        <v>-213.16500768213999</v>
      </c>
      <c r="Z1055" s="172" t="s">
        <v>1110</v>
      </c>
      <c r="AA1055" s="172" t="s">
        <v>1110</v>
      </c>
      <c r="AB1055" s="172" t="s">
        <v>1110</v>
      </c>
      <c r="AC1055" s="172" t="s">
        <v>1110</v>
      </c>
      <c r="AD1055" s="172" t="s">
        <v>1110</v>
      </c>
      <c r="AE1055" s="172" t="s">
        <v>1110</v>
      </c>
      <c r="AF1055" s="177">
        <v>-251.93904994586998</v>
      </c>
    </row>
    <row r="1056" spans="1:32" ht="15" customHeight="1">
      <c r="A1056" s="163">
        <v>1049</v>
      </c>
      <c r="B1056" s="125" t="s">
        <v>1477</v>
      </c>
      <c r="C1056" s="164" t="s">
        <v>1110</v>
      </c>
      <c r="D1056" s="164" t="s">
        <v>1110</v>
      </c>
      <c r="E1056" s="164" t="s">
        <v>1110</v>
      </c>
      <c r="F1056" s="164" t="s">
        <v>1110</v>
      </c>
      <c r="G1056" s="164" t="s">
        <v>1110</v>
      </c>
      <c r="H1056" s="164" t="s">
        <v>1110</v>
      </c>
      <c r="I1056" s="164" t="s">
        <v>1110</v>
      </c>
      <c r="J1056" s="164" t="s">
        <v>1110</v>
      </c>
      <c r="K1056" s="164" t="s">
        <v>1110</v>
      </c>
      <c r="L1056" s="166" t="s">
        <v>1110</v>
      </c>
      <c r="M1056" s="164" t="s">
        <v>1110</v>
      </c>
      <c r="N1056" s="164" t="s">
        <v>1110</v>
      </c>
      <c r="O1056" s="164" t="s">
        <v>1110</v>
      </c>
      <c r="P1056" s="164" t="s">
        <v>1110</v>
      </c>
      <c r="Q1056" s="164" t="s">
        <v>1110</v>
      </c>
      <c r="R1056" s="164" t="s">
        <v>1110</v>
      </c>
      <c r="S1056" s="164" t="s">
        <v>1110</v>
      </c>
      <c r="T1056" s="164" t="s">
        <v>1110</v>
      </c>
      <c r="U1056" s="164" t="s">
        <v>1110</v>
      </c>
      <c r="V1056" s="167" t="s">
        <v>1110</v>
      </c>
      <c r="W1056" s="168" t="s">
        <v>1110</v>
      </c>
      <c r="X1056" s="164">
        <v>-5.57100931</v>
      </c>
      <c r="Y1056" s="164" t="s">
        <v>1110</v>
      </c>
      <c r="Z1056" s="164" t="s">
        <v>1110</v>
      </c>
      <c r="AA1056" s="164" t="s">
        <v>1110</v>
      </c>
      <c r="AB1056" s="164" t="s">
        <v>1110</v>
      </c>
      <c r="AC1056" s="164" t="s">
        <v>1110</v>
      </c>
      <c r="AD1056" s="164" t="s">
        <v>1110</v>
      </c>
      <c r="AE1056" s="164" t="s">
        <v>1110</v>
      </c>
      <c r="AF1056" s="169">
        <v>-5.57100931</v>
      </c>
    </row>
    <row r="1057" spans="1:32" s="84" customFormat="1" ht="15" customHeight="1">
      <c r="A1057" s="171">
        <v>1050</v>
      </c>
      <c r="B1057" s="144" t="s">
        <v>1081</v>
      </c>
      <c r="C1057" s="172" t="s">
        <v>1110</v>
      </c>
      <c r="D1057" s="172" t="s">
        <v>1110</v>
      </c>
      <c r="E1057" s="172" t="s">
        <v>1110</v>
      </c>
      <c r="F1057" s="172" t="s">
        <v>1110</v>
      </c>
      <c r="G1057" s="172" t="s">
        <v>1110</v>
      </c>
      <c r="H1057" s="172" t="s">
        <v>1110</v>
      </c>
      <c r="I1057" s="172" t="s">
        <v>1110</v>
      </c>
      <c r="J1057" s="172" t="s">
        <v>1110</v>
      </c>
      <c r="K1057" s="172" t="s">
        <v>1110</v>
      </c>
      <c r="L1057" s="174" t="s">
        <v>1110</v>
      </c>
      <c r="M1057" s="172" t="s">
        <v>1110</v>
      </c>
      <c r="N1057" s="172" t="s">
        <v>1110</v>
      </c>
      <c r="O1057" s="172" t="s">
        <v>1110</v>
      </c>
      <c r="P1057" s="172" t="s">
        <v>1110</v>
      </c>
      <c r="Q1057" s="172" t="s">
        <v>1110</v>
      </c>
      <c r="R1057" s="172" t="s">
        <v>1110</v>
      </c>
      <c r="S1057" s="172" t="s">
        <v>1110</v>
      </c>
      <c r="T1057" s="172" t="s">
        <v>1110</v>
      </c>
      <c r="U1057" s="172" t="s">
        <v>1110</v>
      </c>
      <c r="V1057" s="175" t="s">
        <v>1110</v>
      </c>
      <c r="W1057" s="176" t="s">
        <v>1110</v>
      </c>
      <c r="X1057" s="172" t="s">
        <v>1110</v>
      </c>
      <c r="Y1057" s="172">
        <v>-1.85188328</v>
      </c>
      <c r="Z1057" s="172" t="s">
        <v>1110</v>
      </c>
      <c r="AA1057" s="172" t="s">
        <v>1110</v>
      </c>
      <c r="AB1057" s="172" t="s">
        <v>1110</v>
      </c>
      <c r="AC1057" s="172" t="s">
        <v>1110</v>
      </c>
      <c r="AD1057" s="172" t="s">
        <v>1110</v>
      </c>
      <c r="AE1057" s="172" t="s">
        <v>1110</v>
      </c>
      <c r="AF1057" s="177">
        <v>-1.85188328</v>
      </c>
    </row>
    <row r="1058" spans="1:32" ht="15" customHeight="1">
      <c r="A1058" s="163">
        <v>1051</v>
      </c>
      <c r="B1058" s="125" t="s">
        <v>342</v>
      </c>
      <c r="C1058" s="164" t="s">
        <v>1110</v>
      </c>
      <c r="D1058" s="164" t="s">
        <v>1110</v>
      </c>
      <c r="E1058" s="164" t="s">
        <v>1110</v>
      </c>
      <c r="F1058" s="164" t="s">
        <v>1110</v>
      </c>
      <c r="G1058" s="164" t="s">
        <v>1110</v>
      </c>
      <c r="H1058" s="164" t="s">
        <v>1110</v>
      </c>
      <c r="I1058" s="164" t="s">
        <v>1110</v>
      </c>
      <c r="J1058" s="164" t="s">
        <v>1110</v>
      </c>
      <c r="K1058" s="164" t="s">
        <v>1110</v>
      </c>
      <c r="L1058" s="166" t="s">
        <v>1110</v>
      </c>
      <c r="M1058" s="164" t="s">
        <v>1110</v>
      </c>
      <c r="N1058" s="164" t="s">
        <v>1110</v>
      </c>
      <c r="O1058" s="164" t="s">
        <v>1110</v>
      </c>
      <c r="P1058" s="164" t="s">
        <v>1110</v>
      </c>
      <c r="Q1058" s="164" t="s">
        <v>1110</v>
      </c>
      <c r="R1058" s="164" t="s">
        <v>1110</v>
      </c>
      <c r="S1058" s="164" t="s">
        <v>1110</v>
      </c>
      <c r="T1058" s="164">
        <v>-1.4894698</v>
      </c>
      <c r="U1058" s="164" t="s">
        <v>1110</v>
      </c>
      <c r="V1058" s="167">
        <v>-1.4894698</v>
      </c>
      <c r="W1058" s="168" t="s">
        <v>1110</v>
      </c>
      <c r="X1058" s="164" t="s">
        <v>1110</v>
      </c>
      <c r="Y1058" s="164" t="s">
        <v>1110</v>
      </c>
      <c r="Z1058" s="164" t="s">
        <v>1110</v>
      </c>
      <c r="AA1058" s="164" t="s">
        <v>1110</v>
      </c>
      <c r="AB1058" s="164" t="s">
        <v>1110</v>
      </c>
      <c r="AC1058" s="164" t="s">
        <v>1110</v>
      </c>
      <c r="AD1058" s="164">
        <v>-43.357660619999997</v>
      </c>
      <c r="AE1058" s="164" t="s">
        <v>1110</v>
      </c>
      <c r="AF1058" s="169">
        <v>-43.357660619999997</v>
      </c>
    </row>
    <row r="1059" spans="1:32" s="84" customFormat="1" ht="15" customHeight="1">
      <c r="A1059" s="171">
        <v>1052</v>
      </c>
      <c r="B1059" s="144" t="s">
        <v>1478</v>
      </c>
      <c r="C1059" s="172" t="s">
        <v>1110</v>
      </c>
      <c r="D1059" s="172" t="s">
        <v>1110</v>
      </c>
      <c r="E1059" s="172" t="s">
        <v>1110</v>
      </c>
      <c r="F1059" s="172" t="s">
        <v>1110</v>
      </c>
      <c r="G1059" s="172" t="s">
        <v>1110</v>
      </c>
      <c r="H1059" s="172" t="s">
        <v>1110</v>
      </c>
      <c r="I1059" s="172">
        <v>-0.38396216999999999</v>
      </c>
      <c r="J1059" s="172" t="s">
        <v>1110</v>
      </c>
      <c r="K1059" s="172" t="s">
        <v>1110</v>
      </c>
      <c r="L1059" s="174">
        <v>-0.38396216999999999</v>
      </c>
      <c r="M1059" s="172" t="s">
        <v>1110</v>
      </c>
      <c r="N1059" s="172" t="s">
        <v>1110</v>
      </c>
      <c r="O1059" s="172" t="s">
        <v>1110</v>
      </c>
      <c r="P1059" s="172" t="s">
        <v>1110</v>
      </c>
      <c r="Q1059" s="172" t="s">
        <v>1110</v>
      </c>
      <c r="R1059" s="172" t="s">
        <v>1110</v>
      </c>
      <c r="S1059" s="172">
        <v>1.39375907</v>
      </c>
      <c r="T1059" s="172" t="s">
        <v>1110</v>
      </c>
      <c r="U1059" s="172" t="s">
        <v>1110</v>
      </c>
      <c r="V1059" s="175">
        <v>1.39375907</v>
      </c>
      <c r="W1059" s="176" t="s">
        <v>1110</v>
      </c>
      <c r="X1059" s="172" t="s">
        <v>1110</v>
      </c>
      <c r="Y1059" s="172" t="s">
        <v>1110</v>
      </c>
      <c r="Z1059" s="172" t="s">
        <v>1110</v>
      </c>
      <c r="AA1059" s="172" t="s">
        <v>1110</v>
      </c>
      <c r="AB1059" s="172" t="s">
        <v>1110</v>
      </c>
      <c r="AC1059" s="172">
        <v>1.39375907</v>
      </c>
      <c r="AD1059" s="172" t="s">
        <v>1110</v>
      </c>
      <c r="AE1059" s="173" t="s">
        <v>1110</v>
      </c>
      <c r="AF1059" s="177">
        <v>1.39375907</v>
      </c>
    </row>
    <row r="1060" spans="1:32" ht="15" customHeight="1">
      <c r="A1060" s="163">
        <v>1053</v>
      </c>
      <c r="B1060" s="125" t="s">
        <v>1082</v>
      </c>
      <c r="C1060" s="164" t="s">
        <v>1110</v>
      </c>
      <c r="D1060" s="164" t="s">
        <v>1110</v>
      </c>
      <c r="E1060" s="164" t="s">
        <v>1110</v>
      </c>
      <c r="F1060" s="164" t="s">
        <v>1110</v>
      </c>
      <c r="G1060" s="164" t="s">
        <v>1110</v>
      </c>
      <c r="H1060" s="164" t="s">
        <v>1110</v>
      </c>
      <c r="I1060" s="164" t="s">
        <v>1110</v>
      </c>
      <c r="J1060" s="164" t="s">
        <v>1110</v>
      </c>
      <c r="K1060" s="164" t="s">
        <v>1110</v>
      </c>
      <c r="L1060" s="166" t="s">
        <v>1110</v>
      </c>
      <c r="M1060" s="164" t="s">
        <v>1110</v>
      </c>
      <c r="N1060" s="164" t="s">
        <v>1110</v>
      </c>
      <c r="O1060" s="164" t="s">
        <v>1110</v>
      </c>
      <c r="P1060" s="164" t="s">
        <v>1110</v>
      </c>
      <c r="Q1060" s="164" t="s">
        <v>1110</v>
      </c>
      <c r="R1060" s="164" t="s">
        <v>1110</v>
      </c>
      <c r="S1060" s="164" t="s">
        <v>1110</v>
      </c>
      <c r="T1060" s="164" t="s">
        <v>1110</v>
      </c>
      <c r="U1060" s="164" t="s">
        <v>1110</v>
      </c>
      <c r="V1060" s="167" t="s">
        <v>1110</v>
      </c>
      <c r="W1060" s="168" t="s">
        <v>1110</v>
      </c>
      <c r="X1060" s="164" t="s">
        <v>1110</v>
      </c>
      <c r="Y1060" s="164">
        <v>-67.370571494250001</v>
      </c>
      <c r="Z1060" s="164" t="s">
        <v>1110</v>
      </c>
      <c r="AA1060" s="164" t="s">
        <v>1110</v>
      </c>
      <c r="AB1060" s="164" t="s">
        <v>1110</v>
      </c>
      <c r="AC1060" s="164" t="s">
        <v>1110</v>
      </c>
      <c r="AD1060" s="164" t="s">
        <v>1110</v>
      </c>
      <c r="AE1060" s="165" t="s">
        <v>1110</v>
      </c>
      <c r="AF1060" s="169">
        <v>-67.370571494250001</v>
      </c>
    </row>
    <row r="1061" spans="1:32" s="84" customFormat="1" ht="15" customHeight="1">
      <c r="A1061" s="171">
        <v>1054</v>
      </c>
      <c r="B1061" s="144" t="s">
        <v>1083</v>
      </c>
      <c r="C1061" s="172" t="s">
        <v>1110</v>
      </c>
      <c r="D1061" s="172" t="s">
        <v>1110</v>
      </c>
      <c r="E1061" s="172" t="s">
        <v>1110</v>
      </c>
      <c r="F1061" s="172" t="s">
        <v>1110</v>
      </c>
      <c r="G1061" s="172" t="s">
        <v>1110</v>
      </c>
      <c r="H1061" s="172" t="s">
        <v>1110</v>
      </c>
      <c r="I1061" s="172" t="s">
        <v>1110</v>
      </c>
      <c r="J1061" s="172" t="s">
        <v>1110</v>
      </c>
      <c r="K1061" s="172" t="s">
        <v>1110</v>
      </c>
      <c r="L1061" s="174" t="s">
        <v>1110</v>
      </c>
      <c r="M1061" s="172" t="s">
        <v>1110</v>
      </c>
      <c r="N1061" s="172" t="s">
        <v>1110</v>
      </c>
      <c r="O1061" s="172" t="s">
        <v>1110</v>
      </c>
      <c r="P1061" s="172" t="s">
        <v>1110</v>
      </c>
      <c r="Q1061" s="172" t="s">
        <v>1110</v>
      </c>
      <c r="R1061" s="172" t="s">
        <v>1110</v>
      </c>
      <c r="S1061" s="172" t="s">
        <v>1110</v>
      </c>
      <c r="T1061" s="172" t="s">
        <v>1110</v>
      </c>
      <c r="U1061" s="172" t="s">
        <v>1110</v>
      </c>
      <c r="V1061" s="175" t="s">
        <v>1110</v>
      </c>
      <c r="W1061" s="176" t="s">
        <v>1110</v>
      </c>
      <c r="X1061" s="172" t="s">
        <v>1110</v>
      </c>
      <c r="Y1061" s="172" t="s">
        <v>1110</v>
      </c>
      <c r="Z1061" s="172" t="s">
        <v>1110</v>
      </c>
      <c r="AA1061" s="172" t="s">
        <v>1110</v>
      </c>
      <c r="AB1061" s="172" t="s">
        <v>1110</v>
      </c>
      <c r="AC1061" s="172">
        <v>-195.65217876014</v>
      </c>
      <c r="AD1061" s="172" t="s">
        <v>1110</v>
      </c>
      <c r="AE1061" s="173" t="s">
        <v>1110</v>
      </c>
      <c r="AF1061" s="177">
        <v>-195.65217876014</v>
      </c>
    </row>
    <row r="1062" spans="1:32" ht="15" customHeight="1">
      <c r="A1062" s="163">
        <v>1055</v>
      </c>
      <c r="B1062" s="125" t="s">
        <v>550</v>
      </c>
      <c r="C1062" s="164" t="s">
        <v>1110</v>
      </c>
      <c r="D1062" s="164" t="s">
        <v>1110</v>
      </c>
      <c r="E1062" s="164" t="s">
        <v>1110</v>
      </c>
      <c r="F1062" s="164" t="s">
        <v>1110</v>
      </c>
      <c r="G1062" s="164" t="s">
        <v>1110</v>
      </c>
      <c r="H1062" s="164" t="s">
        <v>1110</v>
      </c>
      <c r="I1062" s="164" t="s">
        <v>1110</v>
      </c>
      <c r="J1062" s="164" t="s">
        <v>1110</v>
      </c>
      <c r="K1062" s="164" t="s">
        <v>1110</v>
      </c>
      <c r="L1062" s="166" t="s">
        <v>1110</v>
      </c>
      <c r="M1062" s="164" t="s">
        <v>1110</v>
      </c>
      <c r="N1062" s="164" t="s">
        <v>1110</v>
      </c>
      <c r="O1062" s="164">
        <v>-234.50642453110999</v>
      </c>
      <c r="P1062" s="164" t="s">
        <v>1110</v>
      </c>
      <c r="Q1062" s="164" t="s">
        <v>1110</v>
      </c>
      <c r="R1062" s="164" t="s">
        <v>1110</v>
      </c>
      <c r="S1062" s="164" t="s">
        <v>1110</v>
      </c>
      <c r="T1062" s="164" t="s">
        <v>1110</v>
      </c>
      <c r="U1062" s="164" t="s">
        <v>1110</v>
      </c>
      <c r="V1062" s="167">
        <v>-234.50642453110999</v>
      </c>
      <c r="W1062" s="168" t="s">
        <v>1110</v>
      </c>
      <c r="X1062" s="164" t="s">
        <v>1110</v>
      </c>
      <c r="Y1062" s="164">
        <v>-222.71108759110999</v>
      </c>
      <c r="Z1062" s="164" t="s">
        <v>1110</v>
      </c>
      <c r="AA1062" s="164" t="s">
        <v>1110</v>
      </c>
      <c r="AB1062" s="164" t="s">
        <v>1110</v>
      </c>
      <c r="AC1062" s="164" t="s">
        <v>1110</v>
      </c>
      <c r="AD1062" s="164" t="s">
        <v>1110</v>
      </c>
      <c r="AE1062" s="165" t="s">
        <v>1110</v>
      </c>
      <c r="AF1062" s="169">
        <v>-222.71108759110999</v>
      </c>
    </row>
    <row r="1063" spans="1:32" s="84" customFormat="1" ht="15" customHeight="1">
      <c r="A1063" s="171">
        <v>1056</v>
      </c>
      <c r="B1063" s="144" t="s">
        <v>1084</v>
      </c>
      <c r="C1063" s="172" t="s">
        <v>1110</v>
      </c>
      <c r="D1063" s="172" t="s">
        <v>1110</v>
      </c>
      <c r="E1063" s="172" t="s">
        <v>1110</v>
      </c>
      <c r="F1063" s="172" t="s">
        <v>1110</v>
      </c>
      <c r="G1063" s="172" t="s">
        <v>1110</v>
      </c>
      <c r="H1063" s="172" t="s">
        <v>1110</v>
      </c>
      <c r="I1063" s="172" t="s">
        <v>1110</v>
      </c>
      <c r="J1063" s="172" t="s">
        <v>1110</v>
      </c>
      <c r="K1063" s="172" t="s">
        <v>1110</v>
      </c>
      <c r="L1063" s="174" t="s">
        <v>1110</v>
      </c>
      <c r="M1063" s="172" t="s">
        <v>1110</v>
      </c>
      <c r="N1063" s="172" t="s">
        <v>1110</v>
      </c>
      <c r="O1063" s="172" t="s">
        <v>1110</v>
      </c>
      <c r="P1063" s="172" t="s">
        <v>1110</v>
      </c>
      <c r="Q1063" s="172" t="s">
        <v>1110</v>
      </c>
      <c r="R1063" s="172" t="s">
        <v>1110</v>
      </c>
      <c r="S1063" s="172" t="s">
        <v>1110</v>
      </c>
      <c r="T1063" s="172" t="s">
        <v>1110</v>
      </c>
      <c r="U1063" s="172" t="s">
        <v>1110</v>
      </c>
      <c r="V1063" s="175" t="s">
        <v>1110</v>
      </c>
      <c r="W1063" s="176" t="s">
        <v>1110</v>
      </c>
      <c r="X1063" s="172" t="s">
        <v>1110</v>
      </c>
      <c r="Y1063" s="172">
        <v>-17.1026034</v>
      </c>
      <c r="Z1063" s="172" t="s">
        <v>1110</v>
      </c>
      <c r="AA1063" s="172" t="s">
        <v>1110</v>
      </c>
      <c r="AB1063" s="172" t="s">
        <v>1110</v>
      </c>
      <c r="AC1063" s="172" t="s">
        <v>1110</v>
      </c>
      <c r="AD1063" s="172" t="s">
        <v>1110</v>
      </c>
      <c r="AE1063" s="173" t="s">
        <v>1110</v>
      </c>
      <c r="AF1063" s="177">
        <v>-17.1026034</v>
      </c>
    </row>
    <row r="1064" spans="1:32" ht="15" customHeight="1">
      <c r="A1064" s="163">
        <v>1057</v>
      </c>
      <c r="B1064" s="125" t="s">
        <v>29</v>
      </c>
      <c r="C1064" s="164" t="s">
        <v>1110</v>
      </c>
      <c r="D1064" s="164" t="s">
        <v>1110</v>
      </c>
      <c r="E1064" s="164" t="s">
        <v>1110</v>
      </c>
      <c r="F1064" s="164" t="s">
        <v>1110</v>
      </c>
      <c r="G1064" s="164" t="s">
        <v>1110</v>
      </c>
      <c r="H1064" s="164" t="s">
        <v>1110</v>
      </c>
      <c r="I1064" s="164" t="s">
        <v>1110</v>
      </c>
      <c r="J1064" s="164" t="s">
        <v>1110</v>
      </c>
      <c r="K1064" s="164" t="s">
        <v>1110</v>
      </c>
      <c r="L1064" s="166" t="s">
        <v>1110</v>
      </c>
      <c r="M1064" s="164" t="s">
        <v>1110</v>
      </c>
      <c r="N1064" s="164" t="s">
        <v>1110</v>
      </c>
      <c r="O1064" s="164" t="s">
        <v>1110</v>
      </c>
      <c r="P1064" s="164" t="s">
        <v>1110</v>
      </c>
      <c r="Q1064" s="164" t="s">
        <v>1110</v>
      </c>
      <c r="R1064" s="164" t="s">
        <v>1110</v>
      </c>
      <c r="S1064" s="164" t="s">
        <v>1110</v>
      </c>
      <c r="T1064" s="164" t="s">
        <v>1110</v>
      </c>
      <c r="U1064" s="164" t="s">
        <v>1110</v>
      </c>
      <c r="V1064" s="167" t="s">
        <v>1110</v>
      </c>
      <c r="W1064" s="168" t="s">
        <v>1110</v>
      </c>
      <c r="X1064" s="164" t="s">
        <v>1110</v>
      </c>
      <c r="Y1064" s="164" t="s">
        <v>1110</v>
      </c>
      <c r="Z1064" s="164" t="s">
        <v>1110</v>
      </c>
      <c r="AA1064" s="164" t="s">
        <v>1110</v>
      </c>
      <c r="AB1064" s="164" t="s">
        <v>1110</v>
      </c>
      <c r="AC1064" s="164" t="s">
        <v>1110</v>
      </c>
      <c r="AD1064" s="164">
        <v>3.3626999999999997E-2</v>
      </c>
      <c r="AE1064" s="165" t="s">
        <v>1110</v>
      </c>
      <c r="AF1064" s="169">
        <v>3.3626999999999997E-2</v>
      </c>
    </row>
    <row r="1065" spans="1:32" s="84" customFormat="1" ht="15" customHeight="1">
      <c r="A1065" s="171">
        <v>1058</v>
      </c>
      <c r="B1065" s="144" t="s">
        <v>632</v>
      </c>
      <c r="C1065" s="172" t="s">
        <v>1110</v>
      </c>
      <c r="D1065" s="172" t="s">
        <v>1110</v>
      </c>
      <c r="E1065" s="172" t="s">
        <v>1110</v>
      </c>
      <c r="F1065" s="172" t="s">
        <v>1110</v>
      </c>
      <c r="G1065" s="172" t="s">
        <v>1110</v>
      </c>
      <c r="H1065" s="172" t="s">
        <v>1110</v>
      </c>
      <c r="I1065" s="172" t="s">
        <v>1110</v>
      </c>
      <c r="J1065" s="172" t="s">
        <v>1110</v>
      </c>
      <c r="K1065" s="172" t="s">
        <v>1110</v>
      </c>
      <c r="L1065" s="174" t="s">
        <v>1110</v>
      </c>
      <c r="M1065" s="172" t="s">
        <v>1110</v>
      </c>
      <c r="N1065" s="172" t="s">
        <v>1110</v>
      </c>
      <c r="O1065" s="172">
        <v>-8.4231316700000001</v>
      </c>
      <c r="P1065" s="172" t="s">
        <v>1110</v>
      </c>
      <c r="Q1065" s="172" t="s">
        <v>1110</v>
      </c>
      <c r="R1065" s="172" t="s">
        <v>1110</v>
      </c>
      <c r="S1065" s="172" t="s">
        <v>1110</v>
      </c>
      <c r="T1065" s="172" t="s">
        <v>1110</v>
      </c>
      <c r="U1065" s="172" t="s">
        <v>1110</v>
      </c>
      <c r="V1065" s="175">
        <v>-8.4231316700000001</v>
      </c>
      <c r="W1065" s="176" t="s">
        <v>1110</v>
      </c>
      <c r="X1065" s="172" t="s">
        <v>1110</v>
      </c>
      <c r="Y1065" s="172">
        <v>-11.5525325</v>
      </c>
      <c r="Z1065" s="172" t="s">
        <v>1110</v>
      </c>
      <c r="AA1065" s="172" t="s">
        <v>1110</v>
      </c>
      <c r="AB1065" s="172" t="s">
        <v>1110</v>
      </c>
      <c r="AC1065" s="172" t="s">
        <v>1110</v>
      </c>
      <c r="AD1065" s="172" t="s">
        <v>1110</v>
      </c>
      <c r="AE1065" s="173" t="s">
        <v>1110</v>
      </c>
      <c r="AF1065" s="177">
        <v>-11.5525325</v>
      </c>
    </row>
    <row r="1066" spans="1:32" ht="15" customHeight="1">
      <c r="A1066" s="163">
        <v>1059</v>
      </c>
      <c r="B1066" s="125" t="s">
        <v>22</v>
      </c>
      <c r="C1066" s="164" t="s">
        <v>1110</v>
      </c>
      <c r="D1066" s="164" t="s">
        <v>1110</v>
      </c>
      <c r="E1066" s="164" t="s">
        <v>1110</v>
      </c>
      <c r="F1066" s="164" t="s">
        <v>1110</v>
      </c>
      <c r="G1066" s="164" t="s">
        <v>1110</v>
      </c>
      <c r="H1066" s="164" t="s">
        <v>1110</v>
      </c>
      <c r="I1066" s="164" t="s">
        <v>1110</v>
      </c>
      <c r="J1066" s="164" t="s">
        <v>1110</v>
      </c>
      <c r="K1066" s="164" t="s">
        <v>1110</v>
      </c>
      <c r="L1066" s="166" t="s">
        <v>1110</v>
      </c>
      <c r="M1066" s="164" t="s">
        <v>1110</v>
      </c>
      <c r="N1066" s="164" t="s">
        <v>1110</v>
      </c>
      <c r="O1066" s="164" t="s">
        <v>1110</v>
      </c>
      <c r="P1066" s="164" t="s">
        <v>1110</v>
      </c>
      <c r="Q1066" s="164" t="s">
        <v>1110</v>
      </c>
      <c r="R1066" s="164" t="s">
        <v>1110</v>
      </c>
      <c r="S1066" s="164" t="s">
        <v>1110</v>
      </c>
      <c r="T1066" s="164" t="s">
        <v>1110</v>
      </c>
      <c r="U1066" s="164" t="s">
        <v>1110</v>
      </c>
      <c r="V1066" s="167" t="s">
        <v>1110</v>
      </c>
      <c r="W1066" s="168" t="s">
        <v>1110</v>
      </c>
      <c r="X1066" s="164" t="s">
        <v>1110</v>
      </c>
      <c r="Y1066" s="164" t="s">
        <v>1110</v>
      </c>
      <c r="Z1066" s="164" t="s">
        <v>1110</v>
      </c>
      <c r="AA1066" s="164" t="s">
        <v>1110</v>
      </c>
      <c r="AB1066" s="164" t="s">
        <v>1110</v>
      </c>
      <c r="AC1066" s="164">
        <v>1.377</v>
      </c>
      <c r="AD1066" s="164" t="s">
        <v>1110</v>
      </c>
      <c r="AE1066" s="165" t="s">
        <v>1110</v>
      </c>
      <c r="AF1066" s="169">
        <v>1.377</v>
      </c>
    </row>
    <row r="1067" spans="1:32" s="84" customFormat="1" ht="15" customHeight="1">
      <c r="A1067" s="171">
        <v>1060</v>
      </c>
      <c r="B1067" s="144" t="s">
        <v>1085</v>
      </c>
      <c r="C1067" s="172" t="s">
        <v>1110</v>
      </c>
      <c r="D1067" s="172" t="s">
        <v>1110</v>
      </c>
      <c r="E1067" s="172" t="s">
        <v>1110</v>
      </c>
      <c r="F1067" s="172" t="s">
        <v>1110</v>
      </c>
      <c r="G1067" s="172" t="s">
        <v>1110</v>
      </c>
      <c r="H1067" s="172" t="s">
        <v>1110</v>
      </c>
      <c r="I1067" s="172" t="s">
        <v>1110</v>
      </c>
      <c r="J1067" s="172" t="s">
        <v>1110</v>
      </c>
      <c r="K1067" s="172" t="s">
        <v>1110</v>
      </c>
      <c r="L1067" s="174" t="s">
        <v>1110</v>
      </c>
      <c r="M1067" s="172" t="s">
        <v>1110</v>
      </c>
      <c r="N1067" s="172" t="s">
        <v>1110</v>
      </c>
      <c r="O1067" s="172" t="s">
        <v>1110</v>
      </c>
      <c r="P1067" s="172" t="s">
        <v>1110</v>
      </c>
      <c r="Q1067" s="172" t="s">
        <v>1110</v>
      </c>
      <c r="R1067" s="172" t="s">
        <v>1110</v>
      </c>
      <c r="S1067" s="172" t="s">
        <v>1110</v>
      </c>
      <c r="T1067" s="172" t="s">
        <v>1110</v>
      </c>
      <c r="U1067" s="172" t="s">
        <v>1110</v>
      </c>
      <c r="V1067" s="175" t="s">
        <v>1110</v>
      </c>
      <c r="W1067" s="176" t="s">
        <v>1110</v>
      </c>
      <c r="X1067" s="172" t="s">
        <v>1110</v>
      </c>
      <c r="Y1067" s="172">
        <v>-71.516042110389989</v>
      </c>
      <c r="Z1067" s="172" t="s">
        <v>1110</v>
      </c>
      <c r="AA1067" s="172" t="s">
        <v>1110</v>
      </c>
      <c r="AB1067" s="172" t="s">
        <v>1110</v>
      </c>
      <c r="AC1067" s="172" t="s">
        <v>1110</v>
      </c>
      <c r="AD1067" s="172" t="s">
        <v>1110</v>
      </c>
      <c r="AE1067" s="173" t="s">
        <v>1110</v>
      </c>
      <c r="AF1067" s="177">
        <v>-71.516042110389989</v>
      </c>
    </row>
    <row r="1068" spans="1:32" ht="15" customHeight="1">
      <c r="A1068" s="163">
        <v>1061</v>
      </c>
      <c r="B1068" s="125" t="s">
        <v>662</v>
      </c>
      <c r="C1068" s="164" t="s">
        <v>1110</v>
      </c>
      <c r="D1068" s="164" t="s">
        <v>1110</v>
      </c>
      <c r="E1068" s="164" t="s">
        <v>1110</v>
      </c>
      <c r="F1068" s="164" t="s">
        <v>1110</v>
      </c>
      <c r="G1068" s="164" t="s">
        <v>1110</v>
      </c>
      <c r="H1068" s="164" t="s">
        <v>1110</v>
      </c>
      <c r="I1068" s="164" t="s">
        <v>1110</v>
      </c>
      <c r="J1068" s="164" t="s">
        <v>1110</v>
      </c>
      <c r="K1068" s="164" t="s">
        <v>1110</v>
      </c>
      <c r="L1068" s="166" t="s">
        <v>1110</v>
      </c>
      <c r="M1068" s="164" t="s">
        <v>1110</v>
      </c>
      <c r="N1068" s="164" t="s">
        <v>1110</v>
      </c>
      <c r="O1068" s="164" t="s">
        <v>1110</v>
      </c>
      <c r="P1068" s="164" t="s">
        <v>1110</v>
      </c>
      <c r="Q1068" s="164" t="s">
        <v>1110</v>
      </c>
      <c r="R1068" s="164" t="s">
        <v>1110</v>
      </c>
      <c r="S1068" s="164" t="s">
        <v>1110</v>
      </c>
      <c r="T1068" s="164" t="s">
        <v>1110</v>
      </c>
      <c r="U1068" s="164" t="s">
        <v>1110</v>
      </c>
      <c r="V1068" s="167" t="s">
        <v>1110</v>
      </c>
      <c r="W1068" s="168" t="s">
        <v>1110</v>
      </c>
      <c r="X1068" s="164" t="s">
        <v>1110</v>
      </c>
      <c r="Y1068" s="164" t="s">
        <v>1110</v>
      </c>
      <c r="Z1068" s="164" t="s">
        <v>1110</v>
      </c>
      <c r="AA1068" s="164" t="s">
        <v>1110</v>
      </c>
      <c r="AB1068" s="164" t="s">
        <v>1110</v>
      </c>
      <c r="AC1068" s="164" t="s">
        <v>1110</v>
      </c>
      <c r="AD1068" s="164">
        <v>-43.110615726870002</v>
      </c>
      <c r="AE1068" s="165" t="s">
        <v>1110</v>
      </c>
      <c r="AF1068" s="169">
        <v>-43.110615726870002</v>
      </c>
    </row>
    <row r="1069" spans="1:32" s="84" customFormat="1" ht="15" customHeight="1">
      <c r="A1069" s="171">
        <v>1062</v>
      </c>
      <c r="B1069" s="144" t="s">
        <v>1086</v>
      </c>
      <c r="C1069" s="172" t="s">
        <v>1110</v>
      </c>
      <c r="D1069" s="172" t="s">
        <v>1110</v>
      </c>
      <c r="E1069" s="172" t="s">
        <v>1110</v>
      </c>
      <c r="F1069" s="172" t="s">
        <v>1110</v>
      </c>
      <c r="G1069" s="172" t="s">
        <v>1110</v>
      </c>
      <c r="H1069" s="172" t="s">
        <v>1110</v>
      </c>
      <c r="I1069" s="172" t="s">
        <v>1110</v>
      </c>
      <c r="J1069" s="172" t="s">
        <v>1110</v>
      </c>
      <c r="K1069" s="172" t="s">
        <v>1110</v>
      </c>
      <c r="L1069" s="174" t="s">
        <v>1110</v>
      </c>
      <c r="M1069" s="172" t="s">
        <v>1110</v>
      </c>
      <c r="N1069" s="172" t="s">
        <v>1110</v>
      </c>
      <c r="O1069" s="172" t="s">
        <v>1110</v>
      </c>
      <c r="P1069" s="172" t="s">
        <v>1110</v>
      </c>
      <c r="Q1069" s="172" t="s">
        <v>1110</v>
      </c>
      <c r="R1069" s="172" t="s">
        <v>1110</v>
      </c>
      <c r="S1069" s="172" t="s">
        <v>1110</v>
      </c>
      <c r="T1069" s="172" t="s">
        <v>1110</v>
      </c>
      <c r="U1069" s="172" t="s">
        <v>1110</v>
      </c>
      <c r="V1069" s="175" t="s">
        <v>1110</v>
      </c>
      <c r="W1069" s="176" t="s">
        <v>1110</v>
      </c>
      <c r="X1069" s="172" t="s">
        <v>1110</v>
      </c>
      <c r="Y1069" s="172" t="s">
        <v>1110</v>
      </c>
      <c r="Z1069" s="172" t="s">
        <v>1110</v>
      </c>
      <c r="AA1069" s="172" t="s">
        <v>1110</v>
      </c>
      <c r="AB1069" s="172" t="s">
        <v>1110</v>
      </c>
      <c r="AC1069" s="172" t="s">
        <v>1110</v>
      </c>
      <c r="AD1069" s="172">
        <v>1.7988118700000002</v>
      </c>
      <c r="AE1069" s="173" t="s">
        <v>1110</v>
      </c>
      <c r="AF1069" s="177">
        <v>1.7988118700000002</v>
      </c>
    </row>
    <row r="1070" spans="1:32" ht="15" customHeight="1">
      <c r="A1070" s="163">
        <v>1063</v>
      </c>
      <c r="B1070" s="125" t="s">
        <v>1087</v>
      </c>
      <c r="C1070" s="164" t="s">
        <v>1110</v>
      </c>
      <c r="D1070" s="164" t="s">
        <v>1110</v>
      </c>
      <c r="E1070" s="164" t="s">
        <v>1110</v>
      </c>
      <c r="F1070" s="164" t="s">
        <v>1110</v>
      </c>
      <c r="G1070" s="164" t="s">
        <v>1110</v>
      </c>
      <c r="H1070" s="164" t="s">
        <v>1110</v>
      </c>
      <c r="I1070" s="164" t="s">
        <v>1110</v>
      </c>
      <c r="J1070" s="164" t="s">
        <v>1110</v>
      </c>
      <c r="K1070" s="164" t="s">
        <v>1110</v>
      </c>
      <c r="L1070" s="166" t="s">
        <v>1110</v>
      </c>
      <c r="M1070" s="164" t="s">
        <v>1110</v>
      </c>
      <c r="N1070" s="164" t="s">
        <v>1110</v>
      </c>
      <c r="O1070" s="164" t="s">
        <v>1110</v>
      </c>
      <c r="P1070" s="164" t="s">
        <v>1110</v>
      </c>
      <c r="Q1070" s="164" t="s">
        <v>1110</v>
      </c>
      <c r="R1070" s="164" t="s">
        <v>1110</v>
      </c>
      <c r="S1070" s="164" t="s">
        <v>1110</v>
      </c>
      <c r="T1070" s="164" t="s">
        <v>1110</v>
      </c>
      <c r="U1070" s="164" t="s">
        <v>1110</v>
      </c>
      <c r="V1070" s="167" t="s">
        <v>1110</v>
      </c>
      <c r="W1070" s="168" t="s">
        <v>1110</v>
      </c>
      <c r="X1070" s="164" t="s">
        <v>1110</v>
      </c>
      <c r="Y1070" s="164">
        <v>-5.9118394019</v>
      </c>
      <c r="Z1070" s="164" t="s">
        <v>1110</v>
      </c>
      <c r="AA1070" s="164" t="s">
        <v>1110</v>
      </c>
      <c r="AB1070" s="164" t="s">
        <v>1110</v>
      </c>
      <c r="AC1070" s="164" t="s">
        <v>1110</v>
      </c>
      <c r="AD1070" s="164" t="s">
        <v>1110</v>
      </c>
      <c r="AE1070" s="165" t="s">
        <v>1110</v>
      </c>
      <c r="AF1070" s="169">
        <v>-5.9118394019</v>
      </c>
    </row>
    <row r="1071" spans="1:32" s="84" customFormat="1" ht="15" customHeight="1">
      <c r="A1071" s="171">
        <v>1064</v>
      </c>
      <c r="B1071" s="144" t="s">
        <v>739</v>
      </c>
      <c r="C1071" s="172" t="s">
        <v>1110</v>
      </c>
      <c r="D1071" s="172" t="s">
        <v>1110</v>
      </c>
      <c r="E1071" s="172">
        <v>-26.13950437463</v>
      </c>
      <c r="F1071" s="172" t="s">
        <v>1110</v>
      </c>
      <c r="G1071" s="172" t="s">
        <v>1110</v>
      </c>
      <c r="H1071" s="172" t="s">
        <v>1110</v>
      </c>
      <c r="I1071" s="172" t="s">
        <v>1110</v>
      </c>
      <c r="J1071" s="172" t="s">
        <v>1110</v>
      </c>
      <c r="K1071" s="172" t="s">
        <v>1110</v>
      </c>
      <c r="L1071" s="174">
        <v>-26.13950437463</v>
      </c>
      <c r="M1071" s="172" t="s">
        <v>1110</v>
      </c>
      <c r="N1071" s="172">
        <v>-942.57936407768</v>
      </c>
      <c r="O1071" s="172">
        <v>-26.13950437463</v>
      </c>
      <c r="P1071" s="172" t="s">
        <v>1110</v>
      </c>
      <c r="Q1071" s="172" t="s">
        <v>1110</v>
      </c>
      <c r="R1071" s="172" t="s">
        <v>1110</v>
      </c>
      <c r="S1071" s="172" t="s">
        <v>1110</v>
      </c>
      <c r="T1071" s="172">
        <v>-437.13626711756001</v>
      </c>
      <c r="U1071" s="172" t="s">
        <v>1110</v>
      </c>
      <c r="V1071" s="175">
        <v>-1405.8551355698701</v>
      </c>
      <c r="W1071" s="176" t="s">
        <v>1110</v>
      </c>
      <c r="X1071" s="172">
        <v>-892.57936407768</v>
      </c>
      <c r="Y1071" s="172">
        <v>-26.13950437463</v>
      </c>
      <c r="Z1071" s="172" t="s">
        <v>1110</v>
      </c>
      <c r="AA1071" s="172" t="s">
        <v>1110</v>
      </c>
      <c r="AB1071" s="172" t="s">
        <v>1110</v>
      </c>
      <c r="AC1071" s="172" t="s">
        <v>1110</v>
      </c>
      <c r="AD1071" s="172">
        <v>-435.38626711756001</v>
      </c>
      <c r="AE1071" s="173" t="s">
        <v>1110</v>
      </c>
      <c r="AF1071" s="177">
        <v>-1354.1051355698701</v>
      </c>
    </row>
    <row r="1072" spans="1:32" ht="15" customHeight="1">
      <c r="A1072" s="163">
        <v>1065</v>
      </c>
      <c r="B1072" s="125" t="s">
        <v>1088</v>
      </c>
      <c r="C1072" s="164" t="s">
        <v>1110</v>
      </c>
      <c r="D1072" s="164" t="s">
        <v>1110</v>
      </c>
      <c r="E1072" s="164" t="s">
        <v>1110</v>
      </c>
      <c r="F1072" s="164" t="s">
        <v>1110</v>
      </c>
      <c r="G1072" s="164" t="s">
        <v>1110</v>
      </c>
      <c r="H1072" s="164" t="s">
        <v>1110</v>
      </c>
      <c r="I1072" s="164" t="s">
        <v>1110</v>
      </c>
      <c r="J1072" s="164" t="s">
        <v>1110</v>
      </c>
      <c r="K1072" s="164" t="s">
        <v>1110</v>
      </c>
      <c r="L1072" s="166" t="s">
        <v>1110</v>
      </c>
      <c r="M1072" s="164" t="s">
        <v>1110</v>
      </c>
      <c r="N1072" s="164" t="s">
        <v>1110</v>
      </c>
      <c r="O1072" s="164" t="s">
        <v>1110</v>
      </c>
      <c r="P1072" s="164" t="s">
        <v>1110</v>
      </c>
      <c r="Q1072" s="164" t="s">
        <v>1110</v>
      </c>
      <c r="R1072" s="164" t="s">
        <v>1110</v>
      </c>
      <c r="S1072" s="164" t="s">
        <v>1110</v>
      </c>
      <c r="T1072" s="164" t="s">
        <v>1110</v>
      </c>
      <c r="U1072" s="164" t="s">
        <v>1110</v>
      </c>
      <c r="V1072" s="167" t="s">
        <v>1110</v>
      </c>
      <c r="W1072" s="168" t="s">
        <v>1110</v>
      </c>
      <c r="X1072" s="164" t="s">
        <v>1110</v>
      </c>
      <c r="Y1072" s="164" t="s">
        <v>1110</v>
      </c>
      <c r="Z1072" s="164" t="s">
        <v>1110</v>
      </c>
      <c r="AA1072" s="164" t="s">
        <v>1110</v>
      </c>
      <c r="AB1072" s="164" t="s">
        <v>1110</v>
      </c>
      <c r="AC1072" s="164" t="s">
        <v>1110</v>
      </c>
      <c r="AD1072" s="164">
        <v>-3.2</v>
      </c>
      <c r="AE1072" s="165" t="s">
        <v>1110</v>
      </c>
      <c r="AF1072" s="169">
        <v>-3.2</v>
      </c>
    </row>
    <row r="1073" spans="1:32" s="84" customFormat="1" ht="15" customHeight="1">
      <c r="A1073" s="171">
        <v>1066</v>
      </c>
      <c r="B1073" s="144" t="s">
        <v>871</v>
      </c>
      <c r="C1073" s="172" t="s">
        <v>1110</v>
      </c>
      <c r="D1073" s="172" t="s">
        <v>1110</v>
      </c>
      <c r="E1073" s="172" t="s">
        <v>1110</v>
      </c>
      <c r="F1073" s="172" t="s">
        <v>1110</v>
      </c>
      <c r="G1073" s="172" t="s">
        <v>1110</v>
      </c>
      <c r="H1073" s="172" t="s">
        <v>1110</v>
      </c>
      <c r="I1073" s="172" t="s">
        <v>1110</v>
      </c>
      <c r="J1073" s="172" t="s">
        <v>1110</v>
      </c>
      <c r="K1073" s="172" t="s">
        <v>1110</v>
      </c>
      <c r="L1073" s="174" t="s">
        <v>1110</v>
      </c>
      <c r="M1073" s="172" t="s">
        <v>1110</v>
      </c>
      <c r="N1073" s="172" t="s">
        <v>1110</v>
      </c>
      <c r="O1073" s="172" t="s">
        <v>1110</v>
      </c>
      <c r="P1073" s="172" t="s">
        <v>1110</v>
      </c>
      <c r="Q1073" s="172" t="s">
        <v>1110</v>
      </c>
      <c r="R1073" s="172" t="s">
        <v>1110</v>
      </c>
      <c r="S1073" s="172" t="s">
        <v>1110</v>
      </c>
      <c r="T1073" s="172" t="s">
        <v>1110</v>
      </c>
      <c r="U1073" s="172" t="s">
        <v>1110</v>
      </c>
      <c r="V1073" s="175" t="s">
        <v>1110</v>
      </c>
      <c r="W1073" s="176" t="s">
        <v>1110</v>
      </c>
      <c r="X1073" s="172" t="s">
        <v>1110</v>
      </c>
      <c r="Y1073" s="172" t="s">
        <v>1110</v>
      </c>
      <c r="Z1073" s="172" t="s">
        <v>1110</v>
      </c>
      <c r="AA1073" s="172" t="s">
        <v>1110</v>
      </c>
      <c r="AB1073" s="172" t="s">
        <v>1110</v>
      </c>
      <c r="AC1073" s="172" t="s">
        <v>1110</v>
      </c>
      <c r="AD1073" s="172">
        <v>2.3288659999999999E-2</v>
      </c>
      <c r="AE1073" s="173" t="s">
        <v>1110</v>
      </c>
      <c r="AF1073" s="177">
        <v>2.3288659999999999E-2</v>
      </c>
    </row>
    <row r="1074" spans="1:32" ht="15" customHeight="1">
      <c r="A1074" s="163">
        <v>1067</v>
      </c>
      <c r="B1074" s="125" t="s">
        <v>873</v>
      </c>
      <c r="C1074" s="164" t="s">
        <v>1110</v>
      </c>
      <c r="D1074" s="164" t="s">
        <v>1110</v>
      </c>
      <c r="E1074" s="164" t="s">
        <v>1110</v>
      </c>
      <c r="F1074" s="164" t="s">
        <v>1110</v>
      </c>
      <c r="G1074" s="164" t="s">
        <v>1110</v>
      </c>
      <c r="H1074" s="164" t="s">
        <v>1110</v>
      </c>
      <c r="I1074" s="164" t="s">
        <v>1110</v>
      </c>
      <c r="J1074" s="164" t="s">
        <v>1110</v>
      </c>
      <c r="K1074" s="164" t="s">
        <v>1110</v>
      </c>
      <c r="L1074" s="166" t="s">
        <v>1110</v>
      </c>
      <c r="M1074" s="164" t="s">
        <v>1110</v>
      </c>
      <c r="N1074" s="164" t="s">
        <v>1110</v>
      </c>
      <c r="O1074" s="164" t="s">
        <v>1110</v>
      </c>
      <c r="P1074" s="164" t="s">
        <v>1110</v>
      </c>
      <c r="Q1074" s="164" t="s">
        <v>1110</v>
      </c>
      <c r="R1074" s="164" t="s">
        <v>1110</v>
      </c>
      <c r="S1074" s="164" t="s">
        <v>1110</v>
      </c>
      <c r="T1074" s="164" t="s">
        <v>1110</v>
      </c>
      <c r="U1074" s="164" t="s">
        <v>1110</v>
      </c>
      <c r="V1074" s="167" t="s">
        <v>1110</v>
      </c>
      <c r="W1074" s="168" t="s">
        <v>1110</v>
      </c>
      <c r="X1074" s="164" t="s">
        <v>1110</v>
      </c>
      <c r="Y1074" s="164" t="s">
        <v>1110</v>
      </c>
      <c r="Z1074" s="164" t="s">
        <v>1110</v>
      </c>
      <c r="AA1074" s="164" t="s">
        <v>1110</v>
      </c>
      <c r="AB1074" s="164" t="s">
        <v>1110</v>
      </c>
      <c r="AC1074" s="164">
        <v>-493.61726291004004</v>
      </c>
      <c r="AD1074" s="164" t="s">
        <v>1110</v>
      </c>
      <c r="AE1074" s="165" t="s">
        <v>1110</v>
      </c>
      <c r="AF1074" s="169">
        <v>-493.61726291004004</v>
      </c>
    </row>
    <row r="1075" spans="1:32" s="84" customFormat="1" ht="15" customHeight="1">
      <c r="A1075" s="171">
        <v>1068</v>
      </c>
      <c r="B1075" s="144" t="s">
        <v>357</v>
      </c>
      <c r="C1075" s="172" t="s">
        <v>1110</v>
      </c>
      <c r="D1075" s="172" t="s">
        <v>1110</v>
      </c>
      <c r="E1075" s="172" t="s">
        <v>1110</v>
      </c>
      <c r="F1075" s="172" t="s">
        <v>1110</v>
      </c>
      <c r="G1075" s="172" t="s">
        <v>1110</v>
      </c>
      <c r="H1075" s="172" t="s">
        <v>1110</v>
      </c>
      <c r="I1075" s="172" t="s">
        <v>1110</v>
      </c>
      <c r="J1075" s="172" t="s">
        <v>1110</v>
      </c>
      <c r="K1075" s="172" t="s">
        <v>1110</v>
      </c>
      <c r="L1075" s="174" t="s">
        <v>1110</v>
      </c>
      <c r="M1075" s="172" t="s">
        <v>1110</v>
      </c>
      <c r="N1075" s="172" t="s">
        <v>1110</v>
      </c>
      <c r="O1075" s="172" t="s">
        <v>1110</v>
      </c>
      <c r="P1075" s="172" t="s">
        <v>1110</v>
      </c>
      <c r="Q1075" s="172" t="s">
        <v>1110</v>
      </c>
      <c r="R1075" s="172" t="s">
        <v>1110</v>
      </c>
      <c r="S1075" s="172" t="s">
        <v>1110</v>
      </c>
      <c r="T1075" s="172" t="s">
        <v>1110</v>
      </c>
      <c r="U1075" s="172" t="s">
        <v>1110</v>
      </c>
      <c r="V1075" s="175" t="s">
        <v>1110</v>
      </c>
      <c r="W1075" s="176" t="s">
        <v>1110</v>
      </c>
      <c r="X1075" s="172" t="s">
        <v>1110</v>
      </c>
      <c r="Y1075" s="172" t="s">
        <v>1110</v>
      </c>
      <c r="Z1075" s="172" t="s">
        <v>1110</v>
      </c>
      <c r="AA1075" s="172" t="s">
        <v>1110</v>
      </c>
      <c r="AB1075" s="172" t="s">
        <v>1110</v>
      </c>
      <c r="AC1075" s="172">
        <v>14.655008270020002</v>
      </c>
      <c r="AD1075" s="172" t="s">
        <v>1110</v>
      </c>
      <c r="AE1075" s="173" t="s">
        <v>1110</v>
      </c>
      <c r="AF1075" s="177">
        <v>14.655008270020002</v>
      </c>
    </row>
    <row r="1076" spans="1:32" ht="15" customHeight="1">
      <c r="A1076" s="163">
        <v>1069</v>
      </c>
      <c r="B1076" s="125" t="s">
        <v>896</v>
      </c>
      <c r="C1076" s="164">
        <v>-0.80186736000000003</v>
      </c>
      <c r="D1076" s="164" t="s">
        <v>1110</v>
      </c>
      <c r="E1076" s="164" t="s">
        <v>1110</v>
      </c>
      <c r="F1076" s="164" t="s">
        <v>1110</v>
      </c>
      <c r="G1076" s="164" t="s">
        <v>1110</v>
      </c>
      <c r="H1076" s="164" t="s">
        <v>1110</v>
      </c>
      <c r="I1076" s="164" t="s">
        <v>1110</v>
      </c>
      <c r="J1076" s="164" t="s">
        <v>1110</v>
      </c>
      <c r="K1076" s="164" t="s">
        <v>1110</v>
      </c>
      <c r="L1076" s="166">
        <v>-0.80186736000000003</v>
      </c>
      <c r="M1076" s="164">
        <v>-171.34888575539</v>
      </c>
      <c r="N1076" s="164" t="s">
        <v>1110</v>
      </c>
      <c r="O1076" s="164" t="s">
        <v>1110</v>
      </c>
      <c r="P1076" s="164" t="s">
        <v>1110</v>
      </c>
      <c r="Q1076" s="164" t="s">
        <v>1110</v>
      </c>
      <c r="R1076" s="164" t="s">
        <v>1110</v>
      </c>
      <c r="S1076" s="164" t="s">
        <v>1110</v>
      </c>
      <c r="T1076" s="164" t="s">
        <v>1110</v>
      </c>
      <c r="U1076" s="164" t="s">
        <v>1110</v>
      </c>
      <c r="V1076" s="167">
        <v>-171.34888575539</v>
      </c>
      <c r="W1076" s="168">
        <v>-93.405174265389988</v>
      </c>
      <c r="X1076" s="164" t="s">
        <v>1110</v>
      </c>
      <c r="Y1076" s="164" t="s">
        <v>1110</v>
      </c>
      <c r="Z1076" s="164" t="s">
        <v>1110</v>
      </c>
      <c r="AA1076" s="164" t="s">
        <v>1110</v>
      </c>
      <c r="AB1076" s="164" t="s">
        <v>1110</v>
      </c>
      <c r="AC1076" s="164" t="s">
        <v>1110</v>
      </c>
      <c r="AD1076" s="164" t="s">
        <v>1110</v>
      </c>
      <c r="AE1076" s="165" t="s">
        <v>1110</v>
      </c>
      <c r="AF1076" s="169">
        <v>-93.405174265389988</v>
      </c>
    </row>
    <row r="1077" spans="1:32" s="84" customFormat="1" ht="15" customHeight="1">
      <c r="A1077" s="171">
        <v>1070</v>
      </c>
      <c r="B1077" s="144" t="s">
        <v>1089</v>
      </c>
      <c r="C1077" s="172" t="s">
        <v>1110</v>
      </c>
      <c r="D1077" s="172" t="s">
        <v>1110</v>
      </c>
      <c r="E1077" s="172" t="s">
        <v>1110</v>
      </c>
      <c r="F1077" s="172" t="s">
        <v>1110</v>
      </c>
      <c r="G1077" s="172" t="s">
        <v>1110</v>
      </c>
      <c r="H1077" s="172" t="s">
        <v>1110</v>
      </c>
      <c r="I1077" s="172" t="s">
        <v>1110</v>
      </c>
      <c r="J1077" s="172" t="s">
        <v>1110</v>
      </c>
      <c r="K1077" s="172" t="s">
        <v>1110</v>
      </c>
      <c r="L1077" s="174" t="s">
        <v>1110</v>
      </c>
      <c r="M1077" s="172" t="s">
        <v>1110</v>
      </c>
      <c r="N1077" s="172" t="s">
        <v>1110</v>
      </c>
      <c r="O1077" s="172" t="s">
        <v>1110</v>
      </c>
      <c r="P1077" s="172" t="s">
        <v>1110</v>
      </c>
      <c r="Q1077" s="172" t="s">
        <v>1110</v>
      </c>
      <c r="R1077" s="172" t="s">
        <v>1110</v>
      </c>
      <c r="S1077" s="172" t="s">
        <v>1110</v>
      </c>
      <c r="T1077" s="172" t="s">
        <v>1110</v>
      </c>
      <c r="U1077" s="172" t="s">
        <v>1110</v>
      </c>
      <c r="V1077" s="175" t="s">
        <v>1110</v>
      </c>
      <c r="W1077" s="176" t="s">
        <v>1110</v>
      </c>
      <c r="X1077" s="172">
        <v>-19.296138940000002</v>
      </c>
      <c r="Y1077" s="172" t="s">
        <v>1110</v>
      </c>
      <c r="Z1077" s="172" t="s">
        <v>1110</v>
      </c>
      <c r="AA1077" s="172" t="s">
        <v>1110</v>
      </c>
      <c r="AB1077" s="172" t="s">
        <v>1110</v>
      </c>
      <c r="AC1077" s="172" t="s">
        <v>1110</v>
      </c>
      <c r="AD1077" s="172" t="s">
        <v>1110</v>
      </c>
      <c r="AE1077" s="173" t="s">
        <v>1110</v>
      </c>
      <c r="AF1077" s="177">
        <v>-19.296138940000002</v>
      </c>
    </row>
    <row r="1078" spans="1:32" ht="15" customHeight="1">
      <c r="A1078" s="163">
        <v>1071</v>
      </c>
      <c r="B1078" s="125" t="s">
        <v>913</v>
      </c>
      <c r="C1078" s="164" t="s">
        <v>1110</v>
      </c>
      <c r="D1078" s="164" t="s">
        <v>1110</v>
      </c>
      <c r="E1078" s="164" t="s">
        <v>1110</v>
      </c>
      <c r="F1078" s="164" t="s">
        <v>1110</v>
      </c>
      <c r="G1078" s="164" t="s">
        <v>1110</v>
      </c>
      <c r="H1078" s="164" t="s">
        <v>1110</v>
      </c>
      <c r="I1078" s="164" t="s">
        <v>1110</v>
      </c>
      <c r="J1078" s="164" t="s">
        <v>1110</v>
      </c>
      <c r="K1078" s="164" t="s">
        <v>1110</v>
      </c>
      <c r="L1078" s="166" t="s">
        <v>1110</v>
      </c>
      <c r="M1078" s="164" t="s">
        <v>1110</v>
      </c>
      <c r="N1078" s="164" t="s">
        <v>1110</v>
      </c>
      <c r="O1078" s="164" t="s">
        <v>1110</v>
      </c>
      <c r="P1078" s="164" t="s">
        <v>1110</v>
      </c>
      <c r="Q1078" s="164" t="s">
        <v>1110</v>
      </c>
      <c r="R1078" s="164" t="s">
        <v>1110</v>
      </c>
      <c r="S1078" s="164" t="s">
        <v>1110</v>
      </c>
      <c r="T1078" s="164" t="s">
        <v>1110</v>
      </c>
      <c r="U1078" s="164" t="s">
        <v>1110</v>
      </c>
      <c r="V1078" s="167" t="s">
        <v>1110</v>
      </c>
      <c r="W1078" s="168" t="s">
        <v>1110</v>
      </c>
      <c r="X1078" s="164">
        <v>-12.84620409987</v>
      </c>
      <c r="Y1078" s="164">
        <v>-25.197169020500002</v>
      </c>
      <c r="Z1078" s="164" t="s">
        <v>1110</v>
      </c>
      <c r="AA1078" s="164">
        <v>-25.929111846889999</v>
      </c>
      <c r="AB1078" s="164" t="s">
        <v>1110</v>
      </c>
      <c r="AC1078" s="164" t="s">
        <v>1110</v>
      </c>
      <c r="AD1078" s="164" t="s">
        <v>1110</v>
      </c>
      <c r="AE1078" s="165" t="s">
        <v>1110</v>
      </c>
      <c r="AF1078" s="169">
        <v>-63.972484967260002</v>
      </c>
    </row>
    <row r="1079" spans="1:32" s="84" customFormat="1" ht="15" customHeight="1">
      <c r="A1079" s="171">
        <v>1072</v>
      </c>
      <c r="B1079" s="144" t="s">
        <v>939</v>
      </c>
      <c r="C1079" s="172" t="s">
        <v>1110</v>
      </c>
      <c r="D1079" s="172" t="s">
        <v>1110</v>
      </c>
      <c r="E1079" s="172" t="s">
        <v>1110</v>
      </c>
      <c r="F1079" s="172" t="s">
        <v>1110</v>
      </c>
      <c r="G1079" s="172" t="s">
        <v>1110</v>
      </c>
      <c r="H1079" s="172" t="s">
        <v>1110</v>
      </c>
      <c r="I1079" s="172" t="s">
        <v>1110</v>
      </c>
      <c r="J1079" s="172" t="s">
        <v>1110</v>
      </c>
      <c r="K1079" s="172" t="s">
        <v>1110</v>
      </c>
      <c r="L1079" s="174" t="s">
        <v>1110</v>
      </c>
      <c r="M1079" s="172" t="s">
        <v>1110</v>
      </c>
      <c r="N1079" s="172" t="s">
        <v>1110</v>
      </c>
      <c r="O1079" s="172" t="s">
        <v>1110</v>
      </c>
      <c r="P1079" s="172" t="s">
        <v>1110</v>
      </c>
      <c r="Q1079" s="172" t="s">
        <v>1110</v>
      </c>
      <c r="R1079" s="172" t="s">
        <v>1110</v>
      </c>
      <c r="S1079" s="172">
        <v>-1E-8</v>
      </c>
      <c r="T1079" s="172" t="s">
        <v>1110</v>
      </c>
      <c r="U1079" s="172" t="s">
        <v>1110</v>
      </c>
      <c r="V1079" s="175">
        <v>-1E-8</v>
      </c>
      <c r="W1079" s="176" t="s">
        <v>1110</v>
      </c>
      <c r="X1079" s="172" t="s">
        <v>1110</v>
      </c>
      <c r="Y1079" s="172" t="s">
        <v>1110</v>
      </c>
      <c r="Z1079" s="172" t="s">
        <v>1110</v>
      </c>
      <c r="AA1079" s="172" t="s">
        <v>1110</v>
      </c>
      <c r="AB1079" s="172" t="s">
        <v>1110</v>
      </c>
      <c r="AC1079" s="172">
        <v>0.17799999</v>
      </c>
      <c r="AD1079" s="172" t="s">
        <v>1110</v>
      </c>
      <c r="AE1079" s="173" t="s">
        <v>1110</v>
      </c>
      <c r="AF1079" s="177">
        <v>0.17799999</v>
      </c>
    </row>
    <row r="1080" spans="1:32" ht="15" customHeight="1">
      <c r="A1080" s="163">
        <v>1073</v>
      </c>
      <c r="B1080" s="125" t="s">
        <v>972</v>
      </c>
      <c r="C1080" s="164" t="s">
        <v>1110</v>
      </c>
      <c r="D1080" s="164" t="s">
        <v>1110</v>
      </c>
      <c r="E1080" s="164">
        <v>7.1999999999999995E-2</v>
      </c>
      <c r="F1080" s="164" t="s">
        <v>1110</v>
      </c>
      <c r="G1080" s="164" t="s">
        <v>1110</v>
      </c>
      <c r="H1080" s="164" t="s">
        <v>1110</v>
      </c>
      <c r="I1080" s="164" t="s">
        <v>1110</v>
      </c>
      <c r="J1080" s="164" t="s">
        <v>1110</v>
      </c>
      <c r="K1080" s="164" t="s">
        <v>1110</v>
      </c>
      <c r="L1080" s="166">
        <v>7.1999999999999995E-2</v>
      </c>
      <c r="M1080" s="164" t="s">
        <v>1110</v>
      </c>
      <c r="N1080" s="164" t="s">
        <v>1110</v>
      </c>
      <c r="O1080" s="164">
        <v>-1.0345</v>
      </c>
      <c r="P1080" s="164" t="s">
        <v>1110</v>
      </c>
      <c r="Q1080" s="164" t="s">
        <v>1110</v>
      </c>
      <c r="R1080" s="164" t="s">
        <v>1110</v>
      </c>
      <c r="S1080" s="164" t="s">
        <v>1110</v>
      </c>
      <c r="T1080" s="164" t="s">
        <v>1110</v>
      </c>
      <c r="U1080" s="164" t="s">
        <v>1110</v>
      </c>
      <c r="V1080" s="167">
        <v>-1.0345</v>
      </c>
      <c r="W1080" s="168" t="s">
        <v>1110</v>
      </c>
      <c r="X1080" s="164" t="s">
        <v>1110</v>
      </c>
      <c r="Y1080" s="164">
        <v>-1.9850000000000001</v>
      </c>
      <c r="Z1080" s="164" t="s">
        <v>1110</v>
      </c>
      <c r="AA1080" s="164" t="s">
        <v>1110</v>
      </c>
      <c r="AB1080" s="164" t="s">
        <v>1110</v>
      </c>
      <c r="AC1080" s="164" t="s">
        <v>1110</v>
      </c>
      <c r="AD1080" s="164" t="s">
        <v>1110</v>
      </c>
      <c r="AE1080" s="165" t="s">
        <v>1110</v>
      </c>
      <c r="AF1080" s="169">
        <v>-1.9850000000000001</v>
      </c>
    </row>
    <row r="1081" spans="1:32" s="84" customFormat="1" ht="15" customHeight="1">
      <c r="A1081" s="32"/>
      <c r="B1081" s="126" t="s">
        <v>1146</v>
      </c>
      <c r="C1081" s="178">
        <v>1516.1845776427945</v>
      </c>
      <c r="D1081" s="178">
        <v>-2310.1210045413604</v>
      </c>
      <c r="E1081" s="178">
        <v>-16146.511801180641</v>
      </c>
      <c r="F1081" s="178">
        <v>314.17536509999996</v>
      </c>
      <c r="G1081" s="178">
        <v>686.31253511515001</v>
      </c>
      <c r="H1081" s="178">
        <v>2261.5531348696004</v>
      </c>
      <c r="I1081" s="178">
        <v>-1262.1801448165165</v>
      </c>
      <c r="J1081" s="178">
        <v>2421.2425480800007</v>
      </c>
      <c r="K1081" s="178">
        <v>0</v>
      </c>
      <c r="L1081" s="178">
        <v>-12519.344789731009</v>
      </c>
      <c r="M1081" s="178">
        <v>41501.131717070515</v>
      </c>
      <c r="N1081" s="178">
        <v>-32018.116054599817</v>
      </c>
      <c r="O1081" s="178">
        <v>-58620.76055089428</v>
      </c>
      <c r="P1081" s="178">
        <v>-143.72422983000004</v>
      </c>
      <c r="Q1081" s="178">
        <v>-2854.3724467732409</v>
      </c>
      <c r="R1081" s="178">
        <v>3564.3364765179299</v>
      </c>
      <c r="S1081" s="178">
        <v>-11984.70635049207</v>
      </c>
      <c r="T1081" s="178">
        <v>8068.62809477684</v>
      </c>
      <c r="U1081" s="178">
        <v>19.99553826</v>
      </c>
      <c r="V1081" s="178">
        <v>-52467.587805964169</v>
      </c>
      <c r="W1081" s="178">
        <v>101698.62718897553</v>
      </c>
      <c r="X1081" s="178">
        <v>-40923.847409157228</v>
      </c>
      <c r="Y1081" s="178">
        <v>-351597.48875480337</v>
      </c>
      <c r="Z1081" s="178">
        <v>152.94678905263001</v>
      </c>
      <c r="AA1081" s="178">
        <v>18207.745380016226</v>
      </c>
      <c r="AB1081" s="178">
        <v>5963.1545755212292</v>
      </c>
      <c r="AC1081" s="178">
        <v>83677.5992965552</v>
      </c>
      <c r="AD1081" s="178">
        <v>41748.076011148412</v>
      </c>
      <c r="AE1081" s="178">
        <v>19.99553826</v>
      </c>
      <c r="AF1081" s="178">
        <v>-141053.19138443095</v>
      </c>
    </row>
    <row r="1082" spans="1:32" ht="15" customHeight="1">
      <c r="A1082" s="179"/>
      <c r="B1082" s="179"/>
      <c r="C1082" s="179"/>
      <c r="D1082" s="179"/>
      <c r="E1082" s="179"/>
      <c r="F1082" s="179"/>
      <c r="G1082" s="179"/>
      <c r="H1082" s="179"/>
      <c r="I1082" s="179"/>
      <c r="J1082" s="179"/>
      <c r="K1082" s="179"/>
      <c r="L1082" s="179"/>
      <c r="M1082" s="179"/>
      <c r="N1082" s="179"/>
      <c r="O1082" s="179"/>
      <c r="P1082" s="179"/>
      <c r="Q1082" s="179"/>
      <c r="R1082" s="179"/>
      <c r="S1082" s="179"/>
      <c r="T1082" s="179"/>
      <c r="U1082" s="179"/>
      <c r="V1082" s="179"/>
      <c r="W1082" s="179"/>
      <c r="X1082" s="179"/>
      <c r="Y1082" s="179"/>
      <c r="Z1082" s="179"/>
      <c r="AA1082" s="179"/>
      <c r="AB1082" s="179"/>
      <c r="AC1082" s="179"/>
      <c r="AD1082" s="179"/>
      <c r="AE1082" s="179"/>
      <c r="AF1082" s="179"/>
    </row>
    <row r="1083" spans="1:32" ht="18.75" customHeight="1">
      <c r="A1083" s="22" t="s">
        <v>1165</v>
      </c>
      <c r="B1083" s="180"/>
      <c r="C1083" s="180"/>
      <c r="D1083" s="180"/>
      <c r="E1083" s="180"/>
      <c r="F1083" s="180"/>
      <c r="G1083" s="180"/>
      <c r="H1083" s="180"/>
      <c r="I1083" s="180"/>
      <c r="J1083" s="180"/>
      <c r="K1083" s="180"/>
      <c r="L1083" s="180"/>
      <c r="M1083" s="180"/>
      <c r="N1083" s="180"/>
      <c r="O1083" s="180"/>
      <c r="P1083" s="180"/>
      <c r="Q1083" s="180"/>
      <c r="R1083" s="180"/>
      <c r="S1083" s="180"/>
      <c r="T1083" s="180"/>
      <c r="U1083" s="180"/>
      <c r="V1083" s="180"/>
      <c r="W1083" s="180"/>
      <c r="X1083" s="180"/>
      <c r="Y1083" s="180"/>
      <c r="Z1083" s="180"/>
      <c r="AA1083" s="180"/>
      <c r="AB1083" s="180"/>
      <c r="AC1083" s="180"/>
      <c r="AD1083" s="180"/>
      <c r="AE1083" s="180"/>
      <c r="AF1083" s="180"/>
    </row>
    <row r="1084" spans="1:32" s="86" customFormat="1" ht="13.5" customHeight="1">
      <c r="A1084" s="50" t="s">
        <v>1148</v>
      </c>
      <c r="B1084" s="181"/>
      <c r="C1084" s="182"/>
      <c r="D1084" s="182"/>
      <c r="E1084" s="182"/>
      <c r="F1084" s="182"/>
      <c r="G1084" s="182"/>
      <c r="H1084" s="182"/>
      <c r="I1084" s="182"/>
      <c r="J1084" s="182"/>
      <c r="K1084" s="182"/>
      <c r="L1084" s="180"/>
      <c r="M1084" s="180"/>
      <c r="N1084" s="180"/>
      <c r="O1084" s="180"/>
      <c r="P1084" s="180"/>
      <c r="Q1084" s="180"/>
      <c r="R1084" s="180"/>
      <c r="S1084" s="180"/>
      <c r="T1084" s="180"/>
      <c r="U1084" s="180"/>
      <c r="V1084" s="180"/>
      <c r="W1084" s="183"/>
      <c r="X1084" s="180"/>
      <c r="Y1084" s="180"/>
      <c r="Z1084" s="180"/>
      <c r="AA1084" s="180"/>
      <c r="AB1084" s="180"/>
      <c r="AC1084" s="180"/>
      <c r="AD1084" s="180"/>
      <c r="AE1084" s="180"/>
      <c r="AF1084" s="180"/>
    </row>
    <row r="1085" spans="1:32" s="86" customFormat="1" ht="18" customHeight="1">
      <c r="A1085" s="211" t="s">
        <v>1145</v>
      </c>
      <c r="B1085" s="211" t="s">
        <v>1095</v>
      </c>
      <c r="C1085" s="208" t="s">
        <v>1166</v>
      </c>
      <c r="D1085" s="209"/>
      <c r="E1085" s="209"/>
      <c r="F1085" s="209"/>
      <c r="G1085" s="209"/>
      <c r="H1085" s="209"/>
      <c r="I1085" s="209"/>
      <c r="J1085" s="209"/>
      <c r="K1085" s="210"/>
      <c r="L1085" s="207" t="s">
        <v>1107</v>
      </c>
      <c r="M1085" s="208" t="s">
        <v>1108</v>
      </c>
      <c r="N1085" s="209"/>
      <c r="O1085" s="209"/>
      <c r="P1085" s="209"/>
      <c r="Q1085" s="209"/>
      <c r="R1085" s="209"/>
      <c r="S1085" s="209"/>
      <c r="T1085" s="209"/>
      <c r="U1085" s="210"/>
      <c r="V1085" s="207" t="s">
        <v>1108</v>
      </c>
      <c r="W1085" s="208" t="s">
        <v>1109</v>
      </c>
      <c r="X1085" s="209"/>
      <c r="Y1085" s="209"/>
      <c r="Z1085" s="209"/>
      <c r="AA1085" s="209"/>
      <c r="AB1085" s="209"/>
      <c r="AC1085" s="209"/>
      <c r="AD1085" s="209"/>
      <c r="AE1085" s="210"/>
      <c r="AF1085" s="207" t="s">
        <v>1109</v>
      </c>
    </row>
    <row r="1086" spans="1:32" s="86" customFormat="1" ht="25.5" customHeight="1">
      <c r="A1086" s="211"/>
      <c r="B1086" s="211"/>
      <c r="C1086" s="90" t="s">
        <v>1096</v>
      </c>
      <c r="D1086" s="90" t="s">
        <v>1097</v>
      </c>
      <c r="E1086" s="90" t="s">
        <v>1098</v>
      </c>
      <c r="F1086" s="90" t="s">
        <v>1099</v>
      </c>
      <c r="G1086" s="90" t="s">
        <v>1100</v>
      </c>
      <c r="H1086" s="90" t="s">
        <v>1101</v>
      </c>
      <c r="I1086" s="90" t="s">
        <v>1102</v>
      </c>
      <c r="J1086" s="91" t="s">
        <v>1103</v>
      </c>
      <c r="K1086" s="91" t="s">
        <v>1093</v>
      </c>
      <c r="L1086" s="206"/>
      <c r="M1086" s="90" t="s">
        <v>1096</v>
      </c>
      <c r="N1086" s="90" t="s">
        <v>1097</v>
      </c>
      <c r="O1086" s="90" t="s">
        <v>1098</v>
      </c>
      <c r="P1086" s="90" t="s">
        <v>1099</v>
      </c>
      <c r="Q1086" s="90" t="s">
        <v>1100</v>
      </c>
      <c r="R1086" s="90" t="s">
        <v>1101</v>
      </c>
      <c r="S1086" s="90" t="s">
        <v>1102</v>
      </c>
      <c r="T1086" s="91" t="s">
        <v>1103</v>
      </c>
      <c r="U1086" s="90" t="s">
        <v>1093</v>
      </c>
      <c r="V1086" s="206"/>
      <c r="W1086" s="90" t="s">
        <v>1096</v>
      </c>
      <c r="X1086" s="90" t="s">
        <v>1097</v>
      </c>
      <c r="Y1086" s="90" t="s">
        <v>1098</v>
      </c>
      <c r="Z1086" s="90" t="s">
        <v>1099</v>
      </c>
      <c r="AA1086" s="90" t="s">
        <v>1100</v>
      </c>
      <c r="AB1086" s="90" t="s">
        <v>1101</v>
      </c>
      <c r="AC1086" s="90" t="s">
        <v>1102</v>
      </c>
      <c r="AD1086" s="91" t="s">
        <v>1103</v>
      </c>
      <c r="AE1086" s="90" t="s">
        <v>1093</v>
      </c>
      <c r="AF1086" s="206"/>
    </row>
    <row r="1087" spans="1:32" s="86" customFormat="1" ht="15.75" customHeight="1">
      <c r="A1087" s="25">
        <v>1</v>
      </c>
      <c r="B1087" s="155" t="s">
        <v>393</v>
      </c>
      <c r="C1087" s="29">
        <v>3117.1734370999998</v>
      </c>
      <c r="D1087" s="29">
        <v>-630.00463626999999</v>
      </c>
      <c r="E1087" s="29" t="s">
        <v>1110</v>
      </c>
      <c r="F1087" s="29" t="s">
        <v>1110</v>
      </c>
      <c r="G1087" s="29" t="s">
        <v>1110</v>
      </c>
      <c r="H1087" s="29" t="s">
        <v>1110</v>
      </c>
      <c r="I1087" s="29" t="s">
        <v>1110</v>
      </c>
      <c r="J1087" s="184" t="s">
        <v>1110</v>
      </c>
      <c r="K1087" s="184" t="s">
        <v>1110</v>
      </c>
      <c r="L1087" s="29">
        <v>2487.1688008299998</v>
      </c>
      <c r="M1087" s="29">
        <v>1973.29981456</v>
      </c>
      <c r="N1087" s="29">
        <v>-795.80821877999995</v>
      </c>
      <c r="O1087" s="29" t="s">
        <v>1110</v>
      </c>
      <c r="P1087" s="29" t="s">
        <v>1110</v>
      </c>
      <c r="Q1087" s="29" t="s">
        <v>1110</v>
      </c>
      <c r="R1087" s="29" t="s">
        <v>1110</v>
      </c>
      <c r="S1087" s="29" t="s">
        <v>1110</v>
      </c>
      <c r="T1087" s="29" t="s">
        <v>1110</v>
      </c>
      <c r="U1087" s="29" t="s">
        <v>1110</v>
      </c>
      <c r="V1087" s="29">
        <v>1177.4915957799999</v>
      </c>
      <c r="W1087" s="29">
        <v>3818.4924010700001</v>
      </c>
      <c r="X1087" s="29">
        <v>-3243.8654391499999</v>
      </c>
      <c r="Y1087" s="29" t="s">
        <v>1110</v>
      </c>
      <c r="Z1087" s="29" t="s">
        <v>1110</v>
      </c>
      <c r="AA1087" s="29" t="s">
        <v>1110</v>
      </c>
      <c r="AB1087" s="29" t="s">
        <v>1110</v>
      </c>
      <c r="AC1087" s="29" t="s">
        <v>1110</v>
      </c>
      <c r="AD1087" s="29" t="s">
        <v>1110</v>
      </c>
      <c r="AE1087" s="29" t="s">
        <v>1110</v>
      </c>
      <c r="AF1087" s="29">
        <v>574.6269619200001</v>
      </c>
    </row>
    <row r="1088" spans="1:32" s="87" customFormat="1" ht="15" customHeight="1">
      <c r="A1088" s="59">
        <v>2</v>
      </c>
      <c r="B1088" s="156" t="s">
        <v>748</v>
      </c>
      <c r="C1088" s="108">
        <v>1500.2268033800001</v>
      </c>
      <c r="D1088" s="108">
        <v>-326.49766699999998</v>
      </c>
      <c r="E1088" s="108">
        <v>254.669175</v>
      </c>
      <c r="F1088" s="108" t="s">
        <v>1110</v>
      </c>
      <c r="G1088" s="108" t="s">
        <v>1110</v>
      </c>
      <c r="H1088" s="108" t="s">
        <v>1110</v>
      </c>
      <c r="I1088" s="108" t="s">
        <v>1110</v>
      </c>
      <c r="J1088" s="185" t="s">
        <v>1110</v>
      </c>
      <c r="K1088" s="185" t="s">
        <v>1110</v>
      </c>
      <c r="L1088" s="108">
        <v>1428.3983113800002</v>
      </c>
      <c r="M1088" s="108">
        <v>3831.63535809</v>
      </c>
      <c r="N1088" s="108">
        <v>-896.98667103999992</v>
      </c>
      <c r="O1088" s="108">
        <v>131.13558954000001</v>
      </c>
      <c r="P1088" s="108" t="s">
        <v>1110</v>
      </c>
      <c r="Q1088" s="108" t="s">
        <v>1110</v>
      </c>
      <c r="R1088" s="108" t="s">
        <v>1110</v>
      </c>
      <c r="S1088" s="108" t="s">
        <v>1110</v>
      </c>
      <c r="T1088" s="108" t="s">
        <v>1110</v>
      </c>
      <c r="U1088" s="108" t="s">
        <v>1110</v>
      </c>
      <c r="V1088" s="108">
        <v>3065.78427659</v>
      </c>
      <c r="W1088" s="108">
        <v>8070.7829073299999</v>
      </c>
      <c r="X1088" s="108">
        <v>-2117.6310189800001</v>
      </c>
      <c r="Y1088" s="108">
        <v>-2920.6258379699998</v>
      </c>
      <c r="Z1088" s="108" t="s">
        <v>1110</v>
      </c>
      <c r="AA1088" s="108" t="s">
        <v>1110</v>
      </c>
      <c r="AB1088" s="108" t="s">
        <v>1110</v>
      </c>
      <c r="AC1088" s="108" t="s">
        <v>1110</v>
      </c>
      <c r="AD1088" s="108" t="s">
        <v>1110</v>
      </c>
      <c r="AE1088" s="108" t="s">
        <v>1110</v>
      </c>
      <c r="AF1088" s="108">
        <v>3032.5260503800005</v>
      </c>
    </row>
    <row r="1089" spans="1:32" s="87" customFormat="1" ht="15" customHeight="1">
      <c r="A1089" s="60">
        <v>3</v>
      </c>
      <c r="B1089" s="155" t="s">
        <v>395</v>
      </c>
      <c r="C1089" s="56" t="s">
        <v>1110</v>
      </c>
      <c r="D1089" s="56">
        <v>-0.1</v>
      </c>
      <c r="E1089" s="56">
        <v>-222.75228352000002</v>
      </c>
      <c r="F1089" s="56" t="s">
        <v>1110</v>
      </c>
      <c r="G1089" s="56" t="s">
        <v>1110</v>
      </c>
      <c r="H1089" s="56" t="s">
        <v>1110</v>
      </c>
      <c r="I1089" s="56" t="s">
        <v>1110</v>
      </c>
      <c r="J1089" s="186" t="s">
        <v>1110</v>
      </c>
      <c r="K1089" s="186" t="s">
        <v>1110</v>
      </c>
      <c r="L1089" s="56">
        <v>-222.85228352000001</v>
      </c>
      <c r="M1089" s="56" t="s">
        <v>1110</v>
      </c>
      <c r="N1089" s="56">
        <v>-181.1</v>
      </c>
      <c r="O1089" s="56">
        <v>-19151.299104040001</v>
      </c>
      <c r="P1089" s="56" t="s">
        <v>1110</v>
      </c>
      <c r="Q1089" s="56" t="s">
        <v>1110</v>
      </c>
      <c r="R1089" s="56" t="s">
        <v>1110</v>
      </c>
      <c r="S1089" s="56" t="s">
        <v>1110</v>
      </c>
      <c r="T1089" s="56" t="s">
        <v>1110</v>
      </c>
      <c r="U1089" s="56" t="s">
        <v>1110</v>
      </c>
      <c r="V1089" s="56">
        <v>-19332.39910404</v>
      </c>
      <c r="W1089" s="56" t="s">
        <v>1110</v>
      </c>
      <c r="X1089" s="56">
        <v>-637.43949960999998</v>
      </c>
      <c r="Y1089" s="56">
        <v>-20604.37384479</v>
      </c>
      <c r="Z1089" s="56" t="s">
        <v>1110</v>
      </c>
      <c r="AA1089" s="56" t="s">
        <v>1110</v>
      </c>
      <c r="AB1089" s="56" t="s">
        <v>1110</v>
      </c>
      <c r="AC1089" s="56" t="s">
        <v>1110</v>
      </c>
      <c r="AD1089" s="56" t="s">
        <v>1110</v>
      </c>
      <c r="AE1089" s="56" t="s">
        <v>1110</v>
      </c>
      <c r="AF1089" s="56">
        <v>-21241.813344400001</v>
      </c>
    </row>
    <row r="1090" spans="1:32" s="88" customFormat="1" ht="15" customHeight="1">
      <c r="A1090" s="59">
        <v>4</v>
      </c>
      <c r="B1090" s="156" t="s">
        <v>811</v>
      </c>
      <c r="C1090" s="108" t="s">
        <v>1110</v>
      </c>
      <c r="D1090" s="108" t="s">
        <v>1110</v>
      </c>
      <c r="E1090" s="108">
        <v>-194.54162919000001</v>
      </c>
      <c r="F1090" s="108" t="s">
        <v>1110</v>
      </c>
      <c r="G1090" s="108" t="s">
        <v>1110</v>
      </c>
      <c r="H1090" s="108" t="s">
        <v>1110</v>
      </c>
      <c r="I1090" s="108" t="s">
        <v>1110</v>
      </c>
      <c r="J1090" s="185" t="s">
        <v>1110</v>
      </c>
      <c r="K1090" s="185" t="s">
        <v>1110</v>
      </c>
      <c r="L1090" s="108">
        <v>-194.54162919000001</v>
      </c>
      <c r="M1090" s="108" t="s">
        <v>1110</v>
      </c>
      <c r="N1090" s="108" t="s">
        <v>1110</v>
      </c>
      <c r="O1090" s="108">
        <v>-249.53609777770001</v>
      </c>
      <c r="P1090" s="108" t="s">
        <v>1110</v>
      </c>
      <c r="Q1090" s="108">
        <v>-455.18857078230002</v>
      </c>
      <c r="R1090" s="108" t="s">
        <v>1110</v>
      </c>
      <c r="S1090" s="108" t="s">
        <v>1110</v>
      </c>
      <c r="T1090" s="108" t="s">
        <v>1110</v>
      </c>
      <c r="U1090" s="108" t="s">
        <v>1110</v>
      </c>
      <c r="V1090" s="108">
        <v>-704.72466855999994</v>
      </c>
      <c r="W1090" s="108" t="s">
        <v>1110</v>
      </c>
      <c r="X1090" s="108" t="s">
        <v>1110</v>
      </c>
      <c r="Y1090" s="108">
        <v>-853.04521032770003</v>
      </c>
      <c r="Z1090" s="108" t="s">
        <v>1110</v>
      </c>
      <c r="AA1090" s="108">
        <v>-31.4210808823</v>
      </c>
      <c r="AB1090" s="108" t="s">
        <v>1110</v>
      </c>
      <c r="AC1090" s="108" t="s">
        <v>1110</v>
      </c>
      <c r="AD1090" s="108" t="s">
        <v>1110</v>
      </c>
      <c r="AE1090" s="108" t="s">
        <v>1110</v>
      </c>
      <c r="AF1090" s="108">
        <v>-884.46629121000001</v>
      </c>
    </row>
    <row r="1091" spans="1:32" s="88" customFormat="1" ht="15" customHeight="1">
      <c r="A1091" s="60">
        <v>5</v>
      </c>
      <c r="B1091" s="155" t="s">
        <v>364</v>
      </c>
      <c r="C1091" s="56" t="s">
        <v>1110</v>
      </c>
      <c r="D1091" s="56" t="s">
        <v>1110</v>
      </c>
      <c r="E1091" s="56">
        <v>82.902999909999991</v>
      </c>
      <c r="F1091" s="56" t="s">
        <v>1110</v>
      </c>
      <c r="G1091" s="56" t="s">
        <v>1110</v>
      </c>
      <c r="H1091" s="56" t="s">
        <v>1110</v>
      </c>
      <c r="I1091" s="56" t="s">
        <v>1110</v>
      </c>
      <c r="J1091" s="186" t="s">
        <v>1110</v>
      </c>
      <c r="K1091" s="186" t="s">
        <v>1110</v>
      </c>
      <c r="L1091" s="56">
        <v>82.902999909999991</v>
      </c>
      <c r="M1091" s="56" t="s">
        <v>1110</v>
      </c>
      <c r="N1091" s="56" t="s">
        <v>1110</v>
      </c>
      <c r="O1091" s="56">
        <v>-62.489133559999999</v>
      </c>
      <c r="P1091" s="56" t="s">
        <v>1110</v>
      </c>
      <c r="Q1091" s="56" t="s">
        <v>1110</v>
      </c>
      <c r="R1091" s="56" t="s">
        <v>1110</v>
      </c>
      <c r="S1091" s="56" t="s">
        <v>1110</v>
      </c>
      <c r="T1091" s="56" t="s">
        <v>1110</v>
      </c>
      <c r="U1091" s="56" t="s">
        <v>1110</v>
      </c>
      <c r="V1091" s="56">
        <v>-62.489133559999999</v>
      </c>
      <c r="W1091" s="56" t="s">
        <v>1110</v>
      </c>
      <c r="X1091" s="56" t="s">
        <v>1110</v>
      </c>
      <c r="Y1091" s="56">
        <v>692.05755281871996</v>
      </c>
      <c r="Z1091" s="56" t="s">
        <v>1110</v>
      </c>
      <c r="AA1091" s="56" t="s">
        <v>1110</v>
      </c>
      <c r="AB1091" s="56" t="s">
        <v>1110</v>
      </c>
      <c r="AC1091" s="56" t="s">
        <v>1110</v>
      </c>
      <c r="AD1091" s="56" t="s">
        <v>1110</v>
      </c>
      <c r="AE1091" s="56" t="s">
        <v>1110</v>
      </c>
      <c r="AF1091" s="56">
        <v>692.05755281871996</v>
      </c>
    </row>
    <row r="1092" spans="1:32" s="89" customFormat="1" ht="15" customHeight="1">
      <c r="A1092" s="59">
        <v>6</v>
      </c>
      <c r="B1092" s="156" t="s">
        <v>981</v>
      </c>
      <c r="C1092" s="108">
        <v>-2.93803773</v>
      </c>
      <c r="D1092" s="108">
        <v>-23.825021339999999</v>
      </c>
      <c r="E1092" s="108">
        <v>11.99323309</v>
      </c>
      <c r="F1092" s="108" t="s">
        <v>1110</v>
      </c>
      <c r="G1092" s="108" t="s">
        <v>1110</v>
      </c>
      <c r="H1092" s="108" t="s">
        <v>1110</v>
      </c>
      <c r="I1092" s="108" t="s">
        <v>1110</v>
      </c>
      <c r="J1092" s="185" t="s">
        <v>1110</v>
      </c>
      <c r="K1092" s="185" t="s">
        <v>1110</v>
      </c>
      <c r="L1092" s="108">
        <v>-14.76982598</v>
      </c>
      <c r="M1092" s="108">
        <v>1517.5620318399999</v>
      </c>
      <c r="N1092" s="108">
        <v>-230.20012364999999</v>
      </c>
      <c r="O1092" s="108">
        <v>-230.38822455000002</v>
      </c>
      <c r="P1092" s="108" t="s">
        <v>1110</v>
      </c>
      <c r="Q1092" s="108" t="s">
        <v>1110</v>
      </c>
      <c r="R1092" s="108" t="s">
        <v>1110</v>
      </c>
      <c r="S1092" s="108" t="s">
        <v>1110</v>
      </c>
      <c r="T1092" s="108" t="s">
        <v>1110</v>
      </c>
      <c r="U1092" s="108" t="s">
        <v>1110</v>
      </c>
      <c r="V1092" s="108">
        <v>1056.97368364</v>
      </c>
      <c r="W1092" s="108">
        <v>1506.1990318399999</v>
      </c>
      <c r="X1092" s="108">
        <v>-160.34770594</v>
      </c>
      <c r="Y1092" s="108">
        <v>-362.17636102999995</v>
      </c>
      <c r="Z1092" s="108" t="s">
        <v>1110</v>
      </c>
      <c r="AA1092" s="108" t="s">
        <v>1110</v>
      </c>
      <c r="AB1092" s="108" t="s">
        <v>1110</v>
      </c>
      <c r="AC1092" s="108" t="s">
        <v>1110</v>
      </c>
      <c r="AD1092" s="108" t="s">
        <v>1110</v>
      </c>
      <c r="AE1092" s="108" t="s">
        <v>1110</v>
      </c>
      <c r="AF1092" s="108">
        <v>983.67496486999994</v>
      </c>
    </row>
    <row r="1093" spans="1:32" s="85" customFormat="1" ht="15" customHeight="1">
      <c r="A1093" s="60">
        <v>7</v>
      </c>
      <c r="B1093" s="155" t="s">
        <v>205</v>
      </c>
      <c r="C1093" s="56" t="s">
        <v>1110</v>
      </c>
      <c r="D1093" s="56" t="s">
        <v>1110</v>
      </c>
      <c r="E1093" s="56" t="s">
        <v>1110</v>
      </c>
      <c r="F1093" s="56" t="s">
        <v>1110</v>
      </c>
      <c r="G1093" s="56">
        <v>-261.68100413694998</v>
      </c>
      <c r="H1093" s="56" t="s">
        <v>1110</v>
      </c>
      <c r="I1093" s="56" t="s">
        <v>1110</v>
      </c>
      <c r="J1093" s="186" t="s">
        <v>1110</v>
      </c>
      <c r="K1093" s="186" t="s">
        <v>1110</v>
      </c>
      <c r="L1093" s="56">
        <v>-261.68100413694998</v>
      </c>
      <c r="M1093" s="56" t="s">
        <v>1110</v>
      </c>
      <c r="N1093" s="56" t="s">
        <v>1110</v>
      </c>
      <c r="O1093" s="56" t="s">
        <v>1110</v>
      </c>
      <c r="P1093" s="56" t="s">
        <v>1110</v>
      </c>
      <c r="Q1093" s="56">
        <v>-413.70678003694997</v>
      </c>
      <c r="R1093" s="56" t="s">
        <v>1110</v>
      </c>
      <c r="S1093" s="56" t="s">
        <v>1110</v>
      </c>
      <c r="T1093" s="56" t="s">
        <v>1110</v>
      </c>
      <c r="U1093" s="56" t="s">
        <v>1110</v>
      </c>
      <c r="V1093" s="56">
        <v>-413.70678003694997</v>
      </c>
      <c r="W1093" s="56" t="s">
        <v>1110</v>
      </c>
      <c r="X1093" s="56" t="s">
        <v>1110</v>
      </c>
      <c r="Y1093" s="56" t="s">
        <v>1110</v>
      </c>
      <c r="Z1093" s="56" t="s">
        <v>1110</v>
      </c>
      <c r="AA1093" s="56">
        <v>-1665.7491865034899</v>
      </c>
      <c r="AB1093" s="56" t="s">
        <v>1110</v>
      </c>
      <c r="AC1093" s="56" t="s">
        <v>1110</v>
      </c>
      <c r="AD1093" s="56" t="s">
        <v>1110</v>
      </c>
      <c r="AE1093" s="56" t="s">
        <v>1110</v>
      </c>
      <c r="AF1093" s="56">
        <v>-1665.7491865034899</v>
      </c>
    </row>
    <row r="1094" spans="1:32" s="85" customFormat="1" ht="15" customHeight="1">
      <c r="A1094" s="59">
        <v>8</v>
      </c>
      <c r="B1094" s="156" t="s">
        <v>853</v>
      </c>
      <c r="C1094" s="108" t="s">
        <v>1110</v>
      </c>
      <c r="D1094" s="108" t="s">
        <v>1110</v>
      </c>
      <c r="E1094" s="108">
        <v>-25.131441500000001</v>
      </c>
      <c r="F1094" s="108" t="s">
        <v>1110</v>
      </c>
      <c r="G1094" s="108" t="s">
        <v>1110</v>
      </c>
      <c r="H1094" s="108" t="s">
        <v>1110</v>
      </c>
      <c r="I1094" s="108" t="s">
        <v>1110</v>
      </c>
      <c r="J1094" s="185" t="s">
        <v>1110</v>
      </c>
      <c r="K1094" s="185" t="s">
        <v>1110</v>
      </c>
      <c r="L1094" s="108">
        <v>-25.131441500000001</v>
      </c>
      <c r="M1094" s="108" t="s">
        <v>1110</v>
      </c>
      <c r="N1094" s="108" t="s">
        <v>1110</v>
      </c>
      <c r="O1094" s="108">
        <v>-147.77427277999999</v>
      </c>
      <c r="P1094" s="108" t="s">
        <v>1110</v>
      </c>
      <c r="Q1094" s="108" t="s">
        <v>1110</v>
      </c>
      <c r="R1094" s="108" t="s">
        <v>1110</v>
      </c>
      <c r="S1094" s="108" t="s">
        <v>1110</v>
      </c>
      <c r="T1094" s="108" t="s">
        <v>1110</v>
      </c>
      <c r="U1094" s="108" t="s">
        <v>1110</v>
      </c>
      <c r="V1094" s="108">
        <v>-147.77427277999999</v>
      </c>
      <c r="W1094" s="108" t="s">
        <v>1110</v>
      </c>
      <c r="X1094" s="108" t="s">
        <v>1110</v>
      </c>
      <c r="Y1094" s="108">
        <v>-767.41969448999998</v>
      </c>
      <c r="Z1094" s="108" t="s">
        <v>1110</v>
      </c>
      <c r="AA1094" s="108" t="s">
        <v>1110</v>
      </c>
      <c r="AB1094" s="108" t="s">
        <v>1110</v>
      </c>
      <c r="AC1094" s="108" t="s">
        <v>1110</v>
      </c>
      <c r="AD1094" s="108" t="s">
        <v>1110</v>
      </c>
      <c r="AE1094" s="108" t="s">
        <v>1110</v>
      </c>
      <c r="AF1094" s="108">
        <v>-767.41969448999998</v>
      </c>
    </row>
    <row r="1095" spans="1:32" s="85" customFormat="1" ht="15" customHeight="1">
      <c r="A1095" s="60">
        <v>9</v>
      </c>
      <c r="B1095" s="155" t="s">
        <v>928</v>
      </c>
      <c r="C1095" s="56">
        <v>-3.85736145</v>
      </c>
      <c r="D1095" s="56" t="s">
        <v>1110</v>
      </c>
      <c r="E1095" s="56">
        <v>-45.189905920000001</v>
      </c>
      <c r="F1095" s="56" t="s">
        <v>1110</v>
      </c>
      <c r="G1095" s="56" t="s">
        <v>1110</v>
      </c>
      <c r="H1095" s="56" t="s">
        <v>1110</v>
      </c>
      <c r="I1095" s="56" t="s">
        <v>1110</v>
      </c>
      <c r="J1095" s="186" t="s">
        <v>1110</v>
      </c>
      <c r="K1095" s="186" t="s">
        <v>1110</v>
      </c>
      <c r="L1095" s="56">
        <v>-49.047267370000007</v>
      </c>
      <c r="M1095" s="56">
        <v>-18.968283070000002</v>
      </c>
      <c r="N1095" s="56" t="s">
        <v>1110</v>
      </c>
      <c r="O1095" s="56">
        <v>-179.61992477999999</v>
      </c>
      <c r="P1095" s="56" t="s">
        <v>1110</v>
      </c>
      <c r="Q1095" s="56" t="s">
        <v>1110</v>
      </c>
      <c r="R1095" s="56" t="s">
        <v>1110</v>
      </c>
      <c r="S1095" s="56" t="s">
        <v>1110</v>
      </c>
      <c r="T1095" s="56" t="s">
        <v>1110</v>
      </c>
      <c r="U1095" s="56" t="s">
        <v>1110</v>
      </c>
      <c r="V1095" s="56">
        <v>-198.58820785</v>
      </c>
      <c r="W1095" s="56">
        <v>-57.96944397</v>
      </c>
      <c r="X1095" s="56" t="s">
        <v>1110</v>
      </c>
      <c r="Y1095" s="56">
        <v>-444.03654848000002</v>
      </c>
      <c r="Z1095" s="56" t="s">
        <v>1110</v>
      </c>
      <c r="AA1095" s="56" t="s">
        <v>1110</v>
      </c>
      <c r="AB1095" s="56" t="s">
        <v>1110</v>
      </c>
      <c r="AC1095" s="56" t="s">
        <v>1110</v>
      </c>
      <c r="AD1095" s="56" t="s">
        <v>1110</v>
      </c>
      <c r="AE1095" s="56" t="s">
        <v>1110</v>
      </c>
      <c r="AF1095" s="56">
        <v>-502.00599245000006</v>
      </c>
    </row>
    <row r="1096" spans="1:32" s="85" customFormat="1" ht="15" customHeight="1">
      <c r="A1096" s="59">
        <v>10</v>
      </c>
      <c r="B1096" s="156" t="s">
        <v>746</v>
      </c>
      <c r="C1096" s="108" t="s">
        <v>1110</v>
      </c>
      <c r="D1096" s="108">
        <v>-57.916614770000002</v>
      </c>
      <c r="E1096" s="108">
        <v>-8.3570722499999999</v>
      </c>
      <c r="F1096" s="108" t="s">
        <v>1110</v>
      </c>
      <c r="G1096" s="108" t="s">
        <v>1110</v>
      </c>
      <c r="H1096" s="108" t="s">
        <v>1110</v>
      </c>
      <c r="I1096" s="108" t="s">
        <v>1110</v>
      </c>
      <c r="J1096" s="185" t="s">
        <v>1110</v>
      </c>
      <c r="K1096" s="185" t="s">
        <v>1110</v>
      </c>
      <c r="L1096" s="108">
        <v>-66.273687019999997</v>
      </c>
      <c r="M1096" s="108" t="s">
        <v>1110</v>
      </c>
      <c r="N1096" s="108">
        <v>-3460.66730181394</v>
      </c>
      <c r="O1096" s="108">
        <v>-76.644350024869993</v>
      </c>
      <c r="P1096" s="108" t="s">
        <v>1110</v>
      </c>
      <c r="Q1096" s="108" t="s">
        <v>1110</v>
      </c>
      <c r="R1096" s="108" t="s">
        <v>1110</v>
      </c>
      <c r="S1096" s="108">
        <v>2.6349999999999998</v>
      </c>
      <c r="T1096" s="108" t="s">
        <v>1110</v>
      </c>
      <c r="U1096" s="108" t="s">
        <v>1110</v>
      </c>
      <c r="V1096" s="108">
        <v>-3534.6766518388099</v>
      </c>
      <c r="W1096" s="108" t="s">
        <v>1110</v>
      </c>
      <c r="X1096" s="108">
        <v>-3659.5520979196299</v>
      </c>
      <c r="Y1096" s="108">
        <v>-424.16075148396999</v>
      </c>
      <c r="Z1096" s="108" t="s">
        <v>1110</v>
      </c>
      <c r="AA1096" s="108" t="s">
        <v>1110</v>
      </c>
      <c r="AB1096" s="108" t="s">
        <v>1110</v>
      </c>
      <c r="AC1096" s="108">
        <v>2.835</v>
      </c>
      <c r="AD1096" s="108" t="s">
        <v>1110</v>
      </c>
      <c r="AE1096" s="108" t="s">
        <v>1110</v>
      </c>
      <c r="AF1096" s="108">
        <v>-4080.8778494036001</v>
      </c>
    </row>
    <row r="1097" spans="1:32" s="85" customFormat="1" ht="15" customHeight="1">
      <c r="A1097" s="60">
        <v>11</v>
      </c>
      <c r="B1097" s="155" t="s">
        <v>234</v>
      </c>
      <c r="C1097" s="56">
        <v>-23.308</v>
      </c>
      <c r="D1097" s="56" t="s">
        <v>1110</v>
      </c>
      <c r="E1097" s="56" t="s">
        <v>1110</v>
      </c>
      <c r="F1097" s="56" t="s">
        <v>1110</v>
      </c>
      <c r="G1097" s="56" t="s">
        <v>1110</v>
      </c>
      <c r="H1097" s="56" t="s">
        <v>1110</v>
      </c>
      <c r="I1097" s="56" t="s">
        <v>1110</v>
      </c>
      <c r="J1097" s="186" t="s">
        <v>1110</v>
      </c>
      <c r="K1097" s="186" t="s">
        <v>1110</v>
      </c>
      <c r="L1097" s="56">
        <v>-23.308</v>
      </c>
      <c r="M1097" s="56">
        <v>-71.841750000000005</v>
      </c>
      <c r="N1097" s="56" t="s">
        <v>1110</v>
      </c>
      <c r="O1097" s="56" t="s">
        <v>1110</v>
      </c>
      <c r="P1097" s="56" t="s">
        <v>1110</v>
      </c>
      <c r="Q1097" s="56" t="s">
        <v>1110</v>
      </c>
      <c r="R1097" s="56" t="s">
        <v>1110</v>
      </c>
      <c r="S1097" s="56" t="s">
        <v>1110</v>
      </c>
      <c r="T1097" s="56" t="s">
        <v>1110</v>
      </c>
      <c r="U1097" s="56" t="s">
        <v>1110</v>
      </c>
      <c r="V1097" s="56">
        <v>-71.841750000000005</v>
      </c>
      <c r="W1097" s="56">
        <v>-9.5396898399999994</v>
      </c>
      <c r="X1097" s="56" t="s">
        <v>1110</v>
      </c>
      <c r="Y1097" s="56" t="s">
        <v>1110</v>
      </c>
      <c r="Z1097" s="56" t="s">
        <v>1110</v>
      </c>
      <c r="AA1097" s="56" t="s">
        <v>1110</v>
      </c>
      <c r="AB1097" s="56" t="s">
        <v>1110</v>
      </c>
      <c r="AC1097" s="56" t="s">
        <v>1110</v>
      </c>
      <c r="AD1097" s="56" t="s">
        <v>1110</v>
      </c>
      <c r="AE1097" s="56" t="s">
        <v>1110</v>
      </c>
      <c r="AF1097" s="56">
        <v>-9.5396898399999994</v>
      </c>
    </row>
    <row r="1098" spans="1:32" s="85" customFormat="1" ht="15" customHeight="1">
      <c r="A1098" s="59">
        <v>12</v>
      </c>
      <c r="B1098" s="156" t="s">
        <v>256</v>
      </c>
      <c r="C1098" s="108">
        <v>-21.439931250000001</v>
      </c>
      <c r="D1098" s="108" t="s">
        <v>1110</v>
      </c>
      <c r="E1098" s="108">
        <v>-22.662868030000002</v>
      </c>
      <c r="F1098" s="108" t="s">
        <v>1110</v>
      </c>
      <c r="G1098" s="108" t="s">
        <v>1110</v>
      </c>
      <c r="H1098" s="108" t="s">
        <v>1110</v>
      </c>
      <c r="I1098" s="108" t="s">
        <v>1110</v>
      </c>
      <c r="J1098" s="185" t="s">
        <v>1110</v>
      </c>
      <c r="K1098" s="185" t="s">
        <v>1110</v>
      </c>
      <c r="L1098" s="108">
        <v>-44.102799279999999</v>
      </c>
      <c r="M1098" s="108">
        <v>-105.76515333</v>
      </c>
      <c r="N1098" s="108" t="s">
        <v>1110</v>
      </c>
      <c r="O1098" s="108">
        <v>-98.864431790000012</v>
      </c>
      <c r="P1098" s="108" t="s">
        <v>1110</v>
      </c>
      <c r="Q1098" s="108" t="s">
        <v>1110</v>
      </c>
      <c r="R1098" s="108" t="s">
        <v>1110</v>
      </c>
      <c r="S1098" s="108" t="s">
        <v>1110</v>
      </c>
      <c r="T1098" s="108" t="s">
        <v>1110</v>
      </c>
      <c r="U1098" s="108" t="s">
        <v>1110</v>
      </c>
      <c r="V1098" s="108">
        <v>-204.62958512</v>
      </c>
      <c r="W1098" s="108">
        <v>-301.29751110000001</v>
      </c>
      <c r="X1098" s="108" t="s">
        <v>1110</v>
      </c>
      <c r="Y1098" s="108">
        <v>-255.07539658000002</v>
      </c>
      <c r="Z1098" s="108" t="s">
        <v>1110</v>
      </c>
      <c r="AA1098" s="108" t="s">
        <v>1110</v>
      </c>
      <c r="AB1098" s="108" t="s">
        <v>1110</v>
      </c>
      <c r="AC1098" s="108" t="s">
        <v>1110</v>
      </c>
      <c r="AD1098" s="108" t="s">
        <v>1110</v>
      </c>
      <c r="AE1098" s="108" t="s">
        <v>1110</v>
      </c>
      <c r="AF1098" s="108">
        <v>-556.37290768000003</v>
      </c>
    </row>
    <row r="1099" spans="1:32" s="85" customFormat="1" ht="15" customHeight="1">
      <c r="A1099" s="60">
        <v>13</v>
      </c>
      <c r="B1099" s="155" t="s">
        <v>361</v>
      </c>
      <c r="C1099" s="56">
        <v>-43.5</v>
      </c>
      <c r="D1099" s="56">
        <v>0.09</v>
      </c>
      <c r="E1099" s="56" t="s">
        <v>1110</v>
      </c>
      <c r="F1099" s="56" t="s">
        <v>1110</v>
      </c>
      <c r="G1099" s="56" t="s">
        <v>1110</v>
      </c>
      <c r="H1099" s="56" t="s">
        <v>1110</v>
      </c>
      <c r="I1099" s="56" t="s">
        <v>1110</v>
      </c>
      <c r="J1099" s="186" t="s">
        <v>1110</v>
      </c>
      <c r="K1099" s="186" t="s">
        <v>1110</v>
      </c>
      <c r="L1099" s="56">
        <v>-43.41</v>
      </c>
      <c r="M1099" s="56">
        <v>85.031000000000006</v>
      </c>
      <c r="N1099" s="56">
        <v>-63.385324049999994</v>
      </c>
      <c r="O1099" s="56" t="s">
        <v>1110</v>
      </c>
      <c r="P1099" s="56" t="s">
        <v>1110</v>
      </c>
      <c r="Q1099" s="56" t="s">
        <v>1110</v>
      </c>
      <c r="R1099" s="56" t="s">
        <v>1110</v>
      </c>
      <c r="S1099" s="56" t="s">
        <v>1110</v>
      </c>
      <c r="T1099" s="56" t="s">
        <v>1110</v>
      </c>
      <c r="U1099" s="56" t="s">
        <v>1110</v>
      </c>
      <c r="V1099" s="56">
        <v>21.645675950000005</v>
      </c>
      <c r="W1099" s="56">
        <v>3849.8721637800004</v>
      </c>
      <c r="X1099" s="56">
        <v>-251.84376551</v>
      </c>
      <c r="Y1099" s="56" t="s">
        <v>1110</v>
      </c>
      <c r="Z1099" s="56" t="s">
        <v>1110</v>
      </c>
      <c r="AA1099" s="56" t="s">
        <v>1110</v>
      </c>
      <c r="AB1099" s="56" t="s">
        <v>1110</v>
      </c>
      <c r="AC1099" s="56" t="s">
        <v>1110</v>
      </c>
      <c r="AD1099" s="56" t="s">
        <v>1110</v>
      </c>
      <c r="AE1099" s="56" t="s">
        <v>1110</v>
      </c>
      <c r="AF1099" s="56">
        <v>3598.0283982700003</v>
      </c>
    </row>
    <row r="1100" spans="1:32" s="85" customFormat="1" ht="15" customHeight="1">
      <c r="A1100" s="59">
        <v>14</v>
      </c>
      <c r="B1100" s="156" t="s">
        <v>394</v>
      </c>
      <c r="C1100" s="108" t="s">
        <v>1110</v>
      </c>
      <c r="D1100" s="108" t="s">
        <v>1110</v>
      </c>
      <c r="E1100" s="108">
        <v>-83.459808140000007</v>
      </c>
      <c r="F1100" s="108" t="s">
        <v>1110</v>
      </c>
      <c r="G1100" s="108" t="s">
        <v>1110</v>
      </c>
      <c r="H1100" s="108" t="s">
        <v>1110</v>
      </c>
      <c r="I1100" s="108" t="s">
        <v>1110</v>
      </c>
      <c r="J1100" s="185" t="s">
        <v>1110</v>
      </c>
      <c r="K1100" s="185" t="s">
        <v>1110</v>
      </c>
      <c r="L1100" s="108">
        <v>-83.459808140000007</v>
      </c>
      <c r="M1100" s="108" t="s">
        <v>1110</v>
      </c>
      <c r="N1100" s="108" t="s">
        <v>1110</v>
      </c>
      <c r="O1100" s="108">
        <v>-282.41367797000004</v>
      </c>
      <c r="P1100" s="108" t="s">
        <v>1110</v>
      </c>
      <c r="Q1100" s="108" t="s">
        <v>1110</v>
      </c>
      <c r="R1100" s="108" t="s">
        <v>1110</v>
      </c>
      <c r="S1100" s="108" t="s">
        <v>1110</v>
      </c>
      <c r="T1100" s="108" t="s">
        <v>1110</v>
      </c>
      <c r="U1100" s="108" t="s">
        <v>1110</v>
      </c>
      <c r="V1100" s="108">
        <v>-282.41367797000004</v>
      </c>
      <c r="W1100" s="108" t="s">
        <v>1110</v>
      </c>
      <c r="X1100" s="108" t="s">
        <v>1110</v>
      </c>
      <c r="Y1100" s="108">
        <v>-903.05508949</v>
      </c>
      <c r="Z1100" s="108" t="s">
        <v>1110</v>
      </c>
      <c r="AA1100" s="108" t="s">
        <v>1110</v>
      </c>
      <c r="AB1100" s="108" t="s">
        <v>1110</v>
      </c>
      <c r="AC1100" s="108" t="s">
        <v>1110</v>
      </c>
      <c r="AD1100" s="108" t="s">
        <v>1110</v>
      </c>
      <c r="AE1100" s="108" t="s">
        <v>1110</v>
      </c>
      <c r="AF1100" s="108">
        <v>-903.05508949</v>
      </c>
    </row>
    <row r="1101" spans="1:32" s="85" customFormat="1" ht="15" customHeight="1">
      <c r="A1101" s="60">
        <v>15</v>
      </c>
      <c r="B1101" s="155" t="s">
        <v>402</v>
      </c>
      <c r="C1101" s="56" t="s">
        <v>1110</v>
      </c>
      <c r="D1101" s="56" t="s">
        <v>1110</v>
      </c>
      <c r="E1101" s="56" t="s">
        <v>1110</v>
      </c>
      <c r="F1101" s="56" t="s">
        <v>1110</v>
      </c>
      <c r="G1101" s="56" t="s">
        <v>1110</v>
      </c>
      <c r="H1101" s="56" t="s">
        <v>1110</v>
      </c>
      <c r="I1101" s="56" t="s">
        <v>1110</v>
      </c>
      <c r="J1101" s="186" t="s">
        <v>1110</v>
      </c>
      <c r="K1101" s="186" t="s">
        <v>1110</v>
      </c>
      <c r="L1101" s="56" t="s">
        <v>1110</v>
      </c>
      <c r="M1101" s="56" t="s">
        <v>1110</v>
      </c>
      <c r="N1101" s="56" t="s">
        <v>1110</v>
      </c>
      <c r="O1101" s="56">
        <v>749.83647782000003</v>
      </c>
      <c r="P1101" s="56" t="s">
        <v>1110</v>
      </c>
      <c r="Q1101" s="56" t="s">
        <v>1110</v>
      </c>
      <c r="R1101" s="56" t="s">
        <v>1110</v>
      </c>
      <c r="S1101" s="56" t="s">
        <v>1110</v>
      </c>
      <c r="T1101" s="56" t="s">
        <v>1110</v>
      </c>
      <c r="U1101" s="56" t="s">
        <v>1110</v>
      </c>
      <c r="V1101" s="56">
        <v>749.83647782000003</v>
      </c>
      <c r="W1101" s="56" t="s">
        <v>1110</v>
      </c>
      <c r="X1101" s="56" t="s">
        <v>1110</v>
      </c>
      <c r="Y1101" s="56">
        <v>1227.2092968900001</v>
      </c>
      <c r="Z1101" s="56" t="s">
        <v>1110</v>
      </c>
      <c r="AA1101" s="56" t="s">
        <v>1110</v>
      </c>
      <c r="AB1101" s="56" t="s">
        <v>1110</v>
      </c>
      <c r="AC1101" s="56" t="s">
        <v>1110</v>
      </c>
      <c r="AD1101" s="56" t="s">
        <v>1110</v>
      </c>
      <c r="AE1101" s="56" t="s">
        <v>1110</v>
      </c>
      <c r="AF1101" s="56">
        <v>1227.2092968900001</v>
      </c>
    </row>
    <row r="1102" spans="1:32" s="85" customFormat="1" ht="15" customHeight="1">
      <c r="A1102" s="59">
        <v>16</v>
      </c>
      <c r="B1102" s="156" t="s">
        <v>396</v>
      </c>
      <c r="C1102" s="108">
        <v>15.244999999999999</v>
      </c>
      <c r="D1102" s="108" t="s">
        <v>1110</v>
      </c>
      <c r="E1102" s="108">
        <v>-7.0282389500000004</v>
      </c>
      <c r="F1102" s="108" t="s">
        <v>1110</v>
      </c>
      <c r="G1102" s="108" t="s">
        <v>1110</v>
      </c>
      <c r="H1102" s="108" t="s">
        <v>1110</v>
      </c>
      <c r="I1102" s="108" t="s">
        <v>1110</v>
      </c>
      <c r="J1102" s="185" t="s">
        <v>1110</v>
      </c>
      <c r="K1102" s="185" t="s">
        <v>1110</v>
      </c>
      <c r="L1102" s="108">
        <v>8.2167610500000006</v>
      </c>
      <c r="M1102" s="108">
        <v>26.844999999999999</v>
      </c>
      <c r="N1102" s="108" t="s">
        <v>1110</v>
      </c>
      <c r="O1102" s="108">
        <v>4.9587042099999996</v>
      </c>
      <c r="P1102" s="108" t="s">
        <v>1110</v>
      </c>
      <c r="Q1102" s="108" t="s">
        <v>1110</v>
      </c>
      <c r="R1102" s="108" t="s">
        <v>1110</v>
      </c>
      <c r="S1102" s="108" t="s">
        <v>1110</v>
      </c>
      <c r="T1102" s="108" t="s">
        <v>1110</v>
      </c>
      <c r="U1102" s="108" t="s">
        <v>1110</v>
      </c>
      <c r="V1102" s="108">
        <v>31.803704209999999</v>
      </c>
      <c r="W1102" s="108">
        <v>-166.09</v>
      </c>
      <c r="X1102" s="108" t="s">
        <v>1110</v>
      </c>
      <c r="Y1102" s="108">
        <v>75.361607669999998</v>
      </c>
      <c r="Z1102" s="108" t="s">
        <v>1110</v>
      </c>
      <c r="AA1102" s="108" t="s">
        <v>1110</v>
      </c>
      <c r="AB1102" s="108" t="s">
        <v>1110</v>
      </c>
      <c r="AC1102" s="108" t="s">
        <v>1110</v>
      </c>
      <c r="AD1102" s="108" t="s">
        <v>1110</v>
      </c>
      <c r="AE1102" s="108" t="s">
        <v>1110</v>
      </c>
      <c r="AF1102" s="108">
        <v>-90.728392329999991</v>
      </c>
    </row>
    <row r="1103" spans="1:32" s="85" customFormat="1" ht="15" customHeight="1">
      <c r="A1103" s="60">
        <v>17</v>
      </c>
      <c r="B1103" s="155" t="s">
        <v>261</v>
      </c>
      <c r="C1103" s="56" t="s">
        <v>1110</v>
      </c>
      <c r="D1103" s="56">
        <v>-10.87</v>
      </c>
      <c r="E1103" s="56">
        <v>0.87</v>
      </c>
      <c r="F1103" s="56" t="s">
        <v>1110</v>
      </c>
      <c r="G1103" s="56" t="s">
        <v>1110</v>
      </c>
      <c r="H1103" s="56" t="s">
        <v>1110</v>
      </c>
      <c r="I1103" s="56" t="s">
        <v>1110</v>
      </c>
      <c r="J1103" s="186" t="s">
        <v>1110</v>
      </c>
      <c r="K1103" s="186" t="s">
        <v>1110</v>
      </c>
      <c r="L1103" s="56">
        <v>-10</v>
      </c>
      <c r="M1103" s="56" t="s">
        <v>1110</v>
      </c>
      <c r="N1103" s="56">
        <v>-175.87000002000002</v>
      </c>
      <c r="O1103" s="56">
        <v>488.69264810999999</v>
      </c>
      <c r="P1103" s="56" t="s">
        <v>1110</v>
      </c>
      <c r="Q1103" s="56" t="s">
        <v>1110</v>
      </c>
      <c r="R1103" s="56" t="s">
        <v>1110</v>
      </c>
      <c r="S1103" s="56" t="s">
        <v>1110</v>
      </c>
      <c r="T1103" s="56" t="s">
        <v>1110</v>
      </c>
      <c r="U1103" s="56" t="s">
        <v>1110</v>
      </c>
      <c r="V1103" s="56">
        <v>312.82264809000003</v>
      </c>
      <c r="W1103" s="56" t="s">
        <v>1110</v>
      </c>
      <c r="X1103" s="56">
        <v>-159.72000002000001</v>
      </c>
      <c r="Y1103" s="56">
        <v>510.88649703999999</v>
      </c>
      <c r="Z1103" s="56" t="s">
        <v>1110</v>
      </c>
      <c r="AA1103" s="56" t="s">
        <v>1110</v>
      </c>
      <c r="AB1103" s="56" t="s">
        <v>1110</v>
      </c>
      <c r="AC1103" s="56" t="s">
        <v>1110</v>
      </c>
      <c r="AD1103" s="56" t="s">
        <v>1110</v>
      </c>
      <c r="AE1103" s="56" t="s">
        <v>1110</v>
      </c>
      <c r="AF1103" s="56">
        <v>351.16649702000001</v>
      </c>
    </row>
    <row r="1104" spans="1:32" s="85" customFormat="1" ht="15" customHeight="1">
      <c r="A1104" s="59">
        <v>18</v>
      </c>
      <c r="B1104" s="156" t="s">
        <v>500</v>
      </c>
      <c r="C1104" s="108">
        <v>12.982788220000002</v>
      </c>
      <c r="D1104" s="108">
        <v>1.7551400000000002E-2</v>
      </c>
      <c r="E1104" s="108">
        <v>-9.8171099999999996</v>
      </c>
      <c r="F1104" s="108" t="s">
        <v>1110</v>
      </c>
      <c r="G1104" s="108" t="s">
        <v>1110</v>
      </c>
      <c r="H1104" s="108" t="s">
        <v>1110</v>
      </c>
      <c r="I1104" s="108" t="s">
        <v>1110</v>
      </c>
      <c r="J1104" s="185" t="s">
        <v>1110</v>
      </c>
      <c r="K1104" s="185" t="s">
        <v>1110</v>
      </c>
      <c r="L1104" s="108">
        <v>3.1832296200000005</v>
      </c>
      <c r="M1104" s="108">
        <v>60.816588939999995</v>
      </c>
      <c r="N1104" s="108">
        <v>-28.858447309999999</v>
      </c>
      <c r="O1104" s="108">
        <v>-22.062921370000002</v>
      </c>
      <c r="P1104" s="108" t="s">
        <v>1110</v>
      </c>
      <c r="Q1104" s="108" t="s">
        <v>1110</v>
      </c>
      <c r="R1104" s="108" t="s">
        <v>1110</v>
      </c>
      <c r="S1104" s="108" t="s">
        <v>1110</v>
      </c>
      <c r="T1104" s="108" t="s">
        <v>1110</v>
      </c>
      <c r="U1104" s="108" t="s">
        <v>1110</v>
      </c>
      <c r="V1104" s="108">
        <v>9.895220259999995</v>
      </c>
      <c r="W1104" s="108">
        <v>50.108862200000004</v>
      </c>
      <c r="X1104" s="108">
        <v>-44.890586450000001</v>
      </c>
      <c r="Y1104" s="108">
        <v>59.204465450000001</v>
      </c>
      <c r="Z1104" s="108" t="s">
        <v>1110</v>
      </c>
      <c r="AA1104" s="108" t="s">
        <v>1110</v>
      </c>
      <c r="AB1104" s="108" t="s">
        <v>1110</v>
      </c>
      <c r="AC1104" s="108" t="s">
        <v>1110</v>
      </c>
      <c r="AD1104" s="108" t="s">
        <v>1110</v>
      </c>
      <c r="AE1104" s="108" t="s">
        <v>1110</v>
      </c>
      <c r="AF1104" s="108">
        <v>64.422741200000004</v>
      </c>
    </row>
    <row r="1105" spans="1:32" s="85" customFormat="1" ht="15" customHeight="1">
      <c r="A1105" s="60">
        <v>19</v>
      </c>
      <c r="B1105" s="155" t="s">
        <v>401</v>
      </c>
      <c r="C1105" s="56">
        <v>-654.88542900999994</v>
      </c>
      <c r="D1105" s="56" t="s">
        <v>1110</v>
      </c>
      <c r="E1105" s="56">
        <v>0.08</v>
      </c>
      <c r="F1105" s="56" t="s">
        <v>1110</v>
      </c>
      <c r="G1105" s="56" t="s">
        <v>1110</v>
      </c>
      <c r="H1105" s="56" t="s">
        <v>1110</v>
      </c>
      <c r="I1105" s="56" t="s">
        <v>1110</v>
      </c>
      <c r="J1105" s="186" t="s">
        <v>1110</v>
      </c>
      <c r="K1105" s="186" t="s">
        <v>1110</v>
      </c>
      <c r="L1105" s="56">
        <v>-654.80542901000001</v>
      </c>
      <c r="M1105" s="56">
        <v>-654.88542900999994</v>
      </c>
      <c r="N1105" s="56" t="s">
        <v>1110</v>
      </c>
      <c r="O1105" s="56">
        <v>-14.82</v>
      </c>
      <c r="P1105" s="56" t="s">
        <v>1110</v>
      </c>
      <c r="Q1105" s="56" t="s">
        <v>1110</v>
      </c>
      <c r="R1105" s="56" t="s">
        <v>1110</v>
      </c>
      <c r="S1105" s="56">
        <v>0.5</v>
      </c>
      <c r="T1105" s="56" t="s">
        <v>1110</v>
      </c>
      <c r="U1105" s="56" t="s">
        <v>1110</v>
      </c>
      <c r="V1105" s="56">
        <v>-669.20542900999999</v>
      </c>
      <c r="W1105" s="56">
        <v>-654.88542900999994</v>
      </c>
      <c r="X1105" s="56" t="s">
        <v>1110</v>
      </c>
      <c r="Y1105" s="56">
        <v>-12.77</v>
      </c>
      <c r="Z1105" s="56" t="s">
        <v>1110</v>
      </c>
      <c r="AA1105" s="56" t="s">
        <v>1110</v>
      </c>
      <c r="AB1105" s="56" t="s">
        <v>1110</v>
      </c>
      <c r="AC1105" s="56">
        <v>0.5</v>
      </c>
      <c r="AD1105" s="56" t="s">
        <v>1110</v>
      </c>
      <c r="AE1105" s="56" t="s">
        <v>1110</v>
      </c>
      <c r="AF1105" s="56">
        <v>-667.15542901000003</v>
      </c>
    </row>
    <row r="1106" spans="1:32" s="85" customFormat="1" ht="15" customHeight="1">
      <c r="A1106" s="187">
        <v>20</v>
      </c>
      <c r="B1106" s="156" t="s">
        <v>397</v>
      </c>
      <c r="C1106" s="108" t="s">
        <v>1110</v>
      </c>
      <c r="D1106" s="108" t="s">
        <v>1110</v>
      </c>
      <c r="E1106" s="108" t="s">
        <v>1110</v>
      </c>
      <c r="F1106" s="108" t="s">
        <v>1110</v>
      </c>
      <c r="G1106" s="108" t="s">
        <v>1110</v>
      </c>
      <c r="H1106" s="108" t="s">
        <v>1110</v>
      </c>
      <c r="I1106" s="108" t="s">
        <v>1110</v>
      </c>
      <c r="J1106" s="185" t="s">
        <v>1110</v>
      </c>
      <c r="K1106" s="185" t="s">
        <v>1110</v>
      </c>
      <c r="L1106" s="108" t="s">
        <v>1110</v>
      </c>
      <c r="M1106" s="108" t="s">
        <v>1110</v>
      </c>
      <c r="N1106" s="108">
        <v>-34.612000000000002</v>
      </c>
      <c r="O1106" s="108" t="s">
        <v>1110</v>
      </c>
      <c r="P1106" s="108" t="s">
        <v>1110</v>
      </c>
      <c r="Q1106" s="108" t="s">
        <v>1110</v>
      </c>
      <c r="R1106" s="108" t="s">
        <v>1110</v>
      </c>
      <c r="S1106" s="108" t="s">
        <v>1110</v>
      </c>
      <c r="T1106" s="108" t="s">
        <v>1110</v>
      </c>
      <c r="U1106" s="108" t="s">
        <v>1110</v>
      </c>
      <c r="V1106" s="108">
        <v>-34.612000000000002</v>
      </c>
      <c r="W1106" s="108" t="s">
        <v>1110</v>
      </c>
      <c r="X1106" s="108">
        <v>-34.612000000000002</v>
      </c>
      <c r="Y1106" s="108" t="s">
        <v>1110</v>
      </c>
      <c r="Z1106" s="108" t="s">
        <v>1110</v>
      </c>
      <c r="AA1106" s="108" t="s">
        <v>1110</v>
      </c>
      <c r="AB1106" s="108" t="s">
        <v>1110</v>
      </c>
      <c r="AC1106" s="108" t="s">
        <v>1110</v>
      </c>
      <c r="AD1106" s="108" t="s">
        <v>1110</v>
      </c>
      <c r="AE1106" s="108" t="s">
        <v>1110</v>
      </c>
      <c r="AF1106" s="108">
        <v>-34.612000000000002</v>
      </c>
    </row>
    <row r="1107" spans="1:32" s="85" customFormat="1" ht="15" customHeight="1">
      <c r="A1107" s="60">
        <v>21</v>
      </c>
      <c r="B1107" s="155" t="s">
        <v>235</v>
      </c>
      <c r="C1107" s="56">
        <v>17.065000000000001</v>
      </c>
      <c r="D1107" s="56" t="s">
        <v>1110</v>
      </c>
      <c r="E1107" s="56" t="s">
        <v>1110</v>
      </c>
      <c r="F1107" s="56" t="s">
        <v>1110</v>
      </c>
      <c r="G1107" s="56" t="s">
        <v>1110</v>
      </c>
      <c r="H1107" s="56" t="s">
        <v>1110</v>
      </c>
      <c r="I1107" s="56" t="s">
        <v>1110</v>
      </c>
      <c r="J1107" s="186" t="s">
        <v>1110</v>
      </c>
      <c r="K1107" s="186" t="s">
        <v>1110</v>
      </c>
      <c r="L1107" s="56">
        <v>17.065000000000001</v>
      </c>
      <c r="M1107" s="56">
        <v>38.531999999999996</v>
      </c>
      <c r="N1107" s="56" t="s">
        <v>1110</v>
      </c>
      <c r="O1107" s="56" t="s">
        <v>1110</v>
      </c>
      <c r="P1107" s="56" t="s">
        <v>1110</v>
      </c>
      <c r="Q1107" s="56" t="s">
        <v>1110</v>
      </c>
      <c r="R1107" s="56" t="s">
        <v>1110</v>
      </c>
      <c r="S1107" s="56" t="s">
        <v>1110</v>
      </c>
      <c r="T1107" s="56" t="s">
        <v>1110</v>
      </c>
      <c r="U1107" s="56" t="s">
        <v>1110</v>
      </c>
      <c r="V1107" s="56">
        <v>38.531999999999996</v>
      </c>
      <c r="W1107" s="56">
        <v>90.117000000000004</v>
      </c>
      <c r="X1107" s="56" t="s">
        <v>1110</v>
      </c>
      <c r="Y1107" s="56" t="s">
        <v>1110</v>
      </c>
      <c r="Z1107" s="56" t="s">
        <v>1110</v>
      </c>
      <c r="AA1107" s="56" t="s">
        <v>1110</v>
      </c>
      <c r="AB1107" s="56" t="s">
        <v>1110</v>
      </c>
      <c r="AC1107" s="56" t="s">
        <v>1110</v>
      </c>
      <c r="AD1107" s="56" t="s">
        <v>1110</v>
      </c>
      <c r="AE1107" s="56" t="s">
        <v>1110</v>
      </c>
      <c r="AF1107" s="56">
        <v>90.117000000000004</v>
      </c>
    </row>
    <row r="1108" spans="1:32" s="85" customFormat="1" ht="15" customHeight="1">
      <c r="A1108" s="187">
        <v>22</v>
      </c>
      <c r="B1108" s="156" t="s">
        <v>65</v>
      </c>
      <c r="C1108" s="108">
        <v>-6.1689999999999996</v>
      </c>
      <c r="D1108" s="108" t="s">
        <v>1110</v>
      </c>
      <c r="E1108" s="108" t="s">
        <v>1110</v>
      </c>
      <c r="F1108" s="108" t="s">
        <v>1110</v>
      </c>
      <c r="G1108" s="108" t="s">
        <v>1110</v>
      </c>
      <c r="H1108" s="108" t="s">
        <v>1110</v>
      </c>
      <c r="I1108" s="108" t="s">
        <v>1110</v>
      </c>
      <c r="J1108" s="185" t="s">
        <v>1110</v>
      </c>
      <c r="K1108" s="185" t="s">
        <v>1110</v>
      </c>
      <c r="L1108" s="108">
        <v>-6.1689999999999996</v>
      </c>
      <c r="M1108" s="108">
        <v>-4.1511176800000005</v>
      </c>
      <c r="N1108" s="108" t="s">
        <v>1110</v>
      </c>
      <c r="O1108" s="108" t="s">
        <v>1110</v>
      </c>
      <c r="P1108" s="108" t="s">
        <v>1110</v>
      </c>
      <c r="Q1108" s="108" t="s">
        <v>1110</v>
      </c>
      <c r="R1108" s="108" t="s">
        <v>1110</v>
      </c>
      <c r="S1108" s="108" t="s">
        <v>1110</v>
      </c>
      <c r="T1108" s="108" t="s">
        <v>1110</v>
      </c>
      <c r="U1108" s="108" t="s">
        <v>1110</v>
      </c>
      <c r="V1108" s="108">
        <v>-4.1511176800000005</v>
      </c>
      <c r="W1108" s="108">
        <v>40.536691310000002</v>
      </c>
      <c r="X1108" s="108" t="s">
        <v>1110</v>
      </c>
      <c r="Y1108" s="108" t="s">
        <v>1110</v>
      </c>
      <c r="Z1108" s="108" t="s">
        <v>1110</v>
      </c>
      <c r="AA1108" s="108" t="s">
        <v>1110</v>
      </c>
      <c r="AB1108" s="108" t="s">
        <v>1110</v>
      </c>
      <c r="AC1108" s="108" t="s">
        <v>1110</v>
      </c>
      <c r="AD1108" s="108" t="s">
        <v>1110</v>
      </c>
      <c r="AE1108" s="108" t="s">
        <v>1110</v>
      </c>
      <c r="AF1108" s="108">
        <v>40.536691310000002</v>
      </c>
    </row>
    <row r="1109" spans="1:32" s="85" customFormat="1" ht="15" customHeight="1">
      <c r="A1109" s="60">
        <v>23</v>
      </c>
      <c r="B1109" s="155" t="s">
        <v>770</v>
      </c>
      <c r="C1109" s="56" t="s">
        <v>1110</v>
      </c>
      <c r="D1109" s="56">
        <v>-3.0653159999999999E-2</v>
      </c>
      <c r="E1109" s="56">
        <v>-1.505955E-2</v>
      </c>
      <c r="F1109" s="56" t="s">
        <v>1110</v>
      </c>
      <c r="G1109" s="56" t="s">
        <v>1110</v>
      </c>
      <c r="H1109" s="56" t="s">
        <v>1110</v>
      </c>
      <c r="I1109" s="56" t="s">
        <v>1110</v>
      </c>
      <c r="J1109" s="186" t="s">
        <v>1110</v>
      </c>
      <c r="K1109" s="186" t="s">
        <v>1110</v>
      </c>
      <c r="L1109" s="56">
        <v>-4.5712709999999997E-2</v>
      </c>
      <c r="M1109" s="56" t="s">
        <v>1110</v>
      </c>
      <c r="N1109" s="56">
        <v>-50.996850850000001</v>
      </c>
      <c r="O1109" s="56">
        <v>-1250.07814667</v>
      </c>
      <c r="P1109" s="56" t="s">
        <v>1110</v>
      </c>
      <c r="Q1109" s="56" t="s">
        <v>1110</v>
      </c>
      <c r="R1109" s="56" t="s">
        <v>1110</v>
      </c>
      <c r="S1109" s="56" t="s">
        <v>1110</v>
      </c>
      <c r="T1109" s="56" t="s">
        <v>1110</v>
      </c>
      <c r="U1109" s="56" t="s">
        <v>1110</v>
      </c>
      <c r="V1109" s="56">
        <v>-1301.0749975199999</v>
      </c>
      <c r="W1109" s="56" t="s">
        <v>1110</v>
      </c>
      <c r="X1109" s="56">
        <v>-50.996850850000001</v>
      </c>
      <c r="Y1109" s="56">
        <v>-1388.0150105999999</v>
      </c>
      <c r="Z1109" s="56" t="s">
        <v>1110</v>
      </c>
      <c r="AA1109" s="56" t="s">
        <v>1110</v>
      </c>
      <c r="AB1109" s="56" t="s">
        <v>1110</v>
      </c>
      <c r="AC1109" s="56" t="s">
        <v>1110</v>
      </c>
      <c r="AD1109" s="56" t="s">
        <v>1110</v>
      </c>
      <c r="AE1109" s="56" t="s">
        <v>1110</v>
      </c>
      <c r="AF1109" s="56">
        <v>-1439.0118614499997</v>
      </c>
    </row>
    <row r="1110" spans="1:32" s="85" customFormat="1" ht="15" customHeight="1">
      <c r="A1110" s="187">
        <v>24</v>
      </c>
      <c r="B1110" s="156" t="s">
        <v>1092</v>
      </c>
      <c r="C1110" s="108" t="s">
        <v>1110</v>
      </c>
      <c r="D1110" s="108" t="s">
        <v>1110</v>
      </c>
      <c r="E1110" s="108" t="s">
        <v>1110</v>
      </c>
      <c r="F1110" s="108" t="s">
        <v>1110</v>
      </c>
      <c r="G1110" s="108" t="s">
        <v>1110</v>
      </c>
      <c r="H1110" s="108" t="s">
        <v>1110</v>
      </c>
      <c r="I1110" s="108" t="s">
        <v>1110</v>
      </c>
      <c r="J1110" s="185" t="s">
        <v>1110</v>
      </c>
      <c r="K1110" s="185" t="s">
        <v>1110</v>
      </c>
      <c r="L1110" s="108" t="s">
        <v>1110</v>
      </c>
      <c r="M1110" s="108" t="s">
        <v>1110</v>
      </c>
      <c r="N1110" s="108" t="s">
        <v>1110</v>
      </c>
      <c r="O1110" s="108" t="s">
        <v>1110</v>
      </c>
      <c r="P1110" s="108" t="s">
        <v>1110</v>
      </c>
      <c r="Q1110" s="108" t="s">
        <v>1110</v>
      </c>
      <c r="R1110" s="108" t="s">
        <v>1110</v>
      </c>
      <c r="S1110" s="108" t="s">
        <v>1110</v>
      </c>
      <c r="T1110" s="108" t="s">
        <v>1110</v>
      </c>
      <c r="U1110" s="108" t="s">
        <v>1110</v>
      </c>
      <c r="V1110" s="108" t="s">
        <v>1110</v>
      </c>
      <c r="W1110" s="108" t="s">
        <v>1110</v>
      </c>
      <c r="X1110" s="108" t="s">
        <v>1110</v>
      </c>
      <c r="Y1110" s="108">
        <v>-1.09971935002</v>
      </c>
      <c r="Z1110" s="108" t="s">
        <v>1110</v>
      </c>
      <c r="AA1110" s="108" t="s">
        <v>1110</v>
      </c>
      <c r="AB1110" s="108" t="s">
        <v>1110</v>
      </c>
      <c r="AC1110" s="108" t="s">
        <v>1110</v>
      </c>
      <c r="AD1110" s="108" t="s">
        <v>1110</v>
      </c>
      <c r="AE1110" s="108" t="s">
        <v>1110</v>
      </c>
      <c r="AF1110" s="108">
        <v>-1.09971935002</v>
      </c>
    </row>
    <row r="1111" spans="1:32" s="85" customFormat="1" ht="15" customHeight="1">
      <c r="A1111" s="32"/>
      <c r="B1111" s="33" t="s">
        <v>1146</v>
      </c>
      <c r="C1111" s="188">
        <v>3906.595269259999</v>
      </c>
      <c r="D1111" s="188">
        <v>-1049.1370411399998</v>
      </c>
      <c r="E1111" s="188">
        <v>-268.44000905000001</v>
      </c>
      <c r="F1111" s="188">
        <v>0</v>
      </c>
      <c r="G1111" s="188">
        <v>-261.68100413694998</v>
      </c>
      <c r="H1111" s="188">
        <v>0</v>
      </c>
      <c r="I1111" s="188">
        <v>0</v>
      </c>
      <c r="J1111" s="188">
        <v>0</v>
      </c>
      <c r="K1111" s="188">
        <v>0</v>
      </c>
      <c r="L1111" s="188">
        <v>2327.3372149330503</v>
      </c>
      <c r="M1111" s="188">
        <v>6678.1100603399991</v>
      </c>
      <c r="N1111" s="188">
        <v>-5918.4849375139393</v>
      </c>
      <c r="O1111" s="188">
        <v>-20391.366865632568</v>
      </c>
      <c r="P1111" s="188">
        <v>0</v>
      </c>
      <c r="Q1111" s="188">
        <v>-868.89535081924998</v>
      </c>
      <c r="R1111" s="188">
        <v>0</v>
      </c>
      <c r="S1111" s="188">
        <v>3.1349999999999998</v>
      </c>
      <c r="T1111" s="188">
        <v>0</v>
      </c>
      <c r="U1111" s="188">
        <v>0</v>
      </c>
      <c r="V1111" s="188">
        <v>-20497.502093625757</v>
      </c>
      <c r="W1111" s="188">
        <v>16236.326983610001</v>
      </c>
      <c r="X1111" s="188">
        <v>-10360.898964429629</v>
      </c>
      <c r="Y1111" s="188">
        <v>-26371.134044722974</v>
      </c>
      <c r="Z1111" s="188">
        <v>0</v>
      </c>
      <c r="AA1111" s="188">
        <v>-1697.1702673857899</v>
      </c>
      <c r="AB1111" s="188">
        <v>0</v>
      </c>
      <c r="AC1111" s="188">
        <v>3.335</v>
      </c>
      <c r="AD1111" s="188">
        <v>0</v>
      </c>
      <c r="AE1111" s="188">
        <v>0</v>
      </c>
      <c r="AF1111" s="188">
        <v>-22189.541292928388</v>
      </c>
    </row>
    <row r="1112" spans="1:32" s="85" customFormat="1" ht="15" customHeight="1">
      <c r="A1112" s="92"/>
      <c r="B1112" s="189"/>
      <c r="C1112" s="190"/>
      <c r="D1112" s="190"/>
      <c r="E1112" s="190"/>
      <c r="F1112" s="190"/>
      <c r="G1112" s="190"/>
      <c r="H1112" s="190"/>
      <c r="I1112" s="190"/>
      <c r="J1112" s="190"/>
      <c r="K1112" s="190"/>
      <c r="L1112" s="190"/>
      <c r="M1112" s="190"/>
      <c r="N1112" s="190"/>
      <c r="O1112" s="190"/>
      <c r="P1112" s="190"/>
      <c r="Q1112" s="190"/>
      <c r="R1112" s="190"/>
      <c r="S1112" s="190"/>
      <c r="T1112" s="190"/>
      <c r="U1112" s="190"/>
      <c r="V1112" s="190"/>
      <c r="W1112" s="190"/>
      <c r="X1112" s="190"/>
      <c r="Y1112" s="190"/>
      <c r="Z1112" s="190"/>
      <c r="AA1112" s="190"/>
      <c r="AB1112" s="190"/>
      <c r="AC1112" s="190"/>
      <c r="AD1112" s="190"/>
      <c r="AE1112" s="190"/>
      <c r="AF1112" s="190"/>
    </row>
    <row r="1113" spans="1:32" s="85" customFormat="1" ht="15" customHeight="1">
      <c r="A1113" s="191"/>
      <c r="B1113" s="191" t="s">
        <v>1149</v>
      </c>
      <c r="C1113" s="192">
        <v>5422.779846902793</v>
      </c>
      <c r="D1113" s="192">
        <v>-3359.2580456813603</v>
      </c>
      <c r="E1113" s="192">
        <v>-16414.951810230639</v>
      </c>
      <c r="F1113" s="192">
        <v>314.17536509999996</v>
      </c>
      <c r="G1113" s="192">
        <v>424.63153097820003</v>
      </c>
      <c r="H1113" s="192">
        <v>2261.5531348696004</v>
      </c>
      <c r="I1113" s="192">
        <v>-1262.1801448165165</v>
      </c>
      <c r="J1113" s="192">
        <v>2421.2425480800007</v>
      </c>
      <c r="K1113" s="192">
        <v>0</v>
      </c>
      <c r="L1113" s="192">
        <v>-10192.007574797959</v>
      </c>
      <c r="M1113" s="192">
        <v>48179.241777410512</v>
      </c>
      <c r="N1113" s="192">
        <v>-37936.600992113759</v>
      </c>
      <c r="O1113" s="192">
        <v>-79012.127416526841</v>
      </c>
      <c r="P1113" s="192">
        <v>-143.72422983000004</v>
      </c>
      <c r="Q1113" s="192">
        <v>-3723.2677975924908</v>
      </c>
      <c r="R1113" s="192">
        <v>3564.3364765179299</v>
      </c>
      <c r="S1113" s="192">
        <v>-11981.57135049207</v>
      </c>
      <c r="T1113" s="192">
        <v>8068.62809477684</v>
      </c>
      <c r="U1113" s="192">
        <v>19.99553826</v>
      </c>
      <c r="V1113" s="192">
        <v>-72965.089899589919</v>
      </c>
      <c r="W1113" s="192">
        <v>117934.95417258554</v>
      </c>
      <c r="X1113" s="192">
        <v>-51284.746373586859</v>
      </c>
      <c r="Y1113" s="192">
        <v>-377968.62279952632</v>
      </c>
      <c r="Z1113" s="192">
        <v>152.94678905263001</v>
      </c>
      <c r="AA1113" s="192">
        <v>16510.575112630435</v>
      </c>
      <c r="AB1113" s="192">
        <v>5963.1545755212292</v>
      </c>
      <c r="AC1113" s="192">
        <v>83680.934296555206</v>
      </c>
      <c r="AD1113" s="192">
        <v>41748.076011148412</v>
      </c>
      <c r="AE1113" s="192">
        <v>19.99553826</v>
      </c>
      <c r="AF1113" s="192">
        <v>-163242.73267735934</v>
      </c>
    </row>
    <row r="1114" spans="1:32" s="85" customFormat="1" ht="17.25" customHeight="1">
      <c r="A1114" s="23"/>
      <c r="L1114" s="200"/>
      <c r="M1114" s="200"/>
      <c r="N1114" s="200"/>
      <c r="O1114" s="200"/>
      <c r="P1114" s="200"/>
      <c r="Q1114" s="200"/>
      <c r="R1114" s="200"/>
      <c r="S1114" s="200"/>
      <c r="T1114" s="200"/>
      <c r="U1114" s="200"/>
      <c r="V1114" s="200"/>
      <c r="W1114" s="200"/>
      <c r="X1114" s="200"/>
      <c r="Y1114" s="200"/>
      <c r="Z1114" s="200"/>
      <c r="AA1114" s="200"/>
      <c r="AB1114" s="200"/>
      <c r="AC1114" s="200"/>
      <c r="AD1114" s="200"/>
      <c r="AE1114" s="200"/>
      <c r="AF1114" s="200"/>
    </row>
    <row r="1115" spans="1:32" s="85" customFormat="1" ht="17.25" customHeight="1">
      <c r="A1115" s="128" t="s">
        <v>1168</v>
      </c>
      <c r="L1115" s="200"/>
      <c r="M1115" s="200"/>
      <c r="N1115" s="200"/>
      <c r="O1115" s="200"/>
      <c r="P1115" s="200"/>
      <c r="Q1115" s="200"/>
      <c r="R1115" s="200"/>
      <c r="S1115" s="200"/>
      <c r="T1115" s="200"/>
      <c r="U1115" s="200"/>
      <c r="V1115" s="200"/>
      <c r="W1115" s="200"/>
      <c r="X1115" s="200"/>
      <c r="Y1115" s="200"/>
      <c r="Z1115" s="200"/>
      <c r="AA1115" s="200"/>
      <c r="AB1115" s="200"/>
      <c r="AC1115" s="200"/>
      <c r="AD1115" s="200"/>
      <c r="AE1115" s="200"/>
      <c r="AF1115" s="200"/>
    </row>
    <row r="1116" spans="1:32" s="85" customFormat="1" ht="15" customHeight="1">
      <c r="A1116" s="128" t="s">
        <v>1151</v>
      </c>
      <c r="B1116" s="170"/>
      <c r="C1116" s="170"/>
      <c r="D1116" s="170"/>
      <c r="E1116" s="170"/>
      <c r="F1116" s="170"/>
      <c r="G1116" s="170"/>
      <c r="H1116" s="170"/>
      <c r="I1116" s="170"/>
      <c r="J1116" s="170"/>
      <c r="K1116" s="170"/>
      <c r="L1116" s="193"/>
      <c r="M1116" s="193"/>
      <c r="N1116" s="193"/>
      <c r="O1116" s="193"/>
      <c r="P1116" s="193"/>
      <c r="Q1116" s="193"/>
      <c r="R1116" s="193"/>
      <c r="S1116" s="193"/>
      <c r="T1116" s="193"/>
      <c r="U1116" s="193"/>
      <c r="V1116" s="193"/>
      <c r="W1116" s="194"/>
      <c r="X1116" s="194"/>
      <c r="Y1116" s="194"/>
      <c r="Z1116" s="194"/>
      <c r="AA1116" s="194"/>
      <c r="AB1116" s="194"/>
      <c r="AC1116" s="194"/>
      <c r="AD1116" s="194"/>
      <c r="AE1116" s="194"/>
      <c r="AF1116" s="193"/>
    </row>
    <row r="1117" spans="1:32">
      <c r="A1117" s="128" t="s">
        <v>1152</v>
      </c>
      <c r="B1117" s="170"/>
      <c r="C1117" s="195"/>
      <c r="D1117" s="195"/>
      <c r="E1117" s="195"/>
      <c r="F1117" s="195"/>
      <c r="G1117" s="195"/>
      <c r="H1117" s="195"/>
      <c r="I1117" s="195"/>
      <c r="J1117" s="195"/>
      <c r="K1117" s="195"/>
      <c r="L1117" s="195"/>
      <c r="M1117" s="195"/>
      <c r="N1117" s="195"/>
      <c r="O1117" s="195"/>
      <c r="P1117" s="195"/>
      <c r="Q1117" s="195"/>
      <c r="R1117" s="195"/>
      <c r="S1117" s="195"/>
      <c r="T1117" s="195"/>
      <c r="U1117" s="195"/>
      <c r="V1117" s="195"/>
      <c r="W1117" s="195"/>
      <c r="X1117" s="195"/>
      <c r="Y1117" s="195"/>
      <c r="Z1117" s="195"/>
      <c r="AA1117" s="195"/>
      <c r="AB1117" s="195"/>
      <c r="AC1117" s="195"/>
      <c r="AD1117" s="195"/>
      <c r="AE1117" s="195"/>
      <c r="AF1117" s="195"/>
    </row>
  </sheetData>
  <dataConsolidate/>
  <mergeCells count="18">
    <mergeCell ref="V1085:V1086"/>
    <mergeCell ref="AF1085:AF1086"/>
    <mergeCell ref="A6:A7"/>
    <mergeCell ref="B6:B7"/>
    <mergeCell ref="A1085:A1086"/>
    <mergeCell ref="B1085:B1086"/>
    <mergeCell ref="L1085:L1086"/>
    <mergeCell ref="C1085:K1085"/>
    <mergeCell ref="M1085:U1085"/>
    <mergeCell ref="W1085:AE1085"/>
    <mergeCell ref="A1:AF1"/>
    <mergeCell ref="O3:P3"/>
    <mergeCell ref="AF6:AF7"/>
    <mergeCell ref="V6:V7"/>
    <mergeCell ref="L6:L7"/>
    <mergeCell ref="C6:K6"/>
    <mergeCell ref="M6:U6"/>
    <mergeCell ref="W6:AE6"/>
  </mergeCells>
  <conditionalFormatting sqref="C6">
    <cfRule type="cellIs" dxfId="18" priority="35" stopIfTrue="1" operator="equal">
      <formula>""</formula>
    </cfRule>
  </conditionalFormatting>
  <conditionalFormatting sqref="C1085">
    <cfRule type="cellIs" dxfId="17" priority="18" stopIfTrue="1" operator="equal">
      <formula>""</formula>
    </cfRule>
  </conditionalFormatting>
  <conditionalFormatting sqref="E7:F7">
    <cfRule type="cellIs" dxfId="16" priority="39" stopIfTrue="1" operator="equal">
      <formula>""</formula>
    </cfRule>
  </conditionalFormatting>
  <conditionalFormatting sqref="E1086:F1086">
    <cfRule type="cellIs" dxfId="15" priority="23" stopIfTrue="1" operator="equal">
      <formula>""</formula>
    </cfRule>
  </conditionalFormatting>
  <conditionalFormatting sqref="I7:K7 D1083:E1084 I1083:L1084 N1083:O1084 T1083:W1084 Y1083:AA1084 H1084">
    <cfRule type="cellIs" dxfId="14" priority="46" stopIfTrue="1" operator="equal">
      <formula>""</formula>
    </cfRule>
  </conditionalFormatting>
  <conditionalFormatting sqref="I1086:K1086">
    <cfRule type="cellIs" dxfId="13" priority="24" stopIfTrue="1" operator="equal">
      <formula>""</formula>
    </cfRule>
  </conditionalFormatting>
  <conditionalFormatting sqref="L6">
    <cfRule type="cellIs" dxfId="12" priority="3" stopIfTrue="1" operator="equal">
      <formula>""</formula>
    </cfRule>
  </conditionalFormatting>
  <conditionalFormatting sqref="L1085:M1085">
    <cfRule type="cellIs" dxfId="11" priority="10" stopIfTrue="1" operator="equal">
      <formula>""</formula>
    </cfRule>
  </conditionalFormatting>
  <conditionalFormatting sqref="O7 S7:U7">
    <cfRule type="cellIs" dxfId="10" priority="38" stopIfTrue="1" operator="equal">
      <formula>""</formula>
    </cfRule>
  </conditionalFormatting>
  <conditionalFormatting sqref="O1086:P1086">
    <cfRule type="cellIs" dxfId="9" priority="21" stopIfTrue="1" operator="equal">
      <formula>""</formula>
    </cfRule>
  </conditionalFormatting>
  <conditionalFormatting sqref="S1086:U1086">
    <cfRule type="cellIs" dxfId="8" priority="22" stopIfTrue="1" operator="equal">
      <formula>""</formula>
    </cfRule>
  </conditionalFormatting>
  <conditionalFormatting sqref="V6">
    <cfRule type="cellIs" dxfId="7" priority="4" stopIfTrue="1" operator="equal">
      <formula>""</formula>
    </cfRule>
  </conditionalFormatting>
  <conditionalFormatting sqref="V1085:W1085">
    <cfRule type="cellIs" dxfId="6" priority="2" stopIfTrue="1" operator="equal">
      <formula>""</formula>
    </cfRule>
  </conditionalFormatting>
  <conditionalFormatting sqref="Y7">
    <cfRule type="cellIs" dxfId="5" priority="25" stopIfTrue="1" operator="equal">
      <formula>""</formula>
    </cfRule>
  </conditionalFormatting>
  <conditionalFormatting sqref="Y1086:Z1086">
    <cfRule type="cellIs" dxfId="4" priority="19" stopIfTrue="1" operator="equal">
      <formula>""</formula>
    </cfRule>
  </conditionalFormatting>
  <conditionalFormatting sqref="AC1086:AD1086">
    <cfRule type="cellIs" dxfId="3" priority="20" stopIfTrue="1" operator="equal">
      <formula>""</formula>
    </cfRule>
  </conditionalFormatting>
  <conditionalFormatting sqref="AC7:AE7">
    <cfRule type="cellIs" dxfId="2" priority="1" stopIfTrue="1" operator="equal">
      <formula>""</formula>
    </cfRule>
  </conditionalFormatting>
  <conditionalFormatting sqref="AF6">
    <cfRule type="cellIs" dxfId="1" priority="5" stopIfTrue="1" operator="equal">
      <formula>""</formula>
    </cfRule>
  </conditionalFormatting>
  <conditionalFormatting sqref="AF1085">
    <cfRule type="cellIs" dxfId="0" priority="8" stopIfTrue="1" operator="equal">
      <formula>""</formula>
    </cfRule>
  </conditionalFormatting>
  <printOptions horizontalCentered="1"/>
  <pageMargins left="0.39370078740157483" right="0.39370078740157483" top="0.39370078740157483" bottom="0.39370078740157483" header="0.35433070866141736" footer="0.27559055118110237"/>
  <pageSetup paperSize="9" scale="53" fitToHeight="0" orientation="landscape"/>
  <headerFooter alignWithMargins="0">
    <oddFooter>&amp;RPágina &amp;P de &amp;N</oddFooter>
  </headerFooter>
  <rowBreaks count="10" manualBreakCount="10">
    <brk id="64" max="28" man="1"/>
    <brk id="118" max="28" man="1"/>
    <brk id="170" max="28" man="1"/>
    <brk id="219" max="28" man="1"/>
    <brk id="272" max="28" man="1"/>
    <brk id="323" max="28" man="1"/>
    <brk id="368" max="28" man="1"/>
    <brk id="414" max="28" man="1"/>
    <brk id="463" max="28" man="1"/>
    <brk id="1093"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E62A-DFF1-4F03-9BE8-154F83FBF6A2}">
  <dimension ref="A1:AD43"/>
  <sheetViews>
    <sheetView zoomScale="80" zoomScaleNormal="80" zoomScaleSheetLayoutView="55" workbookViewId="0">
      <selection activeCell="H9" sqref="H9"/>
    </sheetView>
  </sheetViews>
  <sheetFormatPr defaultColWidth="11.453125" defaultRowHeight="22.5" customHeight="1"/>
  <cols>
    <col min="1" max="16384" width="11.453125" style="97"/>
  </cols>
  <sheetData>
    <row r="1" spans="1:30" ht="30" customHeight="1">
      <c r="A1" s="205" t="s">
        <v>1169</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162"/>
    </row>
    <row r="2" spans="1:30" ht="22.5" customHeight="1">
      <c r="A2" s="96"/>
    </row>
    <row r="3" spans="1:30" ht="22.5" customHeight="1">
      <c r="A3" s="96"/>
    </row>
    <row r="4" spans="1:30" ht="22.5" customHeight="1">
      <c r="A4" s="96"/>
    </row>
    <row r="5" spans="1:30" ht="22.5" customHeight="1">
      <c r="A5" s="96"/>
    </row>
    <row r="6" spans="1:30" ht="22.5" customHeight="1">
      <c r="A6" s="96"/>
    </row>
    <row r="7" spans="1:30" ht="22.5" customHeight="1">
      <c r="A7" s="96"/>
    </row>
    <row r="8" spans="1:30" ht="22.5" customHeight="1">
      <c r="A8" s="96"/>
    </row>
    <row r="9" spans="1:30" ht="22.5" customHeight="1">
      <c r="A9" s="96"/>
    </row>
    <row r="10" spans="1:30" ht="22.5" customHeight="1">
      <c r="A10" s="96"/>
    </row>
    <row r="11" spans="1:30" ht="22.5" customHeight="1">
      <c r="A11" s="96"/>
    </row>
    <row r="12" spans="1:30" ht="22.5" customHeight="1">
      <c r="A12" s="96"/>
    </row>
    <row r="13" spans="1:30" ht="22.5" customHeight="1">
      <c r="A13" s="96"/>
    </row>
    <row r="14" spans="1:30" ht="22.5" customHeight="1">
      <c r="A14" s="96"/>
    </row>
    <row r="15" spans="1:30" ht="22.5" customHeight="1">
      <c r="A15" s="96"/>
    </row>
    <row r="16" spans="1:30" ht="22.5" customHeight="1">
      <c r="A16" s="96"/>
    </row>
    <row r="17" spans="1:30" ht="22.5" customHeight="1">
      <c r="A17" s="96"/>
    </row>
    <row r="18" spans="1:30" ht="22.5" customHeight="1">
      <c r="A18" s="96"/>
    </row>
    <row r="19" spans="1:30" ht="22.5" customHeight="1">
      <c r="B19" s="98"/>
      <c r="C19" s="99"/>
      <c r="D19" s="99"/>
      <c r="E19" s="99"/>
      <c r="F19" s="99"/>
      <c r="G19" s="99"/>
      <c r="H19" s="99"/>
      <c r="I19" s="99"/>
      <c r="J19" s="99"/>
      <c r="K19" s="99"/>
      <c r="L19" s="99"/>
      <c r="M19" s="99"/>
      <c r="N19" s="99"/>
      <c r="O19" s="100"/>
      <c r="AC19" s="101"/>
      <c r="AD19" s="102"/>
    </row>
    <row r="20" spans="1:30" ht="22.5" customHeight="1">
      <c r="B20" s="98"/>
      <c r="C20" s="103"/>
      <c r="D20" s="103"/>
      <c r="E20" s="103"/>
      <c r="F20" s="103"/>
      <c r="G20" s="103"/>
      <c r="H20" s="103"/>
      <c r="I20" s="103"/>
      <c r="J20" s="103"/>
      <c r="K20" s="103"/>
      <c r="L20" s="103"/>
      <c r="M20" s="103"/>
      <c r="N20" s="104"/>
      <c r="O20" s="100"/>
    </row>
    <row r="21" spans="1:30" ht="22.5" customHeight="1">
      <c r="B21" s="196"/>
      <c r="C21" s="100"/>
      <c r="D21" s="100"/>
      <c r="E21" s="100"/>
      <c r="F21" s="100"/>
      <c r="G21" s="100"/>
      <c r="H21" s="100"/>
      <c r="I21" s="100"/>
      <c r="J21" s="100"/>
      <c r="K21" s="100"/>
      <c r="L21" s="100"/>
      <c r="M21" s="100"/>
      <c r="N21" s="100"/>
      <c r="O21" s="100"/>
    </row>
    <row r="22" spans="1:30" ht="22.5" customHeight="1">
      <c r="B22" s="105"/>
      <c r="C22" s="106"/>
      <c r="D22" s="106"/>
      <c r="E22" s="106"/>
      <c r="F22" s="106"/>
      <c r="G22" s="106"/>
      <c r="H22" s="106"/>
      <c r="I22" s="106"/>
      <c r="J22" s="106"/>
    </row>
    <row r="23" spans="1:30" ht="22.5" customHeight="1">
      <c r="B23" s="105"/>
      <c r="C23" s="106"/>
      <c r="D23" s="106"/>
      <c r="E23" s="106"/>
      <c r="F23" s="106"/>
      <c r="G23" s="106"/>
      <c r="H23" s="106"/>
      <c r="I23" s="106"/>
      <c r="J23" s="106"/>
    </row>
    <row r="24" spans="1:30" ht="22.5" customHeight="1">
      <c r="B24" s="105"/>
      <c r="C24" s="106"/>
      <c r="D24" s="106"/>
      <c r="E24" s="106"/>
      <c r="F24" s="106"/>
      <c r="G24" s="106"/>
      <c r="H24" s="106"/>
      <c r="I24" s="106"/>
      <c r="J24" s="106"/>
    </row>
    <row r="25" spans="1:30" ht="22.5" customHeight="1">
      <c r="B25" s="105"/>
      <c r="C25" s="106"/>
      <c r="D25" s="106"/>
      <c r="E25" s="106"/>
      <c r="F25" s="106"/>
      <c r="G25" s="106"/>
      <c r="H25" s="106"/>
      <c r="I25" s="106"/>
      <c r="J25" s="106"/>
    </row>
    <row r="43" spans="1:30" ht="22.5" customHeight="1">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row>
  </sheetData>
  <mergeCells count="2">
    <mergeCell ref="A43:AD43"/>
    <mergeCell ref="A1:AC1"/>
  </mergeCells>
  <pageMargins left="0.511811024" right="0.511811024" top="0.78740157499999996" bottom="0.78740157499999996" header="0.31496062000000002" footer="0.31496062000000002"/>
  <pageSetup paperSize="9" scale="48" orientation="landscape" horizontalDpi="4294967294" verticalDpi="429496729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DCDB-1382-46FA-90C2-F2D6F817B053}">
  <dimension ref="A1:BY808"/>
  <sheetViews>
    <sheetView topLeftCell="BD1" workbookViewId="0">
      <pane ySplit="1" topLeftCell="A2" activePane="bottomLeft" state="frozen"/>
      <selection activeCell="D1" sqref="D1"/>
      <selection pane="bottomLeft" activeCell="BP2" sqref="BP2"/>
    </sheetView>
  </sheetViews>
  <sheetFormatPr defaultColWidth="11.453125" defaultRowHeight="12.5"/>
  <cols>
    <col min="1" max="1" width="31.453125" style="2" customWidth="1"/>
    <col min="2" max="22" width="11.453125" style="2" customWidth="1"/>
    <col min="23" max="34" width="9.453125" style="2" bestFit="1" customWidth="1"/>
    <col min="35" max="35" width="11.453125" style="2" customWidth="1"/>
    <col min="36" max="36" width="9.453125" style="2" bestFit="1" customWidth="1"/>
    <col min="37" max="57" width="11.453125" style="2" customWidth="1"/>
    <col min="58" max="58" width="11.453125" style="2" bestFit="1" customWidth="1"/>
    <col min="59" max="16384" width="11.453125" style="2"/>
  </cols>
  <sheetData>
    <row r="1" spans="1:77">
      <c r="A1">
        <v>1</v>
      </c>
      <c r="B1">
        <f>A1+1</f>
        <v>2</v>
      </c>
      <c r="C1">
        <f t="shared" ref="C1:Q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c r="S1"/>
      <c r="T1"/>
      <c r="V1" s="2">
        <v>1</v>
      </c>
      <c r="W1" s="2">
        <f>V1+1</f>
        <v>2</v>
      </c>
      <c r="X1" s="2">
        <f t="shared" ref="X1:AL1" si="1">W1+1</f>
        <v>3</v>
      </c>
      <c r="Y1" s="2">
        <f t="shared" si="1"/>
        <v>4</v>
      </c>
      <c r="Z1" s="2">
        <f t="shared" si="1"/>
        <v>5</v>
      </c>
      <c r="AA1" s="2">
        <f t="shared" si="1"/>
        <v>6</v>
      </c>
      <c r="AB1" s="2">
        <f t="shared" si="1"/>
        <v>7</v>
      </c>
      <c r="AC1" s="2">
        <f t="shared" si="1"/>
        <v>8</v>
      </c>
      <c r="AD1" s="2">
        <f t="shared" si="1"/>
        <v>9</v>
      </c>
      <c r="AE1" s="2">
        <f t="shared" si="1"/>
        <v>10</v>
      </c>
      <c r="AF1" s="2">
        <f t="shared" si="1"/>
        <v>11</v>
      </c>
      <c r="AG1" s="2">
        <f t="shared" si="1"/>
        <v>12</v>
      </c>
      <c r="AH1" s="2">
        <f t="shared" si="1"/>
        <v>13</v>
      </c>
      <c r="AI1" s="2">
        <f t="shared" si="1"/>
        <v>14</v>
      </c>
      <c r="AJ1" s="2">
        <f t="shared" si="1"/>
        <v>15</v>
      </c>
      <c r="AK1" s="2">
        <f t="shared" si="1"/>
        <v>16</v>
      </c>
      <c r="AL1" s="2">
        <f t="shared" si="1"/>
        <v>17</v>
      </c>
      <c r="AO1" s="2">
        <v>1</v>
      </c>
      <c r="AP1" s="2">
        <f>AO1+1</f>
        <v>2</v>
      </c>
      <c r="AQ1" s="2">
        <f t="shared" ref="AQ1:BF1" si="2">AP1+1</f>
        <v>3</v>
      </c>
      <c r="AR1" s="2">
        <f t="shared" si="2"/>
        <v>4</v>
      </c>
      <c r="AS1" s="2">
        <f t="shared" si="2"/>
        <v>5</v>
      </c>
      <c r="AT1" s="2">
        <f t="shared" si="2"/>
        <v>6</v>
      </c>
      <c r="AU1" s="2">
        <f t="shared" si="2"/>
        <v>7</v>
      </c>
      <c r="AV1" s="2">
        <f t="shared" si="2"/>
        <v>8</v>
      </c>
      <c r="AW1" s="2">
        <f t="shared" si="2"/>
        <v>9</v>
      </c>
      <c r="AX1" s="2">
        <f t="shared" si="2"/>
        <v>10</v>
      </c>
      <c r="AY1" s="2">
        <f t="shared" si="2"/>
        <v>11</v>
      </c>
      <c r="AZ1" s="2">
        <f t="shared" si="2"/>
        <v>12</v>
      </c>
      <c r="BA1" s="2">
        <f t="shared" si="2"/>
        <v>13</v>
      </c>
      <c r="BB1" s="2">
        <f t="shared" si="2"/>
        <v>14</v>
      </c>
      <c r="BC1" s="2">
        <f t="shared" si="2"/>
        <v>15</v>
      </c>
      <c r="BD1" s="2">
        <f t="shared" si="2"/>
        <v>16</v>
      </c>
      <c r="BE1" s="2">
        <f t="shared" si="2"/>
        <v>17</v>
      </c>
      <c r="BF1" s="2">
        <f t="shared" si="2"/>
        <v>18</v>
      </c>
      <c r="BH1" s="2">
        <v>1</v>
      </c>
      <c r="BI1" s="2">
        <f>BH1+1</f>
        <v>2</v>
      </c>
      <c r="BJ1" s="2">
        <f t="shared" ref="BJ1:BY1" si="3">BI1+1</f>
        <v>3</v>
      </c>
      <c r="BK1" s="2">
        <f t="shared" si="3"/>
        <v>4</v>
      </c>
      <c r="BL1" s="2">
        <f t="shared" si="3"/>
        <v>5</v>
      </c>
      <c r="BM1" s="2">
        <f t="shared" si="3"/>
        <v>6</v>
      </c>
      <c r="BN1" s="2">
        <f t="shared" si="3"/>
        <v>7</v>
      </c>
      <c r="BO1" s="2">
        <f t="shared" si="3"/>
        <v>8</v>
      </c>
      <c r="BP1" s="2">
        <f t="shared" si="3"/>
        <v>9</v>
      </c>
      <c r="BQ1" s="2">
        <f t="shared" si="3"/>
        <v>10</v>
      </c>
      <c r="BR1" s="2">
        <f t="shared" si="3"/>
        <v>11</v>
      </c>
      <c r="BS1" s="2">
        <f t="shared" si="3"/>
        <v>12</v>
      </c>
      <c r="BT1" s="2">
        <f t="shared" si="3"/>
        <v>13</v>
      </c>
      <c r="BU1" s="2">
        <f t="shared" si="3"/>
        <v>14</v>
      </c>
      <c r="BV1" s="2">
        <f t="shared" si="3"/>
        <v>15</v>
      </c>
      <c r="BW1" s="2">
        <f t="shared" si="3"/>
        <v>16</v>
      </c>
      <c r="BX1" s="2">
        <f t="shared" si="3"/>
        <v>17</v>
      </c>
      <c r="BY1" s="2">
        <f t="shared" si="3"/>
        <v>18</v>
      </c>
    </row>
    <row r="2" spans="1:77" ht="62">
      <c r="A2" s="109" t="s">
        <v>1095</v>
      </c>
      <c r="B2" s="41" t="s">
        <v>1154</v>
      </c>
      <c r="C2" s="41" t="s">
        <v>1155</v>
      </c>
      <c r="D2" s="41" t="s">
        <v>1121</v>
      </c>
      <c r="E2" s="41" t="s">
        <v>1115</v>
      </c>
      <c r="F2" s="41" t="s">
        <v>1112</v>
      </c>
      <c r="G2" s="41" t="s">
        <v>1114</v>
      </c>
      <c r="H2" s="41" t="s">
        <v>1170</v>
      </c>
      <c r="I2" s="41" t="s">
        <v>1119</v>
      </c>
      <c r="J2" s="41" t="s">
        <v>1123</v>
      </c>
      <c r="K2" s="41" t="s">
        <v>1122</v>
      </c>
      <c r="L2" s="41" t="s">
        <v>1118</v>
      </c>
      <c r="M2" s="41" t="s">
        <v>1120</v>
      </c>
      <c r="N2" s="41" t="s">
        <v>1117</v>
      </c>
      <c r="O2" s="41" t="s">
        <v>1116</v>
      </c>
      <c r="P2" s="49" t="s">
        <v>1171</v>
      </c>
      <c r="Q2" s="42" t="s">
        <v>1172</v>
      </c>
      <c r="R2" s="115" t="s">
        <v>1173</v>
      </c>
      <c r="S2" s="115" t="s">
        <v>1174</v>
      </c>
      <c r="T2" s="115" t="s">
        <v>1175</v>
      </c>
      <c r="U2" s="110"/>
      <c r="V2" s="109" t="s">
        <v>1095</v>
      </c>
      <c r="W2" s="41" t="s">
        <v>1154</v>
      </c>
      <c r="X2" s="41" t="s">
        <v>1155</v>
      </c>
      <c r="Y2" s="41" t="s">
        <v>1121</v>
      </c>
      <c r="Z2" s="41" t="s">
        <v>1115</v>
      </c>
      <c r="AA2" s="41" t="s">
        <v>1112</v>
      </c>
      <c r="AB2" s="41" t="s">
        <v>1114</v>
      </c>
      <c r="AC2" s="41" t="s">
        <v>1170</v>
      </c>
      <c r="AD2" s="41" t="s">
        <v>1119</v>
      </c>
      <c r="AE2" s="41" t="s">
        <v>1123</v>
      </c>
      <c r="AF2" s="41" t="s">
        <v>1122</v>
      </c>
      <c r="AG2" s="41" t="s">
        <v>1118</v>
      </c>
      <c r="AH2" s="41" t="s">
        <v>1120</v>
      </c>
      <c r="AI2" s="41" t="s">
        <v>1117</v>
      </c>
      <c r="AJ2" s="41" t="s">
        <v>1116</v>
      </c>
      <c r="AK2" s="49" t="s">
        <v>1171</v>
      </c>
      <c r="AL2" s="42" t="s">
        <v>1172</v>
      </c>
      <c r="AM2" s="110"/>
      <c r="AN2" s="110"/>
      <c r="AO2" s="39" t="s">
        <v>1145</v>
      </c>
      <c r="AP2" s="40" t="s">
        <v>1095</v>
      </c>
      <c r="AQ2" s="41" t="s">
        <v>1154</v>
      </c>
      <c r="AR2" s="41" t="s">
        <v>1155</v>
      </c>
      <c r="AS2" s="41" t="s">
        <v>1121</v>
      </c>
      <c r="AT2" s="41" t="s">
        <v>1115</v>
      </c>
      <c r="AU2" s="41" t="s">
        <v>1112</v>
      </c>
      <c r="AV2" s="41" t="s">
        <v>1114</v>
      </c>
      <c r="AW2" s="41" t="s">
        <v>1170</v>
      </c>
      <c r="AX2" s="41" t="s">
        <v>1119</v>
      </c>
      <c r="AY2" s="41" t="s">
        <v>1123</v>
      </c>
      <c r="AZ2" s="41" t="s">
        <v>1122</v>
      </c>
      <c r="BA2" s="41" t="s">
        <v>1118</v>
      </c>
      <c r="BB2" s="41" t="s">
        <v>1120</v>
      </c>
      <c r="BC2" s="41" t="s">
        <v>1117</v>
      </c>
      <c r="BD2" s="41" t="s">
        <v>1116</v>
      </c>
      <c r="BE2" s="49" t="s">
        <v>1176</v>
      </c>
      <c r="BF2" s="42" t="s">
        <v>1172</v>
      </c>
      <c r="BG2"/>
      <c r="BH2" s="39" t="s">
        <v>1145</v>
      </c>
      <c r="BI2" s="40" t="s">
        <v>1095</v>
      </c>
      <c r="BJ2" s="41" t="s">
        <v>1154</v>
      </c>
      <c r="BK2" s="41" t="s">
        <v>1155</v>
      </c>
      <c r="BL2" s="41" t="s">
        <v>1121</v>
      </c>
      <c r="BM2" s="41" t="s">
        <v>1115</v>
      </c>
      <c r="BN2" s="41" t="s">
        <v>1112</v>
      </c>
      <c r="BO2" s="41" t="s">
        <v>1114</v>
      </c>
      <c r="BP2" s="41" t="s">
        <v>1170</v>
      </c>
      <c r="BQ2" s="41" t="s">
        <v>1119</v>
      </c>
      <c r="BR2" s="41" t="s">
        <v>1123</v>
      </c>
      <c r="BS2" s="41" t="s">
        <v>1122</v>
      </c>
      <c r="BT2" s="41" t="s">
        <v>1118</v>
      </c>
      <c r="BU2" s="41" t="s">
        <v>1120</v>
      </c>
      <c r="BV2" s="41" t="s">
        <v>1117</v>
      </c>
      <c r="BW2" s="41" t="s">
        <v>1116</v>
      </c>
      <c r="BX2" s="49" t="s">
        <v>1171</v>
      </c>
      <c r="BY2" s="42" t="s">
        <v>1172</v>
      </c>
    </row>
    <row r="3" spans="1:77" ht="10.5" customHeight="1">
      <c r="AO3" s="43" t="s">
        <v>1177</v>
      </c>
      <c r="AP3" s="10" t="s">
        <v>1178</v>
      </c>
      <c r="AQ3" s="8" t="s">
        <v>1179</v>
      </c>
      <c r="AR3" s="8" t="s">
        <v>1180</v>
      </c>
      <c r="AS3" s="8" t="s">
        <v>1181</v>
      </c>
      <c r="AT3" s="8" t="s">
        <v>1182</v>
      </c>
      <c r="AU3" s="8" t="s">
        <v>1183</v>
      </c>
      <c r="AV3" s="8" t="s">
        <v>1114</v>
      </c>
      <c r="AW3" s="8" t="s">
        <v>1170</v>
      </c>
      <c r="AX3" s="8" t="s">
        <v>1119</v>
      </c>
      <c r="AY3" s="8" t="s">
        <v>1184</v>
      </c>
      <c r="AZ3" s="8" t="s">
        <v>1185</v>
      </c>
      <c r="BA3" s="8" t="s">
        <v>1186</v>
      </c>
      <c r="BB3" s="8"/>
      <c r="BC3" s="8" t="s">
        <v>1187</v>
      </c>
      <c r="BD3" s="8" t="s">
        <v>1188</v>
      </c>
      <c r="BE3" s="11" t="s">
        <v>1189</v>
      </c>
      <c r="BF3" s="44" t="s">
        <v>1190</v>
      </c>
      <c r="BG3"/>
      <c r="BH3" s="43"/>
      <c r="BI3" s="10"/>
      <c r="BJ3" s="8"/>
      <c r="BK3" s="8"/>
      <c r="BL3" s="8"/>
      <c r="BM3" s="8"/>
      <c r="BN3" s="8"/>
      <c r="BO3" s="8"/>
      <c r="BP3" s="8"/>
      <c r="BQ3" s="8"/>
      <c r="BR3" s="8"/>
      <c r="BS3" s="8"/>
      <c r="BT3" s="8"/>
      <c r="BU3" s="8"/>
      <c r="BV3" s="8"/>
      <c r="BW3" s="8"/>
      <c r="BX3" s="11"/>
      <c r="BY3" s="44"/>
    </row>
    <row r="4" spans="1:77" ht="25">
      <c r="A4" s="114" t="str">
        <f t="shared" ref="A4:A67" si="4">BI4</f>
        <v>BB DTVM S.A</v>
      </c>
      <c r="B4" s="24">
        <f t="shared" ref="B4:B67" si="5">IFERROR(BJ4/VLOOKUP($A4,$AP:$BF,B$1,0)*100-100,"")</f>
        <v>-0.3977285312734864</v>
      </c>
      <c r="C4" s="24">
        <f t="shared" ref="C4:C67" si="6">IFERROR(BK4/VLOOKUP($A4,$AP:$BF,C$1,0)*100-100,"")</f>
        <v>1.9646724252338004</v>
      </c>
      <c r="D4" s="24">
        <f t="shared" ref="D4:D67" si="7">IFERROR(BL4/VLOOKUP($A4,$AP:$BF,D$1,0)*100-100,"")</f>
        <v>-2.3002488178069882</v>
      </c>
      <c r="E4" s="24">
        <f t="shared" ref="E4:E67" si="8">IFERROR(BM4/VLOOKUP($A4,$AP:$BF,E$1,0)*100-100,"")</f>
        <v>0.98695026595618174</v>
      </c>
      <c r="F4" s="24">
        <f t="shared" ref="F4:F67" si="9">IFERROR(BN4/VLOOKUP($A4,$AP:$BF,F$1,0)*100-100,"")</f>
        <v>19.379499833666003</v>
      </c>
      <c r="G4" s="24">
        <f t="shared" ref="G4:G67" si="10">IFERROR(BO4/VLOOKUP($A4,$AP:$BF,G$1,0)*100-100,"")</f>
        <v>7.8760642324527765</v>
      </c>
      <c r="H4" s="24">
        <f t="shared" ref="H4:H67" si="11">IFERROR(BP4/VLOOKUP($A4,$AP:$BF,H$1,0)*100-100,"")</f>
        <v>-0.22969455215351786</v>
      </c>
      <c r="I4" s="24">
        <f t="shared" ref="I4:I67" si="12">IFERROR(BQ4/VLOOKUP($A4,$AP:$BF,I$1,0)*100-100,"")</f>
        <v>1.4624652702915881</v>
      </c>
      <c r="J4" s="24">
        <f t="shared" ref="J4:J67" si="13">IFERROR(BR4/VLOOKUP($A4,$AP:$BF,J$1,0)*100-100,"")</f>
        <v>0.8690120691922516</v>
      </c>
      <c r="K4" s="24">
        <f t="shared" ref="K4:K67" si="14">IFERROR(BS4/VLOOKUP($A4,$AP:$BF,K$1,0)*100-100,"")</f>
        <v>0.79582819034101249</v>
      </c>
      <c r="L4" s="24">
        <f t="shared" ref="L4:L67" si="15">IFERROR(BT4/VLOOKUP($A4,$AP:$BF,L$1,0)*100-100,"")</f>
        <v>-1.7227464567038737</v>
      </c>
      <c r="M4" s="24">
        <f t="shared" ref="M4:M67" si="16">IFERROR(BU4/VLOOKUP($A4,$AP:$BF,M$1,0)*100-100,"")</f>
        <v>1.2430277422649283</v>
      </c>
      <c r="N4" s="24" t="str">
        <f t="shared" ref="N4:N67" si="17">IFERROR(BV4/VLOOKUP($A4,$AP:$BF,N$1,0)*100-100,"")</f>
        <v/>
      </c>
      <c r="O4" s="24">
        <f t="shared" ref="O4:O67" si="18">IFERROR(BW4/VLOOKUP($A4,$AP:$BF,O$1,0)*100-100,"")</f>
        <v>4.2590431079914595</v>
      </c>
      <c r="P4" s="24" t="str">
        <f t="shared" ref="P4:P67" si="19">IFERROR(BX4/VLOOKUP($A4,$AP:$BF,P$1,0)*100-100,"")</f>
        <v/>
      </c>
      <c r="Q4" s="24">
        <f t="shared" ref="Q4:Q67" si="20">IFERROR(BY4/VLOOKUP($A4,$AP:$BF,Q$1,0)*100-100,"")</f>
        <v>0.74816031641087477</v>
      </c>
      <c r="R4" s="24">
        <f>BY4-VLOOKUP($A4,$AP:$BF,Q$1,0)</f>
        <v>6680.4632821299601</v>
      </c>
      <c r="S4" s="24">
        <f>MAX(B4:Q4)</f>
        <v>19.379499833666003</v>
      </c>
      <c r="T4" s="24">
        <f>MIN(B4:Q4)</f>
        <v>-2.3002488178069882</v>
      </c>
      <c r="V4" s="116" t="str">
        <f>A4</f>
        <v>BB DTVM S.A</v>
      </c>
      <c r="W4" s="199">
        <f>IFERROR(BJ4-VLOOKUP($V4,$AP:$BF,W$1,0),"")</f>
        <v>-439.70398507999198</v>
      </c>
      <c r="X4" s="199">
        <f t="shared" ref="X4:AL4" si="21">IFERROR(BK4-VLOOKUP($V4,$AP:$BF,X$1,0),"")</f>
        <v>201.60990786000002</v>
      </c>
      <c r="Y4" s="199">
        <f t="shared" si="21"/>
        <v>-430.79197832999853</v>
      </c>
      <c r="Z4" s="199">
        <f t="shared" si="21"/>
        <v>2290.9029961299675</v>
      </c>
      <c r="AA4" s="199">
        <f t="shared" si="21"/>
        <v>546.20500087000028</v>
      </c>
      <c r="AB4" s="199">
        <f t="shared" si="21"/>
        <v>4001.7028569300019</v>
      </c>
      <c r="AC4" s="199">
        <f t="shared" si="21"/>
        <v>-50.958990520000953</v>
      </c>
      <c r="AD4" s="199">
        <f t="shared" si="21"/>
        <v>611.2230123699992</v>
      </c>
      <c r="AE4" s="199">
        <f t="shared" si="21"/>
        <v>588.60201806999976</v>
      </c>
      <c r="AF4" s="199">
        <f t="shared" si="21"/>
        <v>910.42494344999432</v>
      </c>
      <c r="AG4" s="199">
        <f t="shared" si="21"/>
        <v>-2702.3181311399967</v>
      </c>
      <c r="AH4" s="199">
        <f t="shared" si="21"/>
        <v>659.54401892999886</v>
      </c>
      <c r="AI4" s="199" t="str">
        <f t="shared" si="21"/>
        <v/>
      </c>
      <c r="AJ4" s="199">
        <f t="shared" si="21"/>
        <v>493.90896410999812</v>
      </c>
      <c r="AK4" s="199" t="str">
        <f t="shared" si="21"/>
        <v/>
      </c>
      <c r="AL4" s="199">
        <f t="shared" si="21"/>
        <v>6680.4632821299601</v>
      </c>
      <c r="AO4" s="25">
        <v>1</v>
      </c>
      <c r="AP4" s="29" t="s">
        <v>1191</v>
      </c>
      <c r="AQ4" s="52">
        <v>110553.79498979</v>
      </c>
      <c r="AR4" s="52">
        <v>10261.75688479</v>
      </c>
      <c r="AS4" s="52">
        <v>18728.059981819999</v>
      </c>
      <c r="AT4" s="52">
        <v>232119.39599717001</v>
      </c>
      <c r="AU4" s="52">
        <v>2818.46799741</v>
      </c>
      <c r="AV4" s="52">
        <v>50808.408093489998</v>
      </c>
      <c r="AW4" s="52">
        <v>22185.545996730001</v>
      </c>
      <c r="AX4" s="52">
        <v>41794.018961430003</v>
      </c>
      <c r="AY4" s="52">
        <v>67732.317989219999</v>
      </c>
      <c r="AZ4" s="52">
        <v>114399.68507019999</v>
      </c>
      <c r="BA4" s="52">
        <v>156861.04711603001</v>
      </c>
      <c r="BB4" s="52">
        <v>53059.476993510005</v>
      </c>
      <c r="BC4" s="52" t="s">
        <v>1110</v>
      </c>
      <c r="BD4" s="52">
        <v>11596.712021610001</v>
      </c>
      <c r="BE4" s="52" t="s">
        <v>1110</v>
      </c>
      <c r="BF4" s="52">
        <v>892918.68809319998</v>
      </c>
      <c r="BG4"/>
      <c r="BH4" s="25">
        <v>1</v>
      </c>
      <c r="BI4" s="29" t="s">
        <v>1191</v>
      </c>
      <c r="BJ4" s="52">
        <v>110114.09100471</v>
      </c>
      <c r="BK4" s="52">
        <v>10463.36679265</v>
      </c>
      <c r="BL4" s="52">
        <v>18297.26800349</v>
      </c>
      <c r="BM4" s="52">
        <v>234410.29899329998</v>
      </c>
      <c r="BN4" s="52">
        <v>3364.6729982800002</v>
      </c>
      <c r="BO4" s="52">
        <v>54810.110950419999</v>
      </c>
      <c r="BP4" s="52">
        <v>22134.58700621</v>
      </c>
      <c r="BQ4" s="52">
        <v>42405.241973800003</v>
      </c>
      <c r="BR4" s="52">
        <v>68320.920007289998</v>
      </c>
      <c r="BS4" s="52">
        <v>115310.11001364999</v>
      </c>
      <c r="BT4" s="52">
        <v>154158.72898489001</v>
      </c>
      <c r="BU4" s="52">
        <v>53719.021012440004</v>
      </c>
      <c r="BV4" s="52" t="s">
        <v>1110</v>
      </c>
      <c r="BW4" s="52">
        <v>12090.620985719999</v>
      </c>
      <c r="BX4" s="52">
        <v>0.11264848</v>
      </c>
      <c r="BY4" s="52">
        <v>899599.15137532994</v>
      </c>
    </row>
    <row r="5" spans="1:77" ht="37.5">
      <c r="A5" s="114" t="str">
        <f t="shared" si="4"/>
        <v>ITAU UNIBANCO SA</v>
      </c>
      <c r="B5" s="24">
        <f t="shared" si="5"/>
        <v>2.701441653276504E-2</v>
      </c>
      <c r="C5" s="24">
        <f t="shared" si="6"/>
        <v>0.77900526335082532</v>
      </c>
      <c r="D5" s="24">
        <f t="shared" si="7"/>
        <v>-14.686771651490091</v>
      </c>
      <c r="E5" s="24">
        <f t="shared" si="8"/>
        <v>4.6079968608609079E-2</v>
      </c>
      <c r="F5" s="24">
        <f t="shared" si="9"/>
        <v>101.65195607116866</v>
      </c>
      <c r="G5" s="24">
        <f t="shared" si="10"/>
        <v>-1.8733978784275536</v>
      </c>
      <c r="H5" s="24">
        <f t="shared" si="11"/>
        <v>1.4882901084439197</v>
      </c>
      <c r="I5" s="24">
        <f t="shared" si="12"/>
        <v>2.1977738492378904</v>
      </c>
      <c r="J5" s="24">
        <f t="shared" si="13"/>
        <v>-0.23756126363171859</v>
      </c>
      <c r="K5" s="24">
        <f t="shared" si="14"/>
        <v>-2.1831624751068546</v>
      </c>
      <c r="L5" s="24">
        <f t="shared" si="15"/>
        <v>-0.2057523876495253</v>
      </c>
      <c r="M5" s="24">
        <f t="shared" si="16"/>
        <v>-4.2646266048832473</v>
      </c>
      <c r="N5" s="24">
        <f t="shared" si="17"/>
        <v>10.60469212360519</v>
      </c>
      <c r="O5" s="24">
        <f t="shared" si="18"/>
        <v>-6.6858699843136407</v>
      </c>
      <c r="P5" s="24">
        <f t="shared" si="19"/>
        <v>128.19390319394745</v>
      </c>
      <c r="Q5" s="24">
        <f t="shared" si="20"/>
        <v>7.449872932254209E-2</v>
      </c>
      <c r="R5" s="24">
        <f t="shared" ref="R5:R68" si="22">BY5-VLOOKUP($A5,$AP:$BF,Q$1,0)</f>
        <v>461.08877291006502</v>
      </c>
      <c r="S5" s="24">
        <f t="shared" ref="S5:S68" si="23">MAX(B5:Q5)</f>
        <v>128.19390319394745</v>
      </c>
      <c r="T5" s="24">
        <f t="shared" ref="T5:T68" si="24">MIN(B5:Q5)</f>
        <v>-14.686771651490091</v>
      </c>
      <c r="V5" s="116" t="str">
        <f t="shared" ref="V5:V68" si="25">A5</f>
        <v>ITAU UNIBANCO SA</v>
      </c>
      <c r="W5" s="199">
        <f t="shared" ref="W5:W68" si="26">IFERROR(BJ5-VLOOKUP($V5,$AP:$BF,W$1,0),"")</f>
        <v>0.47657969999977468</v>
      </c>
      <c r="X5" s="199">
        <f t="shared" ref="X5:X68" si="27">IFERROR(BK5-VLOOKUP($V5,$AP:$BF,X$1,0),"")</f>
        <v>478.09545300000173</v>
      </c>
      <c r="Y5" s="199">
        <f t="shared" ref="Y5:Y68" si="28">IFERROR(BL5-VLOOKUP($V5,$AP:$BF,Y$1,0),"")</f>
        <v>-1801.9039706999993</v>
      </c>
      <c r="Z5" s="199">
        <f t="shared" ref="Z5:Z68" si="29">IFERROR(BM5-VLOOKUP($V5,$AP:$BF,Z$1,0),"")</f>
        <v>72.277346649992978</v>
      </c>
      <c r="AA5" s="199">
        <f t="shared" ref="AA5:AA68" si="30">IFERROR(BN5-VLOOKUP($V5,$AP:$BF,AA$1,0),"")</f>
        <v>2016.7958899799999</v>
      </c>
      <c r="AB5" s="199">
        <f t="shared" ref="AB5:AB68" si="31">IFERROR(BO5-VLOOKUP($V5,$AP:$BF,AB$1,0),"")</f>
        <v>-1674.1809536999936</v>
      </c>
      <c r="AC5" s="199">
        <f t="shared" ref="AC5:AC68" si="32">IFERROR(BP5-VLOOKUP($V5,$AP:$BF,AC$1,0),"")</f>
        <v>639.94628255999851</v>
      </c>
      <c r="AD5" s="199">
        <f t="shared" ref="AD5:AD68" si="33">IFERROR(BQ5-VLOOKUP($V5,$AP:$BF,AD$1,0),"")</f>
        <v>1830.0900974599936</v>
      </c>
      <c r="AE5" s="199">
        <f t="shared" ref="AE5:AE68" si="34">IFERROR(BR5-VLOOKUP($V5,$AP:$BF,AE$1,0),"")</f>
        <v>-275.94685973000014</v>
      </c>
      <c r="AF5" s="199">
        <f t="shared" ref="AF5:AF68" si="35">IFERROR(BS5-VLOOKUP($V5,$AP:$BF,AF$1,0),"")</f>
        <v>-856.82603009000013</v>
      </c>
      <c r="AG5" s="199">
        <f t="shared" ref="AG5:AG68" si="36">IFERROR(BT5-VLOOKUP($V5,$AP:$BF,AG$1,0),"")</f>
        <v>-14.575127489999431</v>
      </c>
      <c r="AH5" s="199">
        <f t="shared" ref="AH5:AH68" si="37">IFERROR(BU5-VLOOKUP($V5,$AP:$BF,AH$1,0),"")</f>
        <v>-124.56961379999984</v>
      </c>
      <c r="AI5" s="199">
        <f t="shared" ref="AI5:AI68" si="38">IFERROR(BV5-VLOOKUP($V5,$AP:$BF,AI$1,0),"")</f>
        <v>128.60244097999998</v>
      </c>
      <c r="AJ5" s="199">
        <f t="shared" ref="AJ5:AJ68" si="39">IFERROR(BW5-VLOOKUP($V5,$AP:$BF,AJ$1,0),"")</f>
        <v>-151.80734969000014</v>
      </c>
      <c r="AK5" s="199">
        <f t="shared" ref="AK5:AK68" si="40">IFERROR(BX5-VLOOKUP($V5,$AP:$BF,AK$1,0),"")</f>
        <v>194.61458778000002</v>
      </c>
      <c r="AL5" s="199">
        <f t="shared" ref="AL5:AL68" si="41">IFERROR(BY5-VLOOKUP($V5,$AP:$BF,AL$1,0),"")</f>
        <v>461.08877291006502</v>
      </c>
      <c r="AO5" s="59">
        <v>2</v>
      </c>
      <c r="AP5" s="54" t="s">
        <v>1192</v>
      </c>
      <c r="AQ5" s="31">
        <v>1764.1680301400002</v>
      </c>
      <c r="AR5" s="31">
        <v>61372.557477150003</v>
      </c>
      <c r="AS5" s="31">
        <v>12268.89076414</v>
      </c>
      <c r="AT5" s="31">
        <v>156851.98760418</v>
      </c>
      <c r="AU5" s="31">
        <v>1984.0207389300001</v>
      </c>
      <c r="AV5" s="31">
        <v>89366.010978149992</v>
      </c>
      <c r="AW5" s="31">
        <v>42998.759376900001</v>
      </c>
      <c r="AX5" s="31">
        <v>83270.173502820006</v>
      </c>
      <c r="AY5" s="31">
        <v>116158.18821278001</v>
      </c>
      <c r="AZ5" s="31">
        <v>39247.011610900001</v>
      </c>
      <c r="BA5" s="31">
        <v>7083.8193697299994</v>
      </c>
      <c r="BB5" s="31">
        <v>2920.9969674099998</v>
      </c>
      <c r="BC5" s="31">
        <v>1212.6937725400001</v>
      </c>
      <c r="BD5" s="31">
        <v>2270.5698741700003</v>
      </c>
      <c r="BE5" s="57">
        <v>151.81267043999998</v>
      </c>
      <c r="BF5" s="31">
        <v>618921.66095037991</v>
      </c>
      <c r="BG5"/>
      <c r="BH5" s="59">
        <v>2</v>
      </c>
      <c r="BI5" s="54" t="s">
        <v>1192</v>
      </c>
      <c r="BJ5" s="31">
        <v>1764.6446098399999</v>
      </c>
      <c r="BK5" s="31">
        <v>61850.652930150005</v>
      </c>
      <c r="BL5" s="31">
        <v>10466.986793440001</v>
      </c>
      <c r="BM5" s="31">
        <v>156924.26495082999</v>
      </c>
      <c r="BN5" s="31">
        <v>4000.81662891</v>
      </c>
      <c r="BO5" s="31">
        <v>87691.830024449999</v>
      </c>
      <c r="BP5" s="31">
        <v>43638.70565946</v>
      </c>
      <c r="BQ5" s="31">
        <v>85100.263600279999</v>
      </c>
      <c r="BR5" s="31">
        <v>115882.24135305001</v>
      </c>
      <c r="BS5" s="31">
        <v>38390.185580810001</v>
      </c>
      <c r="BT5" s="31">
        <v>7069.2442422399999</v>
      </c>
      <c r="BU5" s="31">
        <v>2796.42735361</v>
      </c>
      <c r="BV5" s="31">
        <v>1341.29621352</v>
      </c>
      <c r="BW5" s="31">
        <v>2118.7625244800001</v>
      </c>
      <c r="BX5" s="57">
        <v>346.42725822</v>
      </c>
      <c r="BY5" s="31">
        <v>619382.74972328998</v>
      </c>
    </row>
    <row r="6" spans="1:77">
      <c r="A6" s="114" t="str">
        <f t="shared" si="4"/>
        <v>BRADESCO</v>
      </c>
      <c r="B6" s="24">
        <f t="shared" si="5"/>
        <v>-8.2651009466861041</v>
      </c>
      <c r="C6" s="24">
        <f t="shared" si="6"/>
        <v>0.1093600661640437</v>
      </c>
      <c r="D6" s="24">
        <f t="shared" si="7"/>
        <v>4.4244054865430371E-2</v>
      </c>
      <c r="E6" s="24">
        <f t="shared" si="8"/>
        <v>1.3524486092102848</v>
      </c>
      <c r="F6" s="24">
        <f t="shared" si="9"/>
        <v>3.4855669745035982</v>
      </c>
      <c r="G6" s="24">
        <f t="shared" si="10"/>
        <v>2.6827656464144809</v>
      </c>
      <c r="H6" s="24">
        <f t="shared" si="11"/>
        <v>-1.5932269629129365</v>
      </c>
      <c r="I6" s="24">
        <f t="shared" si="12"/>
        <v>2.1392382036931537</v>
      </c>
      <c r="J6" s="24">
        <f t="shared" si="13"/>
        <v>0.91159608168709383</v>
      </c>
      <c r="K6" s="24">
        <f t="shared" si="14"/>
        <v>0.54389188896458052</v>
      </c>
      <c r="L6" s="24">
        <f t="shared" si="15"/>
        <v>-15.660076859439243</v>
      </c>
      <c r="M6" s="24">
        <f t="shared" si="16"/>
        <v>2.768244419040002</v>
      </c>
      <c r="N6" s="24">
        <f t="shared" si="17"/>
        <v>-3.4345533103128929</v>
      </c>
      <c r="O6" s="24">
        <f t="shared" si="18"/>
        <v>-0.72968091270958269</v>
      </c>
      <c r="P6" s="24">
        <f t="shared" si="19"/>
        <v>-10.78939411727346</v>
      </c>
      <c r="Q6" s="24">
        <f t="shared" si="20"/>
        <v>0.62390145724042156</v>
      </c>
      <c r="R6" s="24">
        <f t="shared" si="22"/>
        <v>3752.1326995100826</v>
      </c>
      <c r="S6" s="24">
        <f t="shared" si="23"/>
        <v>3.4855669745035982</v>
      </c>
      <c r="T6" s="24">
        <f t="shared" si="24"/>
        <v>-15.660076859439243</v>
      </c>
      <c r="V6" s="116" t="str">
        <f t="shared" si="25"/>
        <v>BRADESCO</v>
      </c>
      <c r="W6" s="199">
        <f t="shared" si="26"/>
        <v>-1161.8833165199976</v>
      </c>
      <c r="X6" s="199">
        <f t="shared" si="27"/>
        <v>46.662442209999426</v>
      </c>
      <c r="Y6" s="199">
        <f t="shared" si="28"/>
        <v>6.7674616200001765</v>
      </c>
      <c r="Z6" s="199">
        <f t="shared" si="29"/>
        <v>2937.1300076099869</v>
      </c>
      <c r="AA6" s="199">
        <f t="shared" si="30"/>
        <v>80.586243359999571</v>
      </c>
      <c r="AB6" s="199">
        <f t="shared" si="31"/>
        <v>3142.988043069985</v>
      </c>
      <c r="AC6" s="199">
        <f t="shared" si="32"/>
        <v>-339.18055654999989</v>
      </c>
      <c r="AD6" s="199">
        <f t="shared" si="33"/>
        <v>683.48768113999904</v>
      </c>
      <c r="AE6" s="199">
        <f t="shared" si="34"/>
        <v>476.03071366999939</v>
      </c>
      <c r="AF6" s="199">
        <f t="shared" si="35"/>
        <v>261.98009331000503</v>
      </c>
      <c r="AG6" s="199">
        <f t="shared" si="36"/>
        <v>-1959.8064517600014</v>
      </c>
      <c r="AH6" s="199">
        <f t="shared" si="37"/>
        <v>215.70298801999979</v>
      </c>
      <c r="AI6" s="199">
        <f t="shared" si="38"/>
        <v>-631.19414654000138</v>
      </c>
      <c r="AJ6" s="199">
        <f t="shared" si="39"/>
        <v>-2.8282960200000389</v>
      </c>
      <c r="AK6" s="199">
        <f t="shared" si="40"/>
        <v>-4.3102071099999932</v>
      </c>
      <c r="AL6" s="199">
        <f t="shared" si="41"/>
        <v>3752.1326995100826</v>
      </c>
      <c r="AO6" s="60">
        <v>3</v>
      </c>
      <c r="AP6" s="56" t="s">
        <v>154</v>
      </c>
      <c r="AQ6" s="30">
        <v>14057.702670719998</v>
      </c>
      <c r="AR6" s="30">
        <v>42668.630192669996</v>
      </c>
      <c r="AS6" s="30">
        <v>15295.75361161</v>
      </c>
      <c r="AT6" s="30">
        <v>217171.28381868999</v>
      </c>
      <c r="AU6" s="30">
        <v>2311.9981325700001</v>
      </c>
      <c r="AV6" s="30">
        <v>117154.77448694</v>
      </c>
      <c r="AW6" s="30">
        <v>21288.90386903</v>
      </c>
      <c r="AX6" s="30">
        <v>31950.05025434</v>
      </c>
      <c r="AY6" s="30">
        <v>52219.477818400002</v>
      </c>
      <c r="AZ6" s="30">
        <v>48167.677920099995</v>
      </c>
      <c r="BA6" s="30">
        <v>12514.666877760001</v>
      </c>
      <c r="BB6" s="30">
        <v>7792.0499554300004</v>
      </c>
      <c r="BC6" s="30">
        <v>18377.76530196</v>
      </c>
      <c r="BD6" s="30">
        <v>387.60723636</v>
      </c>
      <c r="BE6" s="58">
        <v>39.94855562</v>
      </c>
      <c r="BF6" s="30">
        <v>601398.29070220003</v>
      </c>
      <c r="BG6"/>
      <c r="BH6" s="60">
        <v>3</v>
      </c>
      <c r="BI6" s="56" t="s">
        <v>154</v>
      </c>
      <c r="BJ6" s="30">
        <v>12895.819354200001</v>
      </c>
      <c r="BK6" s="30">
        <v>42715.292634879996</v>
      </c>
      <c r="BL6" s="30">
        <v>15302.52107323</v>
      </c>
      <c r="BM6" s="30">
        <v>220108.41382629998</v>
      </c>
      <c r="BN6" s="30">
        <v>2392.5843759299996</v>
      </c>
      <c r="BO6" s="30">
        <v>120297.76253000999</v>
      </c>
      <c r="BP6" s="30">
        <v>20949.72331248</v>
      </c>
      <c r="BQ6" s="30">
        <v>32633.537935479999</v>
      </c>
      <c r="BR6" s="30">
        <v>52695.508532070002</v>
      </c>
      <c r="BS6" s="30">
        <v>48429.65801341</v>
      </c>
      <c r="BT6" s="30">
        <v>10554.860425999999</v>
      </c>
      <c r="BU6" s="30">
        <v>8007.7529434500002</v>
      </c>
      <c r="BV6" s="30">
        <v>17746.571155419999</v>
      </c>
      <c r="BW6" s="30">
        <v>384.77894033999996</v>
      </c>
      <c r="BX6" s="58">
        <v>35.638348510000007</v>
      </c>
      <c r="BY6" s="30">
        <v>605150.42340171011</v>
      </c>
    </row>
    <row r="7" spans="1:77">
      <c r="A7" s="114" t="str">
        <f t="shared" si="4"/>
        <v>CAIXA</v>
      </c>
      <c r="B7" s="24">
        <f t="shared" si="5"/>
        <v>0.6810712448574634</v>
      </c>
      <c r="C7" s="24">
        <f t="shared" si="6"/>
        <v>-96.196455575121277</v>
      </c>
      <c r="D7" s="24">
        <f t="shared" si="7"/>
        <v>0.37851861516438134</v>
      </c>
      <c r="E7" s="24">
        <f t="shared" si="8"/>
        <v>2.1432283062071633</v>
      </c>
      <c r="F7" s="24">
        <f t="shared" si="9"/>
        <v>-29.588019591975481</v>
      </c>
      <c r="G7" s="24">
        <f t="shared" si="10"/>
        <v>4.1547400439309428</v>
      </c>
      <c r="H7" s="24">
        <f t="shared" si="11"/>
        <v>-3.0865326941352436</v>
      </c>
      <c r="I7" s="24">
        <f t="shared" si="12"/>
        <v>3.8054197301935062</v>
      </c>
      <c r="J7" s="24">
        <f t="shared" si="13"/>
        <v>1.4314749652167649</v>
      </c>
      <c r="K7" s="24">
        <f t="shared" si="14"/>
        <v>-0.79259582058838873</v>
      </c>
      <c r="L7" s="24">
        <f t="shared" si="15"/>
        <v>2.9157166807084423</v>
      </c>
      <c r="M7" s="24">
        <f t="shared" si="16"/>
        <v>0.27222037085996931</v>
      </c>
      <c r="N7" s="24" t="str">
        <f t="shared" si="17"/>
        <v/>
      </c>
      <c r="O7" s="24" t="str">
        <f t="shared" si="18"/>
        <v/>
      </c>
      <c r="P7" s="24" t="str">
        <f t="shared" si="19"/>
        <v/>
      </c>
      <c r="Q7" s="24">
        <f t="shared" si="20"/>
        <v>1.2149367481143543</v>
      </c>
      <c r="R7" s="24">
        <f t="shared" si="22"/>
        <v>3553.546572059975</v>
      </c>
      <c r="S7" s="24">
        <f t="shared" si="23"/>
        <v>4.1547400439309428</v>
      </c>
      <c r="T7" s="24">
        <f t="shared" si="24"/>
        <v>-96.196455575121277</v>
      </c>
      <c r="V7" s="116" t="str">
        <f t="shared" si="25"/>
        <v>CAIXA</v>
      </c>
      <c r="W7" s="199">
        <f t="shared" si="26"/>
        <v>55.74946047999947</v>
      </c>
      <c r="X7" s="199">
        <f t="shared" si="27"/>
        <v>-262.00542354999999</v>
      </c>
      <c r="Y7" s="199">
        <f t="shared" si="28"/>
        <v>3.7750721400000202</v>
      </c>
      <c r="Z7" s="199">
        <f t="shared" si="29"/>
        <v>1098.2391977700026</v>
      </c>
      <c r="AA7" s="199">
        <f t="shared" si="30"/>
        <v>-524.04354560000024</v>
      </c>
      <c r="AB7" s="199">
        <f t="shared" si="31"/>
        <v>1256.2357887699945</v>
      </c>
      <c r="AC7" s="199">
        <f t="shared" si="32"/>
        <v>-189.84937290000016</v>
      </c>
      <c r="AD7" s="199">
        <f t="shared" si="33"/>
        <v>730.20989917999759</v>
      </c>
      <c r="AE7" s="199">
        <f t="shared" si="34"/>
        <v>531.44834915999672</v>
      </c>
      <c r="AF7" s="199">
        <f t="shared" si="35"/>
        <v>-315.01932205999765</v>
      </c>
      <c r="AG7" s="199">
        <f t="shared" si="36"/>
        <v>996.20263687999977</v>
      </c>
      <c r="AH7" s="199">
        <f t="shared" si="37"/>
        <v>172.60378204000153</v>
      </c>
      <c r="AI7" s="199" t="str">
        <f t="shared" si="38"/>
        <v/>
      </c>
      <c r="AJ7" s="199" t="str">
        <f t="shared" si="39"/>
        <v/>
      </c>
      <c r="AK7" s="199" t="str">
        <f t="shared" si="40"/>
        <v/>
      </c>
      <c r="AL7" s="199">
        <f t="shared" si="41"/>
        <v>3553.546572059975</v>
      </c>
      <c r="AO7" s="59">
        <v>4</v>
      </c>
      <c r="AP7" s="54" t="s">
        <v>230</v>
      </c>
      <c r="AQ7" s="31">
        <v>8185.5548741700004</v>
      </c>
      <c r="AR7" s="31">
        <v>272.36494524</v>
      </c>
      <c r="AS7" s="31">
        <v>997.32800151999993</v>
      </c>
      <c r="AT7" s="31">
        <v>51242.286908460002</v>
      </c>
      <c r="AU7" s="31">
        <v>1771.1342388800001</v>
      </c>
      <c r="AV7" s="31">
        <v>30236.206729830003</v>
      </c>
      <c r="AW7" s="31">
        <v>6150.89460289</v>
      </c>
      <c r="AX7" s="31">
        <v>19188.68222042</v>
      </c>
      <c r="AY7" s="31">
        <v>37125.926898730002</v>
      </c>
      <c r="AZ7" s="31">
        <v>39745.26661346</v>
      </c>
      <c r="BA7" s="31">
        <v>34166.647379399998</v>
      </c>
      <c r="BB7" s="31">
        <v>63405.902172099995</v>
      </c>
      <c r="BC7" s="31" t="s">
        <v>1110</v>
      </c>
      <c r="BD7" s="31" t="s">
        <v>1110</v>
      </c>
      <c r="BE7" s="57" t="s">
        <v>1110</v>
      </c>
      <c r="BF7" s="31">
        <v>292488.19558509998</v>
      </c>
      <c r="BG7"/>
      <c r="BH7" s="59">
        <v>4</v>
      </c>
      <c r="BI7" s="54" t="s">
        <v>230</v>
      </c>
      <c r="BJ7" s="31">
        <v>8241.3043346499999</v>
      </c>
      <c r="BK7" s="31">
        <v>10.359521689999999</v>
      </c>
      <c r="BL7" s="31">
        <v>1001.1030736599999</v>
      </c>
      <c r="BM7" s="31">
        <v>52340.526106230005</v>
      </c>
      <c r="BN7" s="31">
        <v>1247.0906932799999</v>
      </c>
      <c r="BO7" s="31">
        <v>31492.442518599997</v>
      </c>
      <c r="BP7" s="31">
        <v>5961.0452299899998</v>
      </c>
      <c r="BQ7" s="31">
        <v>19918.892119599997</v>
      </c>
      <c r="BR7" s="31">
        <v>37657.375247889999</v>
      </c>
      <c r="BS7" s="31">
        <v>39430.247291400003</v>
      </c>
      <c r="BT7" s="31">
        <v>35162.850016279997</v>
      </c>
      <c r="BU7" s="31">
        <v>63578.505954139997</v>
      </c>
      <c r="BV7" s="31" t="s">
        <v>1110</v>
      </c>
      <c r="BW7" s="31" t="s">
        <v>1110</v>
      </c>
      <c r="BX7" s="57">
        <v>4.9750000000000003E-5</v>
      </c>
      <c r="BY7" s="31">
        <v>296041.74215715996</v>
      </c>
    </row>
    <row r="8" spans="1:77" ht="50">
      <c r="A8" s="114" t="str">
        <f t="shared" si="4"/>
        <v>BANCO SANTANDER (BRASIL) SA</v>
      </c>
      <c r="B8" s="24">
        <f t="shared" si="5"/>
        <v>13.942775177527935</v>
      </c>
      <c r="C8" s="24">
        <f t="shared" si="6"/>
        <v>2.5546901695670812</v>
      </c>
      <c r="D8" s="24">
        <f t="shared" si="7"/>
        <v>3.8741479044600737</v>
      </c>
      <c r="E8" s="24">
        <f t="shared" si="8"/>
        <v>1.1157193724040724</v>
      </c>
      <c r="F8" s="24">
        <f t="shared" si="9"/>
        <v>-1.812963683622371</v>
      </c>
      <c r="G8" s="24">
        <f t="shared" si="10"/>
        <v>10.886885850874165</v>
      </c>
      <c r="H8" s="24">
        <f t="shared" si="11"/>
        <v>-0.83281480303050159</v>
      </c>
      <c r="I8" s="24">
        <f t="shared" si="12"/>
        <v>2.3384758603591109</v>
      </c>
      <c r="J8" s="24">
        <f t="shared" si="13"/>
        <v>1.178921723452774</v>
      </c>
      <c r="K8" s="24">
        <f t="shared" si="14"/>
        <v>0.85933506180886354</v>
      </c>
      <c r="L8" s="24">
        <f t="shared" si="15"/>
        <v>1.4030088007359893</v>
      </c>
      <c r="M8" s="24">
        <f t="shared" si="16"/>
        <v>-0.81279000258838607</v>
      </c>
      <c r="N8" s="24">
        <f t="shared" si="17"/>
        <v>-24.612728427667165</v>
      </c>
      <c r="O8" s="24">
        <f t="shared" si="18"/>
        <v>-28.238359237452613</v>
      </c>
      <c r="P8" s="24" t="str">
        <f t="shared" si="19"/>
        <v/>
      </c>
      <c r="Q8" s="24">
        <f t="shared" si="20"/>
        <v>0.47586891924279939</v>
      </c>
      <c r="R8" s="24">
        <f t="shared" si="22"/>
        <v>1238.7420136299916</v>
      </c>
      <c r="S8" s="24">
        <f t="shared" si="23"/>
        <v>13.942775177527935</v>
      </c>
      <c r="T8" s="24">
        <f t="shared" si="24"/>
        <v>-28.238359237452613</v>
      </c>
      <c r="V8" s="116" t="str">
        <f t="shared" si="25"/>
        <v>BANCO SANTANDER (BRASIL) SA</v>
      </c>
      <c r="W8" s="199">
        <f t="shared" si="26"/>
        <v>189.06660899000008</v>
      </c>
      <c r="X8" s="199">
        <f t="shared" si="27"/>
        <v>1414.1148760799988</v>
      </c>
      <c r="Y8" s="199">
        <f t="shared" si="28"/>
        <v>73.505536409999877</v>
      </c>
      <c r="Z8" s="199">
        <f t="shared" si="29"/>
        <v>459.72956956000417</v>
      </c>
      <c r="AA8" s="199">
        <f t="shared" si="30"/>
        <v>-9.1086340800000016</v>
      </c>
      <c r="AB8" s="199">
        <f t="shared" si="31"/>
        <v>3517.1390974200003</v>
      </c>
      <c r="AC8" s="199">
        <f t="shared" si="32"/>
        <v>-5.710849820000135</v>
      </c>
      <c r="AD8" s="199">
        <f t="shared" si="33"/>
        <v>453.97793975999957</v>
      </c>
      <c r="AE8" s="199">
        <f t="shared" si="34"/>
        <v>673.93942419000814</v>
      </c>
      <c r="AF8" s="199">
        <f t="shared" si="35"/>
        <v>145.13465987000018</v>
      </c>
      <c r="AG8" s="199">
        <f t="shared" si="36"/>
        <v>153.62831066999934</v>
      </c>
      <c r="AH8" s="199">
        <f t="shared" si="37"/>
        <v>-15.664658030000055</v>
      </c>
      <c r="AI8" s="199">
        <f t="shared" si="38"/>
        <v>-155.60662172000002</v>
      </c>
      <c r="AJ8" s="199">
        <f t="shared" si="39"/>
        <v>-5655.4979840299984</v>
      </c>
      <c r="AK8" s="199" t="str">
        <f t="shared" si="40"/>
        <v/>
      </c>
      <c r="AL8" s="199">
        <f t="shared" si="41"/>
        <v>1238.7420136299916</v>
      </c>
      <c r="AO8" s="60">
        <v>5</v>
      </c>
      <c r="AP8" s="56" t="s">
        <v>167</v>
      </c>
      <c r="AQ8" s="30">
        <v>1356.0184868699998</v>
      </c>
      <c r="AR8" s="30">
        <v>55353.674309540002</v>
      </c>
      <c r="AS8" s="30">
        <v>1897.33428415</v>
      </c>
      <c r="AT8" s="30">
        <v>41204.767160169999</v>
      </c>
      <c r="AU8" s="30">
        <v>502.41679755000001</v>
      </c>
      <c r="AV8" s="30">
        <v>32306.199822400002</v>
      </c>
      <c r="AW8" s="30">
        <v>685.72866371000009</v>
      </c>
      <c r="AX8" s="30">
        <v>19413.411421330002</v>
      </c>
      <c r="AY8" s="30">
        <v>57165.748224249997</v>
      </c>
      <c r="AZ8" s="30">
        <v>16889.181684790001</v>
      </c>
      <c r="BA8" s="30">
        <v>10949.91781872</v>
      </c>
      <c r="BB8" s="30">
        <v>1927.2700181</v>
      </c>
      <c r="BC8" s="30">
        <v>632.22012211000003</v>
      </c>
      <c r="BD8" s="30">
        <v>20027.71455832</v>
      </c>
      <c r="BE8" s="58" t="s">
        <v>1110</v>
      </c>
      <c r="BF8" s="30">
        <v>260311.60337201005</v>
      </c>
      <c r="BG8"/>
      <c r="BH8" s="60">
        <v>5</v>
      </c>
      <c r="BI8" s="56" t="s">
        <v>167</v>
      </c>
      <c r="BJ8" s="30">
        <v>1545.0850958599999</v>
      </c>
      <c r="BK8" s="30">
        <v>56767.78918562</v>
      </c>
      <c r="BL8" s="30">
        <v>1970.8398205599999</v>
      </c>
      <c r="BM8" s="30">
        <v>41664.496729730003</v>
      </c>
      <c r="BN8" s="30">
        <v>493.30816347000001</v>
      </c>
      <c r="BO8" s="30">
        <v>35823.338919820002</v>
      </c>
      <c r="BP8" s="30">
        <v>680.01781388999996</v>
      </c>
      <c r="BQ8" s="30">
        <v>19867.389361090001</v>
      </c>
      <c r="BR8" s="30">
        <v>57839.687648440005</v>
      </c>
      <c r="BS8" s="30">
        <v>17034.316344660001</v>
      </c>
      <c r="BT8" s="30">
        <v>11103.546129389999</v>
      </c>
      <c r="BU8" s="30">
        <v>1911.60536007</v>
      </c>
      <c r="BV8" s="30">
        <v>476.61350039000001</v>
      </c>
      <c r="BW8" s="30">
        <v>14372.216574290002</v>
      </c>
      <c r="BX8" s="58">
        <v>9.4738359999999994E-2</v>
      </c>
      <c r="BY8" s="30">
        <v>261550.34538564004</v>
      </c>
    </row>
    <row r="9" spans="1:77" ht="50">
      <c r="A9" s="114" t="str">
        <f t="shared" si="4"/>
        <v>J SAFRA ASSET MANAGEMENT</v>
      </c>
      <c r="B9" s="24">
        <f t="shared" si="5"/>
        <v>-0.26533064362742209</v>
      </c>
      <c r="C9" s="24">
        <f t="shared" si="6"/>
        <v>4.7647187320341402</v>
      </c>
      <c r="D9" s="24">
        <f t="shared" si="7"/>
        <v>0.72109674532920565</v>
      </c>
      <c r="E9" s="24">
        <f t="shared" si="8"/>
        <v>2.0137604025309628</v>
      </c>
      <c r="F9" s="24" t="str">
        <f t="shared" si="9"/>
        <v/>
      </c>
      <c r="G9" s="24">
        <f t="shared" si="10"/>
        <v>1.8990905136631113</v>
      </c>
      <c r="H9" s="24">
        <f t="shared" si="11"/>
        <v>0.13188688783785096</v>
      </c>
      <c r="I9" s="24">
        <f t="shared" si="12"/>
        <v>2.287224109433879</v>
      </c>
      <c r="J9" s="24">
        <f t="shared" si="13"/>
        <v>3.3420605023124494</v>
      </c>
      <c r="K9" s="24" t="str">
        <f t="shared" si="14"/>
        <v/>
      </c>
      <c r="L9" s="24" t="str">
        <f t="shared" si="15"/>
        <v/>
      </c>
      <c r="M9" s="24">
        <f t="shared" si="16"/>
        <v>8.6167153265920291</v>
      </c>
      <c r="N9" s="24">
        <f t="shared" si="17"/>
        <v>7.8029784872574197</v>
      </c>
      <c r="O9" s="24">
        <f t="shared" si="18"/>
        <v>10.805253359291854</v>
      </c>
      <c r="P9" s="24">
        <f t="shared" si="19"/>
        <v>4.2470123543664187</v>
      </c>
      <c r="Q9" s="24">
        <f t="shared" si="20"/>
        <v>2.8995459167880284</v>
      </c>
      <c r="R9" s="24">
        <f t="shared" si="22"/>
        <v>2962.1055299200088</v>
      </c>
      <c r="S9" s="24">
        <f t="shared" si="23"/>
        <v>10.805253359291854</v>
      </c>
      <c r="T9" s="24">
        <f t="shared" si="24"/>
        <v>-0.26533064362742209</v>
      </c>
      <c r="V9" s="116" t="str">
        <f t="shared" si="25"/>
        <v>J SAFRA ASSET MANAGEMENT</v>
      </c>
      <c r="W9" s="199">
        <f t="shared" si="26"/>
        <v>-8.1305570800000169</v>
      </c>
      <c r="X9" s="199">
        <f t="shared" si="27"/>
        <v>107.97152142000004</v>
      </c>
      <c r="Y9" s="199">
        <f t="shared" si="28"/>
        <v>9.6243887699999959</v>
      </c>
      <c r="Z9" s="199">
        <f t="shared" si="29"/>
        <v>265.02769855999941</v>
      </c>
      <c r="AA9" s="199" t="str">
        <f t="shared" si="30"/>
        <v/>
      </c>
      <c r="AB9" s="199">
        <f t="shared" si="31"/>
        <v>282.93743813999936</v>
      </c>
      <c r="AC9" s="199">
        <f t="shared" si="32"/>
        <v>5.4186557100001664</v>
      </c>
      <c r="AD9" s="199">
        <f t="shared" si="33"/>
        <v>475.79042413000207</v>
      </c>
      <c r="AE9" s="199">
        <f t="shared" si="34"/>
        <v>1013.8830736200034</v>
      </c>
      <c r="AF9" s="199" t="str">
        <f t="shared" si="35"/>
        <v/>
      </c>
      <c r="AG9" s="199" t="str">
        <f t="shared" si="36"/>
        <v/>
      </c>
      <c r="AH9" s="199">
        <f t="shared" si="37"/>
        <v>44.120407900000146</v>
      </c>
      <c r="AI9" s="199">
        <f t="shared" si="38"/>
        <v>47.727742649999982</v>
      </c>
      <c r="AJ9" s="199">
        <f t="shared" si="39"/>
        <v>408.50822356000026</v>
      </c>
      <c r="AK9" s="199">
        <f t="shared" si="40"/>
        <v>309.22651254000175</v>
      </c>
      <c r="AL9" s="199">
        <f t="shared" si="41"/>
        <v>2962.1055299200088</v>
      </c>
      <c r="AO9" s="59">
        <v>6</v>
      </c>
      <c r="AP9" s="54" t="s">
        <v>1193</v>
      </c>
      <c r="AQ9" s="31">
        <v>3064.3113697100002</v>
      </c>
      <c r="AR9" s="31">
        <v>2266.0628568500001</v>
      </c>
      <c r="AS9" s="31">
        <v>1334.6875897499999</v>
      </c>
      <c r="AT9" s="31">
        <v>13160.83572936</v>
      </c>
      <c r="AU9" s="31" t="s">
        <v>1110</v>
      </c>
      <c r="AV9" s="31">
        <v>14898.575718450002</v>
      </c>
      <c r="AW9" s="31">
        <v>4108.5628744699998</v>
      </c>
      <c r="AX9" s="31">
        <v>20802.090279109998</v>
      </c>
      <c r="AY9" s="31">
        <v>30337.0652003</v>
      </c>
      <c r="AZ9" s="31" t="s">
        <v>1110</v>
      </c>
      <c r="BA9" s="31" t="s">
        <v>1110</v>
      </c>
      <c r="BB9" s="31">
        <v>512.03279007999993</v>
      </c>
      <c r="BC9" s="31">
        <v>611.66056946000003</v>
      </c>
      <c r="BD9" s="31">
        <v>3780.6445622000001</v>
      </c>
      <c r="BE9" s="57">
        <v>7281.0363318599993</v>
      </c>
      <c r="BF9" s="31">
        <v>102157.5658716</v>
      </c>
      <c r="BG9"/>
      <c r="BH9" s="59">
        <v>6</v>
      </c>
      <c r="BI9" s="54" t="s">
        <v>1193</v>
      </c>
      <c r="BJ9" s="31">
        <v>3056.1808126300002</v>
      </c>
      <c r="BK9" s="31">
        <v>2374.0343782700002</v>
      </c>
      <c r="BL9" s="31">
        <v>1344.3119785199999</v>
      </c>
      <c r="BM9" s="31">
        <v>13425.86342792</v>
      </c>
      <c r="BN9" s="31" t="s">
        <v>1110</v>
      </c>
      <c r="BO9" s="31">
        <v>15181.513156590001</v>
      </c>
      <c r="BP9" s="31">
        <v>4113.9815301799999</v>
      </c>
      <c r="BQ9" s="31">
        <v>21277.88070324</v>
      </c>
      <c r="BR9" s="31">
        <v>31350.948273920003</v>
      </c>
      <c r="BS9" s="31" t="s">
        <v>1110</v>
      </c>
      <c r="BT9" s="31" t="s">
        <v>1110</v>
      </c>
      <c r="BU9" s="31">
        <v>556.15319798000007</v>
      </c>
      <c r="BV9" s="31">
        <v>659.38831211000002</v>
      </c>
      <c r="BW9" s="31">
        <v>4189.1527857600004</v>
      </c>
      <c r="BX9" s="57">
        <v>7590.2628444000011</v>
      </c>
      <c r="BY9" s="31">
        <v>105119.67140152001</v>
      </c>
    </row>
    <row r="10" spans="1:77" ht="25">
      <c r="A10" s="114" t="str">
        <f t="shared" si="4"/>
        <v>BTG PACTUAL</v>
      </c>
      <c r="B10" s="24">
        <f t="shared" si="5"/>
        <v>-7.485069899257752</v>
      </c>
      <c r="C10" s="24">
        <f t="shared" si="6"/>
        <v>-5.9675600359908003</v>
      </c>
      <c r="D10" s="24">
        <f t="shared" si="7"/>
        <v>14.439149245979422</v>
      </c>
      <c r="E10" s="24" t="str">
        <f t="shared" si="8"/>
        <v/>
      </c>
      <c r="F10" s="24" t="str">
        <f t="shared" si="9"/>
        <v/>
      </c>
      <c r="G10" s="24">
        <f t="shared" si="10"/>
        <v>-26.977863405694947</v>
      </c>
      <c r="H10" s="24">
        <f t="shared" si="11"/>
        <v>2.6223888558589437</v>
      </c>
      <c r="I10" s="24">
        <f t="shared" si="12"/>
        <v>1.9669378610948058</v>
      </c>
      <c r="J10" s="24">
        <f t="shared" si="13"/>
        <v>36.023303676106877</v>
      </c>
      <c r="K10" s="24">
        <f t="shared" si="14"/>
        <v>-11.530163577427658</v>
      </c>
      <c r="L10" s="24" t="str">
        <f t="shared" si="15"/>
        <v/>
      </c>
      <c r="M10" s="24">
        <f t="shared" si="16"/>
        <v>3.7164126853911341</v>
      </c>
      <c r="N10" s="24">
        <f t="shared" si="17"/>
        <v>-31.781943197353357</v>
      </c>
      <c r="O10" s="24">
        <f t="shared" si="18"/>
        <v>-28.554214479204759</v>
      </c>
      <c r="P10" s="24">
        <f t="shared" si="19"/>
        <v>2.5244780436710386</v>
      </c>
      <c r="Q10" s="24">
        <f t="shared" si="20"/>
        <v>-6.4078672516203738</v>
      </c>
      <c r="R10" s="24">
        <f t="shared" si="22"/>
        <v>-6036.363022119971</v>
      </c>
      <c r="S10" s="24">
        <f t="shared" si="23"/>
        <v>36.023303676106877</v>
      </c>
      <c r="T10" s="24">
        <f t="shared" si="24"/>
        <v>-31.781943197353357</v>
      </c>
      <c r="V10" s="116" t="str">
        <f t="shared" si="25"/>
        <v>BTG PACTUAL</v>
      </c>
      <c r="W10" s="199">
        <f t="shared" si="26"/>
        <v>-266.51857955000014</v>
      </c>
      <c r="X10" s="199">
        <f t="shared" si="27"/>
        <v>-180.12265652999986</v>
      </c>
      <c r="Y10" s="199">
        <f t="shared" si="28"/>
        <v>396.61090421000017</v>
      </c>
      <c r="Z10" s="199" t="str">
        <f t="shared" si="29"/>
        <v/>
      </c>
      <c r="AA10" s="199" t="str">
        <f t="shared" si="30"/>
        <v/>
      </c>
      <c r="AB10" s="199">
        <f t="shared" si="31"/>
        <v>-4413.8968509200004</v>
      </c>
      <c r="AC10" s="199">
        <f t="shared" si="32"/>
        <v>5.7685278399999902</v>
      </c>
      <c r="AD10" s="199">
        <f t="shared" si="33"/>
        <v>696.85901913999987</v>
      </c>
      <c r="AE10" s="199">
        <f t="shared" si="34"/>
        <v>146.40427155999987</v>
      </c>
      <c r="AF10" s="199">
        <f t="shared" si="35"/>
        <v>-48.753943829999969</v>
      </c>
      <c r="AG10" s="199" t="str">
        <f t="shared" si="36"/>
        <v/>
      </c>
      <c r="AH10" s="199">
        <f t="shared" si="37"/>
        <v>9.45614039000003</v>
      </c>
      <c r="AI10" s="199">
        <f t="shared" si="38"/>
        <v>-415.00071205000017</v>
      </c>
      <c r="AJ10" s="199">
        <f t="shared" si="39"/>
        <v>-2514.2752645699993</v>
      </c>
      <c r="AK10" s="199">
        <f t="shared" si="40"/>
        <v>547.10612219000905</v>
      </c>
      <c r="AL10" s="199">
        <f t="shared" si="41"/>
        <v>-6036.363022119971</v>
      </c>
      <c r="AO10" s="60">
        <v>7</v>
      </c>
      <c r="AP10" s="56" t="s">
        <v>222</v>
      </c>
      <c r="AQ10" s="30">
        <v>3560.6692140100004</v>
      </c>
      <c r="AR10" s="30">
        <v>3018.36354295</v>
      </c>
      <c r="AS10" s="30">
        <v>2746.7747403499998</v>
      </c>
      <c r="AT10" s="30" t="s">
        <v>1110</v>
      </c>
      <c r="AU10" s="30" t="s">
        <v>1110</v>
      </c>
      <c r="AV10" s="30">
        <v>16361.18021855</v>
      </c>
      <c r="AW10" s="30">
        <v>219.97225266999999</v>
      </c>
      <c r="AX10" s="30">
        <v>35428.624000969998</v>
      </c>
      <c r="AY10" s="30">
        <v>406.41544950000002</v>
      </c>
      <c r="AZ10" s="30">
        <v>422.83826679999999</v>
      </c>
      <c r="BA10" s="30" t="s">
        <v>1110</v>
      </c>
      <c r="BB10" s="30">
        <v>254.44268950999998</v>
      </c>
      <c r="BC10" s="30">
        <v>1305.7751361300002</v>
      </c>
      <c r="BD10" s="30">
        <v>8805.2685406599994</v>
      </c>
      <c r="BE10" s="58">
        <v>21672.049141470001</v>
      </c>
      <c r="BF10" s="30">
        <v>94202.373193569976</v>
      </c>
      <c r="BG10"/>
      <c r="BH10" s="60">
        <v>7</v>
      </c>
      <c r="BI10" s="56" t="s">
        <v>222</v>
      </c>
      <c r="BJ10" s="30">
        <v>3294.1506344600002</v>
      </c>
      <c r="BK10" s="30">
        <v>2838.2408864200002</v>
      </c>
      <c r="BL10" s="30">
        <v>3143.3856445599999</v>
      </c>
      <c r="BM10" s="30" t="s">
        <v>1110</v>
      </c>
      <c r="BN10" s="30" t="s">
        <v>1110</v>
      </c>
      <c r="BO10" s="30">
        <v>11947.28336763</v>
      </c>
      <c r="BP10" s="30">
        <v>225.74078050999998</v>
      </c>
      <c r="BQ10" s="30">
        <v>36125.483020109998</v>
      </c>
      <c r="BR10" s="30">
        <v>552.81972105999989</v>
      </c>
      <c r="BS10" s="30">
        <v>374.08432297000002</v>
      </c>
      <c r="BT10" s="30" t="s">
        <v>1110</v>
      </c>
      <c r="BU10" s="30">
        <v>263.89882990000001</v>
      </c>
      <c r="BV10" s="30">
        <v>890.77442408000002</v>
      </c>
      <c r="BW10" s="30">
        <v>6290.9932760900001</v>
      </c>
      <c r="BX10" s="58">
        <v>22219.15526366001</v>
      </c>
      <c r="BY10" s="30">
        <v>88166.010171450005</v>
      </c>
    </row>
    <row r="11" spans="1:77" ht="25">
      <c r="A11" s="114" t="str">
        <f t="shared" si="4"/>
        <v>CREDIT SUISSE</v>
      </c>
      <c r="B11" s="24" t="str">
        <f t="shared" si="5"/>
        <v/>
      </c>
      <c r="C11" s="24">
        <f t="shared" si="6"/>
        <v>157.65777625882885</v>
      </c>
      <c r="D11" s="24" t="str">
        <f t="shared" si="7"/>
        <v/>
      </c>
      <c r="E11" s="24">
        <f t="shared" si="8"/>
        <v>0.80245034475943555</v>
      </c>
      <c r="F11" s="24" t="str">
        <f t="shared" si="9"/>
        <v/>
      </c>
      <c r="G11" s="24">
        <f t="shared" si="10"/>
        <v>-0.96648002439778224</v>
      </c>
      <c r="H11" s="24">
        <f t="shared" si="11"/>
        <v>7.0362826254823005</v>
      </c>
      <c r="I11" s="24">
        <f t="shared" si="12"/>
        <v>0.19008554415773915</v>
      </c>
      <c r="J11" s="24">
        <f t="shared" si="13"/>
        <v>10.867854255697253</v>
      </c>
      <c r="K11" s="24">
        <f t="shared" si="14"/>
        <v>-20.533564876454264</v>
      </c>
      <c r="L11" s="24" t="str">
        <f t="shared" si="15"/>
        <v/>
      </c>
      <c r="M11" s="24" t="str">
        <f t="shared" si="16"/>
        <v/>
      </c>
      <c r="N11" s="24">
        <f t="shared" si="17"/>
        <v>-5.3842528188203573</v>
      </c>
      <c r="O11" s="24">
        <f t="shared" si="18"/>
        <v>-3.9439039521510892</v>
      </c>
      <c r="P11" s="24">
        <f t="shared" si="19"/>
        <v>4.5117526935431584</v>
      </c>
      <c r="Q11" s="24">
        <f t="shared" si="20"/>
        <v>-2.3046730868259147E-4</v>
      </c>
      <c r="R11" s="24">
        <f t="shared" si="22"/>
        <v>-0.18865805001405533</v>
      </c>
      <c r="S11" s="24">
        <f t="shared" si="23"/>
        <v>157.65777625882885</v>
      </c>
      <c r="T11" s="24">
        <f t="shared" si="24"/>
        <v>-20.533564876454264</v>
      </c>
      <c r="V11" s="116" t="str">
        <f t="shared" si="25"/>
        <v>CREDIT SUISSE</v>
      </c>
      <c r="W11" s="199" t="str">
        <f t="shared" si="26"/>
        <v/>
      </c>
      <c r="X11" s="199">
        <f t="shared" si="27"/>
        <v>0.3459799899999999</v>
      </c>
      <c r="Y11" s="199" t="str">
        <f t="shared" si="28"/>
        <v/>
      </c>
      <c r="Z11" s="199">
        <f t="shared" si="29"/>
        <v>20.334939750000103</v>
      </c>
      <c r="AA11" s="199" t="str">
        <f t="shared" si="30"/>
        <v/>
      </c>
      <c r="AB11" s="199">
        <f t="shared" si="31"/>
        <v>-8.1059346300000925</v>
      </c>
      <c r="AC11" s="199">
        <f t="shared" si="32"/>
        <v>2.3390010000000017E-2</v>
      </c>
      <c r="AD11" s="199">
        <f t="shared" si="33"/>
        <v>129.04173050000099</v>
      </c>
      <c r="AE11" s="199">
        <f t="shared" si="34"/>
        <v>14.013284080000005</v>
      </c>
      <c r="AF11" s="199">
        <f t="shared" si="35"/>
        <v>-6.6615092299999965</v>
      </c>
      <c r="AG11" s="199" t="str">
        <f t="shared" si="36"/>
        <v/>
      </c>
      <c r="AH11" s="199" t="str">
        <f t="shared" si="37"/>
        <v/>
      </c>
      <c r="AI11" s="199">
        <f t="shared" si="38"/>
        <v>-0.13244171999999965</v>
      </c>
      <c r="AJ11" s="199">
        <f t="shared" si="39"/>
        <v>-289.12352640999961</v>
      </c>
      <c r="AK11" s="199">
        <f t="shared" si="40"/>
        <v>140.0754296099999</v>
      </c>
      <c r="AL11" s="199">
        <f t="shared" si="41"/>
        <v>-0.18865805001405533</v>
      </c>
      <c r="AO11" s="59">
        <v>8</v>
      </c>
      <c r="AP11" s="54" t="s">
        <v>159</v>
      </c>
      <c r="AQ11" s="31" t="s">
        <v>1110</v>
      </c>
      <c r="AR11" s="31">
        <v>0.21945000000000001</v>
      </c>
      <c r="AS11" s="31" t="s">
        <v>1110</v>
      </c>
      <c r="AT11" s="31">
        <v>2534.1056780399999</v>
      </c>
      <c r="AU11" s="31" t="s">
        <v>1110</v>
      </c>
      <c r="AV11" s="31">
        <v>838.70689775000005</v>
      </c>
      <c r="AW11" s="31">
        <v>0.33241999</v>
      </c>
      <c r="AX11" s="31">
        <v>67886.135724720007</v>
      </c>
      <c r="AY11" s="31">
        <v>128.94251018</v>
      </c>
      <c r="AZ11" s="31">
        <v>32.442049249999997</v>
      </c>
      <c r="BA11" s="31" t="s">
        <v>1110</v>
      </c>
      <c r="BB11" s="31" t="s">
        <v>1110</v>
      </c>
      <c r="BC11" s="31">
        <v>2.4597975699999997</v>
      </c>
      <c r="BD11" s="31">
        <v>7330.89674388</v>
      </c>
      <c r="BE11" s="57">
        <v>3104.6788049900001</v>
      </c>
      <c r="BF11" s="31">
        <v>81858.920076370021</v>
      </c>
      <c r="BG11"/>
      <c r="BH11" s="59">
        <v>8</v>
      </c>
      <c r="BI11" s="54" t="s">
        <v>159</v>
      </c>
      <c r="BJ11" s="31" t="s">
        <v>1110</v>
      </c>
      <c r="BK11" s="31">
        <v>0.56542998999999994</v>
      </c>
      <c r="BL11" s="31" t="s">
        <v>1110</v>
      </c>
      <c r="BM11" s="31">
        <v>2554.44061779</v>
      </c>
      <c r="BN11" s="31" t="s">
        <v>1110</v>
      </c>
      <c r="BO11" s="31">
        <v>830.60096311999996</v>
      </c>
      <c r="BP11" s="31">
        <v>0.35581000000000002</v>
      </c>
      <c r="BQ11" s="31">
        <v>68015.177455220008</v>
      </c>
      <c r="BR11" s="31">
        <v>142.95579426</v>
      </c>
      <c r="BS11" s="31">
        <v>25.78054002</v>
      </c>
      <c r="BT11" s="31" t="s">
        <v>1110</v>
      </c>
      <c r="BU11" s="31" t="s">
        <v>1110</v>
      </c>
      <c r="BV11" s="31">
        <v>2.32735585</v>
      </c>
      <c r="BW11" s="31">
        <v>7041.7732174700004</v>
      </c>
      <c r="BX11" s="57">
        <v>3244.7542346</v>
      </c>
      <c r="BY11" s="31">
        <v>81858.731418320007</v>
      </c>
    </row>
    <row r="12" spans="1:77" ht="37.5">
      <c r="A12" s="114" t="str">
        <f t="shared" si="4"/>
        <v>VOTORANTIM ASSET</v>
      </c>
      <c r="B12" s="24">
        <f t="shared" si="5"/>
        <v>-3.929465587895848</v>
      </c>
      <c r="C12" s="24">
        <f t="shared" si="6"/>
        <v>-0.42898358795029878</v>
      </c>
      <c r="D12" s="24">
        <f t="shared" si="7"/>
        <v>-15.249849983247827</v>
      </c>
      <c r="E12" s="24">
        <f t="shared" si="8"/>
        <v>-0.24533759627026086</v>
      </c>
      <c r="F12" s="24" t="str">
        <f t="shared" si="9"/>
        <v/>
      </c>
      <c r="G12" s="24">
        <f t="shared" si="10"/>
        <v>-34.843122637109914</v>
      </c>
      <c r="H12" s="24" t="str">
        <f t="shared" si="11"/>
        <v/>
      </c>
      <c r="I12" s="24">
        <f t="shared" si="12"/>
        <v>13.463007223679142</v>
      </c>
      <c r="J12" s="24">
        <f t="shared" si="13"/>
        <v>0.53699525559322581</v>
      </c>
      <c r="K12" s="24" t="str">
        <f t="shared" si="14"/>
        <v/>
      </c>
      <c r="L12" s="24" t="str">
        <f t="shared" si="15"/>
        <v/>
      </c>
      <c r="M12" s="24">
        <f t="shared" si="16"/>
        <v>14.543886515467406</v>
      </c>
      <c r="N12" s="24">
        <f t="shared" si="17"/>
        <v>-16.946782274942507</v>
      </c>
      <c r="O12" s="24">
        <f t="shared" si="18"/>
        <v>3442.1293266486841</v>
      </c>
      <c r="P12" s="24">
        <f t="shared" si="19"/>
        <v>-98.151670745829122</v>
      </c>
      <c r="Q12" s="24">
        <f t="shared" si="20"/>
        <v>11.567745368223797</v>
      </c>
      <c r="R12" s="24">
        <f t="shared" si="22"/>
        <v>5201.5323252984454</v>
      </c>
      <c r="S12" s="24">
        <f t="shared" si="23"/>
        <v>3442.1293266486841</v>
      </c>
      <c r="T12" s="24">
        <f t="shared" si="24"/>
        <v>-98.151670745829122</v>
      </c>
      <c r="V12" s="116" t="str">
        <f t="shared" si="25"/>
        <v>VOTORANTIM ASSET</v>
      </c>
      <c r="W12" s="199">
        <f t="shared" si="26"/>
        <v>-86.105168759999742</v>
      </c>
      <c r="X12" s="199">
        <f t="shared" si="27"/>
        <v>-18.717007619999094</v>
      </c>
      <c r="Y12" s="199">
        <f t="shared" si="28"/>
        <v>-61.289650069999993</v>
      </c>
      <c r="Z12" s="199">
        <f t="shared" si="29"/>
        <v>-2.067489949999981</v>
      </c>
      <c r="AA12" s="199" t="str">
        <f t="shared" si="30"/>
        <v/>
      </c>
      <c r="AB12" s="199">
        <f t="shared" si="31"/>
        <v>-2898.89426542</v>
      </c>
      <c r="AC12" s="199" t="str">
        <f t="shared" si="32"/>
        <v/>
      </c>
      <c r="AD12" s="199">
        <f t="shared" si="33"/>
        <v>3499.2008690584298</v>
      </c>
      <c r="AE12" s="199">
        <f t="shared" si="34"/>
        <v>0.60099971999999013</v>
      </c>
      <c r="AF12" s="199" t="str">
        <f t="shared" si="35"/>
        <v/>
      </c>
      <c r="AG12" s="199" t="str">
        <f t="shared" si="36"/>
        <v/>
      </c>
      <c r="AH12" s="199">
        <f t="shared" si="37"/>
        <v>5.5923091700000072</v>
      </c>
      <c r="AI12" s="199">
        <f t="shared" si="38"/>
        <v>-149.02578799000003</v>
      </c>
      <c r="AJ12" s="199">
        <f t="shared" si="39"/>
        <v>6518.6404631900004</v>
      </c>
      <c r="AK12" s="199">
        <f t="shared" si="40"/>
        <v>-1605.59611599</v>
      </c>
      <c r="AL12" s="199">
        <f t="shared" si="41"/>
        <v>5201.5323252984454</v>
      </c>
      <c r="AO12" s="60">
        <v>9</v>
      </c>
      <c r="AP12" s="56" t="s">
        <v>1194</v>
      </c>
      <c r="AQ12" s="30">
        <v>2191.2691900199998</v>
      </c>
      <c r="AR12" s="30">
        <v>4363.1057564299999</v>
      </c>
      <c r="AS12" s="30">
        <v>401.90329831000003</v>
      </c>
      <c r="AT12" s="30">
        <v>842.71223873999998</v>
      </c>
      <c r="AU12" s="30" t="s">
        <v>1110</v>
      </c>
      <c r="AV12" s="30">
        <v>8319.8463456099998</v>
      </c>
      <c r="AW12" s="30" t="s">
        <v>1110</v>
      </c>
      <c r="AX12" s="30">
        <v>25991.227746680001</v>
      </c>
      <c r="AY12" s="30">
        <v>111.91899998000001</v>
      </c>
      <c r="AZ12" s="30">
        <v>0.80683004000000003</v>
      </c>
      <c r="BA12" s="30" t="s">
        <v>1110</v>
      </c>
      <c r="BB12" s="30">
        <v>38.45127067</v>
      </c>
      <c r="BC12" s="30">
        <v>879.37512603999994</v>
      </c>
      <c r="BD12" s="30">
        <v>189.37813907</v>
      </c>
      <c r="BE12" s="58">
        <v>1635.8316713199999</v>
      </c>
      <c r="BF12" s="30">
        <v>44965.826612909994</v>
      </c>
      <c r="BG12"/>
      <c r="BH12" s="60">
        <v>9</v>
      </c>
      <c r="BI12" s="56" t="s">
        <v>1194</v>
      </c>
      <c r="BJ12" s="30">
        <v>2105.16402126</v>
      </c>
      <c r="BK12" s="30">
        <v>4344.3887488100008</v>
      </c>
      <c r="BL12" s="30">
        <v>340.61364824000003</v>
      </c>
      <c r="BM12" s="30">
        <v>840.64474878999999</v>
      </c>
      <c r="BN12" s="30" t="s">
        <v>1110</v>
      </c>
      <c r="BO12" s="30">
        <v>5420.9520801899998</v>
      </c>
      <c r="BP12" s="30" t="s">
        <v>1110</v>
      </c>
      <c r="BQ12" s="30">
        <v>29490.42861573843</v>
      </c>
      <c r="BR12" s="30">
        <v>112.5199997</v>
      </c>
      <c r="BS12" s="30" t="s">
        <v>1110</v>
      </c>
      <c r="BT12" s="30" t="s">
        <v>1110</v>
      </c>
      <c r="BU12" s="30">
        <v>44.043579840000007</v>
      </c>
      <c r="BV12" s="30">
        <v>730.34933804999991</v>
      </c>
      <c r="BW12" s="30">
        <v>6708.0186022600001</v>
      </c>
      <c r="BX12" s="58">
        <v>30.23555533</v>
      </c>
      <c r="BY12" s="30">
        <v>50167.358938208439</v>
      </c>
    </row>
    <row r="13" spans="1:77">
      <c r="A13" s="114" t="str">
        <f t="shared" si="4"/>
        <v>BRL DTVM</v>
      </c>
      <c r="B13" s="24">
        <f t="shared" si="5"/>
        <v>-52.03642844991267</v>
      </c>
      <c r="C13" s="24" t="str">
        <f t="shared" si="6"/>
        <v/>
      </c>
      <c r="D13" s="24" t="str">
        <f t="shared" si="7"/>
        <v/>
      </c>
      <c r="E13" s="24" t="str">
        <f t="shared" si="8"/>
        <v/>
      </c>
      <c r="F13" s="24" t="str">
        <f t="shared" si="9"/>
        <v/>
      </c>
      <c r="G13" s="24">
        <f t="shared" si="10"/>
        <v>59.248139180767907</v>
      </c>
      <c r="H13" s="24" t="str">
        <f t="shared" si="11"/>
        <v/>
      </c>
      <c r="I13" s="24">
        <f t="shared" si="12"/>
        <v>-19.63843751504551</v>
      </c>
      <c r="J13" s="24" t="str">
        <f t="shared" si="13"/>
        <v/>
      </c>
      <c r="K13" s="24" t="str">
        <f t="shared" si="14"/>
        <v/>
      </c>
      <c r="L13" s="24" t="str">
        <f t="shared" si="15"/>
        <v/>
      </c>
      <c r="M13" s="24" t="str">
        <f t="shared" si="16"/>
        <v/>
      </c>
      <c r="N13" s="24">
        <f>IFERROR(BV13/VLOOKUP($A13,$AP:$BF,N$1,0)*100-100,"")</f>
        <v>-2.5186985610158246</v>
      </c>
      <c r="O13" s="24">
        <f>IFERROR(BW13/VLOOKUP($A13,$AP:$BF,O$1,0)*100-100,"")</f>
        <v>23.014298205724913</v>
      </c>
      <c r="P13" s="24">
        <f t="shared" si="19"/>
        <v>-1.4705850226582413</v>
      </c>
      <c r="Q13" s="24">
        <f t="shared" si="20"/>
        <v>17.915140869312523</v>
      </c>
      <c r="R13" s="24">
        <f t="shared" si="22"/>
        <v>7553.2404925999945</v>
      </c>
      <c r="S13" s="24">
        <f t="shared" si="23"/>
        <v>59.248139180767907</v>
      </c>
      <c r="T13" s="24">
        <f t="shared" si="24"/>
        <v>-52.03642844991267</v>
      </c>
      <c r="V13" s="116" t="str">
        <f t="shared" si="25"/>
        <v>BRL DTVM</v>
      </c>
      <c r="W13" s="199">
        <f t="shared" si="26"/>
        <v>-24.776467709999999</v>
      </c>
      <c r="X13" s="199" t="str">
        <f t="shared" si="27"/>
        <v/>
      </c>
      <c r="Y13" s="199" t="str">
        <f t="shared" si="28"/>
        <v/>
      </c>
      <c r="Z13" s="199" t="str">
        <f t="shared" si="29"/>
        <v/>
      </c>
      <c r="AA13" s="199" t="str">
        <f t="shared" si="30"/>
        <v/>
      </c>
      <c r="AB13" s="199">
        <f t="shared" si="31"/>
        <v>820.42270676999988</v>
      </c>
      <c r="AC13" s="199" t="str">
        <f t="shared" si="32"/>
        <v/>
      </c>
      <c r="AD13" s="199">
        <f t="shared" si="33"/>
        <v>-961.42085361999989</v>
      </c>
      <c r="AE13" s="199" t="str">
        <f t="shared" si="34"/>
        <v/>
      </c>
      <c r="AF13" s="199" t="str">
        <f t="shared" si="35"/>
        <v/>
      </c>
      <c r="AG13" s="199" t="str">
        <f t="shared" si="36"/>
        <v/>
      </c>
      <c r="AH13" s="199" t="str">
        <f t="shared" si="37"/>
        <v/>
      </c>
      <c r="AI13" s="199">
        <f t="shared" si="38"/>
        <v>-41.234990219999872</v>
      </c>
      <c r="AJ13" s="199">
        <f t="shared" si="39"/>
        <v>7766.8414997200016</v>
      </c>
      <c r="AK13" s="199">
        <f t="shared" si="40"/>
        <v>-6.5914023399999451</v>
      </c>
      <c r="AL13" s="199">
        <f t="shared" si="41"/>
        <v>7553.2404925999945</v>
      </c>
      <c r="AO13" s="59">
        <v>10</v>
      </c>
      <c r="AP13" s="54" t="s">
        <v>218</v>
      </c>
      <c r="AQ13" s="31">
        <v>47.613697649999999</v>
      </c>
      <c r="AR13" s="31" t="s">
        <v>1110</v>
      </c>
      <c r="AS13" s="31" t="s">
        <v>1110</v>
      </c>
      <c r="AT13" s="31" t="s">
        <v>1110</v>
      </c>
      <c r="AU13" s="31" t="s">
        <v>1110</v>
      </c>
      <c r="AV13" s="31">
        <v>1384.7231628099998</v>
      </c>
      <c r="AW13" s="31" t="s">
        <v>1110</v>
      </c>
      <c r="AX13" s="31">
        <v>4895.6076718599998</v>
      </c>
      <c r="AY13" s="31" t="s">
        <v>1110</v>
      </c>
      <c r="AZ13" s="31" t="s">
        <v>1110</v>
      </c>
      <c r="BA13" s="31" t="s">
        <v>1110</v>
      </c>
      <c r="BB13" s="31" t="s">
        <v>1110</v>
      </c>
      <c r="BC13" s="31">
        <v>1637.1546344699998</v>
      </c>
      <c r="BD13" s="31">
        <v>33747.896330759999</v>
      </c>
      <c r="BE13" s="57">
        <v>448.21633828999995</v>
      </c>
      <c r="BF13" s="31">
        <v>42161.211835840004</v>
      </c>
      <c r="BG13"/>
      <c r="BH13" s="59">
        <v>10</v>
      </c>
      <c r="BI13" s="54" t="s">
        <v>218</v>
      </c>
      <c r="BJ13" s="31">
        <v>22.83722994</v>
      </c>
      <c r="BK13" s="31" t="s">
        <v>1110</v>
      </c>
      <c r="BL13" s="31" t="s">
        <v>1110</v>
      </c>
      <c r="BM13" s="31" t="s">
        <v>1110</v>
      </c>
      <c r="BN13" s="31" t="s">
        <v>1110</v>
      </c>
      <c r="BO13" s="31">
        <v>2205.1458695799997</v>
      </c>
      <c r="BP13" s="31" t="s">
        <v>1110</v>
      </c>
      <c r="BQ13" s="31">
        <v>3934.1868182399999</v>
      </c>
      <c r="BR13" s="31" t="s">
        <v>1110</v>
      </c>
      <c r="BS13" s="31" t="s">
        <v>1110</v>
      </c>
      <c r="BT13" s="31" t="s">
        <v>1110</v>
      </c>
      <c r="BU13" s="31" t="s">
        <v>1110</v>
      </c>
      <c r="BV13" s="31">
        <v>1595.9196442499999</v>
      </c>
      <c r="BW13" s="31">
        <v>41514.73783048</v>
      </c>
      <c r="BX13" s="57">
        <v>441.62493595000001</v>
      </c>
      <c r="BY13" s="31">
        <v>49714.452328439998</v>
      </c>
    </row>
    <row r="14" spans="1:77" ht="25">
      <c r="A14" s="114" t="str">
        <f t="shared" si="4"/>
        <v>BNP PARIBAS</v>
      </c>
      <c r="B14" s="24">
        <f t="shared" si="5"/>
        <v>-3.7027345156581077</v>
      </c>
      <c r="C14" s="24">
        <f t="shared" si="6"/>
        <v>-0.28527231615265691</v>
      </c>
      <c r="D14" s="24">
        <f t="shared" si="7"/>
        <v>6.4742978800575059</v>
      </c>
      <c r="E14" s="24">
        <f t="shared" si="8"/>
        <v>2.1496140824330894</v>
      </c>
      <c r="F14" s="24">
        <f t="shared" si="9"/>
        <v>2.633676370010221</v>
      </c>
      <c r="G14" s="24">
        <f t="shared" si="10"/>
        <v>-9.567558632675869</v>
      </c>
      <c r="H14" s="24">
        <f t="shared" si="11"/>
        <v>-14.424121234508547</v>
      </c>
      <c r="I14" s="24">
        <f t="shared" si="12"/>
        <v>1.616903952003625</v>
      </c>
      <c r="J14" s="24">
        <f t="shared" si="13"/>
        <v>-2.1100588374353322</v>
      </c>
      <c r="K14" s="24">
        <f t="shared" si="14"/>
        <v>-2.1714012309678026</v>
      </c>
      <c r="L14" s="24" t="str">
        <f t="shared" si="15"/>
        <v/>
      </c>
      <c r="M14" s="24">
        <f t="shared" si="16"/>
        <v>-9.6708607807949107</v>
      </c>
      <c r="N14" s="24">
        <f t="shared" si="17"/>
        <v>-2.0569071396502494</v>
      </c>
      <c r="O14" s="24">
        <f t="shared" si="18"/>
        <v>54.836225424087843</v>
      </c>
      <c r="P14" s="24">
        <f t="shared" si="19"/>
        <v>-2.2745800033153074</v>
      </c>
      <c r="Q14" s="24">
        <f t="shared" si="20"/>
        <v>1.8935239371956669</v>
      </c>
      <c r="R14" s="24">
        <f t="shared" si="22"/>
        <v>794.72803027001646</v>
      </c>
      <c r="S14" s="24">
        <f t="shared" si="23"/>
        <v>54.836225424087843</v>
      </c>
      <c r="T14" s="24">
        <f t="shared" si="24"/>
        <v>-14.424121234508547</v>
      </c>
      <c r="V14" s="116" t="str">
        <f t="shared" si="25"/>
        <v>BNP PARIBAS</v>
      </c>
      <c r="W14" s="199">
        <f t="shared" si="26"/>
        <v>-26.661166310000112</v>
      </c>
      <c r="X14" s="199">
        <f t="shared" si="27"/>
        <v>-48.828427299999021</v>
      </c>
      <c r="Y14" s="199">
        <f t="shared" si="28"/>
        <v>71.789533169999913</v>
      </c>
      <c r="Z14" s="199">
        <f t="shared" si="29"/>
        <v>26.855665339999859</v>
      </c>
      <c r="AA14" s="199">
        <f t="shared" si="30"/>
        <v>0.45645983000000001</v>
      </c>
      <c r="AB14" s="199">
        <f t="shared" si="31"/>
        <v>-546.74528948999978</v>
      </c>
      <c r="AC14" s="199">
        <f t="shared" si="32"/>
        <v>-187.3087566600002</v>
      </c>
      <c r="AD14" s="199">
        <f t="shared" si="33"/>
        <v>80.542824100000871</v>
      </c>
      <c r="AE14" s="199">
        <f t="shared" si="34"/>
        <v>-48.732250119999662</v>
      </c>
      <c r="AF14" s="199">
        <f t="shared" si="35"/>
        <v>-8.3290180000000102E-2</v>
      </c>
      <c r="AG14" s="199" t="str">
        <f t="shared" si="36"/>
        <v/>
      </c>
      <c r="AH14" s="199">
        <f t="shared" si="37"/>
        <v>-19.142728940000012</v>
      </c>
      <c r="AI14" s="199">
        <f t="shared" si="38"/>
        <v>-65.387975140000435</v>
      </c>
      <c r="AJ14" s="199">
        <f t="shared" si="39"/>
        <v>1584.9030231699999</v>
      </c>
      <c r="AK14" s="199">
        <f t="shared" si="40"/>
        <v>-26.929591200000004</v>
      </c>
      <c r="AL14" s="199">
        <f t="shared" si="41"/>
        <v>794.72803027001646</v>
      </c>
      <c r="AO14" s="60">
        <v>11</v>
      </c>
      <c r="AP14" s="56" t="s">
        <v>152</v>
      </c>
      <c r="AQ14" s="30">
        <v>720.03991097000005</v>
      </c>
      <c r="AR14" s="30">
        <v>17116.426843839999</v>
      </c>
      <c r="AS14" s="30">
        <v>1108.83889651</v>
      </c>
      <c r="AT14" s="30">
        <v>1249.324963</v>
      </c>
      <c r="AU14" s="30">
        <v>17.331659850000001</v>
      </c>
      <c r="AV14" s="30">
        <v>5714.5747466099992</v>
      </c>
      <c r="AW14" s="30">
        <v>1298.5800217200001</v>
      </c>
      <c r="AX14" s="30">
        <v>4981.2992293199995</v>
      </c>
      <c r="AY14" s="30">
        <v>2309.5209126599998</v>
      </c>
      <c r="AZ14" s="30">
        <v>3.8357802699999999</v>
      </c>
      <c r="BA14" s="30" t="s">
        <v>1110</v>
      </c>
      <c r="BB14" s="30">
        <v>197.94234840000001</v>
      </c>
      <c r="BC14" s="30">
        <v>3178.9463840900003</v>
      </c>
      <c r="BD14" s="30">
        <v>2890.24820894</v>
      </c>
      <c r="BE14" s="58">
        <v>1183.93686574</v>
      </c>
      <c r="BF14" s="30">
        <v>41970.846771919991</v>
      </c>
      <c r="BG14"/>
      <c r="BH14" s="60">
        <v>11</v>
      </c>
      <c r="BI14" s="56" t="s">
        <v>152</v>
      </c>
      <c r="BJ14" s="30">
        <v>693.37874465999994</v>
      </c>
      <c r="BK14" s="30">
        <v>17067.59841654</v>
      </c>
      <c r="BL14" s="30">
        <v>1180.62842968</v>
      </c>
      <c r="BM14" s="30">
        <v>1276.1806283399999</v>
      </c>
      <c r="BN14" s="30">
        <v>17.788119680000001</v>
      </c>
      <c r="BO14" s="30">
        <v>5167.8294571199995</v>
      </c>
      <c r="BP14" s="30">
        <v>1111.2712650599999</v>
      </c>
      <c r="BQ14" s="30">
        <v>5061.8420534200004</v>
      </c>
      <c r="BR14" s="30">
        <v>2260.7886625400001</v>
      </c>
      <c r="BS14" s="30">
        <v>3.7524900899999998</v>
      </c>
      <c r="BT14" s="30" t="s">
        <v>1110</v>
      </c>
      <c r="BU14" s="30">
        <v>178.79961946</v>
      </c>
      <c r="BV14" s="30">
        <v>3113.5584089499998</v>
      </c>
      <c r="BW14" s="30">
        <v>4475.1512321099999</v>
      </c>
      <c r="BX14" s="58">
        <v>1157.00727454</v>
      </c>
      <c r="BY14" s="30">
        <v>42765.574802190007</v>
      </c>
    </row>
    <row r="15" spans="1:77" ht="62.5">
      <c r="A15" s="114" t="str">
        <f t="shared" si="4"/>
        <v xml:space="preserve">OPPORTUNITY ASSET ADM                   </v>
      </c>
      <c r="B15" s="24">
        <f t="shared" si="5"/>
        <v>0.48657009706654719</v>
      </c>
      <c r="C15" s="24">
        <f t="shared" si="6"/>
        <v>0.42838985045585787</v>
      </c>
      <c r="D15" s="24">
        <f t="shared" si="7"/>
        <v>1548.1776434878591</v>
      </c>
      <c r="E15" s="24" t="str">
        <f t="shared" si="8"/>
        <v/>
      </c>
      <c r="F15" s="24" t="str">
        <f t="shared" si="9"/>
        <v/>
      </c>
      <c r="G15" s="24" t="str">
        <f t="shared" si="10"/>
        <v/>
      </c>
      <c r="H15" s="24" t="str">
        <f t="shared" si="11"/>
        <v/>
      </c>
      <c r="I15" s="24">
        <f t="shared" si="12"/>
        <v>1.6153004704210616</v>
      </c>
      <c r="J15" s="24" t="str">
        <f t="shared" si="13"/>
        <v/>
      </c>
      <c r="K15" s="24">
        <f t="shared" si="14"/>
        <v>1.599670288741379</v>
      </c>
      <c r="L15" s="24" t="str">
        <f t="shared" si="15"/>
        <v/>
      </c>
      <c r="M15" s="24" t="str">
        <f t="shared" si="16"/>
        <v/>
      </c>
      <c r="N15" s="24">
        <f t="shared" si="17"/>
        <v>-35.108434069381104</v>
      </c>
      <c r="O15" s="24">
        <f t="shared" si="18"/>
        <v>2.7629989097726053</v>
      </c>
      <c r="P15" s="24">
        <f t="shared" si="19"/>
        <v>1.8331101926450941</v>
      </c>
      <c r="Q15" s="24">
        <f t="shared" si="20"/>
        <v>1.6978521835362415</v>
      </c>
      <c r="R15" s="24">
        <f t="shared" si="22"/>
        <v>704.83186178999313</v>
      </c>
      <c r="S15" s="24">
        <f t="shared" si="23"/>
        <v>1548.1776434878591</v>
      </c>
      <c r="T15" s="24">
        <f t="shared" si="24"/>
        <v>-35.108434069381104</v>
      </c>
      <c r="V15" s="116" t="str">
        <f t="shared" si="25"/>
        <v xml:space="preserve">OPPORTUNITY ASSET ADM                   </v>
      </c>
      <c r="W15" s="199">
        <f t="shared" si="26"/>
        <v>1.8430009999999886E-2</v>
      </c>
      <c r="X15" s="199">
        <f t="shared" si="27"/>
        <v>3.0030000000000334E-5</v>
      </c>
      <c r="Y15" s="199">
        <f t="shared" si="28"/>
        <v>5.6105957800000006</v>
      </c>
      <c r="Z15" s="199" t="str">
        <f t="shared" si="29"/>
        <v/>
      </c>
      <c r="AA15" s="199" t="str">
        <f t="shared" si="30"/>
        <v/>
      </c>
      <c r="AB15" s="199" t="str">
        <f t="shared" si="31"/>
        <v/>
      </c>
      <c r="AC15" s="199" t="str">
        <f t="shared" si="32"/>
        <v/>
      </c>
      <c r="AD15" s="199">
        <f t="shared" si="33"/>
        <v>99.352363199999672</v>
      </c>
      <c r="AE15" s="199" t="str">
        <f t="shared" si="34"/>
        <v/>
      </c>
      <c r="AF15" s="199">
        <f t="shared" si="35"/>
        <v>13.112380590000043</v>
      </c>
      <c r="AG15" s="199" t="str">
        <f t="shared" si="36"/>
        <v/>
      </c>
      <c r="AH15" s="199" t="str">
        <f t="shared" si="37"/>
        <v/>
      </c>
      <c r="AI15" s="199">
        <f t="shared" si="38"/>
        <v>-103.72625313999998</v>
      </c>
      <c r="AJ15" s="199">
        <f t="shared" si="39"/>
        <v>186.44960030000038</v>
      </c>
      <c r="AK15" s="199">
        <f t="shared" si="40"/>
        <v>504.01471501999913</v>
      </c>
      <c r="AL15" s="199">
        <f t="shared" si="41"/>
        <v>704.83186178999313</v>
      </c>
      <c r="AO15" s="59">
        <v>12</v>
      </c>
      <c r="AP15" s="54" t="s">
        <v>717</v>
      </c>
      <c r="AQ15" s="31">
        <v>3.7877399600000001</v>
      </c>
      <c r="AR15" s="31">
        <v>7.0099699999999999E-3</v>
      </c>
      <c r="AS15" s="31">
        <v>0.3624</v>
      </c>
      <c r="AT15" s="31" t="s">
        <v>1110</v>
      </c>
      <c r="AU15" s="31" t="s">
        <v>1110</v>
      </c>
      <c r="AV15" s="31" t="s">
        <v>1110</v>
      </c>
      <c r="AW15" s="31" t="s">
        <v>1110</v>
      </c>
      <c r="AX15" s="31">
        <v>6150.7047771800007</v>
      </c>
      <c r="AY15" s="31" t="s">
        <v>1110</v>
      </c>
      <c r="AZ15" s="31">
        <v>819.69270056999994</v>
      </c>
      <c r="BA15" s="31" t="s">
        <v>1110</v>
      </c>
      <c r="BB15" s="31" t="s">
        <v>1110</v>
      </c>
      <c r="BC15" s="31">
        <v>295.44539906</v>
      </c>
      <c r="BD15" s="31">
        <v>6748.0880879299993</v>
      </c>
      <c r="BE15" s="57">
        <v>27495.05823721</v>
      </c>
      <c r="BF15" s="31">
        <v>41513.146351880001</v>
      </c>
      <c r="BG15"/>
      <c r="BH15" s="59">
        <v>12</v>
      </c>
      <c r="BI15" s="54" t="s">
        <v>717</v>
      </c>
      <c r="BJ15" s="31">
        <v>3.80616997</v>
      </c>
      <c r="BK15" s="31">
        <v>7.0400000000000003E-3</v>
      </c>
      <c r="BL15" s="31">
        <v>5.9729957800000006</v>
      </c>
      <c r="BM15" s="31" t="s">
        <v>1110</v>
      </c>
      <c r="BN15" s="31" t="s">
        <v>1110</v>
      </c>
      <c r="BO15" s="31" t="s">
        <v>1110</v>
      </c>
      <c r="BP15" s="31" t="s">
        <v>1110</v>
      </c>
      <c r="BQ15" s="31">
        <v>6250.0571403800004</v>
      </c>
      <c r="BR15" s="31" t="s">
        <v>1110</v>
      </c>
      <c r="BS15" s="31">
        <v>832.80508115999999</v>
      </c>
      <c r="BT15" s="31" t="s">
        <v>1110</v>
      </c>
      <c r="BU15" s="31" t="s">
        <v>1110</v>
      </c>
      <c r="BV15" s="31">
        <v>191.71914592000002</v>
      </c>
      <c r="BW15" s="31">
        <v>6934.5376882299997</v>
      </c>
      <c r="BX15" s="57">
        <v>27999.072952229999</v>
      </c>
      <c r="BY15" s="31">
        <v>42217.978213669994</v>
      </c>
    </row>
    <row r="16" spans="1:77" ht="50">
      <c r="A16" s="114" t="str">
        <f t="shared" si="4"/>
        <v>BW GESTAO DE INVESTIMENTO LTDA</v>
      </c>
      <c r="B16" s="24" t="str">
        <f t="shared" si="5"/>
        <v/>
      </c>
      <c r="C16" s="24" t="str">
        <f t="shared" si="6"/>
        <v/>
      </c>
      <c r="D16" s="24" t="str">
        <f t="shared" si="7"/>
        <v/>
      </c>
      <c r="E16" s="24" t="str">
        <f t="shared" si="8"/>
        <v/>
      </c>
      <c r="F16" s="24" t="str">
        <f t="shared" si="9"/>
        <v/>
      </c>
      <c r="G16" s="24" t="str">
        <f t="shared" si="10"/>
        <v/>
      </c>
      <c r="H16" s="24" t="str">
        <f t="shared" si="11"/>
        <v/>
      </c>
      <c r="I16" s="24">
        <f t="shared" si="12"/>
        <v>2.7674334334648591</v>
      </c>
      <c r="J16" s="24" t="str">
        <f t="shared" si="13"/>
        <v/>
      </c>
      <c r="K16" s="24" t="str">
        <f t="shared" si="14"/>
        <v/>
      </c>
      <c r="L16" s="24" t="str">
        <f t="shared" si="15"/>
        <v/>
      </c>
      <c r="M16" s="24" t="str">
        <f t="shared" si="16"/>
        <v/>
      </c>
      <c r="N16" s="24" t="str">
        <f t="shared" si="17"/>
        <v/>
      </c>
      <c r="O16" s="24" t="str">
        <f t="shared" si="18"/>
        <v/>
      </c>
      <c r="P16" s="24" t="str">
        <f t="shared" si="19"/>
        <v/>
      </c>
      <c r="Q16" s="24">
        <f t="shared" si="20"/>
        <v>2.7674334334648591</v>
      </c>
      <c r="R16" s="24">
        <f t="shared" si="22"/>
        <v>1094.1960200500034</v>
      </c>
      <c r="S16" s="24">
        <f t="shared" si="23"/>
        <v>2.7674334334648591</v>
      </c>
      <c r="T16" s="24">
        <f t="shared" si="24"/>
        <v>2.7674334334648591</v>
      </c>
      <c r="V16" s="116" t="str">
        <f t="shared" si="25"/>
        <v>BW GESTAO DE INVESTIMENTO LTDA</v>
      </c>
      <c r="W16" s="199" t="str">
        <f t="shared" si="26"/>
        <v/>
      </c>
      <c r="X16" s="199" t="str">
        <f t="shared" si="27"/>
        <v/>
      </c>
      <c r="Y16" s="199" t="str">
        <f t="shared" si="28"/>
        <v/>
      </c>
      <c r="Z16" s="199" t="str">
        <f t="shared" si="29"/>
        <v/>
      </c>
      <c r="AA16" s="199" t="str">
        <f t="shared" si="30"/>
        <v/>
      </c>
      <c r="AB16" s="199" t="str">
        <f t="shared" si="31"/>
        <v/>
      </c>
      <c r="AC16" s="199" t="str">
        <f t="shared" si="32"/>
        <v/>
      </c>
      <c r="AD16" s="199">
        <f t="shared" si="33"/>
        <v>1094.1960200500034</v>
      </c>
      <c r="AE16" s="199" t="str">
        <f t="shared" si="34"/>
        <v/>
      </c>
      <c r="AF16" s="199" t="str">
        <f t="shared" si="35"/>
        <v/>
      </c>
      <c r="AG16" s="199" t="str">
        <f t="shared" si="36"/>
        <v/>
      </c>
      <c r="AH16" s="199" t="str">
        <f t="shared" si="37"/>
        <v/>
      </c>
      <c r="AI16" s="199" t="str">
        <f t="shared" si="38"/>
        <v/>
      </c>
      <c r="AJ16" s="199" t="str">
        <f t="shared" si="39"/>
        <v/>
      </c>
      <c r="AK16" s="199" t="str">
        <f t="shared" si="40"/>
        <v/>
      </c>
      <c r="AL16" s="199">
        <f t="shared" si="41"/>
        <v>1094.1960200500034</v>
      </c>
      <c r="AO16" s="60">
        <v>13</v>
      </c>
      <c r="AP16" s="56" t="s">
        <v>1026</v>
      </c>
      <c r="AQ16" s="30">
        <v>393.27899524999998</v>
      </c>
      <c r="AR16" s="30">
        <v>21521.644329639999</v>
      </c>
      <c r="AS16" s="30">
        <v>431.66600225000002</v>
      </c>
      <c r="AT16" s="30">
        <v>3251.8800420500002</v>
      </c>
      <c r="AU16" s="30" t="s">
        <v>1110</v>
      </c>
      <c r="AV16" s="30">
        <v>93.165004769999996</v>
      </c>
      <c r="AW16" s="30" t="s">
        <v>1110</v>
      </c>
      <c r="AX16" s="30" t="s">
        <v>1110</v>
      </c>
      <c r="AY16" s="30">
        <v>101.21899751000001</v>
      </c>
      <c r="AZ16" s="30" t="s">
        <v>1110</v>
      </c>
      <c r="BA16" s="30" t="s">
        <v>1110</v>
      </c>
      <c r="BB16" s="30">
        <v>719.33800082000005</v>
      </c>
      <c r="BC16" s="30">
        <v>2146.3169676500002</v>
      </c>
      <c r="BD16" s="30">
        <v>52.678011909999995</v>
      </c>
      <c r="BE16" s="58">
        <v>11095.088782790001</v>
      </c>
      <c r="BF16" s="30">
        <v>39806.275134640004</v>
      </c>
      <c r="BG16"/>
      <c r="BH16" s="60">
        <v>13</v>
      </c>
      <c r="BI16" s="56" t="s">
        <v>226</v>
      </c>
      <c r="BJ16" s="30" t="s">
        <v>1110</v>
      </c>
      <c r="BK16" s="30" t="s">
        <v>1110</v>
      </c>
      <c r="BL16" s="30" t="s">
        <v>1110</v>
      </c>
      <c r="BM16" s="30" t="s">
        <v>1110</v>
      </c>
      <c r="BN16" s="30" t="s">
        <v>1110</v>
      </c>
      <c r="BO16" s="30" t="s">
        <v>1110</v>
      </c>
      <c r="BP16" s="30" t="s">
        <v>1110</v>
      </c>
      <c r="BQ16" s="30">
        <v>40632.491930570002</v>
      </c>
      <c r="BR16" s="30" t="s">
        <v>1110</v>
      </c>
      <c r="BS16" s="30" t="s">
        <v>1110</v>
      </c>
      <c r="BT16" s="30" t="s">
        <v>1110</v>
      </c>
      <c r="BU16" s="30" t="s">
        <v>1110</v>
      </c>
      <c r="BV16" s="30" t="s">
        <v>1110</v>
      </c>
      <c r="BW16" s="30" t="s">
        <v>1110</v>
      </c>
      <c r="BX16" s="58" t="s">
        <v>1110</v>
      </c>
      <c r="BY16" s="30">
        <v>40632.491930570002</v>
      </c>
    </row>
    <row r="17" spans="1:77" ht="50">
      <c r="A17" s="114" t="str">
        <f t="shared" si="4"/>
        <v>WESTERN ASSET</v>
      </c>
      <c r="B17" s="24">
        <f t="shared" si="5"/>
        <v>77.081356963215569</v>
      </c>
      <c r="C17" s="24">
        <f t="shared" si="6"/>
        <v>1.8063459464600555</v>
      </c>
      <c r="D17" s="24">
        <f t="shared" si="7"/>
        <v>6.3991373714907809</v>
      </c>
      <c r="E17" s="24">
        <f t="shared" si="8"/>
        <v>-5.5076329186206294</v>
      </c>
      <c r="F17" s="24" t="str">
        <f t="shared" si="9"/>
        <v/>
      </c>
      <c r="G17" s="24">
        <f t="shared" si="10"/>
        <v>0.62147670300601021</v>
      </c>
      <c r="H17" s="24" t="str">
        <f t="shared" si="11"/>
        <v/>
      </c>
      <c r="I17" s="24" t="str">
        <f t="shared" si="12"/>
        <v/>
      </c>
      <c r="J17" s="24">
        <f t="shared" si="13"/>
        <v>-28.30891424030267</v>
      </c>
      <c r="K17" s="24" t="str">
        <f t="shared" si="14"/>
        <v/>
      </c>
      <c r="L17" s="24" t="str">
        <f t="shared" si="15"/>
        <v/>
      </c>
      <c r="M17" s="24">
        <f t="shared" si="16"/>
        <v>8.2136636202519355</v>
      </c>
      <c r="N17" s="24">
        <f t="shared" si="17"/>
        <v>0.70060852272271745</v>
      </c>
      <c r="O17" s="24">
        <f t="shared" si="18"/>
        <v>1.6401451358417489</v>
      </c>
      <c r="P17" s="24">
        <f t="shared" si="19"/>
        <v>-2.0909258903799923</v>
      </c>
      <c r="Q17" s="24">
        <f t="shared" si="20"/>
        <v>0.89267738455329493</v>
      </c>
      <c r="R17" s="24">
        <f t="shared" si="22"/>
        <v>355.34161575999315</v>
      </c>
      <c r="S17" s="24">
        <f t="shared" si="23"/>
        <v>77.081356963215569</v>
      </c>
      <c r="T17" s="24">
        <f t="shared" si="24"/>
        <v>-28.30891424030267</v>
      </c>
      <c r="V17" s="116" t="str">
        <f t="shared" si="25"/>
        <v>WESTERN ASSET</v>
      </c>
      <c r="W17" s="199">
        <f t="shared" si="26"/>
        <v>303.1447861900001</v>
      </c>
      <c r="X17" s="199">
        <f t="shared" si="27"/>
        <v>388.75534995999988</v>
      </c>
      <c r="Y17" s="199">
        <f t="shared" si="28"/>
        <v>27.62290046999999</v>
      </c>
      <c r="Z17" s="199">
        <f t="shared" si="29"/>
        <v>-179.10161567000023</v>
      </c>
      <c r="AA17" s="199" t="str">
        <f t="shared" si="30"/>
        <v/>
      </c>
      <c r="AB17" s="199">
        <f t="shared" si="31"/>
        <v>0.57899879999999371</v>
      </c>
      <c r="AC17" s="199" t="str">
        <f t="shared" si="32"/>
        <v/>
      </c>
      <c r="AD17" s="199" t="str">
        <f t="shared" si="33"/>
        <v/>
      </c>
      <c r="AE17" s="199">
        <f t="shared" si="34"/>
        <v>-28.653999200000001</v>
      </c>
      <c r="AF17" s="199" t="str">
        <f t="shared" si="35"/>
        <v/>
      </c>
      <c r="AG17" s="199" t="str">
        <f t="shared" si="36"/>
        <v/>
      </c>
      <c r="AH17" s="199">
        <f t="shared" si="37"/>
        <v>59.08400367999991</v>
      </c>
      <c r="AI17" s="199">
        <f t="shared" si="38"/>
        <v>15.037279599999692</v>
      </c>
      <c r="AJ17" s="199">
        <f t="shared" si="39"/>
        <v>0.86399585000000201</v>
      </c>
      <c r="AK17" s="199">
        <f t="shared" si="40"/>
        <v>-231.99008392000178</v>
      </c>
      <c r="AL17" s="199">
        <f t="shared" si="41"/>
        <v>355.34161575999315</v>
      </c>
      <c r="AO17" s="59">
        <v>14</v>
      </c>
      <c r="AP17" s="54" t="s">
        <v>226</v>
      </c>
      <c r="AQ17" s="31" t="s">
        <v>1110</v>
      </c>
      <c r="AR17" s="31" t="s">
        <v>1110</v>
      </c>
      <c r="AS17" s="31" t="s">
        <v>1110</v>
      </c>
      <c r="AT17" s="31" t="s">
        <v>1110</v>
      </c>
      <c r="AU17" s="31" t="s">
        <v>1110</v>
      </c>
      <c r="AV17" s="31" t="s">
        <v>1110</v>
      </c>
      <c r="AW17" s="31" t="s">
        <v>1110</v>
      </c>
      <c r="AX17" s="31">
        <v>39538.295910519999</v>
      </c>
      <c r="AY17" s="31" t="s">
        <v>1110</v>
      </c>
      <c r="AZ17" s="31" t="s">
        <v>1110</v>
      </c>
      <c r="BA17" s="31" t="s">
        <v>1110</v>
      </c>
      <c r="BB17" s="31" t="s">
        <v>1110</v>
      </c>
      <c r="BC17" s="31" t="s">
        <v>1110</v>
      </c>
      <c r="BD17" s="31" t="s">
        <v>1110</v>
      </c>
      <c r="BE17" s="57" t="s">
        <v>1110</v>
      </c>
      <c r="BF17" s="31">
        <v>39538.295910519999</v>
      </c>
      <c r="BG17"/>
      <c r="BH17" s="59">
        <v>14</v>
      </c>
      <c r="BI17" s="54" t="s">
        <v>1026</v>
      </c>
      <c r="BJ17" s="31">
        <v>696.42378144000008</v>
      </c>
      <c r="BK17" s="31">
        <v>21910.399679599999</v>
      </c>
      <c r="BL17" s="31">
        <v>459.28890272000001</v>
      </c>
      <c r="BM17" s="31">
        <v>3072.7784263799999</v>
      </c>
      <c r="BN17" s="31" t="s">
        <v>1110</v>
      </c>
      <c r="BO17" s="31">
        <v>93.74400356999999</v>
      </c>
      <c r="BP17" s="31" t="s">
        <v>1110</v>
      </c>
      <c r="BQ17" s="31" t="s">
        <v>1110</v>
      </c>
      <c r="BR17" s="31">
        <v>72.564998310000007</v>
      </c>
      <c r="BS17" s="31" t="s">
        <v>1110</v>
      </c>
      <c r="BT17" s="31" t="s">
        <v>1110</v>
      </c>
      <c r="BU17" s="31">
        <v>778.42200449999996</v>
      </c>
      <c r="BV17" s="31">
        <v>2161.3542472499998</v>
      </c>
      <c r="BW17" s="31">
        <v>53.542007759999997</v>
      </c>
      <c r="BX17" s="57">
        <v>10863.098698869999</v>
      </c>
      <c r="BY17" s="31">
        <v>40161.616750399997</v>
      </c>
    </row>
    <row r="18" spans="1:77" ht="37.5">
      <c r="A18" s="114" t="str">
        <f t="shared" si="4"/>
        <v>KINEA INVESTIMENTO LTDA</v>
      </c>
      <c r="B18" s="24">
        <f t="shared" si="5"/>
        <v>7.4593175472723345</v>
      </c>
      <c r="C18" s="24">
        <f t="shared" si="6"/>
        <v>-0.60275878123873383</v>
      </c>
      <c r="D18" s="24" t="str">
        <f t="shared" si="7"/>
        <v/>
      </c>
      <c r="E18" s="24">
        <f t="shared" si="8"/>
        <v>4.9213600241329516</v>
      </c>
      <c r="F18" s="24" t="str">
        <f t="shared" si="9"/>
        <v/>
      </c>
      <c r="G18" s="24">
        <f t="shared" si="10"/>
        <v>5.2591569605399968</v>
      </c>
      <c r="H18" s="24">
        <f t="shared" si="11"/>
        <v>49.68623754843756</v>
      </c>
      <c r="I18" s="24">
        <f t="shared" si="12"/>
        <v>4.6115849815600285</v>
      </c>
      <c r="J18" s="24">
        <f t="shared" si="13"/>
        <v>4.7589921832139908</v>
      </c>
      <c r="K18" s="24">
        <f t="shared" si="14"/>
        <v>2.047189255074386</v>
      </c>
      <c r="L18" s="24" t="str">
        <f t="shared" si="15"/>
        <v/>
      </c>
      <c r="M18" s="24">
        <f t="shared" si="16"/>
        <v>-13.984644276461225</v>
      </c>
      <c r="N18" s="24">
        <f t="shared" si="17"/>
        <v>9.0970561187892116</v>
      </c>
      <c r="O18" s="24">
        <f t="shared" si="18"/>
        <v>9.136736606217255E-2</v>
      </c>
      <c r="P18" s="24">
        <f t="shared" si="19"/>
        <v>9.1360825557856629E-2</v>
      </c>
      <c r="Q18" s="24">
        <f t="shared" si="20"/>
        <v>4.5950358847435524</v>
      </c>
      <c r="R18" s="24">
        <f t="shared" si="22"/>
        <v>1430.4698461400039</v>
      </c>
      <c r="S18" s="24">
        <f t="shared" si="23"/>
        <v>49.68623754843756</v>
      </c>
      <c r="T18" s="24">
        <f t="shared" si="24"/>
        <v>-13.984644276461225</v>
      </c>
      <c r="V18" s="116" t="str">
        <f t="shared" si="25"/>
        <v>KINEA INVESTIMENTO LTDA</v>
      </c>
      <c r="W18" s="199">
        <f t="shared" si="26"/>
        <v>16.274731119999984</v>
      </c>
      <c r="X18" s="199">
        <f t="shared" si="27"/>
        <v>-1.971900719999951</v>
      </c>
      <c r="Y18" s="199" t="str">
        <f t="shared" si="28"/>
        <v/>
      </c>
      <c r="Z18" s="199">
        <f t="shared" si="29"/>
        <v>803.57803930000046</v>
      </c>
      <c r="AA18" s="199" t="str">
        <f t="shared" si="30"/>
        <v/>
      </c>
      <c r="AB18" s="199">
        <f t="shared" si="31"/>
        <v>67.619992700000012</v>
      </c>
      <c r="AC18" s="199">
        <f t="shared" si="32"/>
        <v>65.954460560000001</v>
      </c>
      <c r="AD18" s="199">
        <f t="shared" si="33"/>
        <v>76.162424540000075</v>
      </c>
      <c r="AE18" s="199">
        <f t="shared" si="34"/>
        <v>301.20196977999967</v>
      </c>
      <c r="AF18" s="199">
        <f t="shared" si="35"/>
        <v>68.461831780000011</v>
      </c>
      <c r="AG18" s="199" t="str">
        <f t="shared" si="36"/>
        <v/>
      </c>
      <c r="AH18" s="199">
        <f t="shared" si="37"/>
        <v>-17.749869769999989</v>
      </c>
      <c r="AI18" s="199">
        <f t="shared" si="38"/>
        <v>52.899894140000015</v>
      </c>
      <c r="AJ18" s="199">
        <f t="shared" si="39"/>
        <v>3.8359849999999085E-2</v>
      </c>
      <c r="AK18" s="199">
        <f t="shared" si="40"/>
        <v>0.69490283999994062</v>
      </c>
      <c r="AL18" s="199">
        <f t="shared" si="41"/>
        <v>1430.4698461400039</v>
      </c>
      <c r="AO18" s="60">
        <v>15</v>
      </c>
      <c r="AP18" s="56" t="s">
        <v>710</v>
      </c>
      <c r="AQ18" s="30" t="s">
        <v>1110</v>
      </c>
      <c r="AR18" s="30" t="s">
        <v>1110</v>
      </c>
      <c r="AS18" s="30">
        <v>9.3387830199999993</v>
      </c>
      <c r="AT18" s="30" t="s">
        <v>1110</v>
      </c>
      <c r="AU18" s="30" t="s">
        <v>1110</v>
      </c>
      <c r="AV18" s="30">
        <v>10029.221894049999</v>
      </c>
      <c r="AW18" s="30">
        <v>3585.2070470500003</v>
      </c>
      <c r="AX18" s="30" t="s">
        <v>1110</v>
      </c>
      <c r="AY18" s="30">
        <v>3328.04833048</v>
      </c>
      <c r="AZ18" s="30">
        <v>932.84701065999991</v>
      </c>
      <c r="BA18" s="30">
        <v>4.0869997800000002</v>
      </c>
      <c r="BB18" s="30">
        <v>91.808141609999993</v>
      </c>
      <c r="BC18" s="30">
        <v>9146.2284060599995</v>
      </c>
      <c r="BD18" s="30">
        <v>4753.0246668500004</v>
      </c>
      <c r="BE18" s="58">
        <v>315.32747038999997</v>
      </c>
      <c r="BF18" s="30">
        <v>32195.138749949998</v>
      </c>
      <c r="BG18"/>
      <c r="BH18" s="60">
        <v>15</v>
      </c>
      <c r="BI18" s="56" t="s">
        <v>555</v>
      </c>
      <c r="BJ18" s="30">
        <v>234.45462515</v>
      </c>
      <c r="BK18" s="30">
        <v>325.17401260000003</v>
      </c>
      <c r="BL18" s="30" t="s">
        <v>1110</v>
      </c>
      <c r="BM18" s="30">
        <v>17131.951402750001</v>
      </c>
      <c r="BN18" s="30" t="s">
        <v>1110</v>
      </c>
      <c r="BO18" s="30">
        <v>1353.37725774</v>
      </c>
      <c r="BP18" s="30">
        <v>198.69637022000001</v>
      </c>
      <c r="BQ18" s="30">
        <v>1727.70793101</v>
      </c>
      <c r="BR18" s="30">
        <v>6630.3144831899999</v>
      </c>
      <c r="BS18" s="30">
        <v>3412.6485800400001</v>
      </c>
      <c r="BT18" s="30" t="s">
        <v>1110</v>
      </c>
      <c r="BU18" s="30">
        <v>109.17412929000001</v>
      </c>
      <c r="BV18" s="30">
        <v>634.40553123000007</v>
      </c>
      <c r="BW18" s="30">
        <v>42.022551419999999</v>
      </c>
      <c r="BX18" s="58">
        <v>761.30847627999992</v>
      </c>
      <c r="BY18" s="30">
        <v>32561.235350920004</v>
      </c>
    </row>
    <row r="19" spans="1:77" ht="37.5">
      <c r="A19" s="114" t="str">
        <f t="shared" si="4"/>
        <v>OLIVEIRA TRUST DTVM</v>
      </c>
      <c r="B19" s="24" t="str">
        <f t="shared" si="5"/>
        <v/>
      </c>
      <c r="C19" s="24" t="str">
        <f t="shared" si="6"/>
        <v/>
      </c>
      <c r="D19" s="24">
        <f t="shared" si="7"/>
        <v>-8.2713346947414834E-2</v>
      </c>
      <c r="E19" s="24" t="str">
        <f t="shared" si="8"/>
        <v/>
      </c>
      <c r="F19" s="24" t="str">
        <f t="shared" si="9"/>
        <v/>
      </c>
      <c r="G19" s="24">
        <f t="shared" si="10"/>
        <v>0.15194101996129916</v>
      </c>
      <c r="H19" s="24">
        <f t="shared" si="11"/>
        <v>1.5978367530303785</v>
      </c>
      <c r="I19" s="24" t="str">
        <f t="shared" si="12"/>
        <v/>
      </c>
      <c r="J19" s="24">
        <f t="shared" si="13"/>
        <v>0.50335703260606124</v>
      </c>
      <c r="K19" s="24">
        <f t="shared" si="14"/>
        <v>-0.37131521143530222</v>
      </c>
      <c r="L19" s="24">
        <f t="shared" si="15"/>
        <v>2.4474432440513283E-2</v>
      </c>
      <c r="M19" s="24">
        <f t="shared" si="16"/>
        <v>5.0687552524379953E-3</v>
      </c>
      <c r="N19" s="24">
        <f t="shared" si="17"/>
        <v>9.1724534283898151E-2</v>
      </c>
      <c r="O19" s="24">
        <f t="shared" si="18"/>
        <v>-1.4821998547861313</v>
      </c>
      <c r="P19" s="24">
        <f t="shared" si="19"/>
        <v>-30.839720415010163</v>
      </c>
      <c r="Q19" s="24">
        <f t="shared" si="20"/>
        <v>-0.22828213405389874</v>
      </c>
      <c r="R19" s="24">
        <f t="shared" si="22"/>
        <v>-73.49574980000034</v>
      </c>
      <c r="S19" s="24">
        <f t="shared" si="23"/>
        <v>1.5978367530303785</v>
      </c>
      <c r="T19" s="24">
        <f t="shared" si="24"/>
        <v>-30.839720415010163</v>
      </c>
      <c r="V19" s="116" t="str">
        <f t="shared" si="25"/>
        <v>OLIVEIRA TRUST DTVM</v>
      </c>
      <c r="W19" s="199" t="str">
        <f t="shared" si="26"/>
        <v/>
      </c>
      <c r="X19" s="199" t="str">
        <f t="shared" si="27"/>
        <v/>
      </c>
      <c r="Y19" s="199">
        <f t="shared" si="28"/>
        <v>-7.7244199999988439E-3</v>
      </c>
      <c r="Z19" s="199" t="str">
        <f t="shared" si="29"/>
        <v/>
      </c>
      <c r="AA19" s="199" t="str">
        <f t="shared" si="30"/>
        <v/>
      </c>
      <c r="AB19" s="199">
        <f t="shared" si="31"/>
        <v>15.238502040001549</v>
      </c>
      <c r="AC19" s="199">
        <f t="shared" si="32"/>
        <v>57.285755869999775</v>
      </c>
      <c r="AD19" s="199" t="str">
        <f t="shared" si="33"/>
        <v/>
      </c>
      <c r="AE19" s="199">
        <f t="shared" si="34"/>
        <v>16.751965320000181</v>
      </c>
      <c r="AF19" s="199">
        <f t="shared" si="35"/>
        <v>-3.4638028499999791</v>
      </c>
      <c r="AG19" s="199">
        <f t="shared" si="36"/>
        <v>1.0002699999995812E-3</v>
      </c>
      <c r="AH19" s="199">
        <f t="shared" si="37"/>
        <v>4.6535300000130064E-3</v>
      </c>
      <c r="AI19" s="199">
        <f t="shared" si="38"/>
        <v>8.3893354100000579</v>
      </c>
      <c r="AJ19" s="199">
        <f t="shared" si="39"/>
        <v>-70.449324709999928</v>
      </c>
      <c r="AK19" s="199">
        <f t="shared" si="40"/>
        <v>-97.246110259999966</v>
      </c>
      <c r="AL19" s="199">
        <f t="shared" si="41"/>
        <v>-73.49574980000034</v>
      </c>
      <c r="AO19" s="59">
        <v>16</v>
      </c>
      <c r="AP19" s="54" t="s">
        <v>555</v>
      </c>
      <c r="AQ19" s="31">
        <v>218.17989403000001</v>
      </c>
      <c r="AR19" s="31">
        <v>327.14591331999998</v>
      </c>
      <c r="AS19" s="31">
        <v>2.6949899799999999</v>
      </c>
      <c r="AT19" s="31">
        <v>16328.37336345</v>
      </c>
      <c r="AU19" s="31" t="s">
        <v>1110</v>
      </c>
      <c r="AV19" s="31">
        <v>1285.75726504</v>
      </c>
      <c r="AW19" s="31">
        <v>132.74190966</v>
      </c>
      <c r="AX19" s="31">
        <v>1651.54550647</v>
      </c>
      <c r="AY19" s="31">
        <v>6329.1125134100002</v>
      </c>
      <c r="AZ19" s="31">
        <v>3344.1867482600001</v>
      </c>
      <c r="BA19" s="31" t="s">
        <v>1110</v>
      </c>
      <c r="BB19" s="31">
        <v>126.92399906</v>
      </c>
      <c r="BC19" s="31">
        <v>581.50563709000005</v>
      </c>
      <c r="BD19" s="31">
        <v>41.98419157</v>
      </c>
      <c r="BE19" s="57">
        <v>760.61357343999998</v>
      </c>
      <c r="BF19" s="31">
        <v>31130.76550478</v>
      </c>
      <c r="BG19"/>
      <c r="BH19" s="59">
        <v>16</v>
      </c>
      <c r="BI19" s="54" t="s">
        <v>710</v>
      </c>
      <c r="BJ19" s="31" t="s">
        <v>1110</v>
      </c>
      <c r="BK19" s="31" t="s">
        <v>1110</v>
      </c>
      <c r="BL19" s="31">
        <v>9.3310586000000004</v>
      </c>
      <c r="BM19" s="31" t="s">
        <v>1110</v>
      </c>
      <c r="BN19" s="31" t="s">
        <v>1110</v>
      </c>
      <c r="BO19" s="31">
        <v>10044.46039609</v>
      </c>
      <c r="BP19" s="31">
        <v>3642.49280292</v>
      </c>
      <c r="BQ19" s="31" t="s">
        <v>1110</v>
      </c>
      <c r="BR19" s="31">
        <v>3344.8002958000002</v>
      </c>
      <c r="BS19" s="31">
        <v>929.38320780999993</v>
      </c>
      <c r="BT19" s="31">
        <v>4.0880000499999998</v>
      </c>
      <c r="BU19" s="31">
        <v>91.812795140000006</v>
      </c>
      <c r="BV19" s="31">
        <v>9154.6177414699996</v>
      </c>
      <c r="BW19" s="31">
        <v>4682.5753421400004</v>
      </c>
      <c r="BX19" s="57">
        <v>218.08136013000001</v>
      </c>
      <c r="BY19" s="31">
        <v>32121.643000149998</v>
      </c>
    </row>
    <row r="20" spans="1:77">
      <c r="A20" s="114" t="str">
        <f t="shared" si="4"/>
        <v>SPX</v>
      </c>
      <c r="B20" s="24">
        <f t="shared" si="5"/>
        <v>108.80214189084941</v>
      </c>
      <c r="C20" s="24">
        <f t="shared" si="6"/>
        <v>9.9665697546026166</v>
      </c>
      <c r="D20" s="24">
        <f t="shared" si="7"/>
        <v>15.491412057806059</v>
      </c>
      <c r="E20" s="24">
        <f t="shared" si="8"/>
        <v>34.706552327298851</v>
      </c>
      <c r="F20" s="24" t="str">
        <f t="shared" si="9"/>
        <v/>
      </c>
      <c r="G20" s="24">
        <f t="shared" si="10"/>
        <v>109.16832889906459</v>
      </c>
      <c r="H20" s="24">
        <f t="shared" si="11"/>
        <v>-9.8789186612694664</v>
      </c>
      <c r="I20" s="24">
        <f t="shared" si="12"/>
        <v>2.9409978786804345</v>
      </c>
      <c r="J20" s="24">
        <f t="shared" si="13"/>
        <v>3.8728729102322603</v>
      </c>
      <c r="K20" s="24">
        <f t="shared" si="14"/>
        <v>7.9734369173742152</v>
      </c>
      <c r="L20" s="24" t="str">
        <f t="shared" si="15"/>
        <v/>
      </c>
      <c r="M20" s="24">
        <f t="shared" si="16"/>
        <v>-0.25361736468877893</v>
      </c>
      <c r="N20" s="24">
        <f t="shared" si="17"/>
        <v>3.6084308264783687</v>
      </c>
      <c r="O20" s="24">
        <f t="shared" si="18"/>
        <v>-36.260781052769801</v>
      </c>
      <c r="P20" s="24" t="str">
        <f t="shared" si="19"/>
        <v/>
      </c>
      <c r="Q20" s="24">
        <f t="shared" si="20"/>
        <v>3.5182758219684018</v>
      </c>
      <c r="R20" s="24">
        <f t="shared" si="22"/>
        <v>1051.1792084899971</v>
      </c>
      <c r="S20" s="24">
        <f t="shared" si="23"/>
        <v>109.16832889906459</v>
      </c>
      <c r="T20" s="24">
        <f t="shared" si="24"/>
        <v>-36.260781052769801</v>
      </c>
      <c r="V20" s="116" t="str">
        <f t="shared" si="25"/>
        <v>SPX</v>
      </c>
      <c r="W20" s="199">
        <f t="shared" si="26"/>
        <v>4.5637499500000001</v>
      </c>
      <c r="X20" s="199">
        <f t="shared" si="27"/>
        <v>97.490937340000187</v>
      </c>
      <c r="Y20" s="199">
        <f t="shared" si="28"/>
        <v>1.3252888499999997</v>
      </c>
      <c r="Z20" s="199">
        <f t="shared" si="29"/>
        <v>428.20790493000027</v>
      </c>
      <c r="AA20" s="199" t="str">
        <f t="shared" si="30"/>
        <v/>
      </c>
      <c r="AB20" s="199">
        <f t="shared" si="31"/>
        <v>180.02840005000002</v>
      </c>
      <c r="AC20" s="199">
        <f t="shared" si="32"/>
        <v>-2.5338201400000031</v>
      </c>
      <c r="AD20" s="199">
        <f t="shared" si="33"/>
        <v>298.2087276000002</v>
      </c>
      <c r="AE20" s="199">
        <f t="shared" si="34"/>
        <v>33.570946159999949</v>
      </c>
      <c r="AF20" s="199">
        <f t="shared" si="35"/>
        <v>381.53359734999867</v>
      </c>
      <c r="AG20" s="199" t="str">
        <f t="shared" si="36"/>
        <v/>
      </c>
      <c r="AH20" s="199">
        <f t="shared" si="37"/>
        <v>-3.2050209999999524E-2</v>
      </c>
      <c r="AI20" s="199">
        <f t="shared" si="38"/>
        <v>349.00814799</v>
      </c>
      <c r="AJ20" s="199">
        <f t="shared" si="39"/>
        <v>-720.19262137999999</v>
      </c>
      <c r="AK20" s="199" t="str">
        <f t="shared" si="40"/>
        <v/>
      </c>
      <c r="AL20" s="199">
        <f t="shared" si="41"/>
        <v>1051.1792084899971</v>
      </c>
      <c r="AO20" s="60">
        <v>17</v>
      </c>
      <c r="AP20" s="56" t="s">
        <v>894</v>
      </c>
      <c r="AQ20" s="30">
        <v>4.1945405400000002</v>
      </c>
      <c r="AR20" s="30">
        <v>978.17945130999999</v>
      </c>
      <c r="AS20" s="30">
        <v>8.5549906300000007</v>
      </c>
      <c r="AT20" s="30">
        <v>1233.7955694699999</v>
      </c>
      <c r="AU20" s="30" t="s">
        <v>1110</v>
      </c>
      <c r="AV20" s="30">
        <v>164.90900049999999</v>
      </c>
      <c r="AW20" s="30">
        <v>25.648760020000001</v>
      </c>
      <c r="AX20" s="30">
        <v>10139.7124344</v>
      </c>
      <c r="AY20" s="30">
        <v>866.8228196</v>
      </c>
      <c r="AZ20" s="30">
        <v>4785.0582039300007</v>
      </c>
      <c r="BA20" s="30" t="s">
        <v>1110</v>
      </c>
      <c r="BB20" s="30">
        <v>12.63723012</v>
      </c>
      <c r="BC20" s="30">
        <v>9672.0199104000003</v>
      </c>
      <c r="BD20" s="30">
        <v>1986.147569</v>
      </c>
      <c r="BE20" s="58" t="s">
        <v>1110</v>
      </c>
      <c r="BF20" s="30">
        <v>29877.680479920004</v>
      </c>
      <c r="BG20"/>
      <c r="BH20" s="60">
        <v>17</v>
      </c>
      <c r="BI20" s="56" t="s">
        <v>894</v>
      </c>
      <c r="BJ20" s="30">
        <v>8.7582904900000003</v>
      </c>
      <c r="BK20" s="30">
        <v>1075.6703886500002</v>
      </c>
      <c r="BL20" s="30">
        <v>9.8802794800000004</v>
      </c>
      <c r="BM20" s="30">
        <v>1662.0034744000002</v>
      </c>
      <c r="BN20" s="30" t="s">
        <v>1110</v>
      </c>
      <c r="BO20" s="30">
        <v>344.93740055000001</v>
      </c>
      <c r="BP20" s="30">
        <v>23.114939879999998</v>
      </c>
      <c r="BQ20" s="30">
        <v>10437.921162000001</v>
      </c>
      <c r="BR20" s="30">
        <v>900.39376575999995</v>
      </c>
      <c r="BS20" s="30">
        <v>5166.5918012799993</v>
      </c>
      <c r="BT20" s="30" t="s">
        <v>1110</v>
      </c>
      <c r="BU20" s="30">
        <v>12.60517991</v>
      </c>
      <c r="BV20" s="30">
        <v>10021.02805839</v>
      </c>
      <c r="BW20" s="30">
        <v>1265.95494762</v>
      </c>
      <c r="BX20" s="58" t="s">
        <v>1110</v>
      </c>
      <c r="BY20" s="30">
        <v>30928.859688410001</v>
      </c>
    </row>
    <row r="21" spans="1:77" ht="62.5">
      <c r="A21" s="114" t="str">
        <f t="shared" si="4"/>
        <v>SICREDI</v>
      </c>
      <c r="B21" s="24" t="str">
        <f t="shared" si="5"/>
        <v/>
      </c>
      <c r="C21" s="24" t="str">
        <f t="shared" si="6"/>
        <v/>
      </c>
      <c r="D21" s="24">
        <f t="shared" si="7"/>
        <v>1.5772646248399553</v>
      </c>
      <c r="E21" s="24">
        <f t="shared" si="8"/>
        <v>7.6529949951207783</v>
      </c>
      <c r="F21" s="24">
        <f t="shared" si="9"/>
        <v>0.32067372346880063</v>
      </c>
      <c r="G21" s="24">
        <f t="shared" si="10"/>
        <v>6.030451873970577</v>
      </c>
      <c r="H21" s="24" t="str">
        <f t="shared" si="11"/>
        <v/>
      </c>
      <c r="I21" s="24" t="str">
        <f t="shared" si="12"/>
        <v/>
      </c>
      <c r="J21" s="24" t="str">
        <f t="shared" si="13"/>
        <v/>
      </c>
      <c r="K21" s="24">
        <f t="shared" si="14"/>
        <v>2.6981258421407119</v>
      </c>
      <c r="L21" s="24">
        <f t="shared" si="15"/>
        <v>65.172250410724502</v>
      </c>
      <c r="M21" s="24">
        <f t="shared" si="16"/>
        <v>3.9336354683602366</v>
      </c>
      <c r="N21" s="24">
        <f t="shared" si="17"/>
        <v>-0.89418247941564744</v>
      </c>
      <c r="O21" s="24" t="str">
        <f t="shared" si="18"/>
        <v/>
      </c>
      <c r="P21" s="24" t="str">
        <f t="shared" si="19"/>
        <v/>
      </c>
      <c r="Q21" s="24">
        <f t="shared" si="20"/>
        <v>5.3478406749540568</v>
      </c>
      <c r="R21" s="24">
        <f t="shared" si="22"/>
        <v>1551.3300394399957</v>
      </c>
      <c r="S21" s="24">
        <f t="shared" si="23"/>
        <v>65.172250410724502</v>
      </c>
      <c r="T21" s="24">
        <f t="shared" si="24"/>
        <v>-0.89418247941564744</v>
      </c>
      <c r="V21" s="116" t="str">
        <f t="shared" si="25"/>
        <v>SICREDI</v>
      </c>
      <c r="W21" s="199" t="str">
        <f t="shared" si="26"/>
        <v/>
      </c>
      <c r="X21" s="199" t="str">
        <f t="shared" si="27"/>
        <v/>
      </c>
      <c r="Y21" s="199">
        <f t="shared" si="28"/>
        <v>18.227921889999834</v>
      </c>
      <c r="Z21" s="199">
        <f t="shared" si="29"/>
        <v>2.2556100999999984</v>
      </c>
      <c r="AA21" s="199">
        <f t="shared" si="30"/>
        <v>0.84542880000003606</v>
      </c>
      <c r="AB21" s="199">
        <f t="shared" si="31"/>
        <v>1509.8332635900006</v>
      </c>
      <c r="AC21" s="199" t="str">
        <f t="shared" si="32"/>
        <v/>
      </c>
      <c r="AD21" s="199" t="str">
        <f t="shared" si="33"/>
        <v/>
      </c>
      <c r="AE21" s="199" t="str">
        <f t="shared" si="34"/>
        <v/>
      </c>
      <c r="AF21" s="199">
        <f t="shared" si="35"/>
        <v>22.644585249999977</v>
      </c>
      <c r="AG21" s="199">
        <f t="shared" si="36"/>
        <v>0.36042136000000002</v>
      </c>
      <c r="AH21" s="199">
        <f t="shared" si="37"/>
        <v>9.9508617800000252</v>
      </c>
      <c r="AI21" s="199">
        <f t="shared" si="38"/>
        <v>-12.788053329999912</v>
      </c>
      <c r="AJ21" s="199" t="str">
        <f t="shared" si="39"/>
        <v/>
      </c>
      <c r="AK21" s="199" t="str">
        <f t="shared" si="40"/>
        <v/>
      </c>
      <c r="AL21" s="199">
        <f t="shared" si="41"/>
        <v>1551.3300394399957</v>
      </c>
      <c r="AO21" s="59">
        <v>18</v>
      </c>
      <c r="AP21" s="54" t="s">
        <v>56</v>
      </c>
      <c r="AQ21" s="31" t="s">
        <v>1110</v>
      </c>
      <c r="AR21" s="31" t="s">
        <v>1110</v>
      </c>
      <c r="AS21" s="31" t="s">
        <v>1110</v>
      </c>
      <c r="AT21" s="31">
        <v>3815.5957188899997</v>
      </c>
      <c r="AU21" s="31" t="s">
        <v>1110</v>
      </c>
      <c r="AV21" s="31" t="s">
        <v>1110</v>
      </c>
      <c r="AW21" s="31" t="s">
        <v>1110</v>
      </c>
      <c r="AX21" s="31">
        <v>25338.277256339999</v>
      </c>
      <c r="AY21" s="31" t="s">
        <v>1110</v>
      </c>
      <c r="AZ21" s="31" t="s">
        <v>1110</v>
      </c>
      <c r="BA21" s="31" t="s">
        <v>1110</v>
      </c>
      <c r="BB21" s="31" t="s">
        <v>1110</v>
      </c>
      <c r="BC21" s="31" t="s">
        <v>1110</v>
      </c>
      <c r="BD21" s="31" t="s">
        <v>1110</v>
      </c>
      <c r="BE21" s="57" t="s">
        <v>1110</v>
      </c>
      <c r="BF21" s="31">
        <v>29153.872975229999</v>
      </c>
      <c r="BG21"/>
      <c r="BH21" s="59">
        <v>18</v>
      </c>
      <c r="BI21" s="54" t="s">
        <v>157</v>
      </c>
      <c r="BJ21" s="31" t="s">
        <v>1110</v>
      </c>
      <c r="BK21" s="31" t="s">
        <v>1110</v>
      </c>
      <c r="BL21" s="31">
        <v>1173.8946123699998</v>
      </c>
      <c r="BM21" s="31">
        <v>31.72917047</v>
      </c>
      <c r="BN21" s="31">
        <v>264.48686186000003</v>
      </c>
      <c r="BO21" s="31">
        <v>26546.651318749999</v>
      </c>
      <c r="BP21" s="31" t="s">
        <v>1110</v>
      </c>
      <c r="BQ21" s="31" t="s">
        <v>1110</v>
      </c>
      <c r="BR21" s="31" t="s">
        <v>1110</v>
      </c>
      <c r="BS21" s="31">
        <v>861.91549309000004</v>
      </c>
      <c r="BT21" s="31">
        <v>0.91345023000000003</v>
      </c>
      <c r="BU21" s="31">
        <v>262.91944161000004</v>
      </c>
      <c r="BV21" s="31">
        <v>1417.3510541100002</v>
      </c>
      <c r="BW21" s="31" t="s">
        <v>1110</v>
      </c>
      <c r="BX21" s="57" t="s">
        <v>1110</v>
      </c>
      <c r="BY21" s="31">
        <v>30559.861402489998</v>
      </c>
    </row>
    <row r="22" spans="1:77" ht="62.5">
      <c r="A22" s="114" t="str">
        <f t="shared" si="4"/>
        <v>ADAMCAPITAL GESTAO DE RECURSOS</v>
      </c>
      <c r="B22" s="24" t="str">
        <f t="shared" si="5"/>
        <v/>
      </c>
      <c r="C22" s="24" t="str">
        <f t="shared" si="6"/>
        <v/>
      </c>
      <c r="D22" s="24" t="str">
        <f t="shared" si="7"/>
        <v/>
      </c>
      <c r="E22" s="24">
        <f t="shared" si="8"/>
        <v>11.237112812746645</v>
      </c>
      <c r="F22" s="24" t="str">
        <f t="shared" si="9"/>
        <v/>
      </c>
      <c r="G22" s="24" t="str">
        <f t="shared" si="10"/>
        <v/>
      </c>
      <c r="H22" s="24" t="str">
        <f t="shared" si="11"/>
        <v/>
      </c>
      <c r="I22" s="24">
        <f t="shared" si="12"/>
        <v>3.8271773667933928</v>
      </c>
      <c r="J22" s="24" t="str">
        <f t="shared" si="13"/>
        <v/>
      </c>
      <c r="K22" s="24" t="str">
        <f t="shared" si="14"/>
        <v/>
      </c>
      <c r="L22" s="24" t="str">
        <f t="shared" si="15"/>
        <v/>
      </c>
      <c r="M22" s="24" t="str">
        <f t="shared" si="16"/>
        <v/>
      </c>
      <c r="N22" s="24" t="str">
        <f t="shared" si="17"/>
        <v/>
      </c>
      <c r="O22" s="24" t="str">
        <f t="shared" si="18"/>
        <v/>
      </c>
      <c r="P22" s="24" t="str">
        <f t="shared" si="19"/>
        <v/>
      </c>
      <c r="Q22" s="24">
        <f t="shared" si="20"/>
        <v>4.7969736607146984</v>
      </c>
      <c r="R22" s="24">
        <f t="shared" si="22"/>
        <v>1398.5036077000041</v>
      </c>
      <c r="S22" s="24">
        <f t="shared" si="23"/>
        <v>11.237112812746645</v>
      </c>
      <c r="T22" s="24">
        <f t="shared" si="24"/>
        <v>3.8271773667933928</v>
      </c>
      <c r="V22" s="116" t="str">
        <f t="shared" si="25"/>
        <v>ADAMCAPITAL GESTAO DE RECURSOS</v>
      </c>
      <c r="W22" s="199" t="str">
        <f t="shared" si="26"/>
        <v/>
      </c>
      <c r="X22" s="199" t="str">
        <f t="shared" si="27"/>
        <v/>
      </c>
      <c r="Y22" s="199" t="str">
        <f t="shared" si="28"/>
        <v/>
      </c>
      <c r="Z22" s="199">
        <f t="shared" si="29"/>
        <v>428.76279541000031</v>
      </c>
      <c r="AA22" s="199" t="str">
        <f t="shared" si="30"/>
        <v/>
      </c>
      <c r="AB22" s="199" t="str">
        <f t="shared" si="31"/>
        <v/>
      </c>
      <c r="AC22" s="199" t="str">
        <f t="shared" si="32"/>
        <v/>
      </c>
      <c r="AD22" s="199">
        <f t="shared" si="33"/>
        <v>969.74081229000149</v>
      </c>
      <c r="AE22" s="199" t="str">
        <f t="shared" si="34"/>
        <v/>
      </c>
      <c r="AF22" s="199" t="str">
        <f t="shared" si="35"/>
        <v/>
      </c>
      <c r="AG22" s="199" t="str">
        <f t="shared" si="36"/>
        <v/>
      </c>
      <c r="AH22" s="199" t="str">
        <f t="shared" si="37"/>
        <v/>
      </c>
      <c r="AI22" s="199" t="str">
        <f t="shared" si="38"/>
        <v/>
      </c>
      <c r="AJ22" s="199" t="str">
        <f t="shared" si="39"/>
        <v/>
      </c>
      <c r="AK22" s="199" t="str">
        <f t="shared" si="40"/>
        <v/>
      </c>
      <c r="AL22" s="199">
        <f t="shared" si="41"/>
        <v>1398.5036077000041</v>
      </c>
      <c r="AO22" s="60">
        <v>19</v>
      </c>
      <c r="AP22" s="56" t="s">
        <v>157</v>
      </c>
      <c r="AQ22" s="30" t="s">
        <v>1110</v>
      </c>
      <c r="AR22" s="30" t="s">
        <v>1110</v>
      </c>
      <c r="AS22" s="30">
        <v>1155.6666904799999</v>
      </c>
      <c r="AT22" s="30">
        <v>29.473560370000001</v>
      </c>
      <c r="AU22" s="30">
        <v>263.64143306</v>
      </c>
      <c r="AV22" s="30">
        <v>25036.818055159998</v>
      </c>
      <c r="AW22" s="30" t="s">
        <v>1110</v>
      </c>
      <c r="AX22" s="30" t="s">
        <v>1110</v>
      </c>
      <c r="AY22" s="30" t="s">
        <v>1110</v>
      </c>
      <c r="AZ22" s="30">
        <v>839.27090784000006</v>
      </c>
      <c r="BA22" s="30">
        <v>0.55302887000000001</v>
      </c>
      <c r="BB22" s="30">
        <v>252.96857983000001</v>
      </c>
      <c r="BC22" s="30">
        <v>1430.1391074400001</v>
      </c>
      <c r="BD22" s="30" t="s">
        <v>1110</v>
      </c>
      <c r="BE22" s="58" t="s">
        <v>1110</v>
      </c>
      <c r="BF22" s="30">
        <v>29008.531363050002</v>
      </c>
      <c r="BG22"/>
      <c r="BH22" s="60">
        <v>19</v>
      </c>
      <c r="BI22" s="56" t="s">
        <v>56</v>
      </c>
      <c r="BJ22" s="30" t="s">
        <v>1110</v>
      </c>
      <c r="BK22" s="30" t="s">
        <v>1110</v>
      </c>
      <c r="BL22" s="30" t="s">
        <v>1110</v>
      </c>
      <c r="BM22" s="30">
        <v>4244.3585143</v>
      </c>
      <c r="BN22" s="30" t="s">
        <v>1110</v>
      </c>
      <c r="BO22" s="30" t="s">
        <v>1110</v>
      </c>
      <c r="BP22" s="30" t="s">
        <v>1110</v>
      </c>
      <c r="BQ22" s="30">
        <v>26308.018068630001</v>
      </c>
      <c r="BR22" s="30" t="s">
        <v>1110</v>
      </c>
      <c r="BS22" s="30" t="s">
        <v>1110</v>
      </c>
      <c r="BT22" s="30" t="s">
        <v>1110</v>
      </c>
      <c r="BU22" s="30" t="s">
        <v>1110</v>
      </c>
      <c r="BV22" s="30" t="s">
        <v>1110</v>
      </c>
      <c r="BW22" s="30" t="s">
        <v>1110</v>
      </c>
      <c r="BX22" s="58" t="s">
        <v>1110</v>
      </c>
      <c r="BY22" s="30">
        <v>30552.376582930003</v>
      </c>
    </row>
    <row r="23" spans="1:77" ht="50">
      <c r="A23" s="114" t="str">
        <f t="shared" si="4"/>
        <v>VERDE ASSET MANAGEMENT S.A.</v>
      </c>
      <c r="B23" s="24" t="str">
        <f t="shared" si="5"/>
        <v/>
      </c>
      <c r="C23" s="24" t="str">
        <f t="shared" si="6"/>
        <v/>
      </c>
      <c r="D23" s="24" t="str">
        <f t="shared" si="7"/>
        <v/>
      </c>
      <c r="E23" s="24">
        <f t="shared" si="8"/>
        <v>4.2297212809760225</v>
      </c>
      <c r="F23" s="24" t="str">
        <f t="shared" si="9"/>
        <v/>
      </c>
      <c r="G23" s="24" t="str">
        <f t="shared" si="10"/>
        <v/>
      </c>
      <c r="H23" s="24" t="str">
        <f t="shared" si="11"/>
        <v/>
      </c>
      <c r="I23" s="24">
        <f t="shared" si="12"/>
        <v>-0.74286784799187444</v>
      </c>
      <c r="J23" s="24">
        <f t="shared" si="13"/>
        <v>281.87686196623633</v>
      </c>
      <c r="K23" s="24" t="str">
        <f t="shared" si="14"/>
        <v/>
      </c>
      <c r="L23" s="24" t="str">
        <f t="shared" si="15"/>
        <v/>
      </c>
      <c r="M23" s="24" t="str">
        <f t="shared" si="16"/>
        <v/>
      </c>
      <c r="N23" s="24" t="str">
        <f t="shared" si="17"/>
        <v/>
      </c>
      <c r="O23" s="24" t="str">
        <f t="shared" si="18"/>
        <v/>
      </c>
      <c r="P23" s="24">
        <f t="shared" si="19"/>
        <v>-1.5583348473892187</v>
      </c>
      <c r="Q23" s="24">
        <f t="shared" si="20"/>
        <v>0.30841761700817472</v>
      </c>
      <c r="R23" s="24">
        <f t="shared" si="22"/>
        <v>85.075018529998488</v>
      </c>
      <c r="S23" s="24">
        <f t="shared" si="23"/>
        <v>281.87686196623633</v>
      </c>
      <c r="T23" s="24">
        <f t="shared" si="24"/>
        <v>-1.5583348473892187</v>
      </c>
      <c r="V23" s="116" t="str">
        <f t="shared" si="25"/>
        <v>VERDE ASSET MANAGEMENT S.A.</v>
      </c>
      <c r="W23" s="199" t="str">
        <f t="shared" si="26"/>
        <v/>
      </c>
      <c r="X23" s="199" t="str">
        <f t="shared" si="27"/>
        <v/>
      </c>
      <c r="Y23" s="199" t="str">
        <f t="shared" si="28"/>
        <v/>
      </c>
      <c r="Z23" s="199">
        <f t="shared" si="29"/>
        <v>247.29302716999973</v>
      </c>
      <c r="AA23" s="199" t="str">
        <f t="shared" si="30"/>
        <v/>
      </c>
      <c r="AB23" s="199" t="str">
        <f t="shared" si="31"/>
        <v/>
      </c>
      <c r="AC23" s="199" t="str">
        <f t="shared" si="32"/>
        <v/>
      </c>
      <c r="AD23" s="199">
        <f t="shared" si="33"/>
        <v>-160.70968881999943</v>
      </c>
      <c r="AE23" s="199">
        <f t="shared" si="34"/>
        <v>0.11354</v>
      </c>
      <c r="AF23" s="199" t="str">
        <f t="shared" si="35"/>
        <v/>
      </c>
      <c r="AG23" s="199" t="str">
        <f t="shared" si="36"/>
        <v/>
      </c>
      <c r="AH23" s="199" t="str">
        <f t="shared" si="37"/>
        <v/>
      </c>
      <c r="AI23" s="199" t="str">
        <f t="shared" si="38"/>
        <v/>
      </c>
      <c r="AJ23" s="199" t="str">
        <f t="shared" si="39"/>
        <v/>
      </c>
      <c r="AK23" s="199">
        <f t="shared" si="40"/>
        <v>-1.6218598200000116</v>
      </c>
      <c r="AL23" s="199">
        <f t="shared" si="41"/>
        <v>85.075018529998488</v>
      </c>
      <c r="AO23" s="59">
        <v>20</v>
      </c>
      <c r="AP23" s="54" t="s">
        <v>538</v>
      </c>
      <c r="AQ23" s="31">
        <v>65.194583440000002</v>
      </c>
      <c r="AR23" s="31">
        <v>8576.6424373000009</v>
      </c>
      <c r="AS23" s="31">
        <v>304.89660301999999</v>
      </c>
      <c r="AT23" s="31">
        <v>7.0078839400000001</v>
      </c>
      <c r="AU23" s="31" t="s">
        <v>1110</v>
      </c>
      <c r="AV23" s="31">
        <v>3894.3214589999998</v>
      </c>
      <c r="AW23" s="31" t="s">
        <v>1110</v>
      </c>
      <c r="AX23" s="31">
        <v>9530.9087713299996</v>
      </c>
      <c r="AY23" s="31">
        <v>1.6369197600000001</v>
      </c>
      <c r="AZ23" s="31">
        <v>6.7694297900000002</v>
      </c>
      <c r="BA23" s="31" t="s">
        <v>1110</v>
      </c>
      <c r="BB23" s="31" t="s">
        <v>1110</v>
      </c>
      <c r="BC23" s="31">
        <v>4988.3994531899998</v>
      </c>
      <c r="BD23" s="31" t="s">
        <v>1110</v>
      </c>
      <c r="BE23" s="57">
        <v>221.98059941999998</v>
      </c>
      <c r="BF23" s="31">
        <v>27597.758140189999</v>
      </c>
      <c r="BG23"/>
      <c r="BH23" s="59">
        <v>20</v>
      </c>
      <c r="BI23" s="54" t="s">
        <v>997</v>
      </c>
      <c r="BJ23" s="31" t="s">
        <v>1110</v>
      </c>
      <c r="BK23" s="31" t="s">
        <v>1110</v>
      </c>
      <c r="BL23" s="31" t="s">
        <v>1110</v>
      </c>
      <c r="BM23" s="31">
        <v>6093.8491178100003</v>
      </c>
      <c r="BN23" s="31" t="s">
        <v>1110</v>
      </c>
      <c r="BO23" s="31" t="s">
        <v>1110</v>
      </c>
      <c r="BP23" s="31" t="s">
        <v>1110</v>
      </c>
      <c r="BQ23" s="31">
        <v>21472.975125299999</v>
      </c>
      <c r="BR23" s="31">
        <v>0.15382000000000001</v>
      </c>
      <c r="BS23" s="31" t="s">
        <v>1110</v>
      </c>
      <c r="BT23" s="31" t="s">
        <v>1110</v>
      </c>
      <c r="BU23" s="31" t="s">
        <v>1110</v>
      </c>
      <c r="BV23" s="31" t="s">
        <v>1110</v>
      </c>
      <c r="BW23" s="31" t="s">
        <v>1110</v>
      </c>
      <c r="BX23" s="57">
        <v>102.45460505</v>
      </c>
      <c r="BY23" s="31">
        <v>27669.43266816</v>
      </c>
    </row>
    <row r="24" spans="1:77" ht="50">
      <c r="A24" s="114" t="str">
        <f t="shared" si="4"/>
        <v>SUL AMERICA INVESTIMENTOS DTVM</v>
      </c>
      <c r="B24" s="24">
        <f t="shared" si="5"/>
        <v>0.97281432267656953</v>
      </c>
      <c r="C24" s="24">
        <f t="shared" si="6"/>
        <v>-0.28836526010513808</v>
      </c>
      <c r="D24" s="24">
        <f t="shared" si="7"/>
        <v>-6.8503015911996386</v>
      </c>
      <c r="E24" s="24">
        <f t="shared" si="8"/>
        <v>4.5720802591170013</v>
      </c>
      <c r="F24" s="24">
        <f t="shared" si="9"/>
        <v>-1.5764128157535424</v>
      </c>
      <c r="G24" s="24">
        <f t="shared" si="10"/>
        <v>3.1444414478488198</v>
      </c>
      <c r="H24" s="24" t="str">
        <f t="shared" si="11"/>
        <v/>
      </c>
      <c r="I24" s="24">
        <f t="shared" si="12"/>
        <v>5.0976561971846479</v>
      </c>
      <c r="J24" s="24" t="str">
        <f t="shared" si="13"/>
        <v/>
      </c>
      <c r="K24" s="24">
        <f t="shared" si="14"/>
        <v>11.535128002135494</v>
      </c>
      <c r="L24" s="24">
        <f t="shared" si="15"/>
        <v>0.59876718894864212</v>
      </c>
      <c r="M24" s="24">
        <f t="shared" si="16"/>
        <v>5.5421331814355312</v>
      </c>
      <c r="N24" s="24">
        <f t="shared" si="17"/>
        <v>1.6877901465668828</v>
      </c>
      <c r="O24" s="24" t="str">
        <f t="shared" si="18"/>
        <v/>
      </c>
      <c r="P24" s="24">
        <f t="shared" si="19"/>
        <v>4.1468222334939639</v>
      </c>
      <c r="Q24" s="24">
        <f t="shared" si="20"/>
        <v>0.94263507706182281</v>
      </c>
      <c r="R24" s="24">
        <f t="shared" si="22"/>
        <v>236.63701145000596</v>
      </c>
      <c r="S24" s="24">
        <f t="shared" si="23"/>
        <v>11.535128002135494</v>
      </c>
      <c r="T24" s="24">
        <f t="shared" si="24"/>
        <v>-6.8503015911996386</v>
      </c>
      <c r="V24" s="116" t="str">
        <f t="shared" si="25"/>
        <v>SUL AMERICA INVESTIMENTOS DTVM</v>
      </c>
      <c r="W24" s="199">
        <f t="shared" si="26"/>
        <v>6.3310105200000635</v>
      </c>
      <c r="X24" s="199">
        <f t="shared" si="27"/>
        <v>-31.206991409999318</v>
      </c>
      <c r="Y24" s="199">
        <f t="shared" si="28"/>
        <v>-181.62926622999976</v>
      </c>
      <c r="Z24" s="199">
        <f t="shared" si="29"/>
        <v>253.78292194000096</v>
      </c>
      <c r="AA24" s="199">
        <f t="shared" si="30"/>
        <v>-0.80755025000000558</v>
      </c>
      <c r="AB24" s="199">
        <f t="shared" si="31"/>
        <v>84.531327550000242</v>
      </c>
      <c r="AC24" s="199" t="str">
        <f t="shared" si="32"/>
        <v/>
      </c>
      <c r="AD24" s="199">
        <f t="shared" si="33"/>
        <v>46.163722349999944</v>
      </c>
      <c r="AE24" s="199" t="str">
        <f t="shared" si="34"/>
        <v/>
      </c>
      <c r="AF24" s="199">
        <f t="shared" si="35"/>
        <v>13.900154900000018</v>
      </c>
      <c r="AG24" s="199">
        <f t="shared" si="36"/>
        <v>0.70446917999998959</v>
      </c>
      <c r="AH24" s="199">
        <f t="shared" si="37"/>
        <v>14.915805259999956</v>
      </c>
      <c r="AI24" s="199">
        <f t="shared" si="38"/>
        <v>15.773112529999935</v>
      </c>
      <c r="AJ24" s="199" t="str">
        <f t="shared" si="39"/>
        <v/>
      </c>
      <c r="AK24" s="199">
        <f t="shared" si="40"/>
        <v>14.178295110000079</v>
      </c>
      <c r="AL24" s="199">
        <f t="shared" si="41"/>
        <v>236.63701145000596</v>
      </c>
      <c r="AO24" s="60">
        <v>21</v>
      </c>
      <c r="AP24" s="56" t="s">
        <v>997</v>
      </c>
      <c r="AQ24" s="30" t="s">
        <v>1110</v>
      </c>
      <c r="AR24" s="30" t="s">
        <v>1110</v>
      </c>
      <c r="AS24" s="30" t="s">
        <v>1110</v>
      </c>
      <c r="AT24" s="30">
        <v>5846.5560906400005</v>
      </c>
      <c r="AU24" s="30" t="s">
        <v>1110</v>
      </c>
      <c r="AV24" s="30" t="s">
        <v>1110</v>
      </c>
      <c r="AW24" s="30" t="s">
        <v>1110</v>
      </c>
      <c r="AX24" s="30">
        <v>21633.684814119999</v>
      </c>
      <c r="AY24" s="30">
        <v>4.0280000000000003E-2</v>
      </c>
      <c r="AZ24" s="30" t="s">
        <v>1110</v>
      </c>
      <c r="BA24" s="30" t="s">
        <v>1110</v>
      </c>
      <c r="BB24" s="30" t="s">
        <v>1110</v>
      </c>
      <c r="BC24" s="30" t="s">
        <v>1110</v>
      </c>
      <c r="BD24" s="30" t="s">
        <v>1110</v>
      </c>
      <c r="BE24" s="58">
        <v>104.07646487000001</v>
      </c>
      <c r="BF24" s="30">
        <v>27584.357649630001</v>
      </c>
      <c r="BG24"/>
      <c r="BH24" s="60">
        <v>21</v>
      </c>
      <c r="BI24" s="56" t="s">
        <v>912</v>
      </c>
      <c r="BJ24" s="30">
        <v>657.12431942000001</v>
      </c>
      <c r="BK24" s="30">
        <v>10790.8287138</v>
      </c>
      <c r="BL24" s="30">
        <v>2469.7761326700002</v>
      </c>
      <c r="BM24" s="30">
        <v>5804.4930485600007</v>
      </c>
      <c r="BN24" s="30">
        <v>50.419529479999994</v>
      </c>
      <c r="BO24" s="30">
        <v>2772.8093238800002</v>
      </c>
      <c r="BP24" s="30" t="s">
        <v>1110</v>
      </c>
      <c r="BQ24" s="30">
        <v>951.75092878999999</v>
      </c>
      <c r="BR24" s="30" t="s">
        <v>1110</v>
      </c>
      <c r="BS24" s="30">
        <v>134.40297808000003</v>
      </c>
      <c r="BT24" s="30">
        <v>118.35773959999999</v>
      </c>
      <c r="BU24" s="30">
        <v>284.05053680999998</v>
      </c>
      <c r="BV24" s="30">
        <v>950.31539327999997</v>
      </c>
      <c r="BW24" s="30" t="s">
        <v>1110</v>
      </c>
      <c r="BX24" s="58">
        <v>356.08576815000004</v>
      </c>
      <c r="BY24" s="30">
        <v>25340.41441252</v>
      </c>
    </row>
    <row r="25" spans="1:77" ht="50">
      <c r="A25" s="114" t="str">
        <f t="shared" si="4"/>
        <v>JP MORGAN</v>
      </c>
      <c r="B25" s="24">
        <f t="shared" si="5"/>
        <v>0.62552850019406492</v>
      </c>
      <c r="C25" s="24">
        <f t="shared" si="6"/>
        <v>-5.7081188539569894E-2</v>
      </c>
      <c r="D25" s="24">
        <f t="shared" si="7"/>
        <v>-51.533322409529553</v>
      </c>
      <c r="E25" s="24">
        <f t="shared" si="8"/>
        <v>3067.6995488312837</v>
      </c>
      <c r="F25" s="24" t="str">
        <f t="shared" si="9"/>
        <v/>
      </c>
      <c r="G25" s="24">
        <f t="shared" si="10"/>
        <v>-38.258384812243619</v>
      </c>
      <c r="H25" s="24" t="str">
        <f t="shared" si="11"/>
        <v/>
      </c>
      <c r="I25" s="24">
        <f t="shared" si="12"/>
        <v>-1.2181125028625956</v>
      </c>
      <c r="J25" s="24">
        <f t="shared" si="13"/>
        <v>1.3726946518136032</v>
      </c>
      <c r="K25" s="24">
        <f t="shared" si="14"/>
        <v>501.44563623578108</v>
      </c>
      <c r="L25" s="24" t="str">
        <f t="shared" si="15"/>
        <v/>
      </c>
      <c r="M25" s="24" t="str">
        <f t="shared" si="16"/>
        <v/>
      </c>
      <c r="N25" s="24">
        <f t="shared" si="17"/>
        <v>-29.096794943352265</v>
      </c>
      <c r="O25" s="24" t="str">
        <f t="shared" si="18"/>
        <v/>
      </c>
      <c r="P25" s="24">
        <f t="shared" si="19"/>
        <v>36.590983339187147</v>
      </c>
      <c r="Q25" s="24">
        <f t="shared" si="20"/>
        <v>-10.467893899225643</v>
      </c>
      <c r="R25" s="24">
        <f t="shared" si="22"/>
        <v>-2888.9040406799977</v>
      </c>
      <c r="S25" s="24">
        <f t="shared" si="23"/>
        <v>3067.6995488312837</v>
      </c>
      <c r="T25" s="24">
        <f t="shared" si="24"/>
        <v>-51.533322409529553</v>
      </c>
      <c r="V25" s="116" t="str">
        <f t="shared" si="25"/>
        <v>JP MORGAN</v>
      </c>
      <c r="W25" s="199">
        <f t="shared" si="26"/>
        <v>0.40781069999999886</v>
      </c>
      <c r="X25" s="199">
        <f t="shared" si="27"/>
        <v>-4.8956494400008523</v>
      </c>
      <c r="Y25" s="199">
        <f t="shared" si="28"/>
        <v>-157.12334945000001</v>
      </c>
      <c r="Z25" s="199">
        <f t="shared" si="29"/>
        <v>214.98082400999999</v>
      </c>
      <c r="AA25" s="199" t="str">
        <f t="shared" si="30"/>
        <v/>
      </c>
      <c r="AB25" s="199">
        <f t="shared" si="31"/>
        <v>-1489.9044896099999</v>
      </c>
      <c r="AC25" s="199" t="str">
        <f t="shared" si="32"/>
        <v/>
      </c>
      <c r="AD25" s="199">
        <f t="shared" si="33"/>
        <v>-116.09719137999855</v>
      </c>
      <c r="AE25" s="199">
        <f t="shared" si="34"/>
        <v>2.2469909999999871E-2</v>
      </c>
      <c r="AF25" s="199">
        <f t="shared" si="35"/>
        <v>33.945010280000005</v>
      </c>
      <c r="AG25" s="199" t="str">
        <f t="shared" si="36"/>
        <v/>
      </c>
      <c r="AH25" s="199" t="str">
        <f t="shared" si="37"/>
        <v/>
      </c>
      <c r="AI25" s="199">
        <f t="shared" si="38"/>
        <v>-1451.4643598499997</v>
      </c>
      <c r="AJ25" s="199" t="str">
        <f t="shared" si="39"/>
        <v/>
      </c>
      <c r="AK25" s="199">
        <f t="shared" si="40"/>
        <v>81.22488414999998</v>
      </c>
      <c r="AL25" s="199">
        <f t="shared" si="41"/>
        <v>-2888.9040406799977</v>
      </c>
      <c r="AO25" s="59">
        <v>22</v>
      </c>
      <c r="AP25" s="54" t="s">
        <v>912</v>
      </c>
      <c r="AQ25" s="31">
        <v>650.79330889999994</v>
      </c>
      <c r="AR25" s="31">
        <v>10822.035705209999</v>
      </c>
      <c r="AS25" s="31">
        <v>2651.4053988999999</v>
      </c>
      <c r="AT25" s="31">
        <v>5550.7101266199998</v>
      </c>
      <c r="AU25" s="31">
        <v>51.22707973</v>
      </c>
      <c r="AV25" s="31">
        <v>2688.27799633</v>
      </c>
      <c r="AW25" s="31" t="s">
        <v>1110</v>
      </c>
      <c r="AX25" s="31">
        <v>905.58720644000005</v>
      </c>
      <c r="AY25" s="31" t="s">
        <v>1110</v>
      </c>
      <c r="AZ25" s="31">
        <v>120.50282318000001</v>
      </c>
      <c r="BA25" s="31">
        <v>117.65327042</v>
      </c>
      <c r="BB25" s="31">
        <v>269.13473155000003</v>
      </c>
      <c r="BC25" s="31">
        <v>934.54228075000003</v>
      </c>
      <c r="BD25" s="31" t="s">
        <v>1110</v>
      </c>
      <c r="BE25" s="57">
        <v>341.90747303999996</v>
      </c>
      <c r="BF25" s="31">
        <v>25103.777401069994</v>
      </c>
      <c r="BG25"/>
      <c r="BH25" s="59">
        <v>22</v>
      </c>
      <c r="BI25" s="54" t="s">
        <v>538</v>
      </c>
      <c r="BJ25" s="31">
        <v>65.602394140000001</v>
      </c>
      <c r="BK25" s="31">
        <v>8571.74678786</v>
      </c>
      <c r="BL25" s="31">
        <v>147.77325356999998</v>
      </c>
      <c r="BM25" s="31">
        <v>221.98870794999999</v>
      </c>
      <c r="BN25" s="31" t="s">
        <v>1110</v>
      </c>
      <c r="BO25" s="31">
        <v>2404.4169693899998</v>
      </c>
      <c r="BP25" s="31" t="s">
        <v>1110</v>
      </c>
      <c r="BQ25" s="31">
        <v>9414.811579950001</v>
      </c>
      <c r="BR25" s="31">
        <v>1.6593896699999999</v>
      </c>
      <c r="BS25" s="31">
        <v>40.714440070000002</v>
      </c>
      <c r="BT25" s="31" t="s">
        <v>1110</v>
      </c>
      <c r="BU25" s="31" t="s">
        <v>1110</v>
      </c>
      <c r="BV25" s="31">
        <v>3536.9350933400001</v>
      </c>
      <c r="BW25" s="31" t="s">
        <v>1110</v>
      </c>
      <c r="BX25" s="57">
        <v>303.20548356999996</v>
      </c>
      <c r="BY25" s="31">
        <v>24708.854099510001</v>
      </c>
    </row>
    <row r="26" spans="1:77" ht="37.5">
      <c r="A26" s="114" t="str">
        <f t="shared" si="4"/>
        <v xml:space="preserve">PATRIA INVESTIMENTOS </v>
      </c>
      <c r="B26" s="24">
        <f t="shared" si="5"/>
        <v>9.2735912131388432E-2</v>
      </c>
      <c r="C26" s="24">
        <f t="shared" si="6"/>
        <v>7.5238096022786749E-2</v>
      </c>
      <c r="D26" s="24" t="str">
        <f t="shared" si="7"/>
        <v/>
      </c>
      <c r="E26" s="24" t="str">
        <f t="shared" si="8"/>
        <v/>
      </c>
      <c r="F26" s="24" t="str">
        <f t="shared" si="9"/>
        <v/>
      </c>
      <c r="G26" s="24">
        <f t="shared" si="10"/>
        <v>101.99906143402896</v>
      </c>
      <c r="H26" s="24" t="str">
        <f t="shared" si="11"/>
        <v/>
      </c>
      <c r="I26" s="24">
        <f t="shared" si="12"/>
        <v>-3.2257727309735458</v>
      </c>
      <c r="J26" s="24">
        <f t="shared" si="13"/>
        <v>0.96618913601540157</v>
      </c>
      <c r="K26" s="24" t="str">
        <f t="shared" si="14"/>
        <v/>
      </c>
      <c r="L26" s="24" t="str">
        <f t="shared" si="15"/>
        <v/>
      </c>
      <c r="M26" s="24">
        <f t="shared" si="16"/>
        <v>-33.271509375487156</v>
      </c>
      <c r="N26" s="24">
        <f t="shared" si="17"/>
        <v>-0.91788581740492248</v>
      </c>
      <c r="O26" s="24">
        <f t="shared" si="18"/>
        <v>-0.64985198262057509</v>
      </c>
      <c r="P26" s="24">
        <f t="shared" si="19"/>
        <v>33954086.890838206</v>
      </c>
      <c r="Q26" s="24">
        <f t="shared" si="20"/>
        <v>-0.99330902352608064</v>
      </c>
      <c r="R26" s="24">
        <f t="shared" si="22"/>
        <v>-234.59374459000173</v>
      </c>
      <c r="S26" s="24">
        <f t="shared" si="23"/>
        <v>33954086.890838206</v>
      </c>
      <c r="T26" s="24">
        <f t="shared" si="24"/>
        <v>-33.271509375487156</v>
      </c>
      <c r="V26" s="116" t="str">
        <f t="shared" si="25"/>
        <v xml:space="preserve">PATRIA INVESTIMENTOS </v>
      </c>
      <c r="W26" s="199">
        <f t="shared" si="26"/>
        <v>4.0338869999992255E-2</v>
      </c>
      <c r="X26" s="199">
        <f t="shared" si="27"/>
        <v>3.8918379999998365E-2</v>
      </c>
      <c r="Y26" s="199" t="str">
        <f t="shared" si="28"/>
        <v/>
      </c>
      <c r="Z26" s="199" t="str">
        <f t="shared" si="29"/>
        <v/>
      </c>
      <c r="AA26" s="199" t="str">
        <f t="shared" si="30"/>
        <v/>
      </c>
      <c r="AB26" s="199">
        <f t="shared" si="31"/>
        <v>11.106759459999999</v>
      </c>
      <c r="AC26" s="199" t="str">
        <f t="shared" si="32"/>
        <v/>
      </c>
      <c r="AD26" s="199">
        <f t="shared" si="33"/>
        <v>-95.719007009999586</v>
      </c>
      <c r="AE26" s="199">
        <f t="shared" si="34"/>
        <v>8.4100000000000286E-3</v>
      </c>
      <c r="AF26" s="199" t="str">
        <f t="shared" si="35"/>
        <v/>
      </c>
      <c r="AG26" s="199" t="str">
        <f t="shared" si="36"/>
        <v/>
      </c>
      <c r="AH26" s="199">
        <f t="shared" si="37"/>
        <v>-7.2363304000000017</v>
      </c>
      <c r="AI26" s="199">
        <f t="shared" si="38"/>
        <v>-56.305381049999596</v>
      </c>
      <c r="AJ26" s="199">
        <f t="shared" si="39"/>
        <v>-93.494831470001373</v>
      </c>
      <c r="AK26" s="199">
        <f t="shared" si="40"/>
        <v>6.9673786300000007</v>
      </c>
      <c r="AL26" s="199">
        <f t="shared" si="41"/>
        <v>-234.59374459000173</v>
      </c>
      <c r="AO26" s="60">
        <v>23</v>
      </c>
      <c r="AP26" s="56" t="s">
        <v>736</v>
      </c>
      <c r="AQ26" s="30">
        <v>43.498650170000005</v>
      </c>
      <c r="AR26" s="30">
        <v>51.726960220000002</v>
      </c>
      <c r="AS26" s="30" t="s">
        <v>1110</v>
      </c>
      <c r="AT26" s="30" t="s">
        <v>1110</v>
      </c>
      <c r="AU26" s="30" t="s">
        <v>1110</v>
      </c>
      <c r="AV26" s="30">
        <v>10.889080060000001</v>
      </c>
      <c r="AW26" s="30" t="s">
        <v>1110</v>
      </c>
      <c r="AX26" s="30">
        <v>2967.3202358899998</v>
      </c>
      <c r="AY26" s="30">
        <v>0.87042998999999999</v>
      </c>
      <c r="AZ26" s="30" t="s">
        <v>1110</v>
      </c>
      <c r="BA26" s="30" t="s">
        <v>1110</v>
      </c>
      <c r="BB26" s="30">
        <v>21.749330090000001</v>
      </c>
      <c r="BC26" s="30">
        <v>6134.2467638500002</v>
      </c>
      <c r="BD26" s="30">
        <v>14387.09644202</v>
      </c>
      <c r="BE26" s="58">
        <v>2.052E-5</v>
      </c>
      <c r="BF26" s="30">
        <v>23617.39791281</v>
      </c>
      <c r="BG26"/>
      <c r="BH26" s="60">
        <v>23</v>
      </c>
      <c r="BI26" s="56" t="s">
        <v>736</v>
      </c>
      <c r="BJ26" s="30">
        <v>43.538989039999997</v>
      </c>
      <c r="BK26" s="30">
        <v>51.765878600000001</v>
      </c>
      <c r="BL26" s="30" t="s">
        <v>1110</v>
      </c>
      <c r="BM26" s="30" t="s">
        <v>1110</v>
      </c>
      <c r="BN26" s="30" t="s">
        <v>1110</v>
      </c>
      <c r="BO26" s="30">
        <v>21.995839520000001</v>
      </c>
      <c r="BP26" s="30" t="s">
        <v>1110</v>
      </c>
      <c r="BQ26" s="30">
        <v>2871.6012288800002</v>
      </c>
      <c r="BR26" s="30">
        <v>0.87883999000000002</v>
      </c>
      <c r="BS26" s="30" t="s">
        <v>1110</v>
      </c>
      <c r="BT26" s="30" t="s">
        <v>1110</v>
      </c>
      <c r="BU26" s="30">
        <v>14.512999689999999</v>
      </c>
      <c r="BV26" s="30">
        <v>6077.9413828000006</v>
      </c>
      <c r="BW26" s="30">
        <v>14293.601610549998</v>
      </c>
      <c r="BX26" s="58">
        <v>6.9673991500000003</v>
      </c>
      <c r="BY26" s="30">
        <v>23382.804168219998</v>
      </c>
    </row>
    <row r="27" spans="1:77" ht="37.5">
      <c r="A27" s="114" t="str">
        <f t="shared" si="4"/>
        <v>VINCI PARTNERS</v>
      </c>
      <c r="B27" s="24">
        <f t="shared" si="5"/>
        <v>-1.5312087307417102</v>
      </c>
      <c r="C27" s="24">
        <f t="shared" si="6"/>
        <v>3.0806583693764082</v>
      </c>
      <c r="D27" s="24">
        <f t="shared" si="7"/>
        <v>3.1938880961299247</v>
      </c>
      <c r="E27" s="24" t="str">
        <f t="shared" si="8"/>
        <v/>
      </c>
      <c r="F27" s="24" t="str">
        <f t="shared" si="9"/>
        <v/>
      </c>
      <c r="G27" s="24">
        <f t="shared" si="10"/>
        <v>5.9604437954040606</v>
      </c>
      <c r="H27" s="24">
        <f t="shared" si="11"/>
        <v>-28.317667882411641</v>
      </c>
      <c r="I27" s="24">
        <f t="shared" si="12"/>
        <v>10.887906369825416</v>
      </c>
      <c r="J27" s="24">
        <f t="shared" si="13"/>
        <v>-2.1393373621818199</v>
      </c>
      <c r="K27" s="24">
        <f t="shared" si="14"/>
        <v>0.66050531061232221</v>
      </c>
      <c r="L27" s="24" t="str">
        <f t="shared" si="15"/>
        <v/>
      </c>
      <c r="M27" s="24">
        <f t="shared" si="16"/>
        <v>1.2850533554167356</v>
      </c>
      <c r="N27" s="24">
        <f t="shared" si="17"/>
        <v>9.4693778226243808</v>
      </c>
      <c r="O27" s="24">
        <f t="shared" si="18"/>
        <v>-0.48976289101739212</v>
      </c>
      <c r="P27" s="24">
        <f t="shared" si="19"/>
        <v>8.3137182571838366</v>
      </c>
      <c r="Q27" s="24">
        <f t="shared" si="20"/>
        <v>5.8327356252534344</v>
      </c>
      <c r="R27" s="24">
        <f t="shared" si="22"/>
        <v>1038.5822535000007</v>
      </c>
      <c r="S27" s="24">
        <f t="shared" si="23"/>
        <v>10.887906369825416</v>
      </c>
      <c r="T27" s="24">
        <f t="shared" si="24"/>
        <v>-28.317667882411641</v>
      </c>
      <c r="V27" s="116" t="str">
        <f t="shared" si="25"/>
        <v>VINCI PARTNERS</v>
      </c>
      <c r="W27" s="199">
        <f t="shared" si="26"/>
        <v>-9.2414075399999547</v>
      </c>
      <c r="X27" s="199">
        <f t="shared" si="27"/>
        <v>44.438026029999946</v>
      </c>
      <c r="Y27" s="199">
        <f t="shared" si="28"/>
        <v>6.3117287400000066</v>
      </c>
      <c r="Z27" s="199" t="str">
        <f t="shared" si="29"/>
        <v/>
      </c>
      <c r="AA27" s="199" t="str">
        <f t="shared" si="30"/>
        <v/>
      </c>
      <c r="AB27" s="199">
        <f t="shared" si="31"/>
        <v>46.994570929999895</v>
      </c>
      <c r="AC27" s="199">
        <f t="shared" si="32"/>
        <v>-4.9597999500000007</v>
      </c>
      <c r="AD27" s="199">
        <f t="shared" si="33"/>
        <v>687.98158372000034</v>
      </c>
      <c r="AE27" s="199">
        <f t="shared" si="34"/>
        <v>-4.0038289399999769</v>
      </c>
      <c r="AF27" s="199">
        <f t="shared" si="35"/>
        <v>3.1982383799999639</v>
      </c>
      <c r="AG27" s="199" t="str">
        <f t="shared" si="36"/>
        <v/>
      </c>
      <c r="AH27" s="199">
        <f t="shared" si="37"/>
        <v>8.391277030000083</v>
      </c>
      <c r="AI27" s="199">
        <f t="shared" si="38"/>
        <v>275.40055880999989</v>
      </c>
      <c r="AJ27" s="199">
        <f t="shared" si="39"/>
        <v>-20.335164499999337</v>
      </c>
      <c r="AK27" s="199">
        <f t="shared" si="40"/>
        <v>4.4064707899999931</v>
      </c>
      <c r="AL27" s="199">
        <f t="shared" si="41"/>
        <v>1038.5822535000007</v>
      </c>
      <c r="AO27" s="59">
        <v>24</v>
      </c>
      <c r="AP27" s="54" t="s">
        <v>488</v>
      </c>
      <c r="AQ27" s="31">
        <v>516.87571076999996</v>
      </c>
      <c r="AR27" s="31">
        <v>3121.0849544000002</v>
      </c>
      <c r="AS27" s="31">
        <v>10029.09330002</v>
      </c>
      <c r="AT27" s="31">
        <v>28.747180090000001</v>
      </c>
      <c r="AU27" s="31">
        <v>1502.5085776300002</v>
      </c>
      <c r="AV27" s="31">
        <v>202.39670502000001</v>
      </c>
      <c r="AW27" s="31" t="s">
        <v>1110</v>
      </c>
      <c r="AX27" s="31">
        <v>308.50727518000002</v>
      </c>
      <c r="AY27" s="31">
        <v>10.77055994</v>
      </c>
      <c r="AZ27" s="31">
        <v>121.07151449</v>
      </c>
      <c r="BA27" s="31" t="s">
        <v>1110</v>
      </c>
      <c r="BB27" s="31">
        <v>115.34408048</v>
      </c>
      <c r="BC27" s="31">
        <v>1702.34610256</v>
      </c>
      <c r="BD27" s="31" t="s">
        <v>1110</v>
      </c>
      <c r="BE27" s="57">
        <v>238.26262036999998</v>
      </c>
      <c r="BF27" s="31">
        <v>17897.008580949998</v>
      </c>
      <c r="BG27"/>
      <c r="BH27" s="59">
        <v>24</v>
      </c>
      <c r="BI27" s="54" t="s">
        <v>1007</v>
      </c>
      <c r="BJ27" s="31">
        <v>594.29535099999998</v>
      </c>
      <c r="BK27" s="31">
        <v>1486.92273877</v>
      </c>
      <c r="BL27" s="31">
        <v>203.93069815999999</v>
      </c>
      <c r="BM27" s="31" t="s">
        <v>1110</v>
      </c>
      <c r="BN27" s="31" t="s">
        <v>1110</v>
      </c>
      <c r="BO27" s="31">
        <v>835.43537404999995</v>
      </c>
      <c r="BP27" s="31">
        <v>12.555060279999999</v>
      </c>
      <c r="BQ27" s="31">
        <v>7006.7499525100002</v>
      </c>
      <c r="BR27" s="31">
        <v>183.14893204000001</v>
      </c>
      <c r="BS27" s="31">
        <v>487.40908855999999</v>
      </c>
      <c r="BT27" s="31" t="s">
        <v>1110</v>
      </c>
      <c r="BU27" s="31">
        <v>661.38183144000004</v>
      </c>
      <c r="BV27" s="31">
        <v>3183.7284761099995</v>
      </c>
      <c r="BW27" s="31">
        <v>4131.7075633100003</v>
      </c>
      <c r="BX27" s="57">
        <v>57.408877819999994</v>
      </c>
      <c r="BY27" s="31">
        <v>18844.673944049999</v>
      </c>
    </row>
    <row r="28" spans="1:77" ht="25">
      <c r="A28" s="114" t="str">
        <f t="shared" si="4"/>
        <v>MODAL</v>
      </c>
      <c r="B28" s="24">
        <f t="shared" si="5"/>
        <v>-2.1772291015327454</v>
      </c>
      <c r="C28" s="24">
        <f t="shared" si="6"/>
        <v>7.4222794309974915E-2</v>
      </c>
      <c r="D28" s="24">
        <f t="shared" si="7"/>
        <v>0.51816808182533691</v>
      </c>
      <c r="E28" s="24" t="str">
        <f t="shared" si="8"/>
        <v/>
      </c>
      <c r="F28" s="24" t="str">
        <f t="shared" si="9"/>
        <v/>
      </c>
      <c r="G28" s="24" t="str">
        <f t="shared" si="10"/>
        <v/>
      </c>
      <c r="H28" s="24">
        <f t="shared" si="11"/>
        <v>0.40826363974022684</v>
      </c>
      <c r="I28" s="24">
        <f t="shared" si="12"/>
        <v>-2.9538187388612869</v>
      </c>
      <c r="J28" s="24">
        <f t="shared" si="13"/>
        <v>-1.9467240849563581</v>
      </c>
      <c r="K28" s="24">
        <f t="shared" si="14"/>
        <v>-0.10504396233318403</v>
      </c>
      <c r="L28" s="24" t="str">
        <f t="shared" si="15"/>
        <v/>
      </c>
      <c r="M28" s="24">
        <f t="shared" si="16"/>
        <v>0.15914376076111125</v>
      </c>
      <c r="N28" s="24">
        <f t="shared" si="17"/>
        <v>13.093902282331186</v>
      </c>
      <c r="O28" s="24">
        <f t="shared" si="18"/>
        <v>0.87932337265124261</v>
      </c>
      <c r="P28" s="24">
        <f t="shared" si="19"/>
        <v>77.364359957180937</v>
      </c>
      <c r="Q28" s="24">
        <f t="shared" si="20"/>
        <v>5.8496402387539348</v>
      </c>
      <c r="R28" s="24">
        <f t="shared" si="22"/>
        <v>1036.2666393799991</v>
      </c>
      <c r="S28" s="24">
        <f t="shared" si="23"/>
        <v>77.364359957180937</v>
      </c>
      <c r="T28" s="24">
        <f t="shared" si="24"/>
        <v>-2.9538187388612869</v>
      </c>
      <c r="V28" s="116" t="str">
        <f t="shared" si="25"/>
        <v>MODAL</v>
      </c>
      <c r="W28" s="199">
        <f t="shared" si="26"/>
        <v>-2.912059169999992</v>
      </c>
      <c r="X28" s="199">
        <f t="shared" si="27"/>
        <v>0.23726428000003352</v>
      </c>
      <c r="Y28" s="199">
        <f t="shared" si="28"/>
        <v>0.56736890000000528</v>
      </c>
      <c r="Z28" s="199" t="str">
        <f t="shared" si="29"/>
        <v/>
      </c>
      <c r="AA28" s="199" t="str">
        <f t="shared" si="30"/>
        <v/>
      </c>
      <c r="AB28" s="199" t="str">
        <f t="shared" si="31"/>
        <v/>
      </c>
      <c r="AC28" s="199">
        <f t="shared" si="32"/>
        <v>4.0009999999998311E-5</v>
      </c>
      <c r="AD28" s="199">
        <f t="shared" si="33"/>
        <v>-188.30991692000043</v>
      </c>
      <c r="AE28" s="199">
        <f t="shared" si="34"/>
        <v>-7.1779999999999955E-2</v>
      </c>
      <c r="AF28" s="199">
        <f t="shared" si="35"/>
        <v>-0.87490582999998878</v>
      </c>
      <c r="AG28" s="199" t="str">
        <f t="shared" si="36"/>
        <v/>
      </c>
      <c r="AH28" s="199">
        <f t="shared" si="37"/>
        <v>3.7000590000001665E-2</v>
      </c>
      <c r="AI28" s="199">
        <f t="shared" si="38"/>
        <v>242.85998100000006</v>
      </c>
      <c r="AJ28" s="199">
        <f t="shared" si="39"/>
        <v>60.388510339999812</v>
      </c>
      <c r="AK28" s="199">
        <f t="shared" si="40"/>
        <v>924.34513618000005</v>
      </c>
      <c r="AL28" s="199">
        <f t="shared" si="41"/>
        <v>1036.2666393799991</v>
      </c>
      <c r="AO28" s="60">
        <v>25</v>
      </c>
      <c r="AP28" s="56" t="s">
        <v>1007</v>
      </c>
      <c r="AQ28" s="30">
        <v>603.53675853999994</v>
      </c>
      <c r="AR28" s="30">
        <v>1442.4847127400001</v>
      </c>
      <c r="AS28" s="30">
        <v>197.61896941999998</v>
      </c>
      <c r="AT28" s="30" t="s">
        <v>1110</v>
      </c>
      <c r="AU28" s="30" t="s">
        <v>1110</v>
      </c>
      <c r="AV28" s="30">
        <v>788.44080312000006</v>
      </c>
      <c r="AW28" s="30">
        <v>17.51486023</v>
      </c>
      <c r="AX28" s="30">
        <v>6318.7683687899998</v>
      </c>
      <c r="AY28" s="30">
        <v>187.15276097999998</v>
      </c>
      <c r="AZ28" s="30">
        <v>484.21085018000002</v>
      </c>
      <c r="BA28" s="30" t="s">
        <v>1110</v>
      </c>
      <c r="BB28" s="30">
        <v>652.99055440999996</v>
      </c>
      <c r="BC28" s="30">
        <v>2908.3279172999996</v>
      </c>
      <c r="BD28" s="30">
        <v>4152.0427278099996</v>
      </c>
      <c r="BE28" s="58">
        <v>53.002407030000001</v>
      </c>
      <c r="BF28" s="30">
        <v>17806.091690549998</v>
      </c>
      <c r="BG28"/>
      <c r="BH28" s="60">
        <v>25</v>
      </c>
      <c r="BI28" s="56" t="s">
        <v>163</v>
      </c>
      <c r="BJ28" s="30">
        <v>130.83864111</v>
      </c>
      <c r="BK28" s="30">
        <v>319.90224348999999</v>
      </c>
      <c r="BL28" s="30">
        <v>110.06251534</v>
      </c>
      <c r="BM28" s="30" t="s">
        <v>1110</v>
      </c>
      <c r="BN28" s="30" t="s">
        <v>1110</v>
      </c>
      <c r="BO28" s="30" t="s">
        <v>1110</v>
      </c>
      <c r="BP28" s="30">
        <v>9.8400499999999995E-3</v>
      </c>
      <c r="BQ28" s="30">
        <v>6186.8245638299995</v>
      </c>
      <c r="BR28" s="30">
        <v>3.6154400099999999</v>
      </c>
      <c r="BS28" s="30">
        <v>832.02001794</v>
      </c>
      <c r="BT28" s="30" t="s">
        <v>1110</v>
      </c>
      <c r="BU28" s="30">
        <v>23.286790480000001</v>
      </c>
      <c r="BV28" s="30">
        <v>2097.61630775</v>
      </c>
      <c r="BW28" s="30">
        <v>6927.9997007399998</v>
      </c>
      <c r="BX28" s="58">
        <v>2119.13966003</v>
      </c>
      <c r="BY28" s="30">
        <v>18751.315720769999</v>
      </c>
    </row>
    <row r="29" spans="1:77" ht="25">
      <c r="A29" s="114" t="str">
        <f t="shared" si="4"/>
        <v>MORGAN STANLEY</v>
      </c>
      <c r="B29" s="24" t="str">
        <f t="shared" si="5"/>
        <v/>
      </c>
      <c r="C29" s="24" t="str">
        <f t="shared" si="6"/>
        <v/>
      </c>
      <c r="D29" s="24" t="str">
        <f t="shared" si="7"/>
        <v/>
      </c>
      <c r="E29" s="24" t="str">
        <f t="shared" si="8"/>
        <v/>
      </c>
      <c r="F29" s="24" t="str">
        <f t="shared" si="9"/>
        <v/>
      </c>
      <c r="G29" s="24">
        <f t="shared" si="10"/>
        <v>-0.93698223972360495</v>
      </c>
      <c r="H29" s="24" t="str">
        <f t="shared" si="11"/>
        <v/>
      </c>
      <c r="I29" s="24">
        <f t="shared" si="12"/>
        <v>26.041487311376542</v>
      </c>
      <c r="J29" s="24" t="str">
        <f t="shared" si="13"/>
        <v/>
      </c>
      <c r="K29" s="24" t="str">
        <f t="shared" si="14"/>
        <v/>
      </c>
      <c r="L29" s="24" t="str">
        <f t="shared" si="15"/>
        <v/>
      </c>
      <c r="M29" s="24" t="str">
        <f t="shared" si="16"/>
        <v/>
      </c>
      <c r="N29" s="24" t="str">
        <f t="shared" si="17"/>
        <v/>
      </c>
      <c r="O29" s="24">
        <f t="shared" si="18"/>
        <v>9.661774302130425</v>
      </c>
      <c r="P29" s="24" t="str">
        <f t="shared" si="19"/>
        <v/>
      </c>
      <c r="Q29" s="24">
        <f t="shared" si="20"/>
        <v>7.5285160034814993</v>
      </c>
      <c r="R29" s="24">
        <f t="shared" si="22"/>
        <v>1268.5325417199965</v>
      </c>
      <c r="S29" s="24">
        <f t="shared" si="23"/>
        <v>26.041487311376542</v>
      </c>
      <c r="T29" s="24">
        <f t="shared" si="24"/>
        <v>-0.93698223972360495</v>
      </c>
      <c r="V29" s="116" t="str">
        <f t="shared" si="25"/>
        <v>MORGAN STANLEY</v>
      </c>
      <c r="W29" s="199" t="str">
        <f t="shared" si="26"/>
        <v/>
      </c>
      <c r="X29" s="199" t="str">
        <f t="shared" si="27"/>
        <v/>
      </c>
      <c r="Y29" s="199" t="str">
        <f t="shared" si="28"/>
        <v/>
      </c>
      <c r="Z29" s="199" t="str">
        <f t="shared" si="29"/>
        <v/>
      </c>
      <c r="AA29" s="199" t="str">
        <f t="shared" si="30"/>
        <v/>
      </c>
      <c r="AB29" s="199">
        <f t="shared" si="31"/>
        <v>-31.792817380002361</v>
      </c>
      <c r="AC29" s="199" t="str">
        <f t="shared" si="32"/>
        <v/>
      </c>
      <c r="AD29" s="199">
        <f t="shared" si="33"/>
        <v>0.28547450000000008</v>
      </c>
      <c r="AE29" s="199" t="str">
        <f t="shared" si="34"/>
        <v/>
      </c>
      <c r="AF29" s="199" t="str">
        <f t="shared" si="35"/>
        <v/>
      </c>
      <c r="AG29" s="199" t="str">
        <f t="shared" si="36"/>
        <v/>
      </c>
      <c r="AH29" s="199" t="str">
        <f t="shared" si="37"/>
        <v/>
      </c>
      <c r="AI29" s="199" t="str">
        <f t="shared" si="38"/>
        <v/>
      </c>
      <c r="AJ29" s="199">
        <f t="shared" si="39"/>
        <v>1300.0398846000007</v>
      </c>
      <c r="AK29" s="199" t="str">
        <f t="shared" si="40"/>
        <v/>
      </c>
      <c r="AL29" s="199">
        <f t="shared" si="41"/>
        <v>1268.5325417199965</v>
      </c>
      <c r="AO29" s="59">
        <v>26</v>
      </c>
      <c r="AP29" s="54" t="s">
        <v>163</v>
      </c>
      <c r="AQ29" s="31">
        <v>133.75070027999999</v>
      </c>
      <c r="AR29" s="31">
        <v>319.66497920999996</v>
      </c>
      <c r="AS29" s="31">
        <v>109.49514644</v>
      </c>
      <c r="AT29" s="31" t="s">
        <v>1110</v>
      </c>
      <c r="AU29" s="31" t="s">
        <v>1110</v>
      </c>
      <c r="AV29" s="31" t="s">
        <v>1110</v>
      </c>
      <c r="AW29" s="31">
        <v>9.8000400000000012E-3</v>
      </c>
      <c r="AX29" s="31">
        <v>6375.13448075</v>
      </c>
      <c r="AY29" s="31">
        <v>3.6872200099999999</v>
      </c>
      <c r="AZ29" s="31">
        <v>832.89492376999999</v>
      </c>
      <c r="BA29" s="31" t="s">
        <v>1110</v>
      </c>
      <c r="BB29" s="31">
        <v>23.249789889999999</v>
      </c>
      <c r="BC29" s="31">
        <v>1854.75632675</v>
      </c>
      <c r="BD29" s="31">
        <v>6867.6111903999999</v>
      </c>
      <c r="BE29" s="57">
        <v>1194.7945238499999</v>
      </c>
      <c r="BF29" s="31">
        <v>17715.04908139</v>
      </c>
      <c r="BG29"/>
      <c r="BH29" s="59">
        <v>26</v>
      </c>
      <c r="BI29" s="54" t="s">
        <v>1195</v>
      </c>
      <c r="BJ29" s="31" t="s">
        <v>1110</v>
      </c>
      <c r="BK29" s="31" t="s">
        <v>1110</v>
      </c>
      <c r="BL29" s="31" t="s">
        <v>1110</v>
      </c>
      <c r="BM29" s="31" t="s">
        <v>1110</v>
      </c>
      <c r="BN29" s="31" t="s">
        <v>1110</v>
      </c>
      <c r="BO29" s="31">
        <v>3361.3149740100002</v>
      </c>
      <c r="BP29" s="31" t="s">
        <v>1110</v>
      </c>
      <c r="BQ29" s="31">
        <v>1.3817041299999999</v>
      </c>
      <c r="BR29" s="31" t="s">
        <v>1110</v>
      </c>
      <c r="BS29" s="31" t="s">
        <v>1110</v>
      </c>
      <c r="BT29" s="31" t="s">
        <v>1110</v>
      </c>
      <c r="BU29" s="31" t="s">
        <v>1110</v>
      </c>
      <c r="BV29" s="31" t="s">
        <v>1110</v>
      </c>
      <c r="BW29" s="31">
        <v>14755.53826354</v>
      </c>
      <c r="BX29" s="57" t="s">
        <v>1110</v>
      </c>
      <c r="BY29" s="31">
        <v>18118.234941679999</v>
      </c>
    </row>
    <row r="30" spans="1:77" ht="37.5">
      <c r="A30" s="114" t="str">
        <f t="shared" si="4"/>
        <v>ICATU VANGUARDA</v>
      </c>
      <c r="B30" s="24">
        <f t="shared" si="5"/>
        <v>-0.68039725735243906</v>
      </c>
      <c r="C30" s="24">
        <f t="shared" si="6"/>
        <v>-1.9109314110761204</v>
      </c>
      <c r="D30" s="24">
        <f t="shared" si="7"/>
        <v>0.39218519484631997</v>
      </c>
      <c r="E30" s="24">
        <f t="shared" si="8"/>
        <v>0.63147004134553697</v>
      </c>
      <c r="F30" s="24">
        <f t="shared" si="9"/>
        <v>-1.0518670958224732</v>
      </c>
      <c r="G30" s="24">
        <f t="shared" si="10"/>
        <v>4.2349902381824762</v>
      </c>
      <c r="H30" s="24" t="str">
        <f t="shared" si="11"/>
        <v/>
      </c>
      <c r="I30" s="24">
        <f t="shared" si="12"/>
        <v>-15.08159531176473</v>
      </c>
      <c r="J30" s="24">
        <f t="shared" si="13"/>
        <v>3.1984412316450062</v>
      </c>
      <c r="K30" s="24">
        <f t="shared" si="14"/>
        <v>-2.4693786417009989</v>
      </c>
      <c r="L30" s="24" t="str">
        <f t="shared" si="15"/>
        <v/>
      </c>
      <c r="M30" s="24">
        <f t="shared" si="16"/>
        <v>17.961224627901245</v>
      </c>
      <c r="N30" s="24">
        <f t="shared" si="17"/>
        <v>-3.0874098258257874</v>
      </c>
      <c r="O30" s="24" t="str">
        <f t="shared" si="18"/>
        <v/>
      </c>
      <c r="P30" s="24">
        <f t="shared" si="19"/>
        <v>7.710092700010037</v>
      </c>
      <c r="Q30" s="24">
        <f t="shared" si="20"/>
        <v>-0.24218314113193173</v>
      </c>
      <c r="R30" s="24">
        <f t="shared" si="22"/>
        <v>-43.343537549997563</v>
      </c>
      <c r="S30" s="24">
        <f t="shared" si="23"/>
        <v>17.961224627901245</v>
      </c>
      <c r="T30" s="24">
        <f t="shared" si="24"/>
        <v>-15.08159531176473</v>
      </c>
      <c r="V30" s="116" t="str">
        <f t="shared" si="25"/>
        <v>ICATU VANGUARDA</v>
      </c>
      <c r="W30" s="199">
        <f t="shared" si="26"/>
        <v>-3.5168081599999823</v>
      </c>
      <c r="X30" s="199">
        <f t="shared" si="27"/>
        <v>-59.641792760000499</v>
      </c>
      <c r="Y30" s="199">
        <f t="shared" si="28"/>
        <v>39.332619100001466</v>
      </c>
      <c r="Z30" s="199">
        <f t="shared" si="29"/>
        <v>0.18152983000000233</v>
      </c>
      <c r="AA30" s="199">
        <f t="shared" si="30"/>
        <v>-15.804393340000161</v>
      </c>
      <c r="AB30" s="199">
        <f t="shared" si="31"/>
        <v>8.5714806999999951</v>
      </c>
      <c r="AC30" s="199" t="str">
        <f t="shared" si="32"/>
        <v/>
      </c>
      <c r="AD30" s="199">
        <f t="shared" si="33"/>
        <v>-46.527818749999994</v>
      </c>
      <c r="AE30" s="199">
        <f t="shared" si="34"/>
        <v>0.34449003000000111</v>
      </c>
      <c r="AF30" s="199">
        <f t="shared" si="35"/>
        <v>-2.9897141199999879</v>
      </c>
      <c r="AG30" s="199" t="str">
        <f t="shared" si="36"/>
        <v/>
      </c>
      <c r="AH30" s="199">
        <f t="shared" si="37"/>
        <v>20.717209389999994</v>
      </c>
      <c r="AI30" s="199">
        <f t="shared" si="38"/>
        <v>-52.558400839999877</v>
      </c>
      <c r="AJ30" s="199" t="str">
        <f t="shared" si="39"/>
        <v/>
      </c>
      <c r="AK30" s="199">
        <f t="shared" si="40"/>
        <v>18.370268899999985</v>
      </c>
      <c r="AL30" s="199">
        <f t="shared" si="41"/>
        <v>-43.343537549997563</v>
      </c>
      <c r="AO30" s="60">
        <v>27</v>
      </c>
      <c r="AP30" s="56" t="s">
        <v>1196</v>
      </c>
      <c r="AQ30" s="30">
        <v>229.05592168999999</v>
      </c>
      <c r="AR30" s="30">
        <v>388.36542474999999</v>
      </c>
      <c r="AS30" s="30" t="s">
        <v>1110</v>
      </c>
      <c r="AT30" s="30">
        <v>181.35524615</v>
      </c>
      <c r="AU30" s="30" t="s">
        <v>1110</v>
      </c>
      <c r="AV30" s="30">
        <v>10.36808006</v>
      </c>
      <c r="AW30" s="30" t="s">
        <v>1110</v>
      </c>
      <c r="AX30" s="30">
        <v>6793.7238147200005</v>
      </c>
      <c r="AY30" s="30">
        <v>56.317730629999993</v>
      </c>
      <c r="AZ30" s="30">
        <v>611.71187154999996</v>
      </c>
      <c r="BA30" s="30" t="s">
        <v>1110</v>
      </c>
      <c r="BB30" s="30" t="s">
        <v>1110</v>
      </c>
      <c r="BC30" s="30">
        <v>8858.5426093500009</v>
      </c>
      <c r="BD30" s="30">
        <v>0.33832003000000005</v>
      </c>
      <c r="BE30" s="58">
        <v>197.19654013000002</v>
      </c>
      <c r="BF30" s="30">
        <v>17326.975559060003</v>
      </c>
      <c r="BG30"/>
      <c r="BH30" s="60">
        <v>27</v>
      </c>
      <c r="BI30" s="56" t="s">
        <v>488</v>
      </c>
      <c r="BJ30" s="30">
        <v>513.35890260999997</v>
      </c>
      <c r="BK30" s="30">
        <v>3061.4431616399997</v>
      </c>
      <c r="BL30" s="30">
        <v>10068.425919120002</v>
      </c>
      <c r="BM30" s="30">
        <v>28.928709920000003</v>
      </c>
      <c r="BN30" s="30">
        <v>1486.7041842900001</v>
      </c>
      <c r="BO30" s="30">
        <v>210.96818572000001</v>
      </c>
      <c r="BP30" s="30">
        <v>50.17779247</v>
      </c>
      <c r="BQ30" s="30">
        <v>261.97945643000003</v>
      </c>
      <c r="BR30" s="30">
        <v>11.115049970000001</v>
      </c>
      <c r="BS30" s="30">
        <v>118.08180037000001</v>
      </c>
      <c r="BT30" s="30" t="s">
        <v>1110</v>
      </c>
      <c r="BU30" s="30">
        <v>136.06128987</v>
      </c>
      <c r="BV30" s="30">
        <v>1649.7877017200001</v>
      </c>
      <c r="BW30" s="30" t="s">
        <v>1110</v>
      </c>
      <c r="BX30" s="58">
        <v>256.63288926999996</v>
      </c>
      <c r="BY30" s="30">
        <v>17853.6650434</v>
      </c>
    </row>
    <row r="31" spans="1:77" ht="25">
      <c r="A31" s="114" t="str">
        <f t="shared" si="4"/>
        <v>LIONS TRUST</v>
      </c>
      <c r="B31" s="24" t="str">
        <f t="shared" si="5"/>
        <v/>
      </c>
      <c r="C31" s="24" t="str">
        <f t="shared" si="6"/>
        <v/>
      </c>
      <c r="D31" s="24" t="str">
        <f t="shared" si="7"/>
        <v/>
      </c>
      <c r="E31" s="24" t="str">
        <f t="shared" si="8"/>
        <v/>
      </c>
      <c r="F31" s="24" t="str">
        <f t="shared" si="9"/>
        <v/>
      </c>
      <c r="G31" s="24" t="str">
        <f t="shared" si="10"/>
        <v/>
      </c>
      <c r="H31" s="24" t="str">
        <f t="shared" si="11"/>
        <v/>
      </c>
      <c r="I31" s="24" t="str">
        <f t="shared" si="12"/>
        <v/>
      </c>
      <c r="J31" s="24" t="str">
        <f t="shared" si="13"/>
        <v/>
      </c>
      <c r="K31" s="24" t="str">
        <f t="shared" si="14"/>
        <v/>
      </c>
      <c r="L31" s="24" t="str">
        <f t="shared" si="15"/>
        <v/>
      </c>
      <c r="M31" s="24" t="str">
        <f t="shared" si="16"/>
        <v/>
      </c>
      <c r="N31" s="24">
        <f t="shared" si="17"/>
        <v>-1.6945240907944026E-2</v>
      </c>
      <c r="O31" s="24">
        <f t="shared" si="18"/>
        <v>22.747351785920642</v>
      </c>
      <c r="P31" s="24">
        <f t="shared" si="19"/>
        <v>1.2060067757850561</v>
      </c>
      <c r="Q31" s="24">
        <f t="shared" si="20"/>
        <v>9.8114459395367106</v>
      </c>
      <c r="R31" s="24">
        <f t="shared" si="22"/>
        <v>1569.9959785699994</v>
      </c>
      <c r="S31" s="24">
        <f t="shared" si="23"/>
        <v>22.747351785920642</v>
      </c>
      <c r="T31" s="24">
        <f t="shared" si="24"/>
        <v>-1.6945240907944026E-2</v>
      </c>
      <c r="V31" s="116" t="str">
        <f t="shared" si="25"/>
        <v>LIONS TRUST</v>
      </c>
      <c r="W31" s="199" t="str">
        <f t="shared" si="26"/>
        <v/>
      </c>
      <c r="X31" s="199" t="str">
        <f t="shared" si="27"/>
        <v/>
      </c>
      <c r="Y31" s="199" t="str">
        <f t="shared" si="28"/>
        <v/>
      </c>
      <c r="Z31" s="199" t="str">
        <f t="shared" si="29"/>
        <v/>
      </c>
      <c r="AA31" s="199" t="str">
        <f t="shared" si="30"/>
        <v/>
      </c>
      <c r="AB31" s="199" t="str">
        <f t="shared" si="31"/>
        <v/>
      </c>
      <c r="AC31" s="199" t="str">
        <f t="shared" si="32"/>
        <v/>
      </c>
      <c r="AD31" s="199" t="str">
        <f t="shared" si="33"/>
        <v/>
      </c>
      <c r="AE31" s="199" t="str">
        <f t="shared" si="34"/>
        <v/>
      </c>
      <c r="AF31" s="199" t="str">
        <f t="shared" si="35"/>
        <v/>
      </c>
      <c r="AG31" s="199" t="str">
        <f t="shared" si="36"/>
        <v/>
      </c>
      <c r="AH31" s="199" t="str">
        <f t="shared" si="37"/>
        <v/>
      </c>
      <c r="AI31" s="199">
        <f t="shared" si="38"/>
        <v>-1.9119570000015074E-2</v>
      </c>
      <c r="AJ31" s="199">
        <f t="shared" si="39"/>
        <v>1455.56488438</v>
      </c>
      <c r="AK31" s="199">
        <f t="shared" si="40"/>
        <v>114.45021375999931</v>
      </c>
      <c r="AL31" s="199">
        <f t="shared" si="41"/>
        <v>1569.9959785699994</v>
      </c>
      <c r="AO31" s="59">
        <v>28</v>
      </c>
      <c r="AP31" s="54" t="s">
        <v>1195</v>
      </c>
      <c r="AQ31" s="31" t="s">
        <v>1110</v>
      </c>
      <c r="AR31" s="31" t="s">
        <v>1110</v>
      </c>
      <c r="AS31" s="31" t="s">
        <v>1110</v>
      </c>
      <c r="AT31" s="31" t="s">
        <v>1110</v>
      </c>
      <c r="AU31" s="31" t="s">
        <v>1110</v>
      </c>
      <c r="AV31" s="31">
        <v>3393.1077913900026</v>
      </c>
      <c r="AW31" s="31" t="s">
        <v>1110</v>
      </c>
      <c r="AX31" s="31">
        <v>1.0962296299999998</v>
      </c>
      <c r="AY31" s="31" t="s">
        <v>1110</v>
      </c>
      <c r="AZ31" s="31" t="s">
        <v>1110</v>
      </c>
      <c r="BA31" s="31" t="s">
        <v>1110</v>
      </c>
      <c r="BB31" s="31" t="s">
        <v>1110</v>
      </c>
      <c r="BC31" s="31" t="s">
        <v>1110</v>
      </c>
      <c r="BD31" s="31">
        <v>13455.498378939999</v>
      </c>
      <c r="BE31" s="57" t="s">
        <v>1110</v>
      </c>
      <c r="BF31" s="31">
        <v>16849.702399960002</v>
      </c>
      <c r="BG31"/>
      <c r="BH31" s="59">
        <v>28</v>
      </c>
      <c r="BI31" s="54" t="s">
        <v>593</v>
      </c>
      <c r="BJ31" s="31" t="s">
        <v>1110</v>
      </c>
      <c r="BK31" s="31" t="s">
        <v>1110</v>
      </c>
      <c r="BL31" s="31" t="s">
        <v>1110</v>
      </c>
      <c r="BM31" s="31" t="s">
        <v>1110</v>
      </c>
      <c r="BN31" s="31" t="s">
        <v>1110</v>
      </c>
      <c r="BO31" s="31" t="s">
        <v>1110</v>
      </c>
      <c r="BP31" s="31" t="s">
        <v>1110</v>
      </c>
      <c r="BQ31" s="31" t="s">
        <v>1110</v>
      </c>
      <c r="BR31" s="31" t="s">
        <v>1110</v>
      </c>
      <c r="BS31" s="31" t="s">
        <v>1110</v>
      </c>
      <c r="BT31" s="31" t="s">
        <v>1110</v>
      </c>
      <c r="BU31" s="31" t="s">
        <v>1110</v>
      </c>
      <c r="BV31" s="31">
        <v>112.81238341</v>
      </c>
      <c r="BW31" s="31">
        <v>7854.3971444099998</v>
      </c>
      <c r="BX31" s="57">
        <v>9604.4643710599994</v>
      </c>
      <c r="BY31" s="31">
        <v>17571.673898879999</v>
      </c>
    </row>
    <row r="32" spans="1:77" ht="25">
      <c r="A32" s="114" t="str">
        <f t="shared" si="4"/>
        <v>JGP LTDA</v>
      </c>
      <c r="B32" s="24">
        <f t="shared" si="5"/>
        <v>-1.3025966270534042</v>
      </c>
      <c r="C32" s="24">
        <f t="shared" si="6"/>
        <v>3.1367466446946963</v>
      </c>
      <c r="D32" s="24" t="str">
        <f t="shared" si="7"/>
        <v/>
      </c>
      <c r="E32" s="24">
        <f t="shared" si="8"/>
        <v>20.580229423928358</v>
      </c>
      <c r="F32" s="24" t="str">
        <f t="shared" si="9"/>
        <v/>
      </c>
      <c r="G32" s="24">
        <f t="shared" si="10"/>
        <v>-0.75645673592532603</v>
      </c>
      <c r="H32" s="24" t="str">
        <f t="shared" si="11"/>
        <v/>
      </c>
      <c r="I32" s="24">
        <f t="shared" si="12"/>
        <v>-1.1226779066988684</v>
      </c>
      <c r="J32" s="24">
        <f t="shared" si="13"/>
        <v>-0.59150089372127468</v>
      </c>
      <c r="K32" s="24">
        <f t="shared" si="14"/>
        <v>-0.74552104055858592</v>
      </c>
      <c r="L32" s="24" t="str">
        <f t="shared" si="15"/>
        <v/>
      </c>
      <c r="M32" s="24" t="str">
        <f t="shared" si="16"/>
        <v/>
      </c>
      <c r="N32" s="24">
        <f t="shared" si="17"/>
        <v>0.81029678103297442</v>
      </c>
      <c r="O32" s="24">
        <f t="shared" si="18"/>
        <v>-0.80989292889340447</v>
      </c>
      <c r="P32" s="24">
        <f t="shared" si="19"/>
        <v>7.9659463698725546</v>
      </c>
      <c r="Q32" s="24">
        <f t="shared" si="20"/>
        <v>0.3045215798922527</v>
      </c>
      <c r="R32" s="24">
        <f t="shared" si="22"/>
        <v>52.764379719992576</v>
      </c>
      <c r="S32" s="24">
        <f t="shared" si="23"/>
        <v>20.580229423928358</v>
      </c>
      <c r="T32" s="24">
        <f t="shared" si="24"/>
        <v>-1.3025966270534042</v>
      </c>
      <c r="V32" s="116" t="str">
        <f t="shared" si="25"/>
        <v>JGP LTDA</v>
      </c>
      <c r="W32" s="199">
        <f t="shared" si="26"/>
        <v>-2.9836747100000025</v>
      </c>
      <c r="X32" s="199">
        <f t="shared" si="27"/>
        <v>12.182039429999975</v>
      </c>
      <c r="Y32" s="199" t="str">
        <f t="shared" si="28"/>
        <v/>
      </c>
      <c r="Z32" s="199">
        <f t="shared" si="29"/>
        <v>37.323325729999993</v>
      </c>
      <c r="AA32" s="199" t="str">
        <f t="shared" si="30"/>
        <v/>
      </c>
      <c r="AB32" s="199">
        <f t="shared" si="31"/>
        <v>-7.8430040000000645E-2</v>
      </c>
      <c r="AC32" s="199" t="str">
        <f t="shared" si="32"/>
        <v/>
      </c>
      <c r="AD32" s="199">
        <f t="shared" si="33"/>
        <v>-76.271636310000758</v>
      </c>
      <c r="AE32" s="199">
        <f t="shared" si="34"/>
        <v>-0.33311987999999104</v>
      </c>
      <c r="AF32" s="199">
        <f t="shared" si="35"/>
        <v>-4.5604407099999662</v>
      </c>
      <c r="AG32" s="199" t="str">
        <f t="shared" si="36"/>
        <v/>
      </c>
      <c r="AH32" s="199" t="str">
        <f t="shared" si="37"/>
        <v/>
      </c>
      <c r="AI32" s="199">
        <f t="shared" si="38"/>
        <v>71.780485609997413</v>
      </c>
      <c r="AJ32" s="199">
        <f t="shared" si="39"/>
        <v>-2.7400300000000599E-3</v>
      </c>
      <c r="AK32" s="199">
        <f t="shared" si="40"/>
        <v>15.708570629999997</v>
      </c>
      <c r="AL32" s="199">
        <f t="shared" si="41"/>
        <v>52.764379719992576</v>
      </c>
      <c r="AO32" s="60">
        <v>29</v>
      </c>
      <c r="AP32" s="56" t="s">
        <v>593</v>
      </c>
      <c r="AQ32" s="30" t="s">
        <v>1110</v>
      </c>
      <c r="AR32" s="30" t="s">
        <v>1110</v>
      </c>
      <c r="AS32" s="30" t="s">
        <v>1110</v>
      </c>
      <c r="AT32" s="30" t="s">
        <v>1110</v>
      </c>
      <c r="AU32" s="30" t="s">
        <v>1110</v>
      </c>
      <c r="AV32" s="30" t="s">
        <v>1110</v>
      </c>
      <c r="AW32" s="30" t="s">
        <v>1110</v>
      </c>
      <c r="AX32" s="30" t="s">
        <v>1110</v>
      </c>
      <c r="AY32" s="30" t="s">
        <v>1110</v>
      </c>
      <c r="AZ32" s="30" t="s">
        <v>1110</v>
      </c>
      <c r="BA32" s="30" t="s">
        <v>1110</v>
      </c>
      <c r="BB32" s="30" t="s">
        <v>1110</v>
      </c>
      <c r="BC32" s="30">
        <v>112.83150298000001</v>
      </c>
      <c r="BD32" s="30">
        <v>6398.8322600299998</v>
      </c>
      <c r="BE32" s="58">
        <v>9490.0141573000001</v>
      </c>
      <c r="BF32" s="30">
        <v>16001.67792031</v>
      </c>
      <c r="BG32"/>
      <c r="BH32" s="60">
        <v>29</v>
      </c>
      <c r="BI32" s="56" t="s">
        <v>1196</v>
      </c>
      <c r="BJ32" s="30">
        <v>226.07224697999999</v>
      </c>
      <c r="BK32" s="30">
        <v>400.54746417999996</v>
      </c>
      <c r="BL32" s="30" t="s">
        <v>1110</v>
      </c>
      <c r="BM32" s="30">
        <v>218.67857187999999</v>
      </c>
      <c r="BN32" s="30" t="s">
        <v>1110</v>
      </c>
      <c r="BO32" s="30">
        <v>10.28965002</v>
      </c>
      <c r="BP32" s="30" t="s">
        <v>1110</v>
      </c>
      <c r="BQ32" s="30">
        <v>6717.4521784099998</v>
      </c>
      <c r="BR32" s="30">
        <v>55.984610750000002</v>
      </c>
      <c r="BS32" s="30">
        <v>607.15143083999999</v>
      </c>
      <c r="BT32" s="30" t="s">
        <v>1110</v>
      </c>
      <c r="BU32" s="30" t="s">
        <v>1110</v>
      </c>
      <c r="BV32" s="30">
        <v>8930.3230949599983</v>
      </c>
      <c r="BW32" s="30">
        <v>0.33557999999999999</v>
      </c>
      <c r="BX32" s="58">
        <v>212.90511076000001</v>
      </c>
      <c r="BY32" s="30">
        <v>17379.739938779996</v>
      </c>
    </row>
    <row r="33" spans="1:77" ht="37.5">
      <c r="A33" s="114" t="str">
        <f t="shared" si="4"/>
        <v>CITIBANK</v>
      </c>
      <c r="B33" s="24">
        <f t="shared" si="5"/>
        <v>0.48078898116541779</v>
      </c>
      <c r="C33" s="24" t="str">
        <f t="shared" si="6"/>
        <v/>
      </c>
      <c r="D33" s="24" t="str">
        <f t="shared" si="7"/>
        <v/>
      </c>
      <c r="E33" s="24" t="str">
        <f t="shared" si="8"/>
        <v/>
      </c>
      <c r="F33" s="24" t="str">
        <f t="shared" si="9"/>
        <v/>
      </c>
      <c r="G33" s="24">
        <f t="shared" si="10"/>
        <v>0.24592631864095438</v>
      </c>
      <c r="H33" s="24">
        <f t="shared" si="11"/>
        <v>-3.310006851854169</v>
      </c>
      <c r="I33" s="24" t="str">
        <f t="shared" si="12"/>
        <v/>
      </c>
      <c r="J33" s="24" t="str">
        <f t="shared" si="13"/>
        <v/>
      </c>
      <c r="K33" s="24" t="str">
        <f t="shared" si="14"/>
        <v/>
      </c>
      <c r="L33" s="24" t="str">
        <f t="shared" si="15"/>
        <v/>
      </c>
      <c r="M33" s="24" t="str">
        <f t="shared" si="16"/>
        <v/>
      </c>
      <c r="N33" s="24">
        <f t="shared" si="17"/>
        <v>2.6601036590284224</v>
      </c>
      <c r="O33" s="24">
        <f t="shared" si="18"/>
        <v>20.118371181418254</v>
      </c>
      <c r="P33" s="24">
        <f t="shared" si="19"/>
        <v>-60.537107817600088</v>
      </c>
      <c r="Q33" s="24">
        <f t="shared" si="20"/>
        <v>12.860291319547585</v>
      </c>
      <c r="R33" s="24">
        <f t="shared" si="22"/>
        <v>1976.1336650299982</v>
      </c>
      <c r="S33" s="24">
        <f t="shared" si="23"/>
        <v>20.118371181418254</v>
      </c>
      <c r="T33" s="24">
        <f t="shared" si="24"/>
        <v>-60.537107817600088</v>
      </c>
      <c r="V33" s="116" t="str">
        <f t="shared" si="25"/>
        <v>CITIBANK</v>
      </c>
      <c r="W33" s="199">
        <f t="shared" si="26"/>
        <v>9.6600600000003034E-3</v>
      </c>
      <c r="X33" s="199" t="str">
        <f t="shared" si="27"/>
        <v/>
      </c>
      <c r="Y33" s="199" t="str">
        <f t="shared" si="28"/>
        <v/>
      </c>
      <c r="Z33" s="199" t="str">
        <f t="shared" si="29"/>
        <v/>
      </c>
      <c r="AA33" s="199" t="str">
        <f t="shared" si="30"/>
        <v/>
      </c>
      <c r="AB33" s="199">
        <f t="shared" si="31"/>
        <v>0.99272049000001061</v>
      </c>
      <c r="AC33" s="199">
        <f t="shared" si="32"/>
        <v>-41.141163390000202</v>
      </c>
      <c r="AD33" s="199" t="str">
        <f t="shared" si="33"/>
        <v/>
      </c>
      <c r="AE33" s="199" t="str">
        <f t="shared" si="34"/>
        <v/>
      </c>
      <c r="AF33" s="199" t="str">
        <f t="shared" si="35"/>
        <v/>
      </c>
      <c r="AG33" s="199" t="str">
        <f t="shared" si="36"/>
        <v/>
      </c>
      <c r="AH33" s="199" t="str">
        <f t="shared" si="37"/>
        <v/>
      </c>
      <c r="AI33" s="199">
        <f t="shared" si="38"/>
        <v>85.928380159999961</v>
      </c>
      <c r="AJ33" s="199">
        <f t="shared" si="39"/>
        <v>2067.1717724200007</v>
      </c>
      <c r="AK33" s="199">
        <f t="shared" si="40"/>
        <v>-115.69666965999997</v>
      </c>
      <c r="AL33" s="199">
        <f t="shared" si="41"/>
        <v>1976.1336650299982</v>
      </c>
      <c r="AO33" s="59">
        <v>30</v>
      </c>
      <c r="AP33" s="54" t="s">
        <v>1197</v>
      </c>
      <c r="AQ33" s="31">
        <v>417.59970651999998</v>
      </c>
      <c r="AR33" s="31">
        <v>255.09239037</v>
      </c>
      <c r="AS33" s="31">
        <v>1159.6557433</v>
      </c>
      <c r="AT33" s="31">
        <v>63.837107509999996</v>
      </c>
      <c r="AU33" s="31" t="s">
        <v>1110</v>
      </c>
      <c r="AV33" s="31">
        <v>102.59696126999999</v>
      </c>
      <c r="AW33" s="31">
        <v>5.8972797899999998</v>
      </c>
      <c r="AX33" s="31">
        <v>2088.8861458900001</v>
      </c>
      <c r="AY33" s="31">
        <v>101.33891039</v>
      </c>
      <c r="AZ33" s="31">
        <v>877.50515896000002</v>
      </c>
      <c r="BA33" s="31" t="s">
        <v>1110</v>
      </c>
      <c r="BB33" s="31">
        <v>42.900299859999997</v>
      </c>
      <c r="BC33" s="31">
        <v>879.90184984000007</v>
      </c>
      <c r="BD33" s="31">
        <v>51.156884529999999</v>
      </c>
      <c r="BE33" s="57">
        <v>9511.0411299999996</v>
      </c>
      <c r="BF33" s="31">
        <v>15557.409568229999</v>
      </c>
      <c r="BG33"/>
      <c r="BH33" s="59">
        <v>30</v>
      </c>
      <c r="BI33" s="54" t="s">
        <v>1198</v>
      </c>
      <c r="BJ33" s="31">
        <v>2.0188700000000002</v>
      </c>
      <c r="BK33" s="31" t="s">
        <v>1110</v>
      </c>
      <c r="BL33" s="31" t="s">
        <v>1110</v>
      </c>
      <c r="BM33" s="31" t="s">
        <v>1110</v>
      </c>
      <c r="BN33" s="31" t="s">
        <v>1110</v>
      </c>
      <c r="BO33" s="31">
        <v>404.65854019</v>
      </c>
      <c r="BP33" s="31">
        <v>1201.7917135299999</v>
      </c>
      <c r="BQ33" s="31" t="s">
        <v>1110</v>
      </c>
      <c r="BR33" s="31" t="s">
        <v>1110</v>
      </c>
      <c r="BS33" s="31" t="s">
        <v>1110</v>
      </c>
      <c r="BT33" s="31" t="s">
        <v>1110</v>
      </c>
      <c r="BU33" s="31" t="s">
        <v>1110</v>
      </c>
      <c r="BV33" s="31">
        <v>3316.19272976</v>
      </c>
      <c r="BW33" s="31">
        <v>12342.217171370001</v>
      </c>
      <c r="BX33" s="57">
        <v>75.420273040000012</v>
      </c>
      <c r="BY33" s="31">
        <v>17342.29929789</v>
      </c>
    </row>
    <row r="34" spans="1:77" ht="37.5">
      <c r="A34" s="114" t="str">
        <f t="shared" si="4"/>
        <v>XP GESTAO DE RECURSOS</v>
      </c>
      <c r="B34" s="24">
        <f t="shared" si="5"/>
        <v>20.811390595610433</v>
      </c>
      <c r="C34" s="24">
        <f t="shared" si="6"/>
        <v>1.4032338929467869</v>
      </c>
      <c r="D34" s="24">
        <f t="shared" si="7"/>
        <v>3.9652440222601797</v>
      </c>
      <c r="E34" s="24">
        <f t="shared" si="8"/>
        <v>0.39537057652631802</v>
      </c>
      <c r="F34" s="24" t="str">
        <f t="shared" si="9"/>
        <v/>
      </c>
      <c r="G34" s="24">
        <f t="shared" si="10"/>
        <v>-58.397494553787773</v>
      </c>
      <c r="H34" s="24">
        <f t="shared" si="11"/>
        <v>-79.026938960954396</v>
      </c>
      <c r="I34" s="24">
        <f t="shared" si="12"/>
        <v>-2.909758941127123</v>
      </c>
      <c r="J34" s="24">
        <f t="shared" si="13"/>
        <v>-18.058912366010489</v>
      </c>
      <c r="K34" s="24">
        <f t="shared" si="14"/>
        <v>38.530225846274703</v>
      </c>
      <c r="L34" s="24" t="str">
        <f t="shared" si="15"/>
        <v/>
      </c>
      <c r="M34" s="24">
        <f t="shared" si="16"/>
        <v>-1.1974968512492978</v>
      </c>
      <c r="N34" s="24">
        <f t="shared" si="17"/>
        <v>22.44558560206606</v>
      </c>
      <c r="O34" s="24">
        <f t="shared" si="18"/>
        <v>1.8841498243208292</v>
      </c>
      <c r="P34" s="24">
        <f t="shared" si="19"/>
        <v>10.115271476383583</v>
      </c>
      <c r="Q34" s="24">
        <f t="shared" si="20"/>
        <v>9.5850680037708855</v>
      </c>
      <c r="R34" s="24">
        <f t="shared" si="22"/>
        <v>1491.1882867400018</v>
      </c>
      <c r="S34" s="24">
        <f t="shared" si="23"/>
        <v>38.530225846274703</v>
      </c>
      <c r="T34" s="24">
        <f t="shared" si="24"/>
        <v>-79.026938960954396</v>
      </c>
      <c r="V34" s="116" t="str">
        <f t="shared" si="25"/>
        <v>XP GESTAO DE RECURSOS</v>
      </c>
      <c r="W34" s="199">
        <f t="shared" si="26"/>
        <v>86.908306050000022</v>
      </c>
      <c r="X34" s="199">
        <f t="shared" si="27"/>
        <v>3.5795428799999911</v>
      </c>
      <c r="Y34" s="199">
        <f t="shared" si="28"/>
        <v>45.983180039999979</v>
      </c>
      <c r="Z34" s="199">
        <f t="shared" si="29"/>
        <v>0.25239314000000945</v>
      </c>
      <c r="AA34" s="199" t="str">
        <f t="shared" si="30"/>
        <v/>
      </c>
      <c r="AB34" s="199">
        <f t="shared" si="31"/>
        <v>-59.914054869999994</v>
      </c>
      <c r="AC34" s="199">
        <f t="shared" si="32"/>
        <v>-4.6604396999999995</v>
      </c>
      <c r="AD34" s="199">
        <f t="shared" si="33"/>
        <v>-60.781551400000126</v>
      </c>
      <c r="AE34" s="199">
        <f t="shared" si="34"/>
        <v>-18.300705019999995</v>
      </c>
      <c r="AF34" s="199">
        <f t="shared" si="35"/>
        <v>338.10471955999992</v>
      </c>
      <c r="AG34" s="199" t="str">
        <f t="shared" si="36"/>
        <v/>
      </c>
      <c r="AH34" s="199">
        <f t="shared" si="37"/>
        <v>-0.51372974000000227</v>
      </c>
      <c r="AI34" s="199">
        <f t="shared" si="38"/>
        <v>197.49912291999999</v>
      </c>
      <c r="AJ34" s="199">
        <f t="shared" si="39"/>
        <v>0.9638723500000026</v>
      </c>
      <c r="AK34" s="199">
        <f t="shared" si="40"/>
        <v>962.06763053000032</v>
      </c>
      <c r="AL34" s="199">
        <f t="shared" si="41"/>
        <v>1491.1882867400018</v>
      </c>
      <c r="AO34" s="60">
        <v>31</v>
      </c>
      <c r="AP34" s="56" t="s">
        <v>1198</v>
      </c>
      <c r="AQ34" s="30">
        <v>2.0092099399999999</v>
      </c>
      <c r="AR34" s="30" t="s">
        <v>1110</v>
      </c>
      <c r="AS34" s="30" t="s">
        <v>1110</v>
      </c>
      <c r="AT34" s="30" t="s">
        <v>1110</v>
      </c>
      <c r="AU34" s="30" t="s">
        <v>1110</v>
      </c>
      <c r="AV34" s="30">
        <v>403.66581969999999</v>
      </c>
      <c r="AW34" s="30">
        <v>1242.9328769200001</v>
      </c>
      <c r="AX34" s="30">
        <v>21.131035050000001</v>
      </c>
      <c r="AY34" s="30" t="s">
        <v>1110</v>
      </c>
      <c r="AZ34" s="30" t="s">
        <v>1110</v>
      </c>
      <c r="BA34" s="30" t="s">
        <v>1110</v>
      </c>
      <c r="BB34" s="30" t="s">
        <v>1110</v>
      </c>
      <c r="BC34" s="30">
        <v>3230.2643496000001</v>
      </c>
      <c r="BD34" s="30">
        <v>10275.04539895</v>
      </c>
      <c r="BE34" s="58">
        <v>191.11694269999998</v>
      </c>
      <c r="BF34" s="30">
        <v>15366.165632860002</v>
      </c>
      <c r="BG34"/>
      <c r="BH34" s="60">
        <v>31</v>
      </c>
      <c r="BI34" s="56" t="s">
        <v>1197</v>
      </c>
      <c r="BJ34" s="30">
        <v>504.50801257000001</v>
      </c>
      <c r="BK34" s="30">
        <v>258.67193325</v>
      </c>
      <c r="BL34" s="30">
        <v>1205.63892334</v>
      </c>
      <c r="BM34" s="30">
        <v>64.089500650000005</v>
      </c>
      <c r="BN34" s="30" t="s">
        <v>1110</v>
      </c>
      <c r="BO34" s="30">
        <v>42.6829064</v>
      </c>
      <c r="BP34" s="30">
        <v>1.2368400900000001</v>
      </c>
      <c r="BQ34" s="30">
        <v>2028.10459449</v>
      </c>
      <c r="BR34" s="30">
        <v>83.03820537</v>
      </c>
      <c r="BS34" s="30">
        <v>1215.6098785199999</v>
      </c>
      <c r="BT34" s="30" t="s">
        <v>1110</v>
      </c>
      <c r="BU34" s="30">
        <v>42.386570119999995</v>
      </c>
      <c r="BV34" s="30">
        <v>1077.4009727600001</v>
      </c>
      <c r="BW34" s="30">
        <v>52.120756880000002</v>
      </c>
      <c r="BX34" s="58">
        <v>10473.10876053</v>
      </c>
      <c r="BY34" s="30">
        <v>17048.597854970001</v>
      </c>
    </row>
    <row r="35" spans="1:77" ht="50">
      <c r="A35" s="114" t="str">
        <f t="shared" si="4"/>
        <v>PORTO SEGURO INVESTIMENTOS</v>
      </c>
      <c r="B35" s="24" t="str">
        <f t="shared" si="5"/>
        <v/>
      </c>
      <c r="C35" s="24">
        <f t="shared" si="6"/>
        <v>-7.8566246756173967</v>
      </c>
      <c r="D35" s="24">
        <f t="shared" si="7"/>
        <v>-2.151857694812648</v>
      </c>
      <c r="E35" s="24" t="str">
        <f t="shared" si="8"/>
        <v/>
      </c>
      <c r="F35" s="24" t="str">
        <f t="shared" si="9"/>
        <v/>
      </c>
      <c r="G35" s="24">
        <f t="shared" si="10"/>
        <v>3.8095014545495189</v>
      </c>
      <c r="H35" s="24">
        <f t="shared" si="11"/>
        <v>2.151513664801513</v>
      </c>
      <c r="I35" s="24">
        <f t="shared" si="12"/>
        <v>-23.083959896362899</v>
      </c>
      <c r="J35" s="24">
        <f t="shared" si="13"/>
        <v>0.79143555486464834</v>
      </c>
      <c r="K35" s="24">
        <f t="shared" si="14"/>
        <v>-2.4498329930545282</v>
      </c>
      <c r="L35" s="24" t="str">
        <f t="shared" si="15"/>
        <v/>
      </c>
      <c r="M35" s="24" t="str">
        <f t="shared" si="16"/>
        <v/>
      </c>
      <c r="N35" s="24">
        <f t="shared" si="17"/>
        <v>-11.221571913429003</v>
      </c>
      <c r="O35" s="24" t="str">
        <f t="shared" si="18"/>
        <v/>
      </c>
      <c r="P35" s="24">
        <f t="shared" si="19"/>
        <v>-74.86215538847118</v>
      </c>
      <c r="Q35" s="24">
        <f t="shared" si="20"/>
        <v>-3.2058529445019985</v>
      </c>
      <c r="R35" s="24">
        <f t="shared" si="22"/>
        <v>-461.19853536999835</v>
      </c>
      <c r="S35" s="24">
        <f t="shared" si="23"/>
        <v>3.8095014545495189</v>
      </c>
      <c r="T35" s="24">
        <f t="shared" si="24"/>
        <v>-74.86215538847118</v>
      </c>
      <c r="V35" s="116" t="str">
        <f t="shared" si="25"/>
        <v>PORTO SEGURO INVESTIMENTOS</v>
      </c>
      <c r="W35" s="199" t="str">
        <f t="shared" si="26"/>
        <v/>
      </c>
      <c r="X35" s="199">
        <f t="shared" si="27"/>
        <v>-145.29114648999985</v>
      </c>
      <c r="Y35" s="199">
        <f t="shared" si="28"/>
        <v>-213.66476092999983</v>
      </c>
      <c r="Z35" s="199" t="str">
        <f t="shared" si="29"/>
        <v/>
      </c>
      <c r="AA35" s="199" t="str">
        <f t="shared" si="30"/>
        <v/>
      </c>
      <c r="AB35" s="199">
        <f t="shared" si="31"/>
        <v>22.509383279999952</v>
      </c>
      <c r="AC35" s="199">
        <f t="shared" si="32"/>
        <v>1.4518399100000039</v>
      </c>
      <c r="AD35" s="199">
        <f t="shared" si="33"/>
        <v>-74.233148060000019</v>
      </c>
      <c r="AE35" s="199">
        <f t="shared" si="34"/>
        <v>2.5529970000000013E-2</v>
      </c>
      <c r="AF35" s="199">
        <f t="shared" si="35"/>
        <v>-36.386952900000097</v>
      </c>
      <c r="AG35" s="199" t="str">
        <f t="shared" si="36"/>
        <v/>
      </c>
      <c r="AH35" s="199" t="str">
        <f t="shared" si="37"/>
        <v/>
      </c>
      <c r="AI35" s="199">
        <f t="shared" si="38"/>
        <v>-15.609250280000012</v>
      </c>
      <c r="AJ35" s="199" t="str">
        <f t="shared" si="39"/>
        <v/>
      </c>
      <c r="AK35" s="199">
        <f t="shared" si="40"/>
        <v>-2.9870000000000004E-5</v>
      </c>
      <c r="AL35" s="199">
        <f t="shared" si="41"/>
        <v>-461.19853536999835</v>
      </c>
      <c r="AO35" s="59">
        <v>32</v>
      </c>
      <c r="AP35" s="54" t="s">
        <v>764</v>
      </c>
      <c r="AQ35" s="31" t="s">
        <v>1110</v>
      </c>
      <c r="AR35" s="31">
        <v>1849.2820070799999</v>
      </c>
      <c r="AS35" s="31">
        <v>9929.3164898899995</v>
      </c>
      <c r="AT35" s="31" t="s">
        <v>1110</v>
      </c>
      <c r="AU35" s="31" t="s">
        <v>1110</v>
      </c>
      <c r="AV35" s="31">
        <v>590.87477846000002</v>
      </c>
      <c r="AW35" s="31">
        <v>67.479929769999998</v>
      </c>
      <c r="AX35" s="31">
        <v>321.57891624000001</v>
      </c>
      <c r="AY35" s="31">
        <v>3.2257800200000002</v>
      </c>
      <c r="AZ35" s="31">
        <v>1485.2829969700001</v>
      </c>
      <c r="BA35" s="31" t="s">
        <v>1110</v>
      </c>
      <c r="BB35" s="31" t="s">
        <v>1110</v>
      </c>
      <c r="BC35" s="31">
        <v>139.10038986000001</v>
      </c>
      <c r="BD35" s="31" t="s">
        <v>1110</v>
      </c>
      <c r="BE35" s="57">
        <v>3.9900000000000001E-5</v>
      </c>
      <c r="BF35" s="31">
        <v>14386.141328189999</v>
      </c>
      <c r="BG35"/>
      <c r="BH35" s="59">
        <v>32</v>
      </c>
      <c r="BI35" s="54" t="s">
        <v>764</v>
      </c>
      <c r="BJ35" s="31" t="s">
        <v>1110</v>
      </c>
      <c r="BK35" s="31">
        <v>1703.99086059</v>
      </c>
      <c r="BL35" s="31">
        <v>9715.6517289599997</v>
      </c>
      <c r="BM35" s="31" t="s">
        <v>1110</v>
      </c>
      <c r="BN35" s="31" t="s">
        <v>1110</v>
      </c>
      <c r="BO35" s="31">
        <v>613.38416173999997</v>
      </c>
      <c r="BP35" s="31">
        <v>68.931769680000002</v>
      </c>
      <c r="BQ35" s="31">
        <v>247.34576817999999</v>
      </c>
      <c r="BR35" s="31">
        <v>3.2513099900000002</v>
      </c>
      <c r="BS35" s="31">
        <v>1448.89604407</v>
      </c>
      <c r="BT35" s="31" t="s">
        <v>1110</v>
      </c>
      <c r="BU35" s="31" t="s">
        <v>1110</v>
      </c>
      <c r="BV35" s="31">
        <v>123.49113958</v>
      </c>
      <c r="BW35" s="31" t="s">
        <v>1110</v>
      </c>
      <c r="BX35" s="57">
        <v>1.0029999999999999E-5</v>
      </c>
      <c r="BY35" s="31">
        <v>13924.94279282</v>
      </c>
    </row>
    <row r="36" spans="1:77" ht="62.5">
      <c r="A36" s="114" t="str">
        <f t="shared" si="4"/>
        <v>GPS PLANEJAMENTO FINANCEIRO SA</v>
      </c>
      <c r="B36" s="24" t="str">
        <f t="shared" si="5"/>
        <v/>
      </c>
      <c r="C36" s="24" t="str">
        <f t="shared" si="6"/>
        <v/>
      </c>
      <c r="D36" s="24">
        <f t="shared" si="7"/>
        <v>-1.7581901108642626</v>
      </c>
      <c r="E36" s="24" t="str">
        <f t="shared" si="8"/>
        <v/>
      </c>
      <c r="F36" s="24" t="str">
        <f t="shared" si="9"/>
        <v/>
      </c>
      <c r="G36" s="24">
        <f t="shared" si="10"/>
        <v>-16.359487651724251</v>
      </c>
      <c r="H36" s="24">
        <f t="shared" si="11"/>
        <v>31.093890051164664</v>
      </c>
      <c r="I36" s="24">
        <f t="shared" si="12"/>
        <v>-4.3664875482631373</v>
      </c>
      <c r="J36" s="24">
        <f t="shared" si="13"/>
        <v>43.240231241283425</v>
      </c>
      <c r="K36" s="24">
        <f t="shared" si="14"/>
        <v>-17.570417458671926</v>
      </c>
      <c r="L36" s="24" t="str">
        <f t="shared" si="15"/>
        <v/>
      </c>
      <c r="M36" s="24" t="str">
        <f t="shared" si="16"/>
        <v/>
      </c>
      <c r="N36" s="24">
        <f t="shared" si="17"/>
        <v>3.5642840780666631</v>
      </c>
      <c r="O36" s="24">
        <f t="shared" si="18"/>
        <v>2.5770389514919998</v>
      </c>
      <c r="P36" s="24">
        <f t="shared" si="19"/>
        <v>-43.391954109744134</v>
      </c>
      <c r="Q36" s="24">
        <f t="shared" si="20"/>
        <v>1.6107265718328705</v>
      </c>
      <c r="R36" s="24">
        <f t="shared" si="22"/>
        <v>216.00445800000125</v>
      </c>
      <c r="S36" s="24">
        <f t="shared" si="23"/>
        <v>43.240231241283425</v>
      </c>
      <c r="T36" s="24">
        <f t="shared" si="24"/>
        <v>-43.391954109744134</v>
      </c>
      <c r="V36" s="116" t="str">
        <f t="shared" si="25"/>
        <v>GPS PLANEJAMENTO FINANCEIRO SA</v>
      </c>
      <c r="W36" s="199" t="str">
        <f t="shared" si="26"/>
        <v/>
      </c>
      <c r="X36" s="199" t="str">
        <f t="shared" si="27"/>
        <v/>
      </c>
      <c r="Y36" s="199">
        <f t="shared" si="28"/>
        <v>-3.9194971600000201</v>
      </c>
      <c r="Z36" s="199" t="str">
        <f t="shared" si="29"/>
        <v/>
      </c>
      <c r="AA36" s="199" t="str">
        <f t="shared" si="30"/>
        <v/>
      </c>
      <c r="AB36" s="199">
        <f t="shared" si="31"/>
        <v>-0.36259004999999966</v>
      </c>
      <c r="AC36" s="199">
        <f t="shared" si="32"/>
        <v>8.1091685799999986</v>
      </c>
      <c r="AD36" s="199">
        <f t="shared" si="33"/>
        <v>-289.02314587000001</v>
      </c>
      <c r="AE36" s="199">
        <f t="shared" si="34"/>
        <v>890.1306752000005</v>
      </c>
      <c r="AF36" s="199">
        <f t="shared" si="35"/>
        <v>-456.00575302000016</v>
      </c>
      <c r="AG36" s="199" t="str">
        <f t="shared" si="36"/>
        <v/>
      </c>
      <c r="AH36" s="199" t="str">
        <f t="shared" si="37"/>
        <v/>
      </c>
      <c r="AI36" s="199">
        <f t="shared" si="38"/>
        <v>66.679027590000032</v>
      </c>
      <c r="AJ36" s="199">
        <f t="shared" si="39"/>
        <v>0.39680268999999946</v>
      </c>
      <c r="AK36" s="199">
        <f t="shared" si="40"/>
        <v>-2.2996000000000003E-4</v>
      </c>
      <c r="AL36" s="199">
        <f t="shared" si="41"/>
        <v>216.00445800000125</v>
      </c>
      <c r="AO36" s="60">
        <v>33</v>
      </c>
      <c r="AP36" s="56" t="s">
        <v>1199</v>
      </c>
      <c r="AQ36" s="30" t="s">
        <v>1110</v>
      </c>
      <c r="AR36" s="30" t="s">
        <v>1110</v>
      </c>
      <c r="AS36" s="30">
        <v>222.92794936000001</v>
      </c>
      <c r="AT36" s="30" t="s">
        <v>1110</v>
      </c>
      <c r="AU36" s="30" t="s">
        <v>1110</v>
      </c>
      <c r="AV36" s="30">
        <v>2.2163900099999996</v>
      </c>
      <c r="AW36" s="30">
        <v>26.079620680000001</v>
      </c>
      <c r="AX36" s="30">
        <v>6619.1221817400001</v>
      </c>
      <c r="AY36" s="30">
        <v>2058.5705710799998</v>
      </c>
      <c r="AZ36" s="30">
        <v>2595.3040335700002</v>
      </c>
      <c r="BA36" s="30" t="s">
        <v>1110</v>
      </c>
      <c r="BB36" s="30" t="s">
        <v>1110</v>
      </c>
      <c r="BC36" s="30">
        <v>1870.75513987</v>
      </c>
      <c r="BD36" s="30">
        <v>15.39762097</v>
      </c>
      <c r="BE36" s="58">
        <v>5.2996E-4</v>
      </c>
      <c r="BF36" s="30">
        <v>13410.374037239999</v>
      </c>
      <c r="BG36"/>
      <c r="BH36" s="60">
        <v>33</v>
      </c>
      <c r="BI36" s="56" t="s">
        <v>1199</v>
      </c>
      <c r="BJ36" s="30" t="s">
        <v>1110</v>
      </c>
      <c r="BK36" s="30" t="s">
        <v>1110</v>
      </c>
      <c r="BL36" s="30">
        <v>219.00845219999999</v>
      </c>
      <c r="BM36" s="30" t="s">
        <v>1110</v>
      </c>
      <c r="BN36" s="30" t="s">
        <v>1110</v>
      </c>
      <c r="BO36" s="30">
        <v>1.8537999599999999</v>
      </c>
      <c r="BP36" s="30">
        <v>34.18878926</v>
      </c>
      <c r="BQ36" s="30">
        <v>6330.0990358700001</v>
      </c>
      <c r="BR36" s="30">
        <v>2948.7012462800003</v>
      </c>
      <c r="BS36" s="30">
        <v>2139.2982805500001</v>
      </c>
      <c r="BT36" s="30" t="s">
        <v>1110</v>
      </c>
      <c r="BU36" s="30" t="s">
        <v>1110</v>
      </c>
      <c r="BV36" s="30">
        <v>1937.43416746</v>
      </c>
      <c r="BW36" s="30">
        <v>15.79442366</v>
      </c>
      <c r="BX36" s="58">
        <v>2.9999999999999997E-4</v>
      </c>
      <c r="BY36" s="30">
        <v>13626.37849524</v>
      </c>
    </row>
    <row r="37" spans="1:77" ht="25">
      <c r="A37" s="114" t="str">
        <f t="shared" si="4"/>
        <v>PRAGMA</v>
      </c>
      <c r="B37" s="24">
        <f t="shared" si="5"/>
        <v>1.3878090934587277</v>
      </c>
      <c r="C37" s="24">
        <f t="shared" si="6"/>
        <v>-0.1649732541742992</v>
      </c>
      <c r="D37" s="24" t="str">
        <f t="shared" si="7"/>
        <v/>
      </c>
      <c r="E37" s="24" t="str">
        <f t="shared" si="8"/>
        <v/>
      </c>
      <c r="F37" s="24" t="str">
        <f t="shared" si="9"/>
        <v/>
      </c>
      <c r="G37" s="24">
        <f t="shared" si="10"/>
        <v>611.39154063055457</v>
      </c>
      <c r="H37" s="24" t="str">
        <f t="shared" si="11"/>
        <v/>
      </c>
      <c r="I37" s="24">
        <f t="shared" si="12"/>
        <v>27.531259675952001</v>
      </c>
      <c r="J37" s="24">
        <f t="shared" si="13"/>
        <v>-1.2201753482618471</v>
      </c>
      <c r="K37" s="24">
        <f t="shared" si="14"/>
        <v>-0.40345516746032217</v>
      </c>
      <c r="L37" s="24" t="str">
        <f t="shared" si="15"/>
        <v/>
      </c>
      <c r="M37" s="24" t="str">
        <f t="shared" si="16"/>
        <v/>
      </c>
      <c r="N37" s="24">
        <f t="shared" si="17"/>
        <v>-12.708703609979139</v>
      </c>
      <c r="O37" s="24" t="str">
        <f t="shared" si="18"/>
        <v/>
      </c>
      <c r="P37" s="24" t="str">
        <f t="shared" si="19"/>
        <v/>
      </c>
      <c r="Q37" s="24">
        <f t="shared" si="20"/>
        <v>23.810892718368805</v>
      </c>
      <c r="R37" s="24">
        <f t="shared" si="22"/>
        <v>2472.4761327799988</v>
      </c>
      <c r="S37" s="24">
        <f t="shared" si="23"/>
        <v>611.39154063055457</v>
      </c>
      <c r="T37" s="24">
        <f t="shared" si="24"/>
        <v>-12.708703609979139</v>
      </c>
      <c r="V37" s="116" t="str">
        <f t="shared" si="25"/>
        <v>PRAGMA</v>
      </c>
      <c r="W37" s="199">
        <f t="shared" si="26"/>
        <v>4.2409920000000323E-2</v>
      </c>
      <c r="X37" s="199">
        <f t="shared" si="27"/>
        <v>-6.3469829999995397E-2</v>
      </c>
      <c r="Y37" s="199" t="str">
        <f t="shared" si="28"/>
        <v/>
      </c>
      <c r="Z37" s="199" t="str">
        <f t="shared" si="29"/>
        <v/>
      </c>
      <c r="AA37" s="199" t="str">
        <f t="shared" si="30"/>
        <v/>
      </c>
      <c r="AB37" s="199">
        <f t="shared" si="31"/>
        <v>61.786188630000012</v>
      </c>
      <c r="AC37" s="199" t="str">
        <f t="shared" si="32"/>
        <v/>
      </c>
      <c r="AD37" s="199">
        <f t="shared" si="33"/>
        <v>2527.2839206499993</v>
      </c>
      <c r="AE37" s="199">
        <f t="shared" si="34"/>
        <v>-1.808099889999994</v>
      </c>
      <c r="AF37" s="199">
        <f t="shared" si="35"/>
        <v>-0.42191246000000149</v>
      </c>
      <c r="AG37" s="199" t="str">
        <f t="shared" si="36"/>
        <v/>
      </c>
      <c r="AH37" s="199" t="str">
        <f t="shared" si="37"/>
        <v/>
      </c>
      <c r="AI37" s="199">
        <f t="shared" si="38"/>
        <v>-114.34289412999999</v>
      </c>
      <c r="AJ37" s="199" t="str">
        <f t="shared" si="39"/>
        <v/>
      </c>
      <c r="AK37" s="199" t="str">
        <f t="shared" si="40"/>
        <v/>
      </c>
      <c r="AL37" s="199">
        <f t="shared" si="41"/>
        <v>2472.4761327799988</v>
      </c>
      <c r="AO37" s="59">
        <v>34</v>
      </c>
      <c r="AP37" s="54" t="s">
        <v>846</v>
      </c>
      <c r="AQ37" s="31" t="s">
        <v>1110</v>
      </c>
      <c r="AR37" s="31">
        <v>12.10808003</v>
      </c>
      <c r="AS37" s="31">
        <v>408.32264585000001</v>
      </c>
      <c r="AT37" s="31" t="s">
        <v>1110</v>
      </c>
      <c r="AU37" s="31" t="s">
        <v>1110</v>
      </c>
      <c r="AV37" s="31" t="s">
        <v>1110</v>
      </c>
      <c r="AW37" s="31" t="s">
        <v>1110</v>
      </c>
      <c r="AX37" s="31">
        <v>4.6843200099999995</v>
      </c>
      <c r="AY37" s="31">
        <v>2.2242000000000002</v>
      </c>
      <c r="AZ37" s="31">
        <v>25.920726999999999</v>
      </c>
      <c r="BA37" s="31" t="s">
        <v>1110</v>
      </c>
      <c r="BB37" s="31">
        <v>2.4614597200000001</v>
      </c>
      <c r="BC37" s="31">
        <v>242.43511766999998</v>
      </c>
      <c r="BD37" s="31">
        <v>63.298720920000001</v>
      </c>
      <c r="BE37" s="57">
        <v>9717.2997849599997</v>
      </c>
      <c r="BF37" s="31">
        <v>10478.75505616</v>
      </c>
      <c r="BG37"/>
      <c r="BH37" s="59">
        <v>34</v>
      </c>
      <c r="BI37" s="54" t="s">
        <v>768</v>
      </c>
      <c r="BJ37" s="31">
        <v>3.0982999700000002</v>
      </c>
      <c r="BK37" s="31">
        <v>38.409330090000005</v>
      </c>
      <c r="BL37" s="31" t="s">
        <v>1110</v>
      </c>
      <c r="BM37" s="31" t="s">
        <v>1110</v>
      </c>
      <c r="BN37" s="31" t="s">
        <v>1110</v>
      </c>
      <c r="BO37" s="31">
        <v>71.892018450000009</v>
      </c>
      <c r="BP37" s="31" t="s">
        <v>1110</v>
      </c>
      <c r="BQ37" s="31">
        <v>11706.97257419</v>
      </c>
      <c r="BR37" s="31">
        <v>146.37551098</v>
      </c>
      <c r="BS37" s="31">
        <v>104.15289387</v>
      </c>
      <c r="BT37" s="31" t="s">
        <v>1110</v>
      </c>
      <c r="BU37" s="31" t="s">
        <v>1110</v>
      </c>
      <c r="BV37" s="31">
        <v>785.37825477000001</v>
      </c>
      <c r="BW37" s="31" t="s">
        <v>1110</v>
      </c>
      <c r="BX37" s="57" t="s">
        <v>1110</v>
      </c>
      <c r="BY37" s="31">
        <v>12856.278882319999</v>
      </c>
    </row>
    <row r="38" spans="1:77" ht="50">
      <c r="A38" s="114" t="str">
        <f t="shared" si="4"/>
        <v>BAHIA ASSET MANAGEMENT</v>
      </c>
      <c r="B38" s="24">
        <f t="shared" si="5"/>
        <v>25.506700315189448</v>
      </c>
      <c r="C38" s="24">
        <f t="shared" si="6"/>
        <v>12.304961415618564</v>
      </c>
      <c r="D38" s="24">
        <f t="shared" si="7"/>
        <v>2.4773587199476594</v>
      </c>
      <c r="E38" s="24" t="str">
        <f t="shared" si="8"/>
        <v/>
      </c>
      <c r="F38" s="24" t="str">
        <f t="shared" si="9"/>
        <v/>
      </c>
      <c r="G38" s="24">
        <f t="shared" si="10"/>
        <v>6.3928547900920165</v>
      </c>
      <c r="H38" s="24">
        <f t="shared" si="11"/>
        <v>4.8534092449505266</v>
      </c>
      <c r="I38" s="24">
        <f t="shared" si="12"/>
        <v>6.5547854977162388</v>
      </c>
      <c r="J38" s="24">
        <f t="shared" si="13"/>
        <v>28.061911607663461</v>
      </c>
      <c r="K38" s="24">
        <f t="shared" si="14"/>
        <v>-5.0730210496185038</v>
      </c>
      <c r="L38" s="24" t="str">
        <f t="shared" si="15"/>
        <v/>
      </c>
      <c r="M38" s="24">
        <f t="shared" si="16"/>
        <v>2.5314784341213539</v>
      </c>
      <c r="N38" s="24">
        <f t="shared" si="17"/>
        <v>59.648832318399116</v>
      </c>
      <c r="O38" s="24">
        <f t="shared" si="18"/>
        <v>6.24606943123392</v>
      </c>
      <c r="P38" s="24">
        <f t="shared" si="19"/>
        <v>32.855984683807009</v>
      </c>
      <c r="Q38" s="24">
        <f t="shared" si="20"/>
        <v>31.252368254834437</v>
      </c>
      <c r="R38" s="24">
        <f t="shared" si="22"/>
        <v>3036.5868290399994</v>
      </c>
      <c r="S38" s="24">
        <f t="shared" si="23"/>
        <v>59.648832318399116</v>
      </c>
      <c r="T38" s="24">
        <f t="shared" si="24"/>
        <v>-5.0730210496185038</v>
      </c>
      <c r="V38" s="116" t="str">
        <f t="shared" si="25"/>
        <v>BAHIA ASSET MANAGEMENT</v>
      </c>
      <c r="W38" s="199">
        <f t="shared" si="26"/>
        <v>124.75256301999997</v>
      </c>
      <c r="X38" s="199">
        <f t="shared" si="27"/>
        <v>86.774346059999971</v>
      </c>
      <c r="Y38" s="199">
        <f t="shared" si="28"/>
        <v>0.24864009999999936</v>
      </c>
      <c r="Z38" s="199" t="str">
        <f t="shared" si="29"/>
        <v/>
      </c>
      <c r="AA38" s="199" t="str">
        <f t="shared" si="30"/>
        <v/>
      </c>
      <c r="AB38" s="199">
        <f t="shared" si="31"/>
        <v>18.159794849999969</v>
      </c>
      <c r="AC38" s="199">
        <f t="shared" si="32"/>
        <v>3.5803600000000046E-3</v>
      </c>
      <c r="AD38" s="199">
        <f t="shared" si="33"/>
        <v>163.65823013999989</v>
      </c>
      <c r="AE38" s="199">
        <f t="shared" si="34"/>
        <v>1.9137802900000001</v>
      </c>
      <c r="AF38" s="199">
        <f t="shared" si="35"/>
        <v>-5.293101919999998</v>
      </c>
      <c r="AG38" s="199" t="str">
        <f t="shared" si="36"/>
        <v/>
      </c>
      <c r="AH38" s="199">
        <f t="shared" si="37"/>
        <v>0.69728991000000207</v>
      </c>
      <c r="AI38" s="199">
        <f t="shared" si="38"/>
        <v>1805.5959571400003</v>
      </c>
      <c r="AJ38" s="199">
        <f t="shared" si="39"/>
        <v>0.65621017999999864</v>
      </c>
      <c r="AK38" s="199">
        <f t="shared" si="40"/>
        <v>839.41953890999957</v>
      </c>
      <c r="AL38" s="199">
        <f t="shared" si="41"/>
        <v>3036.5868290399994</v>
      </c>
      <c r="AO38" s="60">
        <v>35</v>
      </c>
      <c r="AP38" s="56" t="s">
        <v>172</v>
      </c>
      <c r="AQ38" s="30" t="s">
        <v>1110</v>
      </c>
      <c r="AR38" s="30">
        <v>871.26220195000008</v>
      </c>
      <c r="AS38" s="30" t="s">
        <v>1110</v>
      </c>
      <c r="AT38" s="30" t="s">
        <v>1110</v>
      </c>
      <c r="AU38" s="30" t="s">
        <v>1110</v>
      </c>
      <c r="AV38" s="30">
        <v>505.78671747999999</v>
      </c>
      <c r="AW38" s="30" t="s">
        <v>1110</v>
      </c>
      <c r="AX38" s="30" t="s">
        <v>1110</v>
      </c>
      <c r="AY38" s="30" t="s">
        <v>1110</v>
      </c>
      <c r="AZ38" s="30">
        <v>3976.81711344</v>
      </c>
      <c r="BA38" s="30">
        <v>1450.35543732</v>
      </c>
      <c r="BB38" s="30">
        <v>3527.2445263000004</v>
      </c>
      <c r="BC38" s="30">
        <v>113.95532425</v>
      </c>
      <c r="BD38" s="30" t="s">
        <v>1110</v>
      </c>
      <c r="BE38" s="58">
        <v>3.3008000000000001E-4</v>
      </c>
      <c r="BF38" s="30">
        <v>10445.421650820001</v>
      </c>
      <c r="BG38"/>
      <c r="BH38" s="60">
        <v>35</v>
      </c>
      <c r="BI38" s="56" t="s">
        <v>149</v>
      </c>
      <c r="BJ38" s="30">
        <v>613.84978640999998</v>
      </c>
      <c r="BK38" s="30">
        <v>791.97238064999999</v>
      </c>
      <c r="BL38" s="30">
        <v>10.28513978</v>
      </c>
      <c r="BM38" s="30" t="s">
        <v>1110</v>
      </c>
      <c r="BN38" s="30" t="s">
        <v>1110</v>
      </c>
      <c r="BO38" s="30">
        <v>302.22372945000001</v>
      </c>
      <c r="BP38" s="30">
        <v>7.7350360000000007E-2</v>
      </c>
      <c r="BQ38" s="30">
        <v>2660.4329941199999</v>
      </c>
      <c r="BR38" s="30">
        <v>8.7336303300000004</v>
      </c>
      <c r="BS38" s="30">
        <v>99.045158620000009</v>
      </c>
      <c r="BT38" s="30" t="s">
        <v>1110</v>
      </c>
      <c r="BU38" s="30">
        <v>28.242059820000001</v>
      </c>
      <c r="BV38" s="30">
        <v>4832.6392150900001</v>
      </c>
      <c r="BW38" s="30">
        <v>11.162180169999999</v>
      </c>
      <c r="BX38" s="58">
        <v>3394.26471244</v>
      </c>
      <c r="BY38" s="30">
        <v>12752.928337239999</v>
      </c>
    </row>
    <row r="39" spans="1:77">
      <c r="A39" s="114" t="str">
        <f t="shared" si="4"/>
        <v>INTRAG</v>
      </c>
      <c r="B39" s="24" t="str">
        <f t="shared" si="5"/>
        <v/>
      </c>
      <c r="C39" s="24" t="str">
        <f t="shared" si="6"/>
        <v/>
      </c>
      <c r="D39" s="24" t="str">
        <f t="shared" si="7"/>
        <v/>
      </c>
      <c r="E39" s="24" t="str">
        <f t="shared" si="8"/>
        <v/>
      </c>
      <c r="F39" s="24" t="str">
        <f t="shared" si="9"/>
        <v/>
      </c>
      <c r="G39" s="24" t="str">
        <f t="shared" si="10"/>
        <v/>
      </c>
      <c r="H39" s="24" t="str">
        <f t="shared" si="11"/>
        <v/>
      </c>
      <c r="I39" s="24">
        <f t="shared" si="12"/>
        <v>116.79270810158789</v>
      </c>
      <c r="J39" s="24" t="str">
        <f t="shared" si="13"/>
        <v/>
      </c>
      <c r="K39" s="24">
        <f t="shared" si="14"/>
        <v>16.985193884543293</v>
      </c>
      <c r="L39" s="24" t="str">
        <f t="shared" si="15"/>
        <v/>
      </c>
      <c r="M39" s="24" t="str">
        <f t="shared" si="16"/>
        <v/>
      </c>
      <c r="N39" s="24" t="str">
        <f t="shared" si="17"/>
        <v/>
      </c>
      <c r="O39" s="24" t="str">
        <f t="shared" si="18"/>
        <v/>
      </c>
      <c r="P39" s="24" t="str">
        <f t="shared" si="19"/>
        <v/>
      </c>
      <c r="Q39" s="24">
        <f t="shared" si="20"/>
        <v>114.25066307086601</v>
      </c>
      <c r="R39" s="24">
        <f t="shared" si="22"/>
        <v>6260.5203424099991</v>
      </c>
      <c r="S39" s="24">
        <f t="shared" si="23"/>
        <v>116.79270810158789</v>
      </c>
      <c r="T39" s="24">
        <f t="shared" si="24"/>
        <v>16.985193884543293</v>
      </c>
      <c r="V39" s="116" t="str">
        <f t="shared" si="25"/>
        <v>INTRAG</v>
      </c>
      <c r="W39" s="199" t="str">
        <f t="shared" si="26"/>
        <v/>
      </c>
      <c r="X39" s="199" t="str">
        <f t="shared" si="27"/>
        <v/>
      </c>
      <c r="Y39" s="199" t="str">
        <f t="shared" si="28"/>
        <v/>
      </c>
      <c r="Z39" s="199" t="str">
        <f t="shared" si="29"/>
        <v/>
      </c>
      <c r="AA39" s="199" t="str">
        <f t="shared" si="30"/>
        <v/>
      </c>
      <c r="AB39" s="199" t="str">
        <f t="shared" si="31"/>
        <v/>
      </c>
      <c r="AC39" s="199" t="str">
        <f t="shared" si="32"/>
        <v/>
      </c>
      <c r="AD39" s="199">
        <f t="shared" si="33"/>
        <v>6236.8152195399998</v>
      </c>
      <c r="AE39" s="199" t="str">
        <f t="shared" si="34"/>
        <v/>
      </c>
      <c r="AF39" s="199">
        <f t="shared" si="35"/>
        <v>23.705122869999997</v>
      </c>
      <c r="AG39" s="199" t="str">
        <f t="shared" si="36"/>
        <v/>
      </c>
      <c r="AH39" s="199" t="str">
        <f t="shared" si="37"/>
        <v/>
      </c>
      <c r="AI39" s="199" t="str">
        <f t="shared" si="38"/>
        <v/>
      </c>
      <c r="AJ39" s="199" t="str">
        <f t="shared" si="39"/>
        <v/>
      </c>
      <c r="AK39" s="199" t="str">
        <f t="shared" si="40"/>
        <v/>
      </c>
      <c r="AL39" s="199">
        <f t="shared" si="41"/>
        <v>6260.5203424099991</v>
      </c>
      <c r="AO39" s="59">
        <v>36</v>
      </c>
      <c r="AP39" s="54" t="s">
        <v>768</v>
      </c>
      <c r="AQ39" s="31">
        <v>3.0558900499999999</v>
      </c>
      <c r="AR39" s="31">
        <v>38.47279992</v>
      </c>
      <c r="AS39" s="31" t="s">
        <v>1110</v>
      </c>
      <c r="AT39" s="31" t="s">
        <v>1110</v>
      </c>
      <c r="AU39" s="31" t="s">
        <v>1110</v>
      </c>
      <c r="AV39" s="31">
        <v>10.10582982</v>
      </c>
      <c r="AW39" s="31" t="s">
        <v>1110</v>
      </c>
      <c r="AX39" s="31">
        <v>9179.6886535400008</v>
      </c>
      <c r="AY39" s="31">
        <v>148.18361087</v>
      </c>
      <c r="AZ39" s="31">
        <v>104.57480633</v>
      </c>
      <c r="BA39" s="31" t="s">
        <v>1110</v>
      </c>
      <c r="BB39" s="31" t="s">
        <v>1110</v>
      </c>
      <c r="BC39" s="31">
        <v>899.7211489</v>
      </c>
      <c r="BD39" s="31" t="s">
        <v>1110</v>
      </c>
      <c r="BE39" s="57">
        <v>1.011E-5</v>
      </c>
      <c r="BF39" s="31">
        <v>10383.80274954</v>
      </c>
      <c r="BG39"/>
      <c r="BH39" s="59">
        <v>36</v>
      </c>
      <c r="BI39" s="54" t="s">
        <v>1200</v>
      </c>
      <c r="BJ39" s="31" t="s">
        <v>1110</v>
      </c>
      <c r="BK39" s="31" t="s">
        <v>1110</v>
      </c>
      <c r="BL39" s="31" t="s">
        <v>1110</v>
      </c>
      <c r="BM39" s="31" t="s">
        <v>1110</v>
      </c>
      <c r="BN39" s="31" t="s">
        <v>1110</v>
      </c>
      <c r="BO39" s="31" t="s">
        <v>1110</v>
      </c>
      <c r="BP39" s="31" t="s">
        <v>1110</v>
      </c>
      <c r="BQ39" s="31">
        <v>11576.88766149</v>
      </c>
      <c r="BR39" s="31" t="s">
        <v>1110</v>
      </c>
      <c r="BS39" s="31">
        <v>163.26857461</v>
      </c>
      <c r="BT39" s="31" t="s">
        <v>1110</v>
      </c>
      <c r="BU39" s="31" t="s">
        <v>1110</v>
      </c>
      <c r="BV39" s="31" t="s">
        <v>1110</v>
      </c>
      <c r="BW39" s="31" t="s">
        <v>1110</v>
      </c>
      <c r="BX39" s="57" t="s">
        <v>1110</v>
      </c>
      <c r="BY39" s="31">
        <v>11740.1562361</v>
      </c>
    </row>
    <row r="40" spans="1:77" ht="62.5">
      <c r="A40" s="114" t="str">
        <f t="shared" si="4"/>
        <v>BANRISUL</v>
      </c>
      <c r="B40" s="24" t="str">
        <f t="shared" si="5"/>
        <v/>
      </c>
      <c r="C40" s="24">
        <f t="shared" si="6"/>
        <v>-6.3912941322795547</v>
      </c>
      <c r="D40" s="24" t="str">
        <f t="shared" si="7"/>
        <v/>
      </c>
      <c r="E40" s="24" t="str">
        <f t="shared" si="8"/>
        <v/>
      </c>
      <c r="F40" s="24" t="str">
        <f t="shared" si="9"/>
        <v/>
      </c>
      <c r="G40" s="24">
        <f t="shared" si="10"/>
        <v>5.4280042221720919</v>
      </c>
      <c r="H40" s="24" t="str">
        <f t="shared" si="11"/>
        <v/>
      </c>
      <c r="I40" s="24" t="str">
        <f t="shared" si="12"/>
        <v/>
      </c>
      <c r="J40" s="24" t="str">
        <f t="shared" si="13"/>
        <v/>
      </c>
      <c r="K40" s="24">
        <f t="shared" si="14"/>
        <v>-1.4158007492905966</v>
      </c>
      <c r="L40" s="24">
        <f t="shared" si="15"/>
        <v>5.5244777306489965</v>
      </c>
      <c r="M40" s="24">
        <f t="shared" si="16"/>
        <v>3.5944677698031455</v>
      </c>
      <c r="N40" s="24">
        <f t="shared" si="17"/>
        <v>-1.8111870538598396</v>
      </c>
      <c r="O40" s="24" t="str">
        <f t="shared" si="18"/>
        <v/>
      </c>
      <c r="P40" s="24">
        <f t="shared" si="19"/>
        <v>6.0561076102763138</v>
      </c>
      <c r="Q40" s="24">
        <f t="shared" si="20"/>
        <v>1.1518127141431052</v>
      </c>
      <c r="R40" s="24">
        <f t="shared" si="22"/>
        <v>120.31169462000071</v>
      </c>
      <c r="S40" s="24">
        <f t="shared" si="23"/>
        <v>6.0561076102763138</v>
      </c>
      <c r="T40" s="24">
        <f t="shared" si="24"/>
        <v>-6.3912941322795547</v>
      </c>
      <c r="V40" s="116" t="str">
        <f t="shared" si="25"/>
        <v>BANRISUL</v>
      </c>
      <c r="W40" s="199" t="str">
        <f t="shared" si="26"/>
        <v/>
      </c>
      <c r="X40" s="199">
        <f t="shared" si="27"/>
        <v>-55.684929990000001</v>
      </c>
      <c r="Y40" s="199" t="str">
        <f t="shared" si="28"/>
        <v/>
      </c>
      <c r="Z40" s="199" t="str">
        <f t="shared" si="29"/>
        <v/>
      </c>
      <c r="AA40" s="199" t="str">
        <f t="shared" si="30"/>
        <v/>
      </c>
      <c r="AB40" s="199">
        <f t="shared" si="31"/>
        <v>27.454124380000053</v>
      </c>
      <c r="AC40" s="199" t="str">
        <f t="shared" si="32"/>
        <v/>
      </c>
      <c r="AD40" s="199" t="str">
        <f t="shared" si="33"/>
        <v/>
      </c>
      <c r="AE40" s="199" t="str">
        <f t="shared" si="34"/>
        <v/>
      </c>
      <c r="AF40" s="199">
        <f t="shared" si="35"/>
        <v>-56.30380649000017</v>
      </c>
      <c r="AG40" s="199">
        <f t="shared" si="36"/>
        <v>80.124563150000085</v>
      </c>
      <c r="AH40" s="199">
        <f t="shared" si="37"/>
        <v>126.78566765999949</v>
      </c>
      <c r="AI40" s="199">
        <f t="shared" si="38"/>
        <v>-2.0639440799999988</v>
      </c>
      <c r="AJ40" s="199" t="str">
        <f t="shared" si="39"/>
        <v/>
      </c>
      <c r="AK40" s="199">
        <f t="shared" si="40"/>
        <v>1.9990000000000003E-5</v>
      </c>
      <c r="AL40" s="199">
        <f t="shared" si="41"/>
        <v>120.31169462000071</v>
      </c>
      <c r="AO40" s="60">
        <v>37</v>
      </c>
      <c r="AP40" s="56" t="s">
        <v>1201</v>
      </c>
      <c r="AQ40" s="30" t="s">
        <v>1110</v>
      </c>
      <c r="AR40" s="30" t="s">
        <v>1110</v>
      </c>
      <c r="AS40" s="30" t="s">
        <v>1110</v>
      </c>
      <c r="AT40" s="30" t="s">
        <v>1110</v>
      </c>
      <c r="AU40" s="30" t="s">
        <v>1110</v>
      </c>
      <c r="AV40" s="30" t="s">
        <v>1110</v>
      </c>
      <c r="AW40" s="30" t="s">
        <v>1110</v>
      </c>
      <c r="AX40" s="30" t="s">
        <v>1110</v>
      </c>
      <c r="AY40" s="30" t="s">
        <v>1110</v>
      </c>
      <c r="AZ40" s="30" t="s">
        <v>1110</v>
      </c>
      <c r="BA40" s="30" t="s">
        <v>1110</v>
      </c>
      <c r="BB40" s="30" t="s">
        <v>1110</v>
      </c>
      <c r="BC40" s="30" t="s">
        <v>1110</v>
      </c>
      <c r="BD40" s="30" t="s">
        <v>1110</v>
      </c>
      <c r="BE40" s="58">
        <v>9884.1148792399999</v>
      </c>
      <c r="BF40" s="30">
        <v>9884.1148792399999</v>
      </c>
      <c r="BG40"/>
      <c r="BH40" s="60">
        <v>37</v>
      </c>
      <c r="BI40" s="56" t="s">
        <v>172</v>
      </c>
      <c r="BJ40" s="30" t="s">
        <v>1110</v>
      </c>
      <c r="BK40" s="30">
        <v>815.57727196000008</v>
      </c>
      <c r="BL40" s="30" t="s">
        <v>1110</v>
      </c>
      <c r="BM40" s="30" t="s">
        <v>1110</v>
      </c>
      <c r="BN40" s="30" t="s">
        <v>1110</v>
      </c>
      <c r="BO40" s="30">
        <v>533.24084186000005</v>
      </c>
      <c r="BP40" s="30" t="s">
        <v>1110</v>
      </c>
      <c r="BQ40" s="30" t="s">
        <v>1110</v>
      </c>
      <c r="BR40" s="30" t="s">
        <v>1110</v>
      </c>
      <c r="BS40" s="30">
        <v>3920.5133069499998</v>
      </c>
      <c r="BT40" s="30">
        <v>1530.48000047</v>
      </c>
      <c r="BU40" s="30">
        <v>3654.0301939599999</v>
      </c>
      <c r="BV40" s="30">
        <v>111.89138017000001</v>
      </c>
      <c r="BW40" s="30" t="s">
        <v>1110</v>
      </c>
      <c r="BX40" s="58">
        <v>3.5007000000000001E-4</v>
      </c>
      <c r="BY40" s="30">
        <v>10565.733345440001</v>
      </c>
    </row>
    <row r="41" spans="1:77" ht="62.5">
      <c r="A41" s="114" t="str">
        <f t="shared" si="4"/>
        <v>BROOKFIELD GESTAO DE ATIVOS LTDA</v>
      </c>
      <c r="B41" s="24" t="str">
        <f t="shared" si="5"/>
        <v/>
      </c>
      <c r="C41" s="24" t="str">
        <f t="shared" si="6"/>
        <v/>
      </c>
      <c r="D41" s="24" t="str">
        <f t="shared" si="7"/>
        <v/>
      </c>
      <c r="E41" s="24" t="str">
        <f t="shared" si="8"/>
        <v/>
      </c>
      <c r="F41" s="24" t="str">
        <f t="shared" si="9"/>
        <v/>
      </c>
      <c r="G41" s="24" t="str">
        <f t="shared" si="10"/>
        <v/>
      </c>
      <c r="H41" s="24" t="str">
        <f t="shared" si="11"/>
        <v/>
      </c>
      <c r="I41" s="24" t="str">
        <f t="shared" si="12"/>
        <v/>
      </c>
      <c r="J41" s="24" t="str">
        <f t="shared" si="13"/>
        <v/>
      </c>
      <c r="K41" s="24" t="str">
        <f t="shared" si="14"/>
        <v/>
      </c>
      <c r="L41" s="24" t="str">
        <f t="shared" si="15"/>
        <v/>
      </c>
      <c r="M41" s="24" t="str">
        <f t="shared" si="16"/>
        <v/>
      </c>
      <c r="N41" s="24" t="str">
        <f t="shared" si="17"/>
        <v/>
      </c>
      <c r="O41" s="24" t="str">
        <f t="shared" si="18"/>
        <v/>
      </c>
      <c r="P41" s="24">
        <f t="shared" si="19"/>
        <v>1.4201473901808157</v>
      </c>
      <c r="Q41" s="24">
        <f t="shared" si="20"/>
        <v>1.4201473901808157</v>
      </c>
      <c r="R41" s="24">
        <f t="shared" si="22"/>
        <v>140.36899950000043</v>
      </c>
      <c r="S41" s="24">
        <f t="shared" si="23"/>
        <v>1.4201473901808157</v>
      </c>
      <c r="T41" s="24">
        <f t="shared" si="24"/>
        <v>1.4201473901808157</v>
      </c>
      <c r="V41" s="116" t="str">
        <f t="shared" si="25"/>
        <v>BROOKFIELD GESTAO DE ATIVOS LTDA</v>
      </c>
      <c r="W41" s="199" t="str">
        <f t="shared" si="26"/>
        <v/>
      </c>
      <c r="X41" s="199" t="str">
        <f t="shared" si="27"/>
        <v/>
      </c>
      <c r="Y41" s="199" t="str">
        <f t="shared" si="28"/>
        <v/>
      </c>
      <c r="Z41" s="199" t="str">
        <f t="shared" si="29"/>
        <v/>
      </c>
      <c r="AA41" s="199" t="str">
        <f t="shared" si="30"/>
        <v/>
      </c>
      <c r="AB41" s="199" t="str">
        <f t="shared" si="31"/>
        <v/>
      </c>
      <c r="AC41" s="199" t="str">
        <f t="shared" si="32"/>
        <v/>
      </c>
      <c r="AD41" s="199" t="str">
        <f t="shared" si="33"/>
        <v/>
      </c>
      <c r="AE41" s="199" t="str">
        <f t="shared" si="34"/>
        <v/>
      </c>
      <c r="AF41" s="199" t="str">
        <f t="shared" si="35"/>
        <v/>
      </c>
      <c r="AG41" s="199" t="str">
        <f t="shared" si="36"/>
        <v/>
      </c>
      <c r="AH41" s="199" t="str">
        <f t="shared" si="37"/>
        <v/>
      </c>
      <c r="AI41" s="199" t="str">
        <f t="shared" si="38"/>
        <v/>
      </c>
      <c r="AJ41" s="199" t="str">
        <f t="shared" si="39"/>
        <v/>
      </c>
      <c r="AK41" s="199">
        <f t="shared" si="40"/>
        <v>140.36899950000043</v>
      </c>
      <c r="AL41" s="199">
        <f t="shared" si="41"/>
        <v>140.36899950000043</v>
      </c>
      <c r="AO41" s="59">
        <v>38</v>
      </c>
      <c r="AP41" s="54" t="s">
        <v>1202</v>
      </c>
      <c r="AQ41" s="31">
        <v>2.1081802700000001</v>
      </c>
      <c r="AR41" s="31">
        <v>969.07669671000008</v>
      </c>
      <c r="AS41" s="31">
        <v>5556.9665632599999</v>
      </c>
      <c r="AT41" s="31">
        <v>232.83535205000001</v>
      </c>
      <c r="AU41" s="31">
        <v>88.09294890000001</v>
      </c>
      <c r="AV41" s="31">
        <v>1199.3782819600001</v>
      </c>
      <c r="AW41" s="31" t="s">
        <v>1110</v>
      </c>
      <c r="AX41" s="31">
        <v>133.08239126999999</v>
      </c>
      <c r="AY41" s="31">
        <v>314.50363973000003</v>
      </c>
      <c r="AZ41" s="31">
        <v>613.3686179</v>
      </c>
      <c r="BA41" s="31" t="s">
        <v>1110</v>
      </c>
      <c r="BB41" s="31" t="s">
        <v>1110</v>
      </c>
      <c r="BC41" s="31">
        <v>56.44962056</v>
      </c>
      <c r="BD41" s="31" t="s">
        <v>1110</v>
      </c>
      <c r="BE41" s="57">
        <v>570.34478473000001</v>
      </c>
      <c r="BF41" s="31">
        <v>9736.2070773399992</v>
      </c>
      <c r="BG41"/>
      <c r="BH41" s="59">
        <v>38</v>
      </c>
      <c r="BI41" s="54" t="s">
        <v>1201</v>
      </c>
      <c r="BJ41" s="31" t="s">
        <v>1110</v>
      </c>
      <c r="BK41" s="31" t="s">
        <v>1110</v>
      </c>
      <c r="BL41" s="31" t="s">
        <v>1110</v>
      </c>
      <c r="BM41" s="31" t="s">
        <v>1110</v>
      </c>
      <c r="BN41" s="31" t="s">
        <v>1110</v>
      </c>
      <c r="BO41" s="31" t="s">
        <v>1110</v>
      </c>
      <c r="BP41" s="31" t="s">
        <v>1110</v>
      </c>
      <c r="BQ41" s="31" t="s">
        <v>1110</v>
      </c>
      <c r="BR41" s="31" t="s">
        <v>1110</v>
      </c>
      <c r="BS41" s="31" t="s">
        <v>1110</v>
      </c>
      <c r="BT41" s="31" t="s">
        <v>1110</v>
      </c>
      <c r="BU41" s="31" t="s">
        <v>1110</v>
      </c>
      <c r="BV41" s="31" t="s">
        <v>1110</v>
      </c>
      <c r="BW41" s="31" t="s">
        <v>1110</v>
      </c>
      <c r="BX41" s="57">
        <v>10024.48387874</v>
      </c>
      <c r="BY41" s="31">
        <v>10024.48387874</v>
      </c>
    </row>
    <row r="42" spans="1:77" ht="50">
      <c r="A42" s="114" t="str">
        <f t="shared" si="4"/>
        <v>AZ QUEST INVESTIMENTOS</v>
      </c>
      <c r="B42" s="24">
        <f t="shared" si="5"/>
        <v>4.9195658536056186</v>
      </c>
      <c r="C42" s="24">
        <f t="shared" si="6"/>
        <v>7.4101316123104368</v>
      </c>
      <c r="D42" s="24">
        <f t="shared" si="7"/>
        <v>6.7391671448002768</v>
      </c>
      <c r="E42" s="24">
        <f t="shared" si="8"/>
        <v>0.62200377929335104</v>
      </c>
      <c r="F42" s="24" t="str">
        <f t="shared" si="9"/>
        <v/>
      </c>
      <c r="G42" s="24">
        <f t="shared" si="10"/>
        <v>3.1479112630965034</v>
      </c>
      <c r="H42" s="24" t="str">
        <f t="shared" si="11"/>
        <v/>
      </c>
      <c r="I42" s="24">
        <f t="shared" si="12"/>
        <v>5.0138173883789392</v>
      </c>
      <c r="J42" s="24">
        <f t="shared" si="13"/>
        <v>6.1360984837496346</v>
      </c>
      <c r="K42" s="24">
        <f t="shared" si="14"/>
        <v>3.238577780978801</v>
      </c>
      <c r="L42" s="24" t="str">
        <f t="shared" si="15"/>
        <v/>
      </c>
      <c r="M42" s="24">
        <f t="shared" si="16"/>
        <v>1.8489127908403162</v>
      </c>
      <c r="N42" s="24">
        <f t="shared" si="17"/>
        <v>9.3471353355011075</v>
      </c>
      <c r="O42" s="24" t="str">
        <f t="shared" si="18"/>
        <v/>
      </c>
      <c r="P42" s="24">
        <f t="shared" si="19"/>
        <v>4.8767588068943297</v>
      </c>
      <c r="Q42" s="24">
        <f t="shared" si="20"/>
        <v>5.5191182655458277</v>
      </c>
      <c r="R42" s="24">
        <f t="shared" si="22"/>
        <v>522.38563677000093</v>
      </c>
      <c r="S42" s="24">
        <f t="shared" si="23"/>
        <v>9.3471353355011075</v>
      </c>
      <c r="T42" s="24">
        <f t="shared" si="24"/>
        <v>0.62200377929335104</v>
      </c>
      <c r="V42" s="116" t="str">
        <f t="shared" si="25"/>
        <v>AZ QUEST INVESTIMENTOS</v>
      </c>
      <c r="W42" s="199">
        <f t="shared" si="26"/>
        <v>5.9979119799999836</v>
      </c>
      <c r="X42" s="199">
        <f t="shared" si="27"/>
        <v>51.081752800000004</v>
      </c>
      <c r="Y42" s="199">
        <f t="shared" si="28"/>
        <v>24.946591610000041</v>
      </c>
      <c r="Z42" s="199">
        <f t="shared" si="29"/>
        <v>1.5439999999999898E-2</v>
      </c>
      <c r="AA42" s="199" t="str">
        <f t="shared" si="30"/>
        <v/>
      </c>
      <c r="AB42" s="199">
        <f t="shared" si="31"/>
        <v>6.8985902200000169</v>
      </c>
      <c r="AC42" s="199" t="str">
        <f t="shared" si="32"/>
        <v/>
      </c>
      <c r="AD42" s="199">
        <f t="shared" si="33"/>
        <v>38.789171910000164</v>
      </c>
      <c r="AE42" s="199">
        <f t="shared" si="34"/>
        <v>5.4613804400000134</v>
      </c>
      <c r="AF42" s="199">
        <f t="shared" si="35"/>
        <v>25.026742220000074</v>
      </c>
      <c r="AG42" s="199" t="str">
        <f t="shared" si="36"/>
        <v/>
      </c>
      <c r="AH42" s="199">
        <f t="shared" si="37"/>
        <v>18.772822169999927</v>
      </c>
      <c r="AI42" s="199">
        <f t="shared" si="38"/>
        <v>170.41898485000002</v>
      </c>
      <c r="AJ42" s="199" t="str">
        <f t="shared" si="39"/>
        <v/>
      </c>
      <c r="AK42" s="199">
        <f t="shared" si="40"/>
        <v>174.97624857000028</v>
      </c>
      <c r="AL42" s="199">
        <f t="shared" si="41"/>
        <v>522.38563677000093</v>
      </c>
      <c r="AO42" s="60">
        <v>39</v>
      </c>
      <c r="AP42" s="56" t="s">
        <v>149</v>
      </c>
      <c r="AQ42" s="30">
        <v>489.09722339000001</v>
      </c>
      <c r="AR42" s="30">
        <v>705.19803459000002</v>
      </c>
      <c r="AS42" s="30">
        <v>10.03649968</v>
      </c>
      <c r="AT42" s="30" t="s">
        <v>1110</v>
      </c>
      <c r="AU42" s="30" t="s">
        <v>1110</v>
      </c>
      <c r="AV42" s="30">
        <v>284.06393460000004</v>
      </c>
      <c r="AW42" s="30">
        <v>7.3770000000000002E-2</v>
      </c>
      <c r="AX42" s="30">
        <v>2496.77476398</v>
      </c>
      <c r="AY42" s="30">
        <v>6.8198500400000004</v>
      </c>
      <c r="AZ42" s="30">
        <v>104.33826054000001</v>
      </c>
      <c r="BA42" s="30" t="s">
        <v>1110</v>
      </c>
      <c r="BB42" s="30">
        <v>27.544769909999999</v>
      </c>
      <c r="BC42" s="30">
        <v>3027.0432579499998</v>
      </c>
      <c r="BD42" s="30">
        <v>10.505969990000001</v>
      </c>
      <c r="BE42" s="58">
        <v>2554.8451735300005</v>
      </c>
      <c r="BF42" s="30">
        <v>9716.3415081999992</v>
      </c>
      <c r="BG42"/>
      <c r="BH42" s="60">
        <v>39</v>
      </c>
      <c r="BI42" s="56" t="s">
        <v>143</v>
      </c>
      <c r="BJ42" s="30">
        <v>127.91745037999999</v>
      </c>
      <c r="BK42" s="30">
        <v>740.43189490999998</v>
      </c>
      <c r="BL42" s="30">
        <v>395.11980550999999</v>
      </c>
      <c r="BM42" s="30">
        <v>2.4977400299999997</v>
      </c>
      <c r="BN42" s="30" t="s">
        <v>1110</v>
      </c>
      <c r="BO42" s="30">
        <v>226.04676955000002</v>
      </c>
      <c r="BP42" s="30" t="s">
        <v>1110</v>
      </c>
      <c r="BQ42" s="30">
        <v>812.43465808000008</v>
      </c>
      <c r="BR42" s="30">
        <v>94.465500150000011</v>
      </c>
      <c r="BS42" s="30">
        <v>797.79626985000004</v>
      </c>
      <c r="BT42" s="30" t="s">
        <v>1110</v>
      </c>
      <c r="BU42" s="30">
        <v>1034.1166644</v>
      </c>
      <c r="BV42" s="30">
        <v>1993.64052528</v>
      </c>
      <c r="BW42" s="30" t="s">
        <v>1110</v>
      </c>
      <c r="BX42" s="58">
        <v>3762.9381613600003</v>
      </c>
      <c r="BY42" s="30">
        <v>9987.4054395000003</v>
      </c>
    </row>
    <row r="43" spans="1:77" ht="37.5">
      <c r="A43" s="114" t="str">
        <f t="shared" si="4"/>
        <v>MAPFRE DTVM SA</v>
      </c>
      <c r="B43" s="24">
        <f t="shared" si="5"/>
        <v>5.0360702787527742</v>
      </c>
      <c r="C43" s="24">
        <f t="shared" si="6"/>
        <v>5.1544875952112363</v>
      </c>
      <c r="D43" s="24">
        <f t="shared" si="7"/>
        <v>0.45436439490087821</v>
      </c>
      <c r="E43" s="24">
        <f t="shared" si="8"/>
        <v>0.82036390659001768</v>
      </c>
      <c r="F43" s="24">
        <f t="shared" si="9"/>
        <v>0.5912229940119289</v>
      </c>
      <c r="G43" s="24">
        <f t="shared" si="10"/>
        <v>0.84913140109199503</v>
      </c>
      <c r="H43" s="24" t="str">
        <f t="shared" si="11"/>
        <v/>
      </c>
      <c r="I43" s="24">
        <f t="shared" si="12"/>
        <v>-2.125137851079117</v>
      </c>
      <c r="J43" s="24">
        <f t="shared" si="13"/>
        <v>0.50203900703836268</v>
      </c>
      <c r="K43" s="24">
        <f t="shared" si="14"/>
        <v>-10.909319743011267</v>
      </c>
      <c r="L43" s="24" t="str">
        <f t="shared" si="15"/>
        <v/>
      </c>
      <c r="M43" s="24" t="str">
        <f t="shared" si="16"/>
        <v/>
      </c>
      <c r="N43" s="24">
        <f t="shared" si="17"/>
        <v>0.51615652525123323</v>
      </c>
      <c r="O43" s="24" t="str">
        <f t="shared" si="18"/>
        <v/>
      </c>
      <c r="P43" s="24">
        <f t="shared" si="19"/>
        <v>-0.16849462039965601</v>
      </c>
      <c r="Q43" s="24">
        <f t="shared" si="20"/>
        <v>0.19605146591868561</v>
      </c>
      <c r="R43" s="24">
        <f t="shared" si="22"/>
        <v>19.0879767000024</v>
      </c>
      <c r="S43" s="24">
        <f t="shared" si="23"/>
        <v>5.1544875952112363</v>
      </c>
      <c r="T43" s="24">
        <f t="shared" si="24"/>
        <v>-10.909319743011267</v>
      </c>
      <c r="V43" s="116" t="str">
        <f t="shared" si="25"/>
        <v>MAPFRE DTVM SA</v>
      </c>
      <c r="W43" s="199">
        <f t="shared" si="26"/>
        <v>0.10616943999999995</v>
      </c>
      <c r="X43" s="199">
        <f t="shared" si="27"/>
        <v>49.950938119999932</v>
      </c>
      <c r="Y43" s="199">
        <f t="shared" si="28"/>
        <v>25.248877500000162</v>
      </c>
      <c r="Z43" s="199">
        <f t="shared" si="29"/>
        <v>1.9100971899999877</v>
      </c>
      <c r="AA43" s="199">
        <f t="shared" si="30"/>
        <v>0.52082576999998764</v>
      </c>
      <c r="AB43" s="199">
        <f t="shared" si="31"/>
        <v>10.184297609999931</v>
      </c>
      <c r="AC43" s="199" t="str">
        <f t="shared" si="32"/>
        <v/>
      </c>
      <c r="AD43" s="199">
        <f t="shared" si="33"/>
        <v>-2.82818426999998</v>
      </c>
      <c r="AE43" s="199">
        <f t="shared" si="34"/>
        <v>1.5789309499999717</v>
      </c>
      <c r="AF43" s="199">
        <f t="shared" si="35"/>
        <v>-66.914343730000041</v>
      </c>
      <c r="AG43" s="199" t="str">
        <f t="shared" si="36"/>
        <v/>
      </c>
      <c r="AH43" s="199" t="str">
        <f t="shared" si="37"/>
        <v/>
      </c>
      <c r="AI43" s="199">
        <f t="shared" si="38"/>
        <v>0.29136840000000319</v>
      </c>
      <c r="AJ43" s="199" t="str">
        <f t="shared" si="39"/>
        <v/>
      </c>
      <c r="AK43" s="199">
        <f t="shared" si="40"/>
        <v>-0.96100028000000748</v>
      </c>
      <c r="AL43" s="199">
        <f t="shared" si="41"/>
        <v>19.0879767000024</v>
      </c>
      <c r="AO43" s="59">
        <v>40</v>
      </c>
      <c r="AP43" s="54" t="s">
        <v>143</v>
      </c>
      <c r="AQ43" s="31">
        <v>121.91953840000001</v>
      </c>
      <c r="AR43" s="31">
        <v>689.35014210999998</v>
      </c>
      <c r="AS43" s="31">
        <v>370.17321389999995</v>
      </c>
      <c r="AT43" s="31">
        <v>2.4823000299999998</v>
      </c>
      <c r="AU43" s="31" t="s">
        <v>1110</v>
      </c>
      <c r="AV43" s="31">
        <v>219.14817933</v>
      </c>
      <c r="AW43" s="31" t="s">
        <v>1110</v>
      </c>
      <c r="AX43" s="31">
        <v>773.64548616999991</v>
      </c>
      <c r="AY43" s="31">
        <v>89.004119709999998</v>
      </c>
      <c r="AZ43" s="31">
        <v>772.76952762999997</v>
      </c>
      <c r="BA43" s="31" t="s">
        <v>1110</v>
      </c>
      <c r="BB43" s="31">
        <v>1015.3438422300001</v>
      </c>
      <c r="BC43" s="31">
        <v>1823.22154043</v>
      </c>
      <c r="BD43" s="31" t="s">
        <v>1110</v>
      </c>
      <c r="BE43" s="57">
        <v>3587.96191279</v>
      </c>
      <c r="BF43" s="31">
        <v>9465.0198027299994</v>
      </c>
      <c r="BG43"/>
      <c r="BH43" s="59">
        <v>40</v>
      </c>
      <c r="BI43" s="54" t="s">
        <v>1202</v>
      </c>
      <c r="BJ43" s="31">
        <v>2.21434971</v>
      </c>
      <c r="BK43" s="31">
        <v>1019.02763483</v>
      </c>
      <c r="BL43" s="31">
        <v>5582.2154407600001</v>
      </c>
      <c r="BM43" s="31">
        <v>234.74544924</v>
      </c>
      <c r="BN43" s="31">
        <v>88.613774669999998</v>
      </c>
      <c r="BO43" s="31">
        <v>1209.56257957</v>
      </c>
      <c r="BP43" s="31" t="s">
        <v>1110</v>
      </c>
      <c r="BQ43" s="31">
        <v>130.25420700000001</v>
      </c>
      <c r="BR43" s="31">
        <v>316.08257068</v>
      </c>
      <c r="BS43" s="31">
        <v>546.45427416999996</v>
      </c>
      <c r="BT43" s="31" t="s">
        <v>1110</v>
      </c>
      <c r="BU43" s="31" t="s">
        <v>1110</v>
      </c>
      <c r="BV43" s="31">
        <v>56.740988960000003</v>
      </c>
      <c r="BW43" s="31" t="s">
        <v>1110</v>
      </c>
      <c r="BX43" s="57">
        <v>569.38378445000001</v>
      </c>
      <c r="BY43" s="31">
        <v>9755.2950540400016</v>
      </c>
    </row>
    <row r="44" spans="1:77" ht="50">
      <c r="A44" s="114" t="str">
        <f t="shared" si="4"/>
        <v>KAPITALO</v>
      </c>
      <c r="B44" s="24">
        <f t="shared" si="5"/>
        <v>1.8360673028700489</v>
      </c>
      <c r="C44" s="24">
        <f t="shared" si="6"/>
        <v>2.21246365416998</v>
      </c>
      <c r="D44" s="24" t="str">
        <f t="shared" si="7"/>
        <v/>
      </c>
      <c r="E44" s="24" t="str">
        <f t="shared" si="8"/>
        <v/>
      </c>
      <c r="F44" s="24" t="str">
        <f t="shared" si="9"/>
        <v/>
      </c>
      <c r="G44" s="24">
        <f t="shared" si="10"/>
        <v>5.3677501310577185</v>
      </c>
      <c r="H44" s="24">
        <f t="shared" si="11"/>
        <v>72.763578440852513</v>
      </c>
      <c r="I44" s="24">
        <f t="shared" si="12"/>
        <v>12.61018619587297</v>
      </c>
      <c r="J44" s="24">
        <f t="shared" si="13"/>
        <v>5.9377644200374817</v>
      </c>
      <c r="K44" s="24">
        <f t="shared" si="14"/>
        <v>-1.4486088541730453</v>
      </c>
      <c r="L44" s="24" t="str">
        <f t="shared" si="15"/>
        <v/>
      </c>
      <c r="M44" s="24" t="str">
        <f t="shared" si="16"/>
        <v/>
      </c>
      <c r="N44" s="24">
        <f t="shared" si="17"/>
        <v>13.477830962344115</v>
      </c>
      <c r="O44" s="24">
        <f t="shared" si="18"/>
        <v>40.968482856558268</v>
      </c>
      <c r="P44" s="24">
        <f t="shared" si="19"/>
        <v>20.901017002633665</v>
      </c>
      <c r="Q44" s="24">
        <f t="shared" si="20"/>
        <v>13.27486891725988</v>
      </c>
      <c r="R44" s="24">
        <f t="shared" si="22"/>
        <v>1103.7782487500008</v>
      </c>
      <c r="S44" s="24">
        <f t="shared" si="23"/>
        <v>72.763578440852513</v>
      </c>
      <c r="T44" s="24">
        <f t="shared" si="24"/>
        <v>-1.4486088541730453</v>
      </c>
      <c r="V44" s="116" t="str">
        <f t="shared" si="25"/>
        <v>KAPITALO</v>
      </c>
      <c r="W44" s="199">
        <f t="shared" si="26"/>
        <v>0.45609987000000274</v>
      </c>
      <c r="X44" s="199">
        <f t="shared" si="27"/>
        <v>3.0908997900000088</v>
      </c>
      <c r="Y44" s="199" t="str">
        <f t="shared" si="28"/>
        <v/>
      </c>
      <c r="Z44" s="199" t="str">
        <f t="shared" si="29"/>
        <v/>
      </c>
      <c r="AA44" s="199" t="str">
        <f t="shared" si="30"/>
        <v/>
      </c>
      <c r="AB44" s="199">
        <f t="shared" si="31"/>
        <v>2.60569864</v>
      </c>
      <c r="AC44" s="199">
        <f t="shared" si="32"/>
        <v>0.76980969999999993</v>
      </c>
      <c r="AD44" s="199">
        <f t="shared" si="33"/>
        <v>106.56329907000008</v>
      </c>
      <c r="AE44" s="199">
        <f t="shared" si="34"/>
        <v>16.025647370000002</v>
      </c>
      <c r="AF44" s="199">
        <f t="shared" si="35"/>
        <v>-2.31634004</v>
      </c>
      <c r="AG44" s="199" t="str">
        <f t="shared" si="36"/>
        <v/>
      </c>
      <c r="AH44" s="199" t="str">
        <f t="shared" si="37"/>
        <v/>
      </c>
      <c r="AI44" s="199">
        <f t="shared" si="38"/>
        <v>817.33611529000063</v>
      </c>
      <c r="AJ44" s="199">
        <f t="shared" si="39"/>
        <v>0.17632005000000006</v>
      </c>
      <c r="AK44" s="199">
        <f t="shared" si="40"/>
        <v>159.07069901</v>
      </c>
      <c r="AL44" s="199">
        <f t="shared" si="41"/>
        <v>1103.7782487500008</v>
      </c>
      <c r="AO44" s="60">
        <v>41</v>
      </c>
      <c r="AP44" s="56" t="s">
        <v>1203</v>
      </c>
      <c r="AQ44" s="30">
        <v>10.894899909999999</v>
      </c>
      <c r="AR44" s="30">
        <v>887.96973061000006</v>
      </c>
      <c r="AS44" s="30" t="s">
        <v>1110</v>
      </c>
      <c r="AT44" s="30">
        <v>70.159550409999994</v>
      </c>
      <c r="AU44" s="30" t="s">
        <v>1110</v>
      </c>
      <c r="AV44" s="30">
        <v>198.33082001</v>
      </c>
      <c r="AW44" s="30">
        <v>87.854940370000008</v>
      </c>
      <c r="AX44" s="30">
        <v>2320.8753807600001</v>
      </c>
      <c r="AY44" s="30">
        <v>79.917089819999987</v>
      </c>
      <c r="AZ44" s="30">
        <v>2892.9724814299998</v>
      </c>
      <c r="BA44" s="30" t="s">
        <v>1110</v>
      </c>
      <c r="BB44" s="30" t="s">
        <v>1110</v>
      </c>
      <c r="BC44" s="30">
        <v>2090.47690104</v>
      </c>
      <c r="BD44" s="30" t="s">
        <v>1110</v>
      </c>
      <c r="BE44" s="58" t="s">
        <v>1110</v>
      </c>
      <c r="BF44" s="30">
        <v>8639.4517943600003</v>
      </c>
      <c r="BG44"/>
      <c r="BH44" s="60">
        <v>41</v>
      </c>
      <c r="BI44" s="56" t="s">
        <v>551</v>
      </c>
      <c r="BJ44" s="30">
        <v>25.297230110000001</v>
      </c>
      <c r="BK44" s="30">
        <v>142.79488019999999</v>
      </c>
      <c r="BL44" s="30" t="s">
        <v>1110</v>
      </c>
      <c r="BM44" s="30" t="s">
        <v>1110</v>
      </c>
      <c r="BN44" s="30" t="s">
        <v>1110</v>
      </c>
      <c r="BO44" s="30">
        <v>51.149289090000003</v>
      </c>
      <c r="BP44" s="30">
        <v>1.8277698999999998</v>
      </c>
      <c r="BQ44" s="30">
        <v>951.62059969000006</v>
      </c>
      <c r="BR44" s="30">
        <v>285.91926787</v>
      </c>
      <c r="BS44" s="30">
        <v>157.58465969</v>
      </c>
      <c r="BT44" s="30" t="s">
        <v>1110</v>
      </c>
      <c r="BU44" s="30" t="s">
        <v>1110</v>
      </c>
      <c r="BV44" s="30">
        <v>6881.6362061099999</v>
      </c>
      <c r="BW44" s="30">
        <v>0.60669979000000007</v>
      </c>
      <c r="BX44" s="58">
        <v>920.13748820000001</v>
      </c>
      <c r="BY44" s="30">
        <v>9418.5740906499996</v>
      </c>
    </row>
    <row r="45" spans="1:77" ht="50">
      <c r="A45" s="114" t="str">
        <f t="shared" si="4"/>
        <v>GARDE ASSET MANAGEMENT</v>
      </c>
      <c r="B45" s="24">
        <f t="shared" si="5"/>
        <v>-1.0866580783485205</v>
      </c>
      <c r="C45" s="24">
        <f t="shared" si="6"/>
        <v>6.4601379408049269</v>
      </c>
      <c r="D45" s="24" t="str">
        <f t="shared" si="7"/>
        <v/>
      </c>
      <c r="E45" s="24">
        <f t="shared" si="8"/>
        <v>-1.0294260521615968</v>
      </c>
      <c r="F45" s="24" t="str">
        <f t="shared" si="9"/>
        <v/>
      </c>
      <c r="G45" s="24">
        <f t="shared" si="10"/>
        <v>-1.7502170715701055</v>
      </c>
      <c r="H45" s="24">
        <f t="shared" si="11"/>
        <v>-1.6233926788789148</v>
      </c>
      <c r="I45" s="24">
        <f t="shared" si="12"/>
        <v>0.53183464232182587</v>
      </c>
      <c r="J45" s="24">
        <f t="shared" si="13"/>
        <v>-5.9139167988286943</v>
      </c>
      <c r="K45" s="24">
        <f t="shared" si="14"/>
        <v>-0.68145379973523745</v>
      </c>
      <c r="L45" s="24" t="str">
        <f t="shared" si="15"/>
        <v/>
      </c>
      <c r="M45" s="24" t="str">
        <f t="shared" si="16"/>
        <v/>
      </c>
      <c r="N45" s="24">
        <f t="shared" si="17"/>
        <v>-1.3951582452544784</v>
      </c>
      <c r="O45" s="24" t="str">
        <f t="shared" si="18"/>
        <v/>
      </c>
      <c r="P45" s="24" t="str">
        <f t="shared" si="19"/>
        <v/>
      </c>
      <c r="Q45" s="24">
        <f t="shared" si="20"/>
        <v>0.11995257924542102</v>
      </c>
      <c r="R45" s="24">
        <f t="shared" si="22"/>
        <v>10.36324525999953</v>
      </c>
      <c r="S45" s="24">
        <f t="shared" si="23"/>
        <v>6.4601379408049269</v>
      </c>
      <c r="T45" s="24">
        <f t="shared" si="24"/>
        <v>-5.9139167988286943</v>
      </c>
      <c r="V45" s="116" t="str">
        <f t="shared" si="25"/>
        <v>GARDE ASSET MANAGEMENT</v>
      </c>
      <c r="W45" s="199">
        <f t="shared" si="26"/>
        <v>-0.11839031000000055</v>
      </c>
      <c r="X45" s="199">
        <f t="shared" si="27"/>
        <v>57.364069470000004</v>
      </c>
      <c r="Y45" s="199" t="str">
        <f t="shared" si="28"/>
        <v/>
      </c>
      <c r="Z45" s="199">
        <f t="shared" si="29"/>
        <v>-0.72224068999999247</v>
      </c>
      <c r="AA45" s="199" t="str">
        <f t="shared" si="30"/>
        <v/>
      </c>
      <c r="AB45" s="199">
        <f t="shared" si="31"/>
        <v>-3.4712198699999988</v>
      </c>
      <c r="AC45" s="199">
        <f t="shared" si="32"/>
        <v>-1.4262306700000096</v>
      </c>
      <c r="AD45" s="199">
        <f t="shared" si="33"/>
        <v>12.343219280000085</v>
      </c>
      <c r="AE45" s="199">
        <f t="shared" si="34"/>
        <v>-4.7262301999999892</v>
      </c>
      <c r="AF45" s="199">
        <f t="shared" si="35"/>
        <v>-19.714270899999519</v>
      </c>
      <c r="AG45" s="199" t="str">
        <f t="shared" si="36"/>
        <v/>
      </c>
      <c r="AH45" s="199" t="str">
        <f t="shared" si="37"/>
        <v/>
      </c>
      <c r="AI45" s="199">
        <f t="shared" si="38"/>
        <v>-29.165460849999818</v>
      </c>
      <c r="AJ45" s="199" t="str">
        <f t="shared" si="39"/>
        <v/>
      </c>
      <c r="AK45" s="199" t="str">
        <f t="shared" si="40"/>
        <v/>
      </c>
      <c r="AL45" s="199">
        <f t="shared" si="41"/>
        <v>10.36324525999953</v>
      </c>
      <c r="AO45" s="59">
        <v>42</v>
      </c>
      <c r="AP45" s="54" t="s">
        <v>701</v>
      </c>
      <c r="AQ45" s="31" t="s">
        <v>1110</v>
      </c>
      <c r="AR45" s="31" t="s">
        <v>1110</v>
      </c>
      <c r="AS45" s="31" t="s">
        <v>1110</v>
      </c>
      <c r="AT45" s="31" t="s">
        <v>1110</v>
      </c>
      <c r="AU45" s="31" t="s">
        <v>1110</v>
      </c>
      <c r="AV45" s="31" t="s">
        <v>1110</v>
      </c>
      <c r="AW45" s="31" t="s">
        <v>1110</v>
      </c>
      <c r="AX45" s="31">
        <v>7358.7822939300004</v>
      </c>
      <c r="AY45" s="31" t="s">
        <v>1110</v>
      </c>
      <c r="AZ45" s="31" t="s">
        <v>1110</v>
      </c>
      <c r="BA45" s="31" t="s">
        <v>1110</v>
      </c>
      <c r="BB45" s="31" t="s">
        <v>1110</v>
      </c>
      <c r="BC45" s="31" t="s">
        <v>1110</v>
      </c>
      <c r="BD45" s="31">
        <v>1134.40335805</v>
      </c>
      <c r="BE45" s="57">
        <v>9.9199999999999999E-6</v>
      </c>
      <c r="BF45" s="31">
        <v>8493.1856619000009</v>
      </c>
      <c r="BG45"/>
      <c r="BH45" s="59">
        <v>42</v>
      </c>
      <c r="BI45" s="54" t="s">
        <v>1203</v>
      </c>
      <c r="BJ45" s="31">
        <v>10.776509599999999</v>
      </c>
      <c r="BK45" s="31">
        <v>945.33380008000006</v>
      </c>
      <c r="BL45" s="31" t="s">
        <v>1110</v>
      </c>
      <c r="BM45" s="31">
        <v>69.437309720000002</v>
      </c>
      <c r="BN45" s="31" t="s">
        <v>1110</v>
      </c>
      <c r="BO45" s="31">
        <v>194.85960014</v>
      </c>
      <c r="BP45" s="31">
        <v>86.428709699999999</v>
      </c>
      <c r="BQ45" s="31">
        <v>2333.2186000400002</v>
      </c>
      <c r="BR45" s="31">
        <v>75.190859619999998</v>
      </c>
      <c r="BS45" s="31">
        <v>2873.2582105300003</v>
      </c>
      <c r="BT45" s="31" t="s">
        <v>1110</v>
      </c>
      <c r="BU45" s="31" t="s">
        <v>1110</v>
      </c>
      <c r="BV45" s="31">
        <v>2061.3114401900002</v>
      </c>
      <c r="BW45" s="31" t="s">
        <v>1110</v>
      </c>
      <c r="BX45" s="57" t="s">
        <v>1110</v>
      </c>
      <c r="BY45" s="31">
        <v>8649.8150396199999</v>
      </c>
    </row>
    <row r="46" spans="1:77" ht="50">
      <c r="A46" s="114" t="str">
        <f t="shared" si="4"/>
        <v>O3 GESTAO DE RECURSOS LTDA</v>
      </c>
      <c r="B46" s="24" t="str">
        <f t="shared" si="5"/>
        <v/>
      </c>
      <c r="C46" s="24" t="str">
        <f t="shared" si="6"/>
        <v/>
      </c>
      <c r="D46" s="24" t="str">
        <f t="shared" si="7"/>
        <v/>
      </c>
      <c r="E46" s="24" t="str">
        <f t="shared" si="8"/>
        <v/>
      </c>
      <c r="F46" s="24" t="str">
        <f t="shared" si="9"/>
        <v/>
      </c>
      <c r="G46" s="24" t="str">
        <f t="shared" si="10"/>
        <v/>
      </c>
      <c r="H46" s="24" t="str">
        <f t="shared" si="11"/>
        <v/>
      </c>
      <c r="I46" s="24">
        <f t="shared" si="12"/>
        <v>0.40028781737839836</v>
      </c>
      <c r="J46" s="24" t="str">
        <f t="shared" si="13"/>
        <v/>
      </c>
      <c r="K46" s="24" t="str">
        <f t="shared" si="14"/>
        <v/>
      </c>
      <c r="L46" s="24" t="str">
        <f t="shared" si="15"/>
        <v/>
      </c>
      <c r="M46" s="24" t="str">
        <f t="shared" si="16"/>
        <v/>
      </c>
      <c r="N46" s="24" t="str">
        <f t="shared" si="17"/>
        <v/>
      </c>
      <c r="O46" s="24">
        <f t="shared" si="18"/>
        <v>1.0664403462976111</v>
      </c>
      <c r="P46" s="24">
        <f t="shared" si="19"/>
        <v>402.7217741935483</v>
      </c>
      <c r="Q46" s="24">
        <f t="shared" si="20"/>
        <v>0.48926381377026473</v>
      </c>
      <c r="R46" s="24">
        <f t="shared" si="22"/>
        <v>41.554084080000393</v>
      </c>
      <c r="S46" s="24">
        <f t="shared" si="23"/>
        <v>402.7217741935483</v>
      </c>
      <c r="T46" s="24">
        <f t="shared" si="24"/>
        <v>0.40028781737839836</v>
      </c>
      <c r="V46" s="116" t="str">
        <f t="shared" si="25"/>
        <v>O3 GESTAO DE RECURSOS LTDA</v>
      </c>
      <c r="W46" s="199" t="str">
        <f t="shared" si="26"/>
        <v/>
      </c>
      <c r="X46" s="199" t="str">
        <f t="shared" si="27"/>
        <v/>
      </c>
      <c r="Y46" s="199" t="str">
        <f t="shared" si="28"/>
        <v/>
      </c>
      <c r="Z46" s="199" t="str">
        <f t="shared" si="29"/>
        <v/>
      </c>
      <c r="AA46" s="199" t="str">
        <f t="shared" si="30"/>
        <v/>
      </c>
      <c r="AB46" s="199" t="str">
        <f t="shared" si="31"/>
        <v/>
      </c>
      <c r="AC46" s="199" t="str">
        <f t="shared" si="32"/>
        <v/>
      </c>
      <c r="AD46" s="199">
        <f t="shared" si="33"/>
        <v>29.456309030000739</v>
      </c>
      <c r="AE46" s="199" t="str">
        <f t="shared" si="34"/>
        <v/>
      </c>
      <c r="AF46" s="199" t="str">
        <f t="shared" si="35"/>
        <v/>
      </c>
      <c r="AG46" s="199" t="str">
        <f t="shared" si="36"/>
        <v/>
      </c>
      <c r="AH46" s="199" t="str">
        <f t="shared" si="37"/>
        <v/>
      </c>
      <c r="AI46" s="199" t="str">
        <f t="shared" si="38"/>
        <v/>
      </c>
      <c r="AJ46" s="199">
        <f t="shared" si="39"/>
        <v>12.097735100000136</v>
      </c>
      <c r="AK46" s="199">
        <f t="shared" si="40"/>
        <v>3.9949999999999995E-5</v>
      </c>
      <c r="AL46" s="199">
        <f t="shared" si="41"/>
        <v>41.554084080000393</v>
      </c>
      <c r="AO46" s="60">
        <v>43</v>
      </c>
      <c r="AP46" s="56" t="s">
        <v>551</v>
      </c>
      <c r="AQ46" s="30">
        <v>24.841130239999998</v>
      </c>
      <c r="AR46" s="30">
        <v>139.70398040999999</v>
      </c>
      <c r="AS46" s="30" t="s">
        <v>1110</v>
      </c>
      <c r="AT46" s="30" t="s">
        <v>1110</v>
      </c>
      <c r="AU46" s="30" t="s">
        <v>1110</v>
      </c>
      <c r="AV46" s="30">
        <v>48.543590450000004</v>
      </c>
      <c r="AW46" s="30">
        <v>1.0579601999999999</v>
      </c>
      <c r="AX46" s="30">
        <v>845.05730061999998</v>
      </c>
      <c r="AY46" s="30">
        <v>269.8936205</v>
      </c>
      <c r="AZ46" s="30">
        <v>159.90099973</v>
      </c>
      <c r="BA46" s="30" t="s">
        <v>1110</v>
      </c>
      <c r="BB46" s="30" t="s">
        <v>1110</v>
      </c>
      <c r="BC46" s="30">
        <v>6064.3000908199992</v>
      </c>
      <c r="BD46" s="30">
        <v>0.43037974000000001</v>
      </c>
      <c r="BE46" s="58">
        <v>761.06678919000001</v>
      </c>
      <c r="BF46" s="30">
        <v>8314.7958418999988</v>
      </c>
      <c r="BG46"/>
      <c r="BH46" s="60">
        <v>43</v>
      </c>
      <c r="BI46" s="56" t="s">
        <v>701</v>
      </c>
      <c r="BJ46" s="30" t="s">
        <v>1110</v>
      </c>
      <c r="BK46" s="30" t="s">
        <v>1110</v>
      </c>
      <c r="BL46" s="30" t="s">
        <v>1110</v>
      </c>
      <c r="BM46" s="30" t="s">
        <v>1110</v>
      </c>
      <c r="BN46" s="30" t="s">
        <v>1110</v>
      </c>
      <c r="BO46" s="30" t="s">
        <v>1110</v>
      </c>
      <c r="BP46" s="30" t="s">
        <v>1110</v>
      </c>
      <c r="BQ46" s="30">
        <v>7388.2386029600011</v>
      </c>
      <c r="BR46" s="30" t="s">
        <v>1110</v>
      </c>
      <c r="BS46" s="30" t="s">
        <v>1110</v>
      </c>
      <c r="BT46" s="30" t="s">
        <v>1110</v>
      </c>
      <c r="BU46" s="30" t="s">
        <v>1110</v>
      </c>
      <c r="BV46" s="30" t="s">
        <v>1110</v>
      </c>
      <c r="BW46" s="30">
        <v>1146.5010931500001</v>
      </c>
      <c r="BX46" s="58">
        <v>4.9869999999999995E-5</v>
      </c>
      <c r="BY46" s="30">
        <v>8534.7397459800013</v>
      </c>
    </row>
    <row r="47" spans="1:77" ht="62.5">
      <c r="A47" s="114" t="str">
        <f t="shared" si="4"/>
        <v>RELIANCE ASSET</v>
      </c>
      <c r="B47" s="24" t="str">
        <f t="shared" si="5"/>
        <v/>
      </c>
      <c r="C47" s="24" t="str">
        <f t="shared" si="6"/>
        <v/>
      </c>
      <c r="D47" s="24">
        <f t="shared" si="7"/>
        <v>-3.4673538317605335E-2</v>
      </c>
      <c r="E47" s="24">
        <f t="shared" si="8"/>
        <v>0.31288745660663153</v>
      </c>
      <c r="F47" s="24" t="str">
        <f t="shared" si="9"/>
        <v/>
      </c>
      <c r="G47" s="24">
        <f t="shared" si="10"/>
        <v>0.49318268432006107</v>
      </c>
      <c r="H47" s="24">
        <f t="shared" si="11"/>
        <v>-66.254608780370731</v>
      </c>
      <c r="I47" s="24">
        <f t="shared" si="12"/>
        <v>6.9864525260609156</v>
      </c>
      <c r="J47" s="24">
        <f t="shared" si="13"/>
        <v>19.031476540881215</v>
      </c>
      <c r="K47" s="24">
        <f t="shared" si="14"/>
        <v>-20.872633042120853</v>
      </c>
      <c r="L47" s="24" t="str">
        <f t="shared" si="15"/>
        <v/>
      </c>
      <c r="M47" s="24" t="str">
        <f t="shared" si="16"/>
        <v/>
      </c>
      <c r="N47" s="24">
        <f t="shared" si="17"/>
        <v>0.99751037068425319</v>
      </c>
      <c r="O47" s="24" t="str">
        <f t="shared" si="18"/>
        <v/>
      </c>
      <c r="P47" s="24">
        <f t="shared" si="19"/>
        <v>0.50094579984676102</v>
      </c>
      <c r="Q47" s="24">
        <f t="shared" si="20"/>
        <v>2.1164574971766541</v>
      </c>
      <c r="R47" s="24">
        <f t="shared" si="22"/>
        <v>169.62536230000023</v>
      </c>
      <c r="S47" s="24">
        <f t="shared" si="23"/>
        <v>19.031476540881215</v>
      </c>
      <c r="T47" s="24">
        <f t="shared" si="24"/>
        <v>-66.254608780370731</v>
      </c>
      <c r="V47" s="116" t="str">
        <f t="shared" si="25"/>
        <v>RELIANCE ASSET</v>
      </c>
      <c r="W47" s="199" t="str">
        <f t="shared" si="26"/>
        <v/>
      </c>
      <c r="X47" s="199" t="str">
        <f t="shared" si="27"/>
        <v/>
      </c>
      <c r="Y47" s="199">
        <f t="shared" si="28"/>
        <v>-2.2792909999992617E-2</v>
      </c>
      <c r="Z47" s="199">
        <f t="shared" si="29"/>
        <v>0.1705607799999953</v>
      </c>
      <c r="AA47" s="199" t="str">
        <f t="shared" si="30"/>
        <v/>
      </c>
      <c r="AB47" s="199">
        <f t="shared" si="31"/>
        <v>9.1600299999998747E-3</v>
      </c>
      <c r="AC47" s="199">
        <f t="shared" si="32"/>
        <v>-78.082759370000005</v>
      </c>
      <c r="AD47" s="199">
        <f t="shared" si="33"/>
        <v>393.03630296000028</v>
      </c>
      <c r="AE47" s="199">
        <f t="shared" si="34"/>
        <v>26.218016799999987</v>
      </c>
      <c r="AF47" s="199">
        <f t="shared" si="35"/>
        <v>-182.72465641999997</v>
      </c>
      <c r="AG47" s="199" t="str">
        <f t="shared" si="36"/>
        <v/>
      </c>
      <c r="AH47" s="199" t="str">
        <f t="shared" si="37"/>
        <v/>
      </c>
      <c r="AI47" s="199">
        <f t="shared" si="38"/>
        <v>10.711113869999735</v>
      </c>
      <c r="AJ47" s="199" t="str">
        <f t="shared" si="39"/>
        <v/>
      </c>
      <c r="AK47" s="199">
        <f t="shared" si="40"/>
        <v>0.31041656000000017</v>
      </c>
      <c r="AL47" s="199">
        <f t="shared" si="41"/>
        <v>169.62536230000023</v>
      </c>
      <c r="AO47" s="59">
        <v>44</v>
      </c>
      <c r="AP47" s="54" t="s">
        <v>1204</v>
      </c>
      <c r="AQ47" s="31">
        <v>408.77228730000002</v>
      </c>
      <c r="AR47" s="31">
        <v>866.70611647999999</v>
      </c>
      <c r="AS47" s="31">
        <v>66.254448280000005</v>
      </c>
      <c r="AT47" s="31">
        <v>29.468819660000001</v>
      </c>
      <c r="AU47" s="31" t="s">
        <v>1110</v>
      </c>
      <c r="AV47" s="31">
        <v>84.952981249999993</v>
      </c>
      <c r="AW47" s="31">
        <v>1.64436001</v>
      </c>
      <c r="AX47" s="31">
        <v>2154.8151624499997</v>
      </c>
      <c r="AY47" s="31">
        <v>45.9959402</v>
      </c>
      <c r="AZ47" s="31">
        <v>349.60555098000003</v>
      </c>
      <c r="BA47" s="31">
        <v>0.84708998000000002</v>
      </c>
      <c r="BB47" s="31">
        <v>90.07175079000001</v>
      </c>
      <c r="BC47" s="31">
        <v>2187.20072295</v>
      </c>
      <c r="BD47" s="31">
        <v>305.11038588999998</v>
      </c>
      <c r="BE47" s="57">
        <v>1614.92230049</v>
      </c>
      <c r="BF47" s="31">
        <v>8206.3679167099999</v>
      </c>
      <c r="BG47"/>
      <c r="BH47" s="59">
        <v>44</v>
      </c>
      <c r="BI47" s="54" t="s">
        <v>1205</v>
      </c>
      <c r="BJ47" s="31" t="s">
        <v>1110</v>
      </c>
      <c r="BK47" s="31" t="s">
        <v>1110</v>
      </c>
      <c r="BL47" s="31">
        <v>65.712955750000006</v>
      </c>
      <c r="BM47" s="31">
        <v>54.682423239999999</v>
      </c>
      <c r="BN47" s="31" t="s">
        <v>1110</v>
      </c>
      <c r="BO47" s="31">
        <v>1.86649004</v>
      </c>
      <c r="BP47" s="31">
        <v>39.769810899999996</v>
      </c>
      <c r="BQ47" s="31">
        <v>6018.7283332700008</v>
      </c>
      <c r="BR47" s="31">
        <v>163.97935519999999</v>
      </c>
      <c r="BS47" s="31">
        <v>692.70230121999998</v>
      </c>
      <c r="BT47" s="31" t="s">
        <v>1110</v>
      </c>
      <c r="BU47" s="31" t="s">
        <v>1110</v>
      </c>
      <c r="BV47" s="31">
        <v>1084.4958267699999</v>
      </c>
      <c r="BW47" s="31" t="s">
        <v>1110</v>
      </c>
      <c r="BX47" s="57">
        <v>62.276513510000001</v>
      </c>
      <c r="BY47" s="31">
        <v>8184.2140099000007</v>
      </c>
    </row>
    <row r="48" spans="1:77" ht="75">
      <c r="A48" s="114" t="str">
        <f t="shared" si="4"/>
        <v>BNY MELLON ARX INVESTIMENTOS LTDA</v>
      </c>
      <c r="B48" s="24">
        <f t="shared" si="5"/>
        <v>7.1959748651972717</v>
      </c>
      <c r="C48" s="24">
        <f t="shared" si="6"/>
        <v>9.482220836720785</v>
      </c>
      <c r="D48" s="24">
        <f t="shared" si="7"/>
        <v>62.026457840726238</v>
      </c>
      <c r="E48" s="24">
        <f t="shared" si="8"/>
        <v>6.562830721805696</v>
      </c>
      <c r="F48" s="24" t="str">
        <f t="shared" si="9"/>
        <v/>
      </c>
      <c r="G48" s="24">
        <f t="shared" si="10"/>
        <v>-57.856452954086294</v>
      </c>
      <c r="H48" s="24">
        <f t="shared" si="11"/>
        <v>-36.116178719281791</v>
      </c>
      <c r="I48" s="24">
        <f t="shared" si="12"/>
        <v>-14.008696359217495</v>
      </c>
      <c r="J48" s="24">
        <f t="shared" si="13"/>
        <v>6.5526210724137002</v>
      </c>
      <c r="K48" s="24">
        <f t="shared" si="14"/>
        <v>7.8792508965556607</v>
      </c>
      <c r="L48" s="24">
        <f t="shared" si="15"/>
        <v>-17.967394679842627</v>
      </c>
      <c r="M48" s="24">
        <f t="shared" si="16"/>
        <v>-8.1500152107790456</v>
      </c>
      <c r="N48" s="24">
        <f t="shared" si="17"/>
        <v>11.985969553192817</v>
      </c>
      <c r="O48" s="24">
        <f t="shared" si="18"/>
        <v>-7.6916144173672194</v>
      </c>
      <c r="P48" s="24">
        <f t="shared" si="19"/>
        <v>-5.7885898814844552</v>
      </c>
      <c r="Q48" s="24">
        <f t="shared" si="20"/>
        <v>-0.34977122316868758</v>
      </c>
      <c r="R48" s="24">
        <f t="shared" si="22"/>
        <v>-28.703513439999369</v>
      </c>
      <c r="S48" s="24">
        <f t="shared" si="23"/>
        <v>62.026457840726238</v>
      </c>
      <c r="T48" s="24">
        <f t="shared" si="24"/>
        <v>-57.856452954086294</v>
      </c>
      <c r="V48" s="116" t="str">
        <f t="shared" si="25"/>
        <v>BNY MELLON ARX INVESTIMENTOS LTDA</v>
      </c>
      <c r="W48" s="199">
        <f t="shared" si="26"/>
        <v>29.41515105000002</v>
      </c>
      <c r="X48" s="199">
        <f t="shared" si="27"/>
        <v>82.182987970000113</v>
      </c>
      <c r="Y48" s="199">
        <f t="shared" si="28"/>
        <v>41.095287429999985</v>
      </c>
      <c r="Z48" s="199">
        <f t="shared" si="29"/>
        <v>1.9339887499999975</v>
      </c>
      <c r="AA48" s="199" t="str">
        <f t="shared" si="30"/>
        <v/>
      </c>
      <c r="AB48" s="199">
        <f t="shared" si="31"/>
        <v>-49.150781629999997</v>
      </c>
      <c r="AC48" s="199">
        <f t="shared" si="32"/>
        <v>-0.59387999999999996</v>
      </c>
      <c r="AD48" s="199">
        <f t="shared" si="33"/>
        <v>-301.86151320999966</v>
      </c>
      <c r="AE48" s="199">
        <f t="shared" si="34"/>
        <v>3.0139396699999992</v>
      </c>
      <c r="AF48" s="199">
        <f t="shared" si="35"/>
        <v>27.546298509999986</v>
      </c>
      <c r="AG48" s="199">
        <f t="shared" si="36"/>
        <v>-0.1522</v>
      </c>
      <c r="AH48" s="199">
        <f t="shared" si="37"/>
        <v>-7.3408613900000006</v>
      </c>
      <c r="AI48" s="199">
        <f t="shared" si="38"/>
        <v>262.15721272000019</v>
      </c>
      <c r="AJ48" s="199">
        <f t="shared" si="39"/>
        <v>-23.467914430000008</v>
      </c>
      <c r="AK48" s="199">
        <f t="shared" si="40"/>
        <v>-93.481228880000117</v>
      </c>
      <c r="AL48" s="199">
        <f t="shared" si="41"/>
        <v>-28.703513439999369</v>
      </c>
      <c r="AO48" s="60">
        <v>45</v>
      </c>
      <c r="AP48" s="56" t="s">
        <v>752</v>
      </c>
      <c r="AQ48" s="30">
        <v>124.45224023999999</v>
      </c>
      <c r="AR48" s="30">
        <v>198.46003026</v>
      </c>
      <c r="AS48" s="30">
        <v>25.239909739999998</v>
      </c>
      <c r="AT48" s="30" t="s">
        <v>1110</v>
      </c>
      <c r="AU48" s="30" t="s">
        <v>1110</v>
      </c>
      <c r="AV48" s="30" t="s">
        <v>1110</v>
      </c>
      <c r="AW48" s="30" t="s">
        <v>1110</v>
      </c>
      <c r="AX48" s="30">
        <v>124.06949040000001</v>
      </c>
      <c r="AY48" s="30">
        <v>9.0005801199999986</v>
      </c>
      <c r="AZ48" s="30">
        <v>301.08436961000001</v>
      </c>
      <c r="BA48" s="30" t="s">
        <v>1110</v>
      </c>
      <c r="BB48" s="30" t="s">
        <v>1110</v>
      </c>
      <c r="BC48" s="30">
        <v>5536.6931600299995</v>
      </c>
      <c r="BD48" s="30">
        <v>36.114772760000001</v>
      </c>
      <c r="BE48" s="58">
        <v>1773.7330506800001</v>
      </c>
      <c r="BF48" s="30">
        <v>8128.8476038399995</v>
      </c>
      <c r="BG48"/>
      <c r="BH48" s="60">
        <v>45</v>
      </c>
      <c r="BI48" s="56" t="s">
        <v>1204</v>
      </c>
      <c r="BJ48" s="30">
        <v>438.18743835000004</v>
      </c>
      <c r="BK48" s="30">
        <v>948.8891044500001</v>
      </c>
      <c r="BL48" s="30">
        <v>107.34973570999999</v>
      </c>
      <c r="BM48" s="30">
        <v>31.402808409999999</v>
      </c>
      <c r="BN48" s="30" t="s">
        <v>1110</v>
      </c>
      <c r="BO48" s="30">
        <v>35.802199619999996</v>
      </c>
      <c r="BP48" s="30">
        <v>1.05048001</v>
      </c>
      <c r="BQ48" s="30">
        <v>1852.95364924</v>
      </c>
      <c r="BR48" s="30">
        <v>49.009879869999999</v>
      </c>
      <c r="BS48" s="30">
        <v>377.15184949000002</v>
      </c>
      <c r="BT48" s="30">
        <v>0.69488998000000002</v>
      </c>
      <c r="BU48" s="30">
        <v>82.730889400000009</v>
      </c>
      <c r="BV48" s="30">
        <v>2449.3579356700002</v>
      </c>
      <c r="BW48" s="30">
        <v>281.64247145999997</v>
      </c>
      <c r="BX48" s="58">
        <v>1521.4410716099999</v>
      </c>
      <c r="BY48" s="30">
        <v>8177.6644032700005</v>
      </c>
    </row>
    <row r="49" spans="1:77" ht="75">
      <c r="A49" s="114" t="str">
        <f t="shared" si="4"/>
        <v>FRANKLIN TEMPLETON INVESTIMENTOS BRASIL</v>
      </c>
      <c r="B49" s="24">
        <f t="shared" si="5"/>
        <v>5.0180019832938001</v>
      </c>
      <c r="C49" s="24">
        <f t="shared" si="6"/>
        <v>1.7896044089319503</v>
      </c>
      <c r="D49" s="24">
        <f t="shared" si="7"/>
        <v>-0.23438899458086837</v>
      </c>
      <c r="E49" s="24" t="str">
        <f t="shared" si="8"/>
        <v/>
      </c>
      <c r="F49" s="24" t="str">
        <f t="shared" si="9"/>
        <v/>
      </c>
      <c r="G49" s="24" t="str">
        <f t="shared" si="10"/>
        <v/>
      </c>
      <c r="H49" s="24" t="str">
        <f t="shared" si="11"/>
        <v/>
      </c>
      <c r="I49" s="24">
        <f t="shared" si="12"/>
        <v>-0.1348653041463308</v>
      </c>
      <c r="J49" s="24" t="str">
        <f t="shared" si="13"/>
        <v/>
      </c>
      <c r="K49" s="24">
        <f t="shared" si="14"/>
        <v>9.4779392314828499</v>
      </c>
      <c r="L49" s="24">
        <f t="shared" si="15"/>
        <v>-0.13353487175449175</v>
      </c>
      <c r="M49" s="24">
        <f t="shared" si="16"/>
        <v>-31.06110618467622</v>
      </c>
      <c r="N49" s="24">
        <f t="shared" si="17"/>
        <v>5.8265047131309586</v>
      </c>
      <c r="O49" s="24">
        <f t="shared" si="18"/>
        <v>-0.50014855956997906</v>
      </c>
      <c r="P49" s="24">
        <f t="shared" si="19"/>
        <v>-1.0287595696619576</v>
      </c>
      <c r="Q49" s="24">
        <f t="shared" si="20"/>
        <v>0.51237655937038085</v>
      </c>
      <c r="R49" s="24">
        <f t="shared" si="22"/>
        <v>40.302722890000041</v>
      </c>
      <c r="S49" s="24">
        <f t="shared" si="23"/>
        <v>9.4779392314828499</v>
      </c>
      <c r="T49" s="24">
        <f t="shared" si="24"/>
        <v>-31.06110618467622</v>
      </c>
      <c r="V49" s="116" t="str">
        <f t="shared" si="25"/>
        <v>FRANKLIN TEMPLETON INVESTIMENTOS BRASIL</v>
      </c>
      <c r="W49" s="199">
        <f t="shared" si="26"/>
        <v>41.334876940000072</v>
      </c>
      <c r="X49" s="199">
        <f t="shared" si="27"/>
        <v>32.958857280000075</v>
      </c>
      <c r="Y49" s="199">
        <f t="shared" si="28"/>
        <v>-2.7523370000000824E-2</v>
      </c>
      <c r="Z49" s="199" t="str">
        <f t="shared" si="29"/>
        <v/>
      </c>
      <c r="AA49" s="199" t="str">
        <f t="shared" si="30"/>
        <v/>
      </c>
      <c r="AB49" s="199" t="str">
        <f t="shared" si="31"/>
        <v/>
      </c>
      <c r="AC49" s="199" t="str">
        <f t="shared" si="32"/>
        <v/>
      </c>
      <c r="AD49" s="199">
        <f t="shared" si="33"/>
        <v>-3.8998999999995121E-4</v>
      </c>
      <c r="AE49" s="199" t="str">
        <f t="shared" si="34"/>
        <v/>
      </c>
      <c r="AF49" s="199">
        <f t="shared" si="35"/>
        <v>0.78955973999999962</v>
      </c>
      <c r="AG49" s="199">
        <f t="shared" si="36"/>
        <v>-9.5300499999995125E-3</v>
      </c>
      <c r="AH49" s="199">
        <f t="shared" si="37"/>
        <v>-24.214980680000004</v>
      </c>
      <c r="AI49" s="199">
        <f t="shared" si="38"/>
        <v>14.995701220000001</v>
      </c>
      <c r="AJ49" s="199">
        <f t="shared" si="39"/>
        <v>-22.771466399999554</v>
      </c>
      <c r="AK49" s="199">
        <f t="shared" si="40"/>
        <v>-2.9284217800000647</v>
      </c>
      <c r="AL49" s="199">
        <f t="shared" si="41"/>
        <v>40.302722890000041</v>
      </c>
      <c r="AO49" s="59">
        <v>46</v>
      </c>
      <c r="AP49" s="54" t="s">
        <v>1205</v>
      </c>
      <c r="AQ49" s="31" t="s">
        <v>1110</v>
      </c>
      <c r="AR49" s="31" t="s">
        <v>1110</v>
      </c>
      <c r="AS49" s="31">
        <v>65.735748659999999</v>
      </c>
      <c r="AT49" s="31">
        <v>54.511862460000003</v>
      </c>
      <c r="AU49" s="31" t="s">
        <v>1110</v>
      </c>
      <c r="AV49" s="31">
        <v>1.8573300100000001</v>
      </c>
      <c r="AW49" s="31">
        <v>117.85257027</v>
      </c>
      <c r="AX49" s="31">
        <v>5625.6920303100005</v>
      </c>
      <c r="AY49" s="31">
        <v>137.7613384</v>
      </c>
      <c r="AZ49" s="31">
        <v>875.42695763999996</v>
      </c>
      <c r="BA49" s="31" t="s">
        <v>1110</v>
      </c>
      <c r="BB49" s="31" t="s">
        <v>1110</v>
      </c>
      <c r="BC49" s="31">
        <v>1073.7847129000002</v>
      </c>
      <c r="BD49" s="31" t="s">
        <v>1110</v>
      </c>
      <c r="BE49" s="57">
        <v>61.966096950000001</v>
      </c>
      <c r="BF49" s="31">
        <v>8014.5886476000005</v>
      </c>
      <c r="BG49"/>
      <c r="BH49" s="59">
        <v>46</v>
      </c>
      <c r="BI49" s="54" t="s">
        <v>391</v>
      </c>
      <c r="BJ49" s="31">
        <v>865.06665459999999</v>
      </c>
      <c r="BK49" s="31">
        <v>1874.64281355</v>
      </c>
      <c r="BL49" s="31">
        <v>11.715080009999999</v>
      </c>
      <c r="BM49" s="31" t="s">
        <v>1110</v>
      </c>
      <c r="BN49" s="31" t="s">
        <v>1110</v>
      </c>
      <c r="BO49" s="31" t="s">
        <v>1110</v>
      </c>
      <c r="BP49" s="31" t="s">
        <v>1110</v>
      </c>
      <c r="BQ49" s="31">
        <v>0.28878001000000003</v>
      </c>
      <c r="BR49" s="31">
        <v>0.17603998000000001</v>
      </c>
      <c r="BS49" s="31">
        <v>9.1200598699999986</v>
      </c>
      <c r="BT49" s="31">
        <v>7.1272199800000005</v>
      </c>
      <c r="BU49" s="31">
        <v>53.744189659999996</v>
      </c>
      <c r="BV49" s="31">
        <v>272.36614814000001</v>
      </c>
      <c r="BW49" s="31">
        <v>4530.1690478299997</v>
      </c>
      <c r="BX49" s="57">
        <v>281.72718350999997</v>
      </c>
      <c r="BY49" s="31">
        <v>7906.1432171400002</v>
      </c>
    </row>
    <row r="50" spans="1:77" ht="75">
      <c r="A50" s="114" t="str">
        <f t="shared" si="4"/>
        <v>RIO BRAVO INVESTIMENTOS LTDA</v>
      </c>
      <c r="B50" s="24">
        <f t="shared" si="5"/>
        <v>1.1313159653122824</v>
      </c>
      <c r="C50" s="24">
        <f t="shared" si="6"/>
        <v>-0.79493136457226399</v>
      </c>
      <c r="D50" s="24" t="str">
        <f t="shared" si="7"/>
        <v/>
      </c>
      <c r="E50" s="24">
        <f t="shared" si="8"/>
        <v>-15.07083153339515</v>
      </c>
      <c r="F50" s="24" t="str">
        <f t="shared" si="9"/>
        <v/>
      </c>
      <c r="G50" s="24">
        <f t="shared" si="10"/>
        <v>1.8545123362421378</v>
      </c>
      <c r="H50" s="24">
        <f t="shared" si="11"/>
        <v>10.962179903064765</v>
      </c>
      <c r="I50" s="24">
        <f t="shared" si="12"/>
        <v>-25.30454865835442</v>
      </c>
      <c r="J50" s="24">
        <f t="shared" si="13"/>
        <v>67.401153437789389</v>
      </c>
      <c r="K50" s="24">
        <f t="shared" si="14"/>
        <v>-2.8768631054625331</v>
      </c>
      <c r="L50" s="24" t="str">
        <f t="shared" si="15"/>
        <v/>
      </c>
      <c r="M50" s="24">
        <f t="shared" si="16"/>
        <v>-0.43001009827786163</v>
      </c>
      <c r="N50" s="24">
        <f t="shared" si="17"/>
        <v>2.1238728830096107</v>
      </c>
      <c r="O50" s="24">
        <f t="shared" si="18"/>
        <v>0.962227451924619</v>
      </c>
      <c r="P50" s="24">
        <f t="shared" si="19"/>
        <v>0.62740119264957173</v>
      </c>
      <c r="Q50" s="24">
        <f t="shared" si="20"/>
        <v>1.3963290385155034</v>
      </c>
      <c r="R50" s="24">
        <f t="shared" si="22"/>
        <v>106.59991288000128</v>
      </c>
      <c r="S50" s="24">
        <f t="shared" si="23"/>
        <v>67.401153437789389</v>
      </c>
      <c r="T50" s="24">
        <f t="shared" si="24"/>
        <v>-25.30454865835442</v>
      </c>
      <c r="V50" s="116" t="str">
        <f t="shared" si="25"/>
        <v>RIO BRAVO INVESTIMENTOS LTDA</v>
      </c>
      <c r="W50" s="199">
        <f t="shared" si="26"/>
        <v>0.6544800700000053</v>
      </c>
      <c r="X50" s="199">
        <f t="shared" si="27"/>
        <v>-4.3125299299998687</v>
      </c>
      <c r="Y50" s="199" t="str">
        <f t="shared" si="28"/>
        <v/>
      </c>
      <c r="Z50" s="199">
        <f t="shared" si="29"/>
        <v>-2.5080748499999999</v>
      </c>
      <c r="AA50" s="199" t="str">
        <f t="shared" si="30"/>
        <v/>
      </c>
      <c r="AB50" s="199">
        <f t="shared" si="31"/>
        <v>0.11476004000000017</v>
      </c>
      <c r="AC50" s="199">
        <f t="shared" si="32"/>
        <v>0.35657018999999979</v>
      </c>
      <c r="AD50" s="199">
        <f t="shared" si="33"/>
        <v>-52.357801450000011</v>
      </c>
      <c r="AE50" s="199">
        <f t="shared" si="34"/>
        <v>124.20817447000002</v>
      </c>
      <c r="AF50" s="199">
        <f t="shared" si="35"/>
        <v>-0.643469979999999</v>
      </c>
      <c r="AG50" s="199" t="str">
        <f t="shared" si="36"/>
        <v/>
      </c>
      <c r="AH50" s="199">
        <f t="shared" si="37"/>
        <v>-0.4546928899999898</v>
      </c>
      <c r="AI50" s="199">
        <f t="shared" si="38"/>
        <v>1.1805802200000031</v>
      </c>
      <c r="AJ50" s="199">
        <f t="shared" si="39"/>
        <v>3.9100100000000193E-3</v>
      </c>
      <c r="AK50" s="199">
        <f t="shared" si="40"/>
        <v>40.358006980000937</v>
      </c>
      <c r="AL50" s="199">
        <f t="shared" si="41"/>
        <v>106.59991288000128</v>
      </c>
      <c r="AO50" s="60">
        <v>47</v>
      </c>
      <c r="AP50" s="56" t="s">
        <v>391</v>
      </c>
      <c r="AQ50" s="30">
        <v>823.73177765999992</v>
      </c>
      <c r="AR50" s="30">
        <v>1841.68395627</v>
      </c>
      <c r="AS50" s="30">
        <v>11.74260338</v>
      </c>
      <c r="AT50" s="30" t="s">
        <v>1110</v>
      </c>
      <c r="AU50" s="30" t="s">
        <v>1110</v>
      </c>
      <c r="AV50" s="30" t="s">
        <v>1110</v>
      </c>
      <c r="AW50" s="30" t="s">
        <v>1110</v>
      </c>
      <c r="AX50" s="30">
        <v>0.28916999999999998</v>
      </c>
      <c r="AY50" s="30" t="s">
        <v>1110</v>
      </c>
      <c r="AZ50" s="30">
        <v>8.330500129999999</v>
      </c>
      <c r="BA50" s="30">
        <v>7.13675003</v>
      </c>
      <c r="BB50" s="30">
        <v>77.95917034</v>
      </c>
      <c r="BC50" s="30">
        <v>257.37044692000001</v>
      </c>
      <c r="BD50" s="30">
        <v>4552.9405142299993</v>
      </c>
      <c r="BE50" s="58">
        <v>284.65560529000004</v>
      </c>
      <c r="BF50" s="30">
        <v>7865.8404942500001</v>
      </c>
      <c r="BG50"/>
      <c r="BH50" s="60">
        <v>47</v>
      </c>
      <c r="BI50" s="56" t="s">
        <v>823</v>
      </c>
      <c r="BJ50" s="30">
        <v>58.50569848</v>
      </c>
      <c r="BK50" s="30">
        <v>538.19090146000008</v>
      </c>
      <c r="BL50" s="30" t="s">
        <v>1110</v>
      </c>
      <c r="BM50" s="30">
        <v>14.133839330000001</v>
      </c>
      <c r="BN50" s="30" t="s">
        <v>1110</v>
      </c>
      <c r="BO50" s="30">
        <v>6.3029119199999997</v>
      </c>
      <c r="BP50" s="30">
        <v>3.6093008799999997</v>
      </c>
      <c r="BQ50" s="30">
        <v>154.55283014</v>
      </c>
      <c r="BR50" s="30">
        <v>308.49014612000002</v>
      </c>
      <c r="BS50" s="30">
        <v>21.72359986</v>
      </c>
      <c r="BT50" s="30" t="s">
        <v>1110</v>
      </c>
      <c r="BU50" s="30">
        <v>105.28535643000001</v>
      </c>
      <c r="BV50" s="30">
        <v>56.766779820000004</v>
      </c>
      <c r="BW50" s="30">
        <v>0.41025988000000002</v>
      </c>
      <c r="BX50" s="58">
        <v>6472.9257886200012</v>
      </c>
      <c r="BY50" s="30">
        <v>7740.8974129400012</v>
      </c>
    </row>
    <row r="51" spans="1:77" ht="75">
      <c r="A51" s="114" t="str">
        <f t="shared" si="4"/>
        <v>PIMCO LATIN AMER ADM DE CARTEIRAS LTDA</v>
      </c>
      <c r="B51" s="24">
        <f t="shared" si="5"/>
        <v>5.1503532500873916E-3</v>
      </c>
      <c r="C51" s="24">
        <f t="shared" si="6"/>
        <v>6.6595271917903318</v>
      </c>
      <c r="D51" s="24">
        <f t="shared" si="7"/>
        <v>5.1510881512513151E-3</v>
      </c>
      <c r="E51" s="24" t="str">
        <f t="shared" si="8"/>
        <v/>
      </c>
      <c r="F51" s="24" t="str">
        <f t="shared" si="9"/>
        <v/>
      </c>
      <c r="G51" s="24" t="str">
        <f t="shared" si="10"/>
        <v/>
      </c>
      <c r="H51" s="24" t="str">
        <f t="shared" si="11"/>
        <v/>
      </c>
      <c r="I51" s="24">
        <f t="shared" si="12"/>
        <v>-7.6459093524252921</v>
      </c>
      <c r="J51" s="24">
        <f t="shared" si="13"/>
        <v>-1.9716550226097951</v>
      </c>
      <c r="K51" s="24">
        <f t="shared" si="14"/>
        <v>-6.5762562286602275</v>
      </c>
      <c r="L51" s="24" t="str">
        <f t="shared" si="15"/>
        <v/>
      </c>
      <c r="M51" s="24" t="str">
        <f t="shared" si="16"/>
        <v/>
      </c>
      <c r="N51" s="24">
        <f t="shared" si="17"/>
        <v>-6.0811331171578615</v>
      </c>
      <c r="O51" s="24">
        <f t="shared" si="18"/>
        <v>4.3548553951914641</v>
      </c>
      <c r="P51" s="24">
        <f t="shared" si="19"/>
        <v>-7.6390458461635262</v>
      </c>
      <c r="Q51" s="24">
        <f t="shared" si="20"/>
        <v>-5.9892473214777908</v>
      </c>
      <c r="R51" s="24">
        <f t="shared" si="22"/>
        <v>-486.85678737999933</v>
      </c>
      <c r="S51" s="24">
        <f t="shared" si="23"/>
        <v>6.6595271917903318</v>
      </c>
      <c r="T51" s="24">
        <f t="shared" si="24"/>
        <v>-7.6459093524252921</v>
      </c>
      <c r="V51" s="116" t="str">
        <f t="shared" si="25"/>
        <v>PIMCO LATIN AMER ADM DE CARTEIRAS LTDA</v>
      </c>
      <c r="W51" s="199">
        <f t="shared" si="26"/>
        <v>6.4097300000014457E-3</v>
      </c>
      <c r="X51" s="199">
        <f t="shared" si="27"/>
        <v>13.216499679999998</v>
      </c>
      <c r="Y51" s="199">
        <f t="shared" si="28"/>
        <v>1.3001300000041738E-3</v>
      </c>
      <c r="Z51" s="199" t="str">
        <f t="shared" si="29"/>
        <v/>
      </c>
      <c r="AA51" s="199" t="str">
        <f t="shared" si="30"/>
        <v/>
      </c>
      <c r="AB51" s="199" t="str">
        <f t="shared" si="31"/>
        <v/>
      </c>
      <c r="AC51" s="199" t="str">
        <f t="shared" si="32"/>
        <v/>
      </c>
      <c r="AD51" s="199">
        <f t="shared" si="33"/>
        <v>-9.4862407700000091</v>
      </c>
      <c r="AE51" s="199">
        <f t="shared" si="34"/>
        <v>-0.17746038999999847</v>
      </c>
      <c r="AF51" s="199">
        <f t="shared" si="35"/>
        <v>-19.800079610000012</v>
      </c>
      <c r="AG51" s="199" t="str">
        <f t="shared" si="36"/>
        <v/>
      </c>
      <c r="AH51" s="199" t="str">
        <f t="shared" si="37"/>
        <v/>
      </c>
      <c r="AI51" s="199">
        <f t="shared" si="38"/>
        <v>-336.69368134999877</v>
      </c>
      <c r="AJ51" s="199">
        <f t="shared" si="39"/>
        <v>1.5727461299999987</v>
      </c>
      <c r="AK51" s="199">
        <f t="shared" si="40"/>
        <v>-135.49628093000024</v>
      </c>
      <c r="AL51" s="199">
        <f t="shared" si="41"/>
        <v>-486.85678737999933</v>
      </c>
      <c r="AO51" s="59">
        <v>48</v>
      </c>
      <c r="AP51" s="54" t="s">
        <v>823</v>
      </c>
      <c r="AQ51" s="31">
        <v>57.851218409999994</v>
      </c>
      <c r="AR51" s="31">
        <v>542.50343138999995</v>
      </c>
      <c r="AS51" s="31" t="s">
        <v>1110</v>
      </c>
      <c r="AT51" s="31">
        <v>16.641914180000001</v>
      </c>
      <c r="AU51" s="31" t="s">
        <v>1110</v>
      </c>
      <c r="AV51" s="31">
        <v>6.1881518799999995</v>
      </c>
      <c r="AW51" s="31">
        <v>3.2527306899999999</v>
      </c>
      <c r="AX51" s="31">
        <v>206.91063159000001</v>
      </c>
      <c r="AY51" s="31">
        <v>184.28197165</v>
      </c>
      <c r="AZ51" s="31">
        <v>22.367069839999999</v>
      </c>
      <c r="BA51" s="31" t="s">
        <v>1110</v>
      </c>
      <c r="BB51" s="31">
        <v>105.74004932</v>
      </c>
      <c r="BC51" s="31">
        <v>55.5861996</v>
      </c>
      <c r="BD51" s="31">
        <v>0.40634987</v>
      </c>
      <c r="BE51" s="57">
        <v>6432.5677816400002</v>
      </c>
      <c r="BF51" s="31">
        <v>7634.2975000599999</v>
      </c>
      <c r="BG51"/>
      <c r="BH51" s="59">
        <v>48</v>
      </c>
      <c r="BI51" s="54" t="s">
        <v>752</v>
      </c>
      <c r="BJ51" s="31">
        <v>124.45864997</v>
      </c>
      <c r="BK51" s="31">
        <v>211.67652993999999</v>
      </c>
      <c r="BL51" s="31">
        <v>25.241209870000002</v>
      </c>
      <c r="BM51" s="31" t="s">
        <v>1110</v>
      </c>
      <c r="BN51" s="31" t="s">
        <v>1110</v>
      </c>
      <c r="BO51" s="31" t="s">
        <v>1110</v>
      </c>
      <c r="BP51" s="31" t="s">
        <v>1110</v>
      </c>
      <c r="BQ51" s="31">
        <v>114.58324963</v>
      </c>
      <c r="BR51" s="31">
        <v>8.8231197300000002</v>
      </c>
      <c r="BS51" s="31">
        <v>281.28429</v>
      </c>
      <c r="BT51" s="31" t="s">
        <v>1110</v>
      </c>
      <c r="BU51" s="31" t="s">
        <v>1110</v>
      </c>
      <c r="BV51" s="31">
        <v>5199.9994786800007</v>
      </c>
      <c r="BW51" s="31">
        <v>37.68751889</v>
      </c>
      <c r="BX51" s="57">
        <v>1638.2367697499999</v>
      </c>
      <c r="BY51" s="31">
        <v>7641.9908164600001</v>
      </c>
    </row>
    <row r="52" spans="1:77" ht="37.5">
      <c r="A52" s="114" t="str">
        <f t="shared" si="4"/>
        <v>GAVEA INVESTIMENTOS LTDA</v>
      </c>
      <c r="B52" s="24">
        <f t="shared" si="5"/>
        <v>-29.277808857578918</v>
      </c>
      <c r="C52" s="24">
        <f t="shared" si="6"/>
        <v>1.6037794590123582</v>
      </c>
      <c r="D52" s="24" t="str">
        <f t="shared" si="7"/>
        <v/>
      </c>
      <c r="E52" s="24">
        <f t="shared" si="8"/>
        <v>-3.2506149746113238</v>
      </c>
      <c r="F52" s="24" t="str">
        <f t="shared" si="9"/>
        <v/>
      </c>
      <c r="G52" s="24">
        <f t="shared" si="10"/>
        <v>1.4268162509607549</v>
      </c>
      <c r="H52" s="24">
        <f t="shared" si="11"/>
        <v>1.7708122759208891</v>
      </c>
      <c r="I52" s="24">
        <f t="shared" si="12"/>
        <v>3.4293529366623119</v>
      </c>
      <c r="J52" s="24">
        <f t="shared" si="13"/>
        <v>3.4367766203515089</v>
      </c>
      <c r="K52" s="24">
        <f t="shared" si="14"/>
        <v>-2.7867075809694342</v>
      </c>
      <c r="L52" s="24" t="str">
        <f t="shared" si="15"/>
        <v/>
      </c>
      <c r="M52" s="24">
        <f t="shared" si="16"/>
        <v>0.19835022730872254</v>
      </c>
      <c r="N52" s="24">
        <f t="shared" si="17"/>
        <v>0.24066696455662395</v>
      </c>
      <c r="O52" s="24">
        <f t="shared" si="18"/>
        <v>-2.3742419439759601</v>
      </c>
      <c r="P52" s="24">
        <f t="shared" si="19"/>
        <v>2.4318557399726473</v>
      </c>
      <c r="Q52" s="24">
        <f t="shared" si="20"/>
        <v>3.014127947405143E-2</v>
      </c>
      <c r="R52" s="24">
        <f t="shared" si="22"/>
        <v>2.2561295000004975</v>
      </c>
      <c r="S52" s="24">
        <f t="shared" si="23"/>
        <v>3.4367766203515089</v>
      </c>
      <c r="T52" s="24">
        <f t="shared" si="24"/>
        <v>-29.277808857578918</v>
      </c>
      <c r="V52" s="116" t="str">
        <f t="shared" si="25"/>
        <v>GAVEA INVESTIMENTOS LTDA</v>
      </c>
      <c r="W52" s="199">
        <f t="shared" si="26"/>
        <v>-12.513470210000008</v>
      </c>
      <c r="X52" s="199">
        <f t="shared" si="27"/>
        <v>2.2556547799999862</v>
      </c>
      <c r="Y52" s="199" t="str">
        <f t="shared" si="28"/>
        <v/>
      </c>
      <c r="Z52" s="199">
        <f t="shared" si="29"/>
        <v>-0.48905036999999929</v>
      </c>
      <c r="AA52" s="199" t="str">
        <f t="shared" si="30"/>
        <v/>
      </c>
      <c r="AB52" s="199">
        <f t="shared" si="31"/>
        <v>28.223470859999907</v>
      </c>
      <c r="AC52" s="199">
        <f t="shared" si="32"/>
        <v>5.8429900000000146E-2</v>
      </c>
      <c r="AD52" s="199">
        <f t="shared" si="33"/>
        <v>27.783110320000105</v>
      </c>
      <c r="AE52" s="199">
        <f t="shared" si="34"/>
        <v>2.2424080999999916</v>
      </c>
      <c r="AF52" s="199">
        <f t="shared" si="35"/>
        <v>-0.67659002999999629</v>
      </c>
      <c r="AG52" s="199" t="str">
        <f t="shared" si="36"/>
        <v/>
      </c>
      <c r="AH52" s="199">
        <f t="shared" si="37"/>
        <v>5.8599600000004415E-3</v>
      </c>
      <c r="AI52" s="199">
        <f t="shared" si="38"/>
        <v>5.181269279999924</v>
      </c>
      <c r="AJ52" s="199">
        <f t="shared" si="39"/>
        <v>-51.637642619999951</v>
      </c>
      <c r="AK52" s="199">
        <f t="shared" si="40"/>
        <v>1.822679530000002</v>
      </c>
      <c r="AL52" s="199">
        <f t="shared" si="41"/>
        <v>2.2561295000004975</v>
      </c>
      <c r="AO52" s="60">
        <v>49</v>
      </c>
      <c r="AP52" s="56" t="s">
        <v>420</v>
      </c>
      <c r="AQ52" s="30">
        <v>42.740460090000006</v>
      </c>
      <c r="AR52" s="30">
        <v>140.64619467</v>
      </c>
      <c r="AS52" s="30" t="s">
        <v>1110</v>
      </c>
      <c r="AT52" s="30">
        <v>15.044856859999999</v>
      </c>
      <c r="AU52" s="30" t="s">
        <v>1110</v>
      </c>
      <c r="AV52" s="30">
        <v>1978.0732691400001</v>
      </c>
      <c r="AW52" s="30">
        <v>3.29961006</v>
      </c>
      <c r="AX52" s="30">
        <v>810.1560508099999</v>
      </c>
      <c r="AY52" s="30">
        <v>65.247420700000006</v>
      </c>
      <c r="AZ52" s="30">
        <v>24.279190059999998</v>
      </c>
      <c r="BA52" s="30" t="s">
        <v>1110</v>
      </c>
      <c r="BB52" s="30">
        <v>2.9543500299999996</v>
      </c>
      <c r="BC52" s="30">
        <v>2152.87930753</v>
      </c>
      <c r="BD52" s="30">
        <v>2174.9107226000001</v>
      </c>
      <c r="BE52" s="58">
        <v>74.950150210000004</v>
      </c>
      <c r="BF52" s="30">
        <v>7485.1815827599994</v>
      </c>
      <c r="BG52"/>
      <c r="BH52" s="60">
        <v>49</v>
      </c>
      <c r="BI52" s="56" t="s">
        <v>420</v>
      </c>
      <c r="BJ52" s="30">
        <v>30.226989879999998</v>
      </c>
      <c r="BK52" s="30">
        <v>142.90184944999999</v>
      </c>
      <c r="BL52" s="30" t="s">
        <v>1110</v>
      </c>
      <c r="BM52" s="30">
        <v>14.55580649</v>
      </c>
      <c r="BN52" s="30" t="s">
        <v>1110</v>
      </c>
      <c r="BO52" s="30">
        <v>2006.29674</v>
      </c>
      <c r="BP52" s="30">
        <v>3.3580399600000002</v>
      </c>
      <c r="BQ52" s="30">
        <v>837.93916113</v>
      </c>
      <c r="BR52" s="30">
        <v>67.489828799999998</v>
      </c>
      <c r="BS52" s="30">
        <v>23.602600030000001</v>
      </c>
      <c r="BT52" s="30" t="s">
        <v>1110</v>
      </c>
      <c r="BU52" s="30">
        <v>2.9602099900000001</v>
      </c>
      <c r="BV52" s="30">
        <v>2158.0605768099999</v>
      </c>
      <c r="BW52" s="30">
        <v>2123.2730799800001</v>
      </c>
      <c r="BX52" s="58">
        <v>76.772829740000006</v>
      </c>
      <c r="BY52" s="30">
        <v>7487.4377122599999</v>
      </c>
    </row>
    <row r="53" spans="1:77" ht="37.5">
      <c r="A53" s="114" t="str">
        <f t="shared" si="4"/>
        <v>TRUXT INVESTIMENTOS</v>
      </c>
      <c r="B53" s="24" t="str">
        <f t="shared" si="5"/>
        <v/>
      </c>
      <c r="C53" s="24" t="str">
        <f t="shared" si="6"/>
        <v/>
      </c>
      <c r="D53" s="24" t="str">
        <f t="shared" si="7"/>
        <v/>
      </c>
      <c r="E53" s="24" t="str">
        <f t="shared" si="8"/>
        <v/>
      </c>
      <c r="F53" s="24" t="str">
        <f t="shared" si="9"/>
        <v/>
      </c>
      <c r="G53" s="24" t="str">
        <f t="shared" si="10"/>
        <v/>
      </c>
      <c r="H53" s="24" t="str">
        <f t="shared" si="11"/>
        <v/>
      </c>
      <c r="I53" s="24">
        <f t="shared" si="12"/>
        <v>2.990778531166626</v>
      </c>
      <c r="J53" s="24" t="str">
        <f t="shared" si="13"/>
        <v/>
      </c>
      <c r="K53" s="24" t="str">
        <f t="shared" si="14"/>
        <v/>
      </c>
      <c r="L53" s="24" t="str">
        <f t="shared" si="15"/>
        <v/>
      </c>
      <c r="M53" s="24" t="str">
        <f t="shared" si="16"/>
        <v/>
      </c>
      <c r="N53" s="24" t="str">
        <f t="shared" si="17"/>
        <v/>
      </c>
      <c r="O53" s="24" t="str">
        <f t="shared" si="18"/>
        <v/>
      </c>
      <c r="P53" s="24" t="str">
        <f t="shared" si="19"/>
        <v/>
      </c>
      <c r="Q53" s="24">
        <f t="shared" si="20"/>
        <v>2.990778531166626</v>
      </c>
      <c r="R53" s="24">
        <f t="shared" si="22"/>
        <v>211.8103316200004</v>
      </c>
      <c r="S53" s="24">
        <f t="shared" si="23"/>
        <v>2.990778531166626</v>
      </c>
      <c r="T53" s="24">
        <f t="shared" si="24"/>
        <v>2.990778531166626</v>
      </c>
      <c r="V53" s="116" t="str">
        <f t="shared" si="25"/>
        <v>TRUXT INVESTIMENTOS</v>
      </c>
      <c r="W53" s="199" t="str">
        <f t="shared" si="26"/>
        <v/>
      </c>
      <c r="X53" s="199" t="str">
        <f t="shared" si="27"/>
        <v/>
      </c>
      <c r="Y53" s="199" t="str">
        <f t="shared" si="28"/>
        <v/>
      </c>
      <c r="Z53" s="199" t="str">
        <f t="shared" si="29"/>
        <v/>
      </c>
      <c r="AA53" s="199" t="str">
        <f t="shared" si="30"/>
        <v/>
      </c>
      <c r="AB53" s="199" t="str">
        <f t="shared" si="31"/>
        <v/>
      </c>
      <c r="AC53" s="199" t="str">
        <f t="shared" si="32"/>
        <v/>
      </c>
      <c r="AD53" s="199">
        <f t="shared" si="33"/>
        <v>211.8103316200004</v>
      </c>
      <c r="AE53" s="199" t="str">
        <f t="shared" si="34"/>
        <v/>
      </c>
      <c r="AF53" s="199" t="str">
        <f t="shared" si="35"/>
        <v/>
      </c>
      <c r="AG53" s="199" t="str">
        <f t="shared" si="36"/>
        <v/>
      </c>
      <c r="AH53" s="199" t="str">
        <f t="shared" si="37"/>
        <v/>
      </c>
      <c r="AI53" s="199" t="str">
        <f t="shared" si="38"/>
        <v/>
      </c>
      <c r="AJ53" s="199" t="str">
        <f t="shared" si="39"/>
        <v/>
      </c>
      <c r="AK53" s="199" t="str">
        <f t="shared" si="40"/>
        <v/>
      </c>
      <c r="AL53" s="199">
        <f t="shared" si="41"/>
        <v>211.8103316200004</v>
      </c>
      <c r="AO53" s="59">
        <v>50</v>
      </c>
      <c r="AP53" s="54" t="s">
        <v>1206</v>
      </c>
      <c r="AQ53" s="31">
        <v>1317.80128481</v>
      </c>
      <c r="AR53" s="31">
        <v>505.04791512999998</v>
      </c>
      <c r="AS53" s="31">
        <v>128.1408797</v>
      </c>
      <c r="AT53" s="31">
        <v>101.65703868000001</v>
      </c>
      <c r="AU53" s="31" t="s">
        <v>1110</v>
      </c>
      <c r="AV53" s="31">
        <v>583.62828132999994</v>
      </c>
      <c r="AW53" s="31">
        <v>29.368030510000001</v>
      </c>
      <c r="AX53" s="31">
        <v>1102.8937025599998</v>
      </c>
      <c r="AY53" s="31">
        <v>108.64760203</v>
      </c>
      <c r="AZ53" s="31">
        <v>176.55828126000003</v>
      </c>
      <c r="BA53" s="31" t="s">
        <v>1110</v>
      </c>
      <c r="BB53" s="31">
        <v>160.83934309</v>
      </c>
      <c r="BC53" s="31">
        <v>2533.7869746099996</v>
      </c>
      <c r="BD53" s="31" t="s">
        <v>1110</v>
      </c>
      <c r="BE53" s="57">
        <v>563.55389087999993</v>
      </c>
      <c r="BF53" s="31">
        <v>7311.9232245899993</v>
      </c>
      <c r="BG53"/>
      <c r="BH53" s="59">
        <v>50</v>
      </c>
      <c r="BI53" s="54" t="s">
        <v>960</v>
      </c>
      <c r="BJ53" s="31" t="s">
        <v>1110</v>
      </c>
      <c r="BK53" s="31" t="s">
        <v>1110</v>
      </c>
      <c r="BL53" s="31" t="s">
        <v>1110</v>
      </c>
      <c r="BM53" s="31" t="s">
        <v>1110</v>
      </c>
      <c r="BN53" s="31" t="s">
        <v>1110</v>
      </c>
      <c r="BO53" s="31" t="s">
        <v>1110</v>
      </c>
      <c r="BP53" s="31" t="s">
        <v>1110</v>
      </c>
      <c r="BQ53" s="31">
        <v>7293.9238820800001</v>
      </c>
      <c r="BR53" s="31" t="s">
        <v>1110</v>
      </c>
      <c r="BS53" s="31" t="s">
        <v>1110</v>
      </c>
      <c r="BT53" s="31" t="s">
        <v>1110</v>
      </c>
      <c r="BU53" s="31" t="s">
        <v>1110</v>
      </c>
      <c r="BV53" s="31" t="s">
        <v>1110</v>
      </c>
      <c r="BW53" s="31" t="s">
        <v>1110</v>
      </c>
      <c r="BX53" s="57" t="s">
        <v>1110</v>
      </c>
      <c r="BY53" s="31">
        <v>7293.9238820800001</v>
      </c>
    </row>
    <row r="54" spans="1:77" ht="37.5">
      <c r="A54" s="114" t="str">
        <f t="shared" si="4"/>
        <v>BRASIL PLURAL</v>
      </c>
      <c r="B54" s="24">
        <f t="shared" si="5"/>
        <v>-10.202719050269039</v>
      </c>
      <c r="C54" s="24">
        <f t="shared" si="6"/>
        <v>1.859663354433394E-2</v>
      </c>
      <c r="D54" s="24">
        <f t="shared" si="7"/>
        <v>-1.9041189944320251</v>
      </c>
      <c r="E54" s="24">
        <f t="shared" si="8"/>
        <v>17.187216514341983</v>
      </c>
      <c r="F54" s="24" t="str">
        <f t="shared" si="9"/>
        <v/>
      </c>
      <c r="G54" s="24">
        <f t="shared" si="10"/>
        <v>1.1433782534994776</v>
      </c>
      <c r="H54" s="24">
        <f t="shared" si="11"/>
        <v>-17.944831262026639</v>
      </c>
      <c r="I54" s="24">
        <f t="shared" si="12"/>
        <v>0.58682620047403589</v>
      </c>
      <c r="J54" s="24">
        <f t="shared" si="13"/>
        <v>-1.0641582127884845</v>
      </c>
      <c r="K54" s="24">
        <f t="shared" si="14"/>
        <v>-0.45875947829784991</v>
      </c>
      <c r="L54" s="24" t="str">
        <f t="shared" si="15"/>
        <v/>
      </c>
      <c r="M54" s="24">
        <f t="shared" si="16"/>
        <v>-10.075531719208783</v>
      </c>
      <c r="N54" s="24">
        <f t="shared" si="17"/>
        <v>-0.66270153403816323</v>
      </c>
      <c r="O54" s="24" t="str">
        <f t="shared" si="18"/>
        <v/>
      </c>
      <c r="P54" s="24">
        <f t="shared" si="19"/>
        <v>4.1430402536199722</v>
      </c>
      <c r="Q54" s="24">
        <f t="shared" si="20"/>
        <v>-1.6830761463157984</v>
      </c>
      <c r="R54" s="24">
        <f t="shared" si="22"/>
        <v>-123.06523562999882</v>
      </c>
      <c r="S54" s="24">
        <f t="shared" si="23"/>
        <v>17.187216514341983</v>
      </c>
      <c r="T54" s="24">
        <f t="shared" si="24"/>
        <v>-17.944831262026639</v>
      </c>
      <c r="V54" s="116" t="str">
        <f t="shared" si="25"/>
        <v>BRASIL PLURAL</v>
      </c>
      <c r="W54" s="199">
        <f t="shared" si="26"/>
        <v>-134.45156272999998</v>
      </c>
      <c r="X54" s="199">
        <f t="shared" si="27"/>
        <v>9.392191000006278E-2</v>
      </c>
      <c r="Y54" s="199">
        <f t="shared" si="28"/>
        <v>-2.4399548299999907</v>
      </c>
      <c r="Z54" s="199">
        <f t="shared" si="29"/>
        <v>17.472015339999984</v>
      </c>
      <c r="AA54" s="199" t="str">
        <f t="shared" si="30"/>
        <v/>
      </c>
      <c r="AB54" s="199">
        <f t="shared" si="31"/>
        <v>6.6730788500000244</v>
      </c>
      <c r="AC54" s="199">
        <f t="shared" si="32"/>
        <v>-5.2700435200000015</v>
      </c>
      <c r="AD54" s="199">
        <f t="shared" si="33"/>
        <v>6.4720692100001997</v>
      </c>
      <c r="AE54" s="199">
        <f t="shared" si="34"/>
        <v>-1.1561823800000042</v>
      </c>
      <c r="AF54" s="199">
        <f t="shared" si="35"/>
        <v>-0.80997785000002409</v>
      </c>
      <c r="AG54" s="199" t="str">
        <f t="shared" si="36"/>
        <v/>
      </c>
      <c r="AH54" s="199">
        <f t="shared" si="37"/>
        <v>-16.205419030000002</v>
      </c>
      <c r="AI54" s="199">
        <f t="shared" si="38"/>
        <v>-16.791445149999618</v>
      </c>
      <c r="AJ54" s="199" t="str">
        <f t="shared" si="39"/>
        <v/>
      </c>
      <c r="AK54" s="199">
        <f t="shared" si="40"/>
        <v>23.348264550000067</v>
      </c>
      <c r="AL54" s="199">
        <f t="shared" si="41"/>
        <v>-123.06523562999882</v>
      </c>
      <c r="AO54" s="60">
        <v>51</v>
      </c>
      <c r="AP54" s="56" t="s">
        <v>960</v>
      </c>
      <c r="AQ54" s="30" t="s">
        <v>1110</v>
      </c>
      <c r="AR54" s="30" t="s">
        <v>1110</v>
      </c>
      <c r="AS54" s="30" t="s">
        <v>1110</v>
      </c>
      <c r="AT54" s="30" t="s">
        <v>1110</v>
      </c>
      <c r="AU54" s="30" t="s">
        <v>1110</v>
      </c>
      <c r="AV54" s="30" t="s">
        <v>1110</v>
      </c>
      <c r="AW54" s="30" t="s">
        <v>1110</v>
      </c>
      <c r="AX54" s="30">
        <v>7082.1135504599997</v>
      </c>
      <c r="AY54" s="30" t="s">
        <v>1110</v>
      </c>
      <c r="AZ54" s="30" t="s">
        <v>1110</v>
      </c>
      <c r="BA54" s="30" t="s">
        <v>1110</v>
      </c>
      <c r="BB54" s="30" t="s">
        <v>1110</v>
      </c>
      <c r="BC54" s="30" t="s">
        <v>1110</v>
      </c>
      <c r="BD54" s="30" t="s">
        <v>1110</v>
      </c>
      <c r="BE54" s="58" t="s">
        <v>1110</v>
      </c>
      <c r="BF54" s="30">
        <v>7082.1135504599997</v>
      </c>
      <c r="BG54"/>
      <c r="BH54" s="60">
        <v>51</v>
      </c>
      <c r="BI54" s="56" t="s">
        <v>1206</v>
      </c>
      <c r="BJ54" s="30">
        <v>1183.34972208</v>
      </c>
      <c r="BK54" s="30">
        <v>505.14183704000004</v>
      </c>
      <c r="BL54" s="30">
        <v>125.70092487000001</v>
      </c>
      <c r="BM54" s="30">
        <v>119.12905402</v>
      </c>
      <c r="BN54" s="30" t="s">
        <v>1110</v>
      </c>
      <c r="BO54" s="30">
        <v>590.30136017999996</v>
      </c>
      <c r="BP54" s="30">
        <v>24.097986989999999</v>
      </c>
      <c r="BQ54" s="30">
        <v>1109.36577177</v>
      </c>
      <c r="BR54" s="30">
        <v>107.49141965</v>
      </c>
      <c r="BS54" s="30">
        <v>175.74830341000001</v>
      </c>
      <c r="BT54" s="30" t="s">
        <v>1110</v>
      </c>
      <c r="BU54" s="30">
        <v>144.63392406</v>
      </c>
      <c r="BV54" s="30">
        <v>2516.9955294599999</v>
      </c>
      <c r="BW54" s="30" t="s">
        <v>1110</v>
      </c>
      <c r="BX54" s="58">
        <v>586.90215542999999</v>
      </c>
      <c r="BY54" s="30">
        <v>7188.8579889600005</v>
      </c>
    </row>
    <row r="55" spans="1:77" ht="62.5">
      <c r="A55" s="114" t="str">
        <f t="shared" si="4"/>
        <v>CA INDOSUEZ WEALTH (BRAZIL) S.A. DTVM</v>
      </c>
      <c r="B55" s="24" t="str">
        <f t="shared" si="5"/>
        <v/>
      </c>
      <c r="C55" s="24">
        <f t="shared" si="6"/>
        <v>1.4683909651645592</v>
      </c>
      <c r="D55" s="24">
        <f t="shared" si="7"/>
        <v>6.4078690642105585</v>
      </c>
      <c r="E55" s="24" t="str">
        <f t="shared" si="8"/>
        <v/>
      </c>
      <c r="F55" s="24" t="str">
        <f t="shared" si="9"/>
        <v/>
      </c>
      <c r="G55" s="24">
        <f t="shared" si="10"/>
        <v>1.8840504864102314</v>
      </c>
      <c r="H55" s="24" t="str">
        <f t="shared" si="11"/>
        <v/>
      </c>
      <c r="I55" s="24">
        <f t="shared" si="12"/>
        <v>5.4657064063836884</v>
      </c>
      <c r="J55" s="24" t="str">
        <f t="shared" si="13"/>
        <v/>
      </c>
      <c r="K55" s="24" t="str">
        <f t="shared" si="14"/>
        <v/>
      </c>
      <c r="L55" s="24" t="str">
        <f t="shared" si="15"/>
        <v/>
      </c>
      <c r="M55" s="24" t="str">
        <f t="shared" si="16"/>
        <v/>
      </c>
      <c r="N55" s="24">
        <f t="shared" si="17"/>
        <v>2.1729640287896785</v>
      </c>
      <c r="O55" s="24">
        <f t="shared" si="18"/>
        <v>2.9256182022165547</v>
      </c>
      <c r="P55" s="24" t="str">
        <f t="shared" si="19"/>
        <v/>
      </c>
      <c r="Q55" s="24">
        <f t="shared" si="20"/>
        <v>4.5703964818600156</v>
      </c>
      <c r="R55" s="24">
        <f t="shared" si="22"/>
        <v>310.49323311999888</v>
      </c>
      <c r="S55" s="24">
        <f t="shared" si="23"/>
        <v>6.4078690642105585</v>
      </c>
      <c r="T55" s="24">
        <f t="shared" si="24"/>
        <v>1.4683909651645592</v>
      </c>
      <c r="V55" s="116" t="str">
        <f t="shared" si="25"/>
        <v>CA INDOSUEZ WEALTH (BRAZIL) S.A. DTVM</v>
      </c>
      <c r="W55" s="199" t="str">
        <f t="shared" si="26"/>
        <v/>
      </c>
      <c r="X55" s="199">
        <f t="shared" si="27"/>
        <v>2.0221899199999882</v>
      </c>
      <c r="Y55" s="199">
        <f t="shared" si="28"/>
        <v>44.776872260000005</v>
      </c>
      <c r="Z55" s="199" t="str">
        <f t="shared" si="29"/>
        <v/>
      </c>
      <c r="AA55" s="199" t="str">
        <f t="shared" si="30"/>
        <v/>
      </c>
      <c r="AB55" s="199">
        <f t="shared" si="31"/>
        <v>3.8491070800000102</v>
      </c>
      <c r="AC55" s="199" t="str">
        <f t="shared" si="32"/>
        <v/>
      </c>
      <c r="AD55" s="199">
        <f t="shared" si="33"/>
        <v>222.2783352700003</v>
      </c>
      <c r="AE55" s="199" t="str">
        <f t="shared" si="34"/>
        <v/>
      </c>
      <c r="AF55" s="199" t="str">
        <f t="shared" si="35"/>
        <v/>
      </c>
      <c r="AG55" s="199" t="str">
        <f t="shared" si="36"/>
        <v/>
      </c>
      <c r="AH55" s="199" t="str">
        <f t="shared" si="37"/>
        <v/>
      </c>
      <c r="AI55" s="199">
        <f t="shared" si="38"/>
        <v>33.949522249999973</v>
      </c>
      <c r="AJ55" s="199">
        <f t="shared" si="39"/>
        <v>3.6171763699999957</v>
      </c>
      <c r="AK55" s="199" t="str">
        <f t="shared" si="40"/>
        <v/>
      </c>
      <c r="AL55" s="199">
        <f t="shared" si="41"/>
        <v>310.49323311999888</v>
      </c>
      <c r="AO55" s="59">
        <v>52</v>
      </c>
      <c r="AP55" s="54" t="s">
        <v>1207</v>
      </c>
      <c r="AQ55" s="31" t="s">
        <v>1110</v>
      </c>
      <c r="AR55" s="31">
        <v>137.71468008000002</v>
      </c>
      <c r="AS55" s="31">
        <v>698.77945088000001</v>
      </c>
      <c r="AT55" s="31" t="s">
        <v>1110</v>
      </c>
      <c r="AU55" s="31" t="s">
        <v>1110</v>
      </c>
      <c r="AV55" s="31">
        <v>204.29957200000001</v>
      </c>
      <c r="AW55" s="31" t="s">
        <v>1110</v>
      </c>
      <c r="AX55" s="31">
        <v>4066.7814687300001</v>
      </c>
      <c r="AY55" s="31" t="s">
        <v>1110</v>
      </c>
      <c r="AZ55" s="31" t="s">
        <v>1110</v>
      </c>
      <c r="BA55" s="31" t="s">
        <v>1110</v>
      </c>
      <c r="BB55" s="31" t="s">
        <v>1110</v>
      </c>
      <c r="BC55" s="31">
        <v>1562.3600667200001</v>
      </c>
      <c r="BD55" s="31">
        <v>123.63801836</v>
      </c>
      <c r="BE55" s="57" t="s">
        <v>1110</v>
      </c>
      <c r="BF55" s="31">
        <v>6793.5732567700006</v>
      </c>
      <c r="BG55"/>
      <c r="BH55" s="59">
        <v>52</v>
      </c>
      <c r="BI55" s="54" t="s">
        <v>1207</v>
      </c>
      <c r="BJ55" s="31" t="s">
        <v>1110</v>
      </c>
      <c r="BK55" s="31">
        <v>139.73687000000001</v>
      </c>
      <c r="BL55" s="31">
        <v>743.55632314000002</v>
      </c>
      <c r="BM55" s="31" t="s">
        <v>1110</v>
      </c>
      <c r="BN55" s="31" t="s">
        <v>1110</v>
      </c>
      <c r="BO55" s="31">
        <v>208.14867908000002</v>
      </c>
      <c r="BP55" s="31" t="s">
        <v>1110</v>
      </c>
      <c r="BQ55" s="31">
        <v>4289.0598040000004</v>
      </c>
      <c r="BR55" s="31" t="s">
        <v>1110</v>
      </c>
      <c r="BS55" s="31" t="s">
        <v>1110</v>
      </c>
      <c r="BT55" s="31" t="s">
        <v>1110</v>
      </c>
      <c r="BU55" s="31" t="s">
        <v>1110</v>
      </c>
      <c r="BV55" s="31">
        <v>1596.30958897</v>
      </c>
      <c r="BW55" s="31">
        <v>127.25519473</v>
      </c>
      <c r="BX55" s="57">
        <v>2.9969999999999999E-5</v>
      </c>
      <c r="BY55" s="31">
        <v>7104.0664898899995</v>
      </c>
    </row>
    <row r="56" spans="1:77" ht="62.5">
      <c r="A56" s="114" t="str">
        <f t="shared" si="4"/>
        <v>BNB</v>
      </c>
      <c r="B56" s="24">
        <f t="shared" si="5"/>
        <v>0.6097743773758566</v>
      </c>
      <c r="C56" s="24" t="str">
        <f t="shared" si="6"/>
        <v/>
      </c>
      <c r="D56" s="24" t="str">
        <f t="shared" si="7"/>
        <v/>
      </c>
      <c r="E56" s="24" t="str">
        <f t="shared" si="8"/>
        <v/>
      </c>
      <c r="F56" s="24" t="str">
        <f t="shared" si="9"/>
        <v/>
      </c>
      <c r="G56" s="24">
        <f t="shared" si="10"/>
        <v>52.052989244892956</v>
      </c>
      <c r="H56" s="24">
        <f t="shared" si="11"/>
        <v>3.2042634404827055</v>
      </c>
      <c r="I56" s="24" t="str">
        <f t="shared" si="12"/>
        <v/>
      </c>
      <c r="J56" s="24" t="str">
        <f t="shared" si="13"/>
        <v/>
      </c>
      <c r="K56" s="24">
        <f t="shared" si="14"/>
        <v>4.5373438095551677</v>
      </c>
      <c r="L56" s="24">
        <f t="shared" si="15"/>
        <v>2.734629288933732</v>
      </c>
      <c r="M56" s="24">
        <f t="shared" si="16"/>
        <v>5.1966017052831717</v>
      </c>
      <c r="N56" s="24">
        <f t="shared" si="17"/>
        <v>5.4278023332747409</v>
      </c>
      <c r="O56" s="24" t="str">
        <f t="shared" si="18"/>
        <v/>
      </c>
      <c r="P56" s="24">
        <f t="shared" si="19"/>
        <v>0</v>
      </c>
      <c r="Q56" s="24">
        <f t="shared" si="20"/>
        <v>3.4726618504281532</v>
      </c>
      <c r="R56" s="24">
        <f t="shared" si="22"/>
        <v>223.09973059000185</v>
      </c>
      <c r="S56" s="24">
        <f t="shared" si="23"/>
        <v>52.052989244892956</v>
      </c>
      <c r="T56" s="24">
        <f t="shared" si="24"/>
        <v>0</v>
      </c>
      <c r="V56" s="116" t="str">
        <f t="shared" si="25"/>
        <v>BNB</v>
      </c>
      <c r="W56" s="199">
        <f t="shared" si="26"/>
        <v>16.415868829999908</v>
      </c>
      <c r="X56" s="199" t="str">
        <f t="shared" si="27"/>
        <v/>
      </c>
      <c r="Y56" s="199" t="str">
        <f t="shared" si="28"/>
        <v/>
      </c>
      <c r="Z56" s="199" t="str">
        <f t="shared" si="29"/>
        <v/>
      </c>
      <c r="AA56" s="199" t="str">
        <f t="shared" si="30"/>
        <v/>
      </c>
      <c r="AB56" s="199">
        <f t="shared" si="31"/>
        <v>18.121149950000003</v>
      </c>
      <c r="AC56" s="199">
        <f t="shared" si="32"/>
        <v>6.7818976299999747</v>
      </c>
      <c r="AD56" s="199" t="str">
        <f t="shared" si="33"/>
        <v/>
      </c>
      <c r="AE56" s="199" t="str">
        <f t="shared" si="34"/>
        <v/>
      </c>
      <c r="AF56" s="199">
        <f t="shared" si="35"/>
        <v>27.839095380000003</v>
      </c>
      <c r="AG56" s="199">
        <f t="shared" si="36"/>
        <v>1.6573341399999961</v>
      </c>
      <c r="AH56" s="199">
        <f t="shared" si="37"/>
        <v>7.4118118499999923</v>
      </c>
      <c r="AI56" s="199">
        <f t="shared" si="38"/>
        <v>144.87257281000075</v>
      </c>
      <c r="AJ56" s="199" t="str">
        <f t="shared" si="39"/>
        <v/>
      </c>
      <c r="AK56" s="199">
        <f t="shared" si="40"/>
        <v>0</v>
      </c>
      <c r="AL56" s="199">
        <f t="shared" si="41"/>
        <v>223.09973059000185</v>
      </c>
      <c r="AO56" s="60">
        <v>53</v>
      </c>
      <c r="AP56" s="56" t="s">
        <v>322</v>
      </c>
      <c r="AQ56" s="30" t="s">
        <v>1110</v>
      </c>
      <c r="AR56" s="30">
        <v>8.9020000000000002E-2</v>
      </c>
      <c r="AS56" s="30" t="s">
        <v>1110</v>
      </c>
      <c r="AT56" s="30" t="s">
        <v>1110</v>
      </c>
      <c r="AU56" s="30" t="s">
        <v>1110</v>
      </c>
      <c r="AV56" s="30">
        <v>19.4649699</v>
      </c>
      <c r="AW56" s="30" t="s">
        <v>1110</v>
      </c>
      <c r="AX56" s="30">
        <v>2698.3005734099997</v>
      </c>
      <c r="AY56" s="30" t="s">
        <v>1110</v>
      </c>
      <c r="AZ56" s="30">
        <v>100.08806737</v>
      </c>
      <c r="BA56" s="30" t="s">
        <v>1110</v>
      </c>
      <c r="BB56" s="30">
        <v>3.07842992</v>
      </c>
      <c r="BC56" s="30">
        <v>2189.8314939400002</v>
      </c>
      <c r="BD56" s="30">
        <v>1535.5847808599999</v>
      </c>
      <c r="BE56" s="58">
        <v>3.1849999500000004</v>
      </c>
      <c r="BF56" s="30">
        <v>6549.62233535</v>
      </c>
      <c r="BG56"/>
      <c r="BH56" s="60">
        <v>53</v>
      </c>
      <c r="BI56" s="56" t="s">
        <v>160</v>
      </c>
      <c r="BJ56" s="30">
        <v>2708.53765011</v>
      </c>
      <c r="BK56" s="30" t="s">
        <v>1110</v>
      </c>
      <c r="BL56" s="30" t="s">
        <v>1110</v>
      </c>
      <c r="BM56" s="30" t="s">
        <v>1110</v>
      </c>
      <c r="BN56" s="30" t="s">
        <v>1110</v>
      </c>
      <c r="BO56" s="30">
        <v>52.934040070000002</v>
      </c>
      <c r="BP56" s="30">
        <v>218.43420886999999</v>
      </c>
      <c r="BQ56" s="30" t="s">
        <v>1110</v>
      </c>
      <c r="BR56" s="30" t="s">
        <v>1110</v>
      </c>
      <c r="BS56" s="30">
        <v>641.39399773000002</v>
      </c>
      <c r="BT56" s="30">
        <v>62.262775130000001</v>
      </c>
      <c r="BU56" s="30">
        <v>150.03986515</v>
      </c>
      <c r="BV56" s="30">
        <v>2813.9560050100004</v>
      </c>
      <c r="BW56" s="30" t="s">
        <v>1110</v>
      </c>
      <c r="BX56" s="58">
        <v>1.0000000000000001E-5</v>
      </c>
      <c r="BY56" s="30">
        <v>6647.5585520700006</v>
      </c>
    </row>
    <row r="57" spans="1:77" ht="50">
      <c r="A57" s="114" t="str">
        <f t="shared" si="4"/>
        <v>PHRONESIS INVESTIMENTOS LTDA</v>
      </c>
      <c r="B57" s="24" t="str">
        <f t="shared" si="5"/>
        <v/>
      </c>
      <c r="C57" s="24" t="str">
        <f t="shared" si="6"/>
        <v/>
      </c>
      <c r="D57" s="24" t="str">
        <f t="shared" si="7"/>
        <v/>
      </c>
      <c r="E57" s="24" t="str">
        <f t="shared" si="8"/>
        <v/>
      </c>
      <c r="F57" s="24" t="str">
        <f t="shared" si="9"/>
        <v/>
      </c>
      <c r="G57" s="24" t="str">
        <f t="shared" si="10"/>
        <v/>
      </c>
      <c r="H57" s="24" t="str">
        <f t="shared" si="11"/>
        <v/>
      </c>
      <c r="I57" s="24">
        <f t="shared" si="12"/>
        <v>1.9675913559901659</v>
      </c>
      <c r="J57" s="24" t="str">
        <f t="shared" si="13"/>
        <v/>
      </c>
      <c r="K57" s="24" t="str">
        <f t="shared" si="14"/>
        <v/>
      </c>
      <c r="L57" s="24" t="str">
        <f t="shared" si="15"/>
        <v/>
      </c>
      <c r="M57" s="24" t="str">
        <f t="shared" si="16"/>
        <v/>
      </c>
      <c r="N57" s="24">
        <f t="shared" si="17"/>
        <v>1.2500154222081221</v>
      </c>
      <c r="O57" s="24" t="str">
        <f t="shared" si="18"/>
        <v/>
      </c>
      <c r="P57" s="24" t="str">
        <f t="shared" si="19"/>
        <v/>
      </c>
      <c r="Q57" s="24">
        <f t="shared" si="20"/>
        <v>1.7890206245500195</v>
      </c>
      <c r="R57" s="24">
        <f t="shared" si="22"/>
        <v>116.04269034000026</v>
      </c>
      <c r="S57" s="24">
        <f t="shared" si="23"/>
        <v>1.9675913559901659</v>
      </c>
      <c r="T57" s="24">
        <f t="shared" si="24"/>
        <v>1.2500154222081221</v>
      </c>
      <c r="V57" s="116" t="str">
        <f t="shared" si="25"/>
        <v>PHRONESIS INVESTIMENTOS LTDA</v>
      </c>
      <c r="W57" s="199" t="str">
        <f t="shared" si="26"/>
        <v/>
      </c>
      <c r="X57" s="199" t="str">
        <f t="shared" si="27"/>
        <v/>
      </c>
      <c r="Y57" s="199" t="str">
        <f t="shared" si="28"/>
        <v/>
      </c>
      <c r="Z57" s="199" t="str">
        <f t="shared" si="29"/>
        <v/>
      </c>
      <c r="AA57" s="199" t="str">
        <f t="shared" si="30"/>
        <v/>
      </c>
      <c r="AB57" s="199" t="str">
        <f t="shared" si="31"/>
        <v/>
      </c>
      <c r="AC57" s="199" t="str">
        <f t="shared" si="32"/>
        <v/>
      </c>
      <c r="AD57" s="199">
        <f t="shared" si="33"/>
        <v>95.865521620000436</v>
      </c>
      <c r="AE57" s="199" t="str">
        <f t="shared" si="34"/>
        <v/>
      </c>
      <c r="AF57" s="199" t="str">
        <f t="shared" si="35"/>
        <v/>
      </c>
      <c r="AG57" s="199" t="str">
        <f t="shared" si="36"/>
        <v/>
      </c>
      <c r="AH57" s="199" t="str">
        <f t="shared" si="37"/>
        <v/>
      </c>
      <c r="AI57" s="199">
        <f t="shared" si="38"/>
        <v>20.177168720000054</v>
      </c>
      <c r="AJ57" s="199" t="str">
        <f t="shared" si="39"/>
        <v/>
      </c>
      <c r="AK57" s="199" t="str">
        <f t="shared" si="40"/>
        <v/>
      </c>
      <c r="AL57" s="199">
        <f t="shared" si="41"/>
        <v>116.04269034000026</v>
      </c>
      <c r="AO57" s="59">
        <v>54</v>
      </c>
      <c r="AP57" s="54" t="s">
        <v>750</v>
      </c>
      <c r="AQ57" s="31" t="s">
        <v>1110</v>
      </c>
      <c r="AR57" s="31" t="s">
        <v>1110</v>
      </c>
      <c r="AS57" s="31" t="s">
        <v>1110</v>
      </c>
      <c r="AT57" s="31" t="s">
        <v>1110</v>
      </c>
      <c r="AU57" s="31" t="s">
        <v>1110</v>
      </c>
      <c r="AV57" s="31" t="s">
        <v>1110</v>
      </c>
      <c r="AW57" s="31" t="s">
        <v>1110</v>
      </c>
      <c r="AX57" s="31">
        <v>4872.2272197499997</v>
      </c>
      <c r="AY57" s="31" t="s">
        <v>1110</v>
      </c>
      <c r="AZ57" s="31" t="s">
        <v>1110</v>
      </c>
      <c r="BA57" s="31" t="s">
        <v>1110</v>
      </c>
      <c r="BB57" s="31" t="s">
        <v>1110</v>
      </c>
      <c r="BC57" s="31">
        <v>1614.15358255</v>
      </c>
      <c r="BD57" s="31" t="s">
        <v>1110</v>
      </c>
      <c r="BE57" s="57" t="s">
        <v>1110</v>
      </c>
      <c r="BF57" s="31">
        <v>6486.3808023000001</v>
      </c>
      <c r="BG57"/>
      <c r="BH57" s="59">
        <v>54</v>
      </c>
      <c r="BI57" s="54" t="s">
        <v>750</v>
      </c>
      <c r="BJ57" s="31" t="s">
        <v>1110</v>
      </c>
      <c r="BK57" s="31" t="s">
        <v>1110</v>
      </c>
      <c r="BL57" s="31" t="s">
        <v>1110</v>
      </c>
      <c r="BM57" s="31" t="s">
        <v>1110</v>
      </c>
      <c r="BN57" s="31" t="s">
        <v>1110</v>
      </c>
      <c r="BO57" s="31" t="s">
        <v>1110</v>
      </c>
      <c r="BP57" s="31" t="s">
        <v>1110</v>
      </c>
      <c r="BQ57" s="31">
        <v>4968.0927413700001</v>
      </c>
      <c r="BR57" s="31" t="s">
        <v>1110</v>
      </c>
      <c r="BS57" s="31" t="s">
        <v>1110</v>
      </c>
      <c r="BT57" s="31" t="s">
        <v>1110</v>
      </c>
      <c r="BU57" s="31" t="s">
        <v>1110</v>
      </c>
      <c r="BV57" s="31">
        <v>1634.3307512700001</v>
      </c>
      <c r="BW57" s="31" t="s">
        <v>1110</v>
      </c>
      <c r="BX57" s="57" t="s">
        <v>1110</v>
      </c>
      <c r="BY57" s="31">
        <v>6602.4234926400004</v>
      </c>
    </row>
    <row r="58" spans="1:77" ht="62.5">
      <c r="A58" s="114" t="str">
        <f t="shared" si="4"/>
        <v>DYNAMO ADMINISTRAÇÃO DE RECURSOS LTDA</v>
      </c>
      <c r="B58" s="24" t="str">
        <f t="shared" si="5"/>
        <v/>
      </c>
      <c r="C58" s="24">
        <f t="shared" si="6"/>
        <v>-2.2478094810153948E-2</v>
      </c>
      <c r="D58" s="24" t="str">
        <f t="shared" si="7"/>
        <v/>
      </c>
      <c r="E58" s="24" t="str">
        <f t="shared" si="8"/>
        <v/>
      </c>
      <c r="F58" s="24" t="str">
        <f t="shared" si="9"/>
        <v/>
      </c>
      <c r="G58" s="24">
        <f t="shared" si="10"/>
        <v>-0.7325972284190243</v>
      </c>
      <c r="H58" s="24" t="str">
        <f t="shared" si="11"/>
        <v/>
      </c>
      <c r="I58" s="24">
        <f t="shared" si="12"/>
        <v>-0.78425503995117651</v>
      </c>
      <c r="J58" s="24" t="str">
        <f t="shared" si="13"/>
        <v/>
      </c>
      <c r="K58" s="24">
        <f t="shared" si="14"/>
        <v>-5.0955125630025577E-7</v>
      </c>
      <c r="L58" s="24" t="str">
        <f t="shared" si="15"/>
        <v/>
      </c>
      <c r="M58" s="24">
        <f t="shared" si="16"/>
        <v>-6.4968183721703099E-7</v>
      </c>
      <c r="N58" s="24">
        <f t="shared" si="17"/>
        <v>0.31251676299926601</v>
      </c>
      <c r="O58" s="24">
        <f t="shared" si="18"/>
        <v>-0.25921475646370595</v>
      </c>
      <c r="P58" s="24">
        <f t="shared" si="19"/>
        <v>-65.136887050814565</v>
      </c>
      <c r="Q58" s="24">
        <f t="shared" si="20"/>
        <v>-0.31323424816834233</v>
      </c>
      <c r="R58" s="24">
        <f t="shared" si="22"/>
        <v>-20.515660279999793</v>
      </c>
      <c r="S58" s="24">
        <f t="shared" si="23"/>
        <v>0.31251676299926601</v>
      </c>
      <c r="T58" s="24">
        <f t="shared" si="24"/>
        <v>-65.136887050814565</v>
      </c>
      <c r="V58" s="116" t="str">
        <f t="shared" si="25"/>
        <v>DYNAMO ADMINISTRAÇÃO DE RECURSOS LTDA</v>
      </c>
      <c r="W58" s="199" t="str">
        <f t="shared" si="26"/>
        <v/>
      </c>
      <c r="X58" s="199">
        <f t="shared" si="27"/>
        <v>-2.001000000000086E-5</v>
      </c>
      <c r="Y58" s="199" t="str">
        <f t="shared" si="28"/>
        <v/>
      </c>
      <c r="Z58" s="199" t="str">
        <f t="shared" si="29"/>
        <v/>
      </c>
      <c r="AA58" s="199" t="str">
        <f t="shared" si="30"/>
        <v/>
      </c>
      <c r="AB58" s="199">
        <f t="shared" si="31"/>
        <v>-0.14259982999999821</v>
      </c>
      <c r="AC58" s="199" t="str">
        <f t="shared" si="32"/>
        <v/>
      </c>
      <c r="AD58" s="199">
        <f t="shared" si="33"/>
        <v>-21.161558239999522</v>
      </c>
      <c r="AE58" s="199" t="str">
        <f t="shared" si="34"/>
        <v/>
      </c>
      <c r="AF58" s="199">
        <f t="shared" si="35"/>
        <v>-5.1000000667045242E-7</v>
      </c>
      <c r="AG58" s="199" t="str">
        <f t="shared" si="36"/>
        <v/>
      </c>
      <c r="AH58" s="199">
        <f t="shared" si="37"/>
        <v>-2.000000032253979E-8</v>
      </c>
      <c r="AI58" s="199">
        <f t="shared" si="38"/>
        <v>6.8435904999996637</v>
      </c>
      <c r="AJ58" s="199">
        <f t="shared" si="39"/>
        <v>-3.9804623499999252</v>
      </c>
      <c r="AK58" s="199">
        <f t="shared" si="40"/>
        <v>-2.0746098200000005</v>
      </c>
      <c r="AL58" s="199">
        <f t="shared" si="41"/>
        <v>-20.515660279999793</v>
      </c>
      <c r="AO58" s="60">
        <v>55</v>
      </c>
      <c r="AP58" s="56" t="s">
        <v>160</v>
      </c>
      <c r="AQ58" s="30">
        <v>2692.1217812800001</v>
      </c>
      <c r="AR58" s="30" t="s">
        <v>1110</v>
      </c>
      <c r="AS58" s="30" t="s">
        <v>1110</v>
      </c>
      <c r="AT58" s="30" t="s">
        <v>1110</v>
      </c>
      <c r="AU58" s="30" t="s">
        <v>1110</v>
      </c>
      <c r="AV58" s="30">
        <v>34.812890119999999</v>
      </c>
      <c r="AW58" s="30">
        <v>211.65231124000002</v>
      </c>
      <c r="AX58" s="30" t="s">
        <v>1110</v>
      </c>
      <c r="AY58" s="30" t="s">
        <v>1110</v>
      </c>
      <c r="AZ58" s="30">
        <v>613.55490235000002</v>
      </c>
      <c r="BA58" s="30">
        <v>60.605440990000005</v>
      </c>
      <c r="BB58" s="30">
        <v>142.6280533</v>
      </c>
      <c r="BC58" s="30">
        <v>2669.0834321999996</v>
      </c>
      <c r="BD58" s="30" t="s">
        <v>1110</v>
      </c>
      <c r="BE58" s="58">
        <v>1.0000000000000001E-5</v>
      </c>
      <c r="BF58" s="30">
        <v>6424.4588214799987</v>
      </c>
      <c r="BG58"/>
      <c r="BH58" s="60">
        <v>55</v>
      </c>
      <c r="BI58" s="56" t="s">
        <v>322</v>
      </c>
      <c r="BJ58" s="30" t="s">
        <v>1110</v>
      </c>
      <c r="BK58" s="30">
        <v>8.8999990000000001E-2</v>
      </c>
      <c r="BL58" s="30" t="s">
        <v>1110</v>
      </c>
      <c r="BM58" s="30" t="s">
        <v>1110</v>
      </c>
      <c r="BN58" s="30" t="s">
        <v>1110</v>
      </c>
      <c r="BO58" s="30">
        <v>19.322370070000002</v>
      </c>
      <c r="BP58" s="30" t="s">
        <v>1110</v>
      </c>
      <c r="BQ58" s="30">
        <v>2677.1390151700002</v>
      </c>
      <c r="BR58" s="30" t="s">
        <v>1110</v>
      </c>
      <c r="BS58" s="30">
        <v>100.08806686</v>
      </c>
      <c r="BT58" s="30" t="s">
        <v>1110</v>
      </c>
      <c r="BU58" s="30">
        <v>3.0784298999999997</v>
      </c>
      <c r="BV58" s="30">
        <v>2196.6750844399999</v>
      </c>
      <c r="BW58" s="30">
        <v>1531.60431851</v>
      </c>
      <c r="BX58" s="58">
        <v>1.1103901299999999</v>
      </c>
      <c r="BY58" s="30">
        <v>6529.1066750700002</v>
      </c>
    </row>
    <row r="59" spans="1:77" ht="87.5">
      <c r="A59" s="114" t="str">
        <f t="shared" si="4"/>
        <v>IBIUNA INVESTIMENTOS LTDA</v>
      </c>
      <c r="B59" s="24">
        <f t="shared" si="5"/>
        <v>8.9157305688639639</v>
      </c>
      <c r="C59" s="24">
        <f t="shared" si="6"/>
        <v>4.5813388023930912</v>
      </c>
      <c r="D59" s="24">
        <f t="shared" si="7"/>
        <v>4.4701581906003014</v>
      </c>
      <c r="E59" s="24">
        <f t="shared" si="8"/>
        <v>-5.4865554701090389</v>
      </c>
      <c r="F59" s="24" t="str">
        <f t="shared" si="9"/>
        <v/>
      </c>
      <c r="G59" s="24">
        <f t="shared" si="10"/>
        <v>58.668686921275082</v>
      </c>
      <c r="H59" s="24">
        <f t="shared" si="11"/>
        <v>-95.449522454748106</v>
      </c>
      <c r="I59" s="24">
        <f t="shared" si="12"/>
        <v>16.712121786246087</v>
      </c>
      <c r="J59" s="24">
        <f t="shared" si="13"/>
        <v>4.3696615687888425</v>
      </c>
      <c r="K59" s="24">
        <f t="shared" si="14"/>
        <v>-5.3322820941309033</v>
      </c>
      <c r="L59" s="24" t="str">
        <f t="shared" si="15"/>
        <v/>
      </c>
      <c r="M59" s="24" t="str">
        <f t="shared" si="16"/>
        <v/>
      </c>
      <c r="N59" s="24">
        <f t="shared" si="17"/>
        <v>7.8389775605333796</v>
      </c>
      <c r="O59" s="24">
        <f t="shared" si="18"/>
        <v>5.0623413568753506</v>
      </c>
      <c r="P59" s="24">
        <f t="shared" si="19"/>
        <v>34.535895142994605</v>
      </c>
      <c r="Q59" s="24">
        <f t="shared" si="20"/>
        <v>9.1693570043254908</v>
      </c>
      <c r="R59" s="24">
        <f t="shared" si="22"/>
        <v>541.18346476999977</v>
      </c>
      <c r="S59" s="24">
        <f t="shared" si="23"/>
        <v>58.668686921275082</v>
      </c>
      <c r="T59" s="24">
        <f t="shared" si="24"/>
        <v>-95.449522454748106</v>
      </c>
      <c r="V59" s="116" t="str">
        <f t="shared" si="25"/>
        <v>IBIUNA INVESTIMENTOS LTDA</v>
      </c>
      <c r="W59" s="199">
        <f t="shared" si="26"/>
        <v>17.147170729999999</v>
      </c>
      <c r="X59" s="199">
        <f t="shared" si="27"/>
        <v>11.819448619999946</v>
      </c>
      <c r="Y59" s="199">
        <f t="shared" si="28"/>
        <v>10.302752619999978</v>
      </c>
      <c r="Z59" s="199">
        <f t="shared" si="29"/>
        <v>-4.7654209699999939</v>
      </c>
      <c r="AA59" s="199" t="str">
        <f t="shared" si="30"/>
        <v/>
      </c>
      <c r="AB59" s="199">
        <f t="shared" si="31"/>
        <v>1.1933797899999998</v>
      </c>
      <c r="AC59" s="199">
        <f t="shared" si="32"/>
        <v>-0.73436000999999995</v>
      </c>
      <c r="AD59" s="199">
        <f t="shared" si="33"/>
        <v>59.792291629999966</v>
      </c>
      <c r="AE59" s="199">
        <f t="shared" si="34"/>
        <v>1.9897000500000033</v>
      </c>
      <c r="AF59" s="199">
        <f t="shared" si="35"/>
        <v>-2.0917598899999987</v>
      </c>
      <c r="AG59" s="199" t="str">
        <f t="shared" si="36"/>
        <v/>
      </c>
      <c r="AH59" s="199" t="str">
        <f t="shared" si="37"/>
        <v/>
      </c>
      <c r="AI59" s="199">
        <f t="shared" si="38"/>
        <v>341.93617102999997</v>
      </c>
      <c r="AJ59" s="199">
        <f t="shared" si="39"/>
        <v>1.4376795000000016</v>
      </c>
      <c r="AK59" s="199">
        <f t="shared" si="40"/>
        <v>103.15641167000007</v>
      </c>
      <c r="AL59" s="199">
        <f t="shared" si="41"/>
        <v>541.18346476999977</v>
      </c>
      <c r="AO59" s="59">
        <v>56</v>
      </c>
      <c r="AP59" s="54" t="s">
        <v>187</v>
      </c>
      <c r="AQ59" s="31" t="s">
        <v>1110</v>
      </c>
      <c r="AR59" s="31">
        <v>38.97097935</v>
      </c>
      <c r="AS59" s="31" t="s">
        <v>1110</v>
      </c>
      <c r="AT59" s="31" t="s">
        <v>1110</v>
      </c>
      <c r="AU59" s="31" t="s">
        <v>1110</v>
      </c>
      <c r="AV59" s="31" t="s">
        <v>1110</v>
      </c>
      <c r="AW59" s="31" t="s">
        <v>1110</v>
      </c>
      <c r="AX59" s="31" t="s">
        <v>1110</v>
      </c>
      <c r="AY59" s="31" t="s">
        <v>1110</v>
      </c>
      <c r="AZ59" s="31" t="s">
        <v>1110</v>
      </c>
      <c r="BA59" s="31" t="s">
        <v>1110</v>
      </c>
      <c r="BB59" s="31" t="s">
        <v>1110</v>
      </c>
      <c r="BC59" s="31">
        <v>268.11603821</v>
      </c>
      <c r="BD59" s="31">
        <v>52.254215380000005</v>
      </c>
      <c r="BE59" s="57">
        <v>5767.5105462400006</v>
      </c>
      <c r="BF59" s="31">
        <v>6126.8517791800004</v>
      </c>
      <c r="BG59"/>
      <c r="BH59" s="59">
        <v>56</v>
      </c>
      <c r="BI59" s="54" t="s">
        <v>1208</v>
      </c>
      <c r="BJ59" s="31">
        <v>209.47208003</v>
      </c>
      <c r="BK59" s="31">
        <v>269.81059770999997</v>
      </c>
      <c r="BL59" s="31">
        <v>240.78123191999998</v>
      </c>
      <c r="BM59" s="31">
        <v>82.090913499999999</v>
      </c>
      <c r="BN59" s="31" t="s">
        <v>1110</v>
      </c>
      <c r="BO59" s="31">
        <v>3.22747984</v>
      </c>
      <c r="BP59" s="31">
        <v>3.5010010000000001E-2</v>
      </c>
      <c r="BQ59" s="31">
        <v>417.57027095999996</v>
      </c>
      <c r="BR59" s="31">
        <v>47.524120020000005</v>
      </c>
      <c r="BS59" s="31">
        <v>37.13647022</v>
      </c>
      <c r="BT59" s="31" t="s">
        <v>1110</v>
      </c>
      <c r="BU59" s="31" t="s">
        <v>1110</v>
      </c>
      <c r="BV59" s="31">
        <v>4703.9357862799998</v>
      </c>
      <c r="BW59" s="31">
        <v>29.83717686</v>
      </c>
      <c r="BX59" s="57">
        <v>401.84973131000004</v>
      </c>
      <c r="BY59" s="31">
        <v>6443.270868659999</v>
      </c>
    </row>
    <row r="60" spans="1:77" ht="37.5">
      <c r="A60" s="114" t="str">
        <f t="shared" si="4"/>
        <v>CONSENSO INVESTIMENTOS LTDA</v>
      </c>
      <c r="B60" s="24" t="str">
        <f t="shared" si="5"/>
        <v/>
      </c>
      <c r="C60" s="24" t="str">
        <f t="shared" si="6"/>
        <v/>
      </c>
      <c r="D60" s="24">
        <f t="shared" si="7"/>
        <v>0.32090955162549051</v>
      </c>
      <c r="E60" s="24" t="str">
        <f t="shared" si="8"/>
        <v/>
      </c>
      <c r="F60" s="24" t="str">
        <f t="shared" si="9"/>
        <v/>
      </c>
      <c r="G60" s="24" t="str">
        <f t="shared" si="10"/>
        <v/>
      </c>
      <c r="H60" s="24">
        <f t="shared" si="11"/>
        <v>-78.95991508374226</v>
      </c>
      <c r="I60" s="24">
        <f t="shared" si="12"/>
        <v>1.0061812667132131</v>
      </c>
      <c r="J60" s="24">
        <f t="shared" si="13"/>
        <v>33.112509241171182</v>
      </c>
      <c r="K60" s="24">
        <f t="shared" si="14"/>
        <v>0.19838924127168411</v>
      </c>
      <c r="L60" s="24" t="str">
        <f t="shared" si="15"/>
        <v/>
      </c>
      <c r="M60" s="24" t="str">
        <f t="shared" si="16"/>
        <v/>
      </c>
      <c r="N60" s="24">
        <f t="shared" si="17"/>
        <v>0.31281531076194824</v>
      </c>
      <c r="O60" s="24" t="str">
        <f t="shared" si="18"/>
        <v/>
      </c>
      <c r="P60" s="24" t="str">
        <f t="shared" si="19"/>
        <v/>
      </c>
      <c r="Q60" s="24">
        <f t="shared" si="20"/>
        <v>0.87392607829990254</v>
      </c>
      <c r="R60" s="24">
        <f t="shared" si="22"/>
        <v>51.430483549997916</v>
      </c>
      <c r="S60" s="24">
        <f t="shared" si="23"/>
        <v>33.112509241171182</v>
      </c>
      <c r="T60" s="24">
        <f t="shared" si="24"/>
        <v>-78.95991508374226</v>
      </c>
      <c r="V60" s="116" t="str">
        <f t="shared" si="25"/>
        <v>CONSENSO INVESTIMENTOS LTDA</v>
      </c>
      <c r="W60" s="199" t="str">
        <f t="shared" si="26"/>
        <v/>
      </c>
      <c r="X60" s="199" t="str">
        <f t="shared" si="27"/>
        <v/>
      </c>
      <c r="Y60" s="199">
        <f t="shared" si="28"/>
        <v>1.3841850900000168</v>
      </c>
      <c r="Z60" s="199" t="str">
        <f t="shared" si="29"/>
        <v/>
      </c>
      <c r="AA60" s="199" t="str">
        <f t="shared" si="30"/>
        <v/>
      </c>
      <c r="AB60" s="199" t="str">
        <f t="shared" si="31"/>
        <v/>
      </c>
      <c r="AC60" s="199">
        <f t="shared" si="32"/>
        <v>-1.1080613699999999</v>
      </c>
      <c r="AD60" s="199">
        <f t="shared" si="33"/>
        <v>45.613270169999851</v>
      </c>
      <c r="AE60" s="199">
        <f t="shared" si="34"/>
        <v>3.6597181800000023</v>
      </c>
      <c r="AF60" s="199">
        <f t="shared" si="35"/>
        <v>1.661975190000021</v>
      </c>
      <c r="AG60" s="199" t="str">
        <f t="shared" si="36"/>
        <v/>
      </c>
      <c r="AH60" s="199" t="str">
        <f t="shared" si="37"/>
        <v/>
      </c>
      <c r="AI60" s="199">
        <f t="shared" si="38"/>
        <v>0.21948629000000608</v>
      </c>
      <c r="AJ60" s="199" t="str">
        <f t="shared" si="39"/>
        <v/>
      </c>
      <c r="AK60" s="199" t="str">
        <f t="shared" si="40"/>
        <v/>
      </c>
      <c r="AL60" s="199">
        <f t="shared" si="41"/>
        <v>51.430483549997916</v>
      </c>
      <c r="AO60" s="60">
        <v>57</v>
      </c>
      <c r="AP60" s="56" t="s">
        <v>1208</v>
      </c>
      <c r="AQ60" s="30">
        <v>192.3249093</v>
      </c>
      <c r="AR60" s="30">
        <v>257.99114909000002</v>
      </c>
      <c r="AS60" s="30">
        <v>230.4784793</v>
      </c>
      <c r="AT60" s="30">
        <v>86.856334469999993</v>
      </c>
      <c r="AU60" s="30" t="s">
        <v>1110</v>
      </c>
      <c r="AV60" s="30">
        <v>2.0341000500000002</v>
      </c>
      <c r="AW60" s="30">
        <v>0.76937001999999999</v>
      </c>
      <c r="AX60" s="30">
        <v>357.77797932999999</v>
      </c>
      <c r="AY60" s="30">
        <v>45.534419970000002</v>
      </c>
      <c r="AZ60" s="30">
        <v>39.228230109999998</v>
      </c>
      <c r="BA60" s="30" t="s">
        <v>1110</v>
      </c>
      <c r="BB60" s="30" t="s">
        <v>1110</v>
      </c>
      <c r="BC60" s="30">
        <v>4361.9996152499998</v>
      </c>
      <c r="BD60" s="30">
        <v>28.399497359999998</v>
      </c>
      <c r="BE60" s="58">
        <v>298.69331963999997</v>
      </c>
      <c r="BF60" s="30">
        <v>5902.0874038899992</v>
      </c>
      <c r="BG60"/>
      <c r="BH60" s="60">
        <v>57</v>
      </c>
      <c r="BI60" s="56" t="s">
        <v>1209</v>
      </c>
      <c r="BJ60" s="30" t="s">
        <v>1110</v>
      </c>
      <c r="BK60" s="30" t="s">
        <v>1110</v>
      </c>
      <c r="BL60" s="30">
        <v>432.71603014999999</v>
      </c>
      <c r="BM60" s="30" t="s">
        <v>1110</v>
      </c>
      <c r="BN60" s="30" t="s">
        <v>1110</v>
      </c>
      <c r="BO60" s="30" t="s">
        <v>1110</v>
      </c>
      <c r="BP60" s="30">
        <v>0.29526001000000002</v>
      </c>
      <c r="BQ60" s="30">
        <v>4578.9187171099993</v>
      </c>
      <c r="BR60" s="30">
        <v>14.712091630000002</v>
      </c>
      <c r="BS60" s="30">
        <v>839.39651127000002</v>
      </c>
      <c r="BT60" s="30" t="s">
        <v>1110</v>
      </c>
      <c r="BU60" s="30" t="s">
        <v>1110</v>
      </c>
      <c r="BV60" s="30">
        <v>70.384303180000003</v>
      </c>
      <c r="BW60" s="30" t="s">
        <v>1110</v>
      </c>
      <c r="BX60" s="58" t="s">
        <v>1110</v>
      </c>
      <c r="BY60" s="30">
        <v>5936.4229133499985</v>
      </c>
    </row>
    <row r="61" spans="1:77" ht="37.5">
      <c r="A61" s="114" t="str">
        <f t="shared" si="4"/>
        <v>ALFA</v>
      </c>
      <c r="B61" s="24">
        <f t="shared" si="5"/>
        <v>-1.2254334490803558</v>
      </c>
      <c r="C61" s="24" t="str">
        <f t="shared" si="6"/>
        <v/>
      </c>
      <c r="D61" s="24">
        <f t="shared" si="7"/>
        <v>-0.82170880216249031</v>
      </c>
      <c r="E61" s="24">
        <f t="shared" si="8"/>
        <v>0.14034737175121847</v>
      </c>
      <c r="F61" s="24" t="str">
        <f t="shared" si="9"/>
        <v/>
      </c>
      <c r="G61" s="24">
        <f t="shared" si="10"/>
        <v>-3.2096866669211579</v>
      </c>
      <c r="H61" s="24">
        <f t="shared" si="11"/>
        <v>-99.943206017473898</v>
      </c>
      <c r="I61" s="24">
        <f t="shared" si="12"/>
        <v>-0.31106657548617989</v>
      </c>
      <c r="J61" s="24" t="str">
        <f t="shared" si="13"/>
        <v/>
      </c>
      <c r="K61" s="24">
        <f t="shared" si="14"/>
        <v>-8.103621913670338</v>
      </c>
      <c r="L61" s="24" t="str">
        <f t="shared" si="15"/>
        <v/>
      </c>
      <c r="M61" s="24" t="str">
        <f t="shared" si="16"/>
        <v/>
      </c>
      <c r="N61" s="24" t="str">
        <f t="shared" si="17"/>
        <v/>
      </c>
      <c r="O61" s="24" t="str">
        <f t="shared" si="18"/>
        <v/>
      </c>
      <c r="P61" s="24">
        <f t="shared" si="19"/>
        <v>-1.2010356192005958</v>
      </c>
      <c r="Q61" s="24">
        <f t="shared" si="20"/>
        <v>-1.3770238432298498</v>
      </c>
      <c r="R61" s="24">
        <f t="shared" si="22"/>
        <v>-80.683351499998935</v>
      </c>
      <c r="S61" s="24">
        <f t="shared" si="23"/>
        <v>0.14034737175121847</v>
      </c>
      <c r="T61" s="24">
        <f t="shared" si="24"/>
        <v>-99.943206017473898</v>
      </c>
      <c r="V61" s="116" t="str">
        <f t="shared" si="25"/>
        <v>ALFA</v>
      </c>
      <c r="W61" s="199">
        <f t="shared" si="26"/>
        <v>-20.166050459999951</v>
      </c>
      <c r="X61" s="199" t="str">
        <f t="shared" si="27"/>
        <v/>
      </c>
      <c r="Y61" s="199">
        <f t="shared" si="28"/>
        <v>-2.4191857000000141</v>
      </c>
      <c r="Z61" s="199">
        <f t="shared" si="29"/>
        <v>1.0624103100000184</v>
      </c>
      <c r="AA61" s="199" t="str">
        <f t="shared" si="30"/>
        <v/>
      </c>
      <c r="AB61" s="199">
        <f t="shared" si="31"/>
        <v>-27.296166559999961</v>
      </c>
      <c r="AC61" s="199">
        <f t="shared" si="32"/>
        <v>-0.21116998999999997</v>
      </c>
      <c r="AD61" s="199">
        <f t="shared" si="33"/>
        <v>-6.3943088999999418</v>
      </c>
      <c r="AE61" s="199" t="str">
        <f t="shared" si="34"/>
        <v/>
      </c>
      <c r="AF61" s="199">
        <f t="shared" si="35"/>
        <v>-20.311660209999985</v>
      </c>
      <c r="AG61" s="199" t="str">
        <f t="shared" si="36"/>
        <v/>
      </c>
      <c r="AH61" s="199" t="str">
        <f t="shared" si="37"/>
        <v/>
      </c>
      <c r="AI61" s="199" t="str">
        <f t="shared" si="38"/>
        <v/>
      </c>
      <c r="AJ61" s="199" t="str">
        <f t="shared" si="39"/>
        <v/>
      </c>
      <c r="AK61" s="199">
        <f t="shared" si="40"/>
        <v>-4.7199499999999728E-3</v>
      </c>
      <c r="AL61" s="199">
        <f t="shared" si="41"/>
        <v>-80.683351499998935</v>
      </c>
      <c r="AO61" s="59">
        <v>58</v>
      </c>
      <c r="AP61" s="54" t="s">
        <v>1209</v>
      </c>
      <c r="AQ61" s="31" t="s">
        <v>1110</v>
      </c>
      <c r="AR61" s="31" t="s">
        <v>1110</v>
      </c>
      <c r="AS61" s="31">
        <v>431.33184505999998</v>
      </c>
      <c r="AT61" s="31" t="s">
        <v>1110</v>
      </c>
      <c r="AU61" s="31" t="s">
        <v>1110</v>
      </c>
      <c r="AV61" s="31" t="s">
        <v>1110</v>
      </c>
      <c r="AW61" s="31">
        <v>1.40332138</v>
      </c>
      <c r="AX61" s="31">
        <v>4533.3054469399995</v>
      </c>
      <c r="AY61" s="31">
        <v>11.052373449999999</v>
      </c>
      <c r="AZ61" s="31">
        <v>837.73453608</v>
      </c>
      <c r="BA61" s="31" t="s">
        <v>1110</v>
      </c>
      <c r="BB61" s="31" t="s">
        <v>1110</v>
      </c>
      <c r="BC61" s="31">
        <v>70.164816889999997</v>
      </c>
      <c r="BD61" s="31" t="s">
        <v>1110</v>
      </c>
      <c r="BE61" s="57">
        <v>9.0000000000000006E-5</v>
      </c>
      <c r="BF61" s="31">
        <v>5884.9924298000005</v>
      </c>
      <c r="BG61"/>
      <c r="BH61" s="59">
        <v>58</v>
      </c>
      <c r="BI61" s="54" t="s">
        <v>1077</v>
      </c>
      <c r="BJ61" s="31">
        <v>1625.4598686900001</v>
      </c>
      <c r="BK61" s="31" t="s">
        <v>1110</v>
      </c>
      <c r="BL61" s="31">
        <v>291.98993997000002</v>
      </c>
      <c r="BM61" s="31">
        <v>758.04866288000005</v>
      </c>
      <c r="BN61" s="31" t="s">
        <v>1110</v>
      </c>
      <c r="BO61" s="31">
        <v>823.13471322999999</v>
      </c>
      <c r="BP61" s="31">
        <v>1.2E-4</v>
      </c>
      <c r="BQ61" s="31">
        <v>2049.21352682</v>
      </c>
      <c r="BR61" s="31" t="s">
        <v>1110</v>
      </c>
      <c r="BS61" s="31">
        <v>230.33749922000001</v>
      </c>
      <c r="BT61" s="31" t="s">
        <v>1110</v>
      </c>
      <c r="BU61" s="31" t="s">
        <v>1110</v>
      </c>
      <c r="BV61" s="31" t="s">
        <v>1110</v>
      </c>
      <c r="BW61" s="31" t="s">
        <v>1110</v>
      </c>
      <c r="BX61" s="57">
        <v>0.38827006000000003</v>
      </c>
      <c r="BY61" s="31">
        <v>5778.5726008700003</v>
      </c>
    </row>
    <row r="62" spans="1:77" ht="87.5">
      <c r="A62" s="114" t="str">
        <f t="shared" si="4"/>
        <v>BLACKROCK BRASIL GESTORA DE INVESTIMENTO</v>
      </c>
      <c r="B62" s="24" t="str">
        <f t="shared" si="5"/>
        <v/>
      </c>
      <c r="C62" s="24">
        <f t="shared" si="6"/>
        <v>37.27329816257236</v>
      </c>
      <c r="D62" s="24" t="str">
        <f t="shared" si="7"/>
        <v/>
      </c>
      <c r="E62" s="24" t="str">
        <f t="shared" si="8"/>
        <v/>
      </c>
      <c r="F62" s="24" t="str">
        <f t="shared" si="9"/>
        <v/>
      </c>
      <c r="G62" s="24" t="str">
        <f t="shared" si="10"/>
        <v/>
      </c>
      <c r="H62" s="24" t="str">
        <f t="shared" si="11"/>
        <v/>
      </c>
      <c r="I62" s="24" t="str">
        <f t="shared" si="12"/>
        <v/>
      </c>
      <c r="J62" s="24" t="str">
        <f t="shared" si="13"/>
        <v/>
      </c>
      <c r="K62" s="24" t="str">
        <f t="shared" si="14"/>
        <v/>
      </c>
      <c r="L62" s="24" t="str">
        <f t="shared" si="15"/>
        <v/>
      </c>
      <c r="M62" s="24" t="str">
        <f t="shared" si="16"/>
        <v/>
      </c>
      <c r="N62" s="24">
        <f t="shared" si="17"/>
        <v>14.077621365730081</v>
      </c>
      <c r="O62" s="24">
        <f t="shared" si="18"/>
        <v>-5.7882775159953326E-2</v>
      </c>
      <c r="P62" s="24">
        <f t="shared" si="19"/>
        <v>-8.394210751736253</v>
      </c>
      <c r="Q62" s="24">
        <f t="shared" si="20"/>
        <v>-7.0492501226756161</v>
      </c>
      <c r="R62" s="24">
        <f t="shared" si="22"/>
        <v>-431.89710655999988</v>
      </c>
      <c r="S62" s="24">
        <f t="shared" si="23"/>
        <v>37.27329816257236</v>
      </c>
      <c r="T62" s="24">
        <f t="shared" si="24"/>
        <v>-8.394210751736253</v>
      </c>
      <c r="V62" s="116" t="str">
        <f t="shared" si="25"/>
        <v>BLACKROCK BRASIL GESTORA DE INVESTIMENTO</v>
      </c>
      <c r="W62" s="199" t="str">
        <f t="shared" si="26"/>
        <v/>
      </c>
      <c r="X62" s="199">
        <f t="shared" si="27"/>
        <v>14.525769330000003</v>
      </c>
      <c r="Y62" s="199" t="str">
        <f t="shared" si="28"/>
        <v/>
      </c>
      <c r="Z62" s="199" t="str">
        <f t="shared" si="29"/>
        <v/>
      </c>
      <c r="AA62" s="199" t="str">
        <f t="shared" si="30"/>
        <v/>
      </c>
      <c r="AB62" s="199" t="str">
        <f t="shared" si="31"/>
        <v/>
      </c>
      <c r="AC62" s="199" t="str">
        <f t="shared" si="32"/>
        <v/>
      </c>
      <c r="AD62" s="199" t="str">
        <f t="shared" si="33"/>
        <v/>
      </c>
      <c r="AE62" s="199" t="str">
        <f t="shared" si="34"/>
        <v/>
      </c>
      <c r="AF62" s="199" t="str">
        <f t="shared" si="35"/>
        <v/>
      </c>
      <c r="AG62" s="199" t="str">
        <f t="shared" si="36"/>
        <v/>
      </c>
      <c r="AH62" s="199" t="str">
        <f t="shared" si="37"/>
        <v/>
      </c>
      <c r="AI62" s="199">
        <f t="shared" si="38"/>
        <v>37.74436068</v>
      </c>
      <c r="AJ62" s="199">
        <f t="shared" si="39"/>
        <v>-3.0246190000006834E-2</v>
      </c>
      <c r="AK62" s="199">
        <f t="shared" si="40"/>
        <v>-484.1369903800005</v>
      </c>
      <c r="AL62" s="199">
        <f t="shared" si="41"/>
        <v>-431.89710655999988</v>
      </c>
      <c r="AO62" s="60">
        <v>59</v>
      </c>
      <c r="AP62" s="56" t="s">
        <v>1077</v>
      </c>
      <c r="AQ62" s="30">
        <v>1645.6259191500001</v>
      </c>
      <c r="AR62" s="30" t="s">
        <v>1110</v>
      </c>
      <c r="AS62" s="30">
        <v>294.40912567000004</v>
      </c>
      <c r="AT62" s="30">
        <v>756.98625257000003</v>
      </c>
      <c r="AU62" s="30" t="s">
        <v>1110</v>
      </c>
      <c r="AV62" s="30">
        <v>850.43087978999995</v>
      </c>
      <c r="AW62" s="30">
        <v>0.21128998999999998</v>
      </c>
      <c r="AX62" s="30">
        <v>2055.6078357199999</v>
      </c>
      <c r="AY62" s="30">
        <v>1.1754999499999998</v>
      </c>
      <c r="AZ62" s="30">
        <v>250.64915943</v>
      </c>
      <c r="BA62" s="30" t="s">
        <v>1110</v>
      </c>
      <c r="BB62" s="30" t="s">
        <v>1110</v>
      </c>
      <c r="BC62" s="30" t="s">
        <v>1110</v>
      </c>
      <c r="BD62" s="30">
        <v>3.7670000899999998</v>
      </c>
      <c r="BE62" s="58">
        <v>0.39299001</v>
      </c>
      <c r="BF62" s="30">
        <v>5859.2559523699992</v>
      </c>
      <c r="BG62"/>
      <c r="BH62" s="60">
        <v>59</v>
      </c>
      <c r="BI62" s="56" t="s">
        <v>187</v>
      </c>
      <c r="BJ62" s="30" t="s">
        <v>1110</v>
      </c>
      <c r="BK62" s="30">
        <v>53.496748680000003</v>
      </c>
      <c r="BL62" s="30" t="s">
        <v>1110</v>
      </c>
      <c r="BM62" s="30" t="s">
        <v>1110</v>
      </c>
      <c r="BN62" s="30" t="s">
        <v>1110</v>
      </c>
      <c r="BO62" s="30" t="s">
        <v>1110</v>
      </c>
      <c r="BP62" s="30" t="s">
        <v>1110</v>
      </c>
      <c r="BQ62" s="30" t="s">
        <v>1110</v>
      </c>
      <c r="BR62" s="30" t="s">
        <v>1110</v>
      </c>
      <c r="BS62" s="30" t="s">
        <v>1110</v>
      </c>
      <c r="BT62" s="30" t="s">
        <v>1110</v>
      </c>
      <c r="BU62" s="30" t="s">
        <v>1110</v>
      </c>
      <c r="BV62" s="30">
        <v>305.86039889</v>
      </c>
      <c r="BW62" s="30">
        <v>52.223969189999998</v>
      </c>
      <c r="BX62" s="58">
        <v>5283.3735558600001</v>
      </c>
      <c r="BY62" s="30">
        <v>5694.9546726200006</v>
      </c>
    </row>
    <row r="63" spans="1:77" ht="50">
      <c r="A63" s="114" t="str">
        <f t="shared" si="4"/>
        <v>TERCON ASSET MANAGEMENT</v>
      </c>
      <c r="B63" s="24">
        <f t="shared" si="5"/>
        <v>-49.663369256676383</v>
      </c>
      <c r="C63" s="24" t="str">
        <f t="shared" si="6"/>
        <v/>
      </c>
      <c r="D63" s="24" t="str">
        <f t="shared" si="7"/>
        <v/>
      </c>
      <c r="E63" s="24" t="str">
        <f t="shared" si="8"/>
        <v/>
      </c>
      <c r="F63" s="24" t="str">
        <f t="shared" si="9"/>
        <v/>
      </c>
      <c r="G63" s="24">
        <f t="shared" si="10"/>
        <v>5.9489621125475196</v>
      </c>
      <c r="H63" s="24">
        <f t="shared" si="11"/>
        <v>1.9948101602492301</v>
      </c>
      <c r="I63" s="24">
        <f t="shared" si="12"/>
        <v>2.8420789094506489</v>
      </c>
      <c r="J63" s="24">
        <f t="shared" si="13"/>
        <v>7.4986699751562469E-2</v>
      </c>
      <c r="K63" s="24">
        <f t="shared" si="14"/>
        <v>-3.3808647817752018</v>
      </c>
      <c r="L63" s="24" t="str">
        <f t="shared" si="15"/>
        <v/>
      </c>
      <c r="M63" s="24">
        <f t="shared" si="16"/>
        <v>-2.6580196792650383</v>
      </c>
      <c r="N63" s="24">
        <f t="shared" si="17"/>
        <v>1.1565920471511504</v>
      </c>
      <c r="O63" s="24">
        <f t="shared" si="18"/>
        <v>61.514584134594116</v>
      </c>
      <c r="P63" s="24">
        <f t="shared" si="19"/>
        <v>16.781732029050531</v>
      </c>
      <c r="Q63" s="24">
        <f t="shared" si="20"/>
        <v>8.2801931822870927</v>
      </c>
      <c r="R63" s="24">
        <f t="shared" si="22"/>
        <v>413.00717338999948</v>
      </c>
      <c r="S63" s="24">
        <f t="shared" si="23"/>
        <v>61.514584134594116</v>
      </c>
      <c r="T63" s="24">
        <f t="shared" si="24"/>
        <v>-49.663369256676383</v>
      </c>
      <c r="V63" s="116" t="str">
        <f t="shared" si="25"/>
        <v>TERCON ASSET MANAGEMENT</v>
      </c>
      <c r="W63" s="199">
        <f t="shared" si="26"/>
        <v>-0.96974511000000019</v>
      </c>
      <c r="X63" s="199" t="str">
        <f t="shared" si="27"/>
        <v/>
      </c>
      <c r="Y63" s="199" t="str">
        <f t="shared" si="28"/>
        <v/>
      </c>
      <c r="Z63" s="199" t="str">
        <f t="shared" si="29"/>
        <v/>
      </c>
      <c r="AA63" s="199" t="str">
        <f t="shared" si="30"/>
        <v/>
      </c>
      <c r="AB63" s="199">
        <f t="shared" si="31"/>
        <v>29.302764420000017</v>
      </c>
      <c r="AC63" s="199">
        <f t="shared" si="32"/>
        <v>4.8869122899999979</v>
      </c>
      <c r="AD63" s="199">
        <f t="shared" si="33"/>
        <v>68.34551509999983</v>
      </c>
      <c r="AE63" s="199">
        <f t="shared" si="34"/>
        <v>3.7838780000001293E-2</v>
      </c>
      <c r="AF63" s="199">
        <f t="shared" si="35"/>
        <v>-1.0333790399999998</v>
      </c>
      <c r="AG63" s="199" t="str">
        <f t="shared" si="36"/>
        <v/>
      </c>
      <c r="AH63" s="199">
        <f t="shared" si="37"/>
        <v>-1.6073271399999953</v>
      </c>
      <c r="AI63" s="199">
        <f t="shared" si="38"/>
        <v>6.2960796999999502</v>
      </c>
      <c r="AJ63" s="199">
        <f t="shared" si="39"/>
        <v>156.02092752000001</v>
      </c>
      <c r="AK63" s="199">
        <f t="shared" si="40"/>
        <v>151.72758686999998</v>
      </c>
      <c r="AL63" s="199">
        <f t="shared" si="41"/>
        <v>413.00717338999948</v>
      </c>
      <c r="AO63" s="59">
        <v>60</v>
      </c>
      <c r="AP63" s="54" t="s">
        <v>1210</v>
      </c>
      <c r="AQ63" s="31" t="s">
        <v>1110</v>
      </c>
      <c r="AR63" s="31" t="s">
        <v>1110</v>
      </c>
      <c r="AS63" s="31" t="s">
        <v>1110</v>
      </c>
      <c r="AT63" s="31" t="s">
        <v>1110</v>
      </c>
      <c r="AU63" s="31" t="s">
        <v>1110</v>
      </c>
      <c r="AV63" s="31">
        <v>35.511327289999997</v>
      </c>
      <c r="AW63" s="31" t="s">
        <v>1110</v>
      </c>
      <c r="AX63" s="31">
        <v>1973.20665764</v>
      </c>
      <c r="AY63" s="31" t="s">
        <v>1110</v>
      </c>
      <c r="AZ63" s="31" t="s">
        <v>1110</v>
      </c>
      <c r="BA63" s="31">
        <v>59.462204640000003</v>
      </c>
      <c r="BB63" s="31">
        <v>7.8319084400000003</v>
      </c>
      <c r="BC63" s="31">
        <v>869.50991240999997</v>
      </c>
      <c r="BD63" s="31">
        <v>24.209055070000002</v>
      </c>
      <c r="BE63" s="57">
        <v>2786.20596974</v>
      </c>
      <c r="BF63" s="31">
        <v>5755.9370352299993</v>
      </c>
      <c r="BG63"/>
      <c r="BH63" s="59">
        <v>60</v>
      </c>
      <c r="BI63" s="54" t="s">
        <v>933</v>
      </c>
      <c r="BJ63" s="31">
        <v>0.98289145999999994</v>
      </c>
      <c r="BK63" s="31" t="s">
        <v>1110</v>
      </c>
      <c r="BL63" s="31" t="s">
        <v>1110</v>
      </c>
      <c r="BM63" s="31" t="s">
        <v>1110</v>
      </c>
      <c r="BN63" s="31" t="s">
        <v>1110</v>
      </c>
      <c r="BO63" s="31">
        <v>521.87212132000002</v>
      </c>
      <c r="BP63" s="31">
        <v>249.86823369000001</v>
      </c>
      <c r="BQ63" s="31">
        <v>2473.1174189600001</v>
      </c>
      <c r="BR63" s="31">
        <v>50.498493969999998</v>
      </c>
      <c r="BS63" s="31">
        <v>29.532145069999999</v>
      </c>
      <c r="BT63" s="31" t="s">
        <v>1110</v>
      </c>
      <c r="BU63" s="31">
        <v>58.86352462</v>
      </c>
      <c r="BV63" s="31">
        <v>550.66085511999995</v>
      </c>
      <c r="BW63" s="31">
        <v>409.65334610000002</v>
      </c>
      <c r="BX63" s="57">
        <v>1055.8511100400001</v>
      </c>
      <c r="BY63" s="31">
        <v>5400.9001403499997</v>
      </c>
    </row>
    <row r="64" spans="1:77" ht="50">
      <c r="A64" s="114" t="str">
        <f t="shared" si="4"/>
        <v>PLANNER</v>
      </c>
      <c r="B64" s="24" t="str">
        <f t="shared" si="5"/>
        <v/>
      </c>
      <c r="C64" s="24">
        <f t="shared" si="6"/>
        <v>-4.8384042534593164E-2</v>
      </c>
      <c r="D64" s="24" t="str">
        <f t="shared" si="7"/>
        <v/>
      </c>
      <c r="E64" s="24" t="str">
        <f t="shared" si="8"/>
        <v/>
      </c>
      <c r="F64" s="24" t="str">
        <f t="shared" si="9"/>
        <v/>
      </c>
      <c r="G64" s="24">
        <f t="shared" si="10"/>
        <v>0.12217211076523427</v>
      </c>
      <c r="H64" s="24" t="str">
        <f t="shared" si="11"/>
        <v/>
      </c>
      <c r="I64" s="24">
        <f t="shared" si="12"/>
        <v>19.75767587597872</v>
      </c>
      <c r="J64" s="24">
        <f t="shared" si="13"/>
        <v>-9.9723785233217086</v>
      </c>
      <c r="K64" s="24">
        <f t="shared" si="14"/>
        <v>-2.7608334185060244</v>
      </c>
      <c r="L64" s="24" t="str">
        <f t="shared" si="15"/>
        <v/>
      </c>
      <c r="M64" s="24">
        <f t="shared" si="16"/>
        <v>0.10341088313899149</v>
      </c>
      <c r="N64" s="24">
        <f t="shared" si="17"/>
        <v>-35.849779953628072</v>
      </c>
      <c r="O64" s="24">
        <f t="shared" si="18"/>
        <v>-0.50996852120889002</v>
      </c>
      <c r="P64" s="24" t="str">
        <f t="shared" si="19"/>
        <v/>
      </c>
      <c r="Q64" s="24">
        <f t="shared" si="20"/>
        <v>-1.9126339761611888</v>
      </c>
      <c r="R64" s="24">
        <f t="shared" si="22"/>
        <v>-104.51147571999991</v>
      </c>
      <c r="S64" s="24">
        <f t="shared" si="23"/>
        <v>19.75767587597872</v>
      </c>
      <c r="T64" s="24">
        <f t="shared" si="24"/>
        <v>-35.849779953628072</v>
      </c>
      <c r="V64" s="116" t="str">
        <f t="shared" si="25"/>
        <v>PLANNER</v>
      </c>
      <c r="W64" s="199" t="str">
        <f t="shared" si="26"/>
        <v/>
      </c>
      <c r="X64" s="199">
        <f t="shared" si="27"/>
        <v>-2.6710419999993462E-2</v>
      </c>
      <c r="Y64" s="199" t="str">
        <f t="shared" si="28"/>
        <v/>
      </c>
      <c r="Z64" s="199" t="str">
        <f t="shared" si="29"/>
        <v/>
      </c>
      <c r="AA64" s="199" t="str">
        <f t="shared" si="30"/>
        <v/>
      </c>
      <c r="AB64" s="199">
        <f t="shared" si="31"/>
        <v>0.98553020000008473</v>
      </c>
      <c r="AC64" s="199" t="str">
        <f t="shared" si="32"/>
        <v/>
      </c>
      <c r="AD64" s="199">
        <f t="shared" si="33"/>
        <v>249.57273403999989</v>
      </c>
      <c r="AE64" s="199">
        <f t="shared" si="34"/>
        <v>-0.63791794000000035</v>
      </c>
      <c r="AF64" s="199">
        <f t="shared" si="35"/>
        <v>-0.74175544000000215</v>
      </c>
      <c r="AG64" s="199" t="str">
        <f t="shared" si="36"/>
        <v/>
      </c>
      <c r="AH64" s="199">
        <f t="shared" si="37"/>
        <v>1.5156810000000576E-2</v>
      </c>
      <c r="AI64" s="199">
        <f t="shared" si="38"/>
        <v>-341.75548414999992</v>
      </c>
      <c r="AJ64" s="199">
        <f t="shared" si="39"/>
        <v>-11.923078819999773</v>
      </c>
      <c r="AK64" s="199" t="str">
        <f t="shared" si="40"/>
        <v/>
      </c>
      <c r="AL64" s="199">
        <f t="shared" si="41"/>
        <v>-104.51147571999991</v>
      </c>
      <c r="AO64" s="60">
        <v>61</v>
      </c>
      <c r="AP64" s="56" t="s">
        <v>1211</v>
      </c>
      <c r="AQ64" s="30">
        <v>151.05937114</v>
      </c>
      <c r="AR64" s="30">
        <v>128.93438602000001</v>
      </c>
      <c r="AS64" s="30">
        <v>7.4000000000000003E-3</v>
      </c>
      <c r="AT64" s="30">
        <v>1.15751074</v>
      </c>
      <c r="AU64" s="30" t="s">
        <v>1110</v>
      </c>
      <c r="AV64" s="30">
        <v>1378.9652713099999</v>
      </c>
      <c r="AW64" s="30">
        <v>35.319757969999998</v>
      </c>
      <c r="AX64" s="30">
        <v>3040.6005650399998</v>
      </c>
      <c r="AY64" s="30">
        <v>78.125810540000003</v>
      </c>
      <c r="AZ64" s="30">
        <v>135.44152359</v>
      </c>
      <c r="BA64" s="30" t="s">
        <v>1110</v>
      </c>
      <c r="BB64" s="30">
        <v>163.22535635</v>
      </c>
      <c r="BC64" s="30">
        <v>381.04558572000002</v>
      </c>
      <c r="BD64" s="30" t="s">
        <v>1110</v>
      </c>
      <c r="BE64" s="58">
        <v>53.768311609999998</v>
      </c>
      <c r="BF64" s="30">
        <v>5547.6508500299997</v>
      </c>
      <c r="BG64"/>
      <c r="BH64" s="60">
        <v>61</v>
      </c>
      <c r="BI64" s="56" t="s">
        <v>755</v>
      </c>
      <c r="BJ64" s="30" t="s">
        <v>1110</v>
      </c>
      <c r="BK64" s="30">
        <v>55.178308840000007</v>
      </c>
      <c r="BL64" s="30" t="s">
        <v>1110</v>
      </c>
      <c r="BM64" s="30" t="s">
        <v>1110</v>
      </c>
      <c r="BN64" s="30" t="s">
        <v>1110</v>
      </c>
      <c r="BO64" s="30">
        <v>807.65915958000005</v>
      </c>
      <c r="BP64" s="30" t="s">
        <v>1110</v>
      </c>
      <c r="BQ64" s="30">
        <v>1512.74121401</v>
      </c>
      <c r="BR64" s="30">
        <v>5.7589305</v>
      </c>
      <c r="BS64" s="30">
        <v>26.125328789999998</v>
      </c>
      <c r="BT64" s="30" t="s">
        <v>1110</v>
      </c>
      <c r="BU64" s="30">
        <v>14.672037730000001</v>
      </c>
      <c r="BV64" s="30">
        <v>611.54320999000004</v>
      </c>
      <c r="BW64" s="30">
        <v>2326.0798221700002</v>
      </c>
      <c r="BX64" s="58">
        <v>5.0000000000000002E-5</v>
      </c>
      <c r="BY64" s="30">
        <v>5359.7580616099995</v>
      </c>
    </row>
    <row r="65" spans="1:77" ht="25">
      <c r="A65" s="114" t="str">
        <f t="shared" si="4"/>
        <v>MERRILL LYNCH</v>
      </c>
      <c r="B65" s="24" t="str">
        <f t="shared" si="5"/>
        <v/>
      </c>
      <c r="C65" s="24" t="str">
        <f t="shared" si="6"/>
        <v/>
      </c>
      <c r="D65" s="24" t="str">
        <f t="shared" si="7"/>
        <v/>
      </c>
      <c r="E65" s="24" t="str">
        <f t="shared" si="8"/>
        <v/>
      </c>
      <c r="F65" s="24" t="str">
        <f t="shared" si="9"/>
        <v/>
      </c>
      <c r="G65" s="24" t="str">
        <f t="shared" si="10"/>
        <v/>
      </c>
      <c r="H65" s="24" t="str">
        <f t="shared" si="11"/>
        <v/>
      </c>
      <c r="I65" s="24" t="str">
        <f t="shared" si="12"/>
        <v/>
      </c>
      <c r="J65" s="24" t="str">
        <f t="shared" si="13"/>
        <v/>
      </c>
      <c r="K65" s="24" t="str">
        <f t="shared" si="14"/>
        <v/>
      </c>
      <c r="L65" s="24" t="str">
        <f t="shared" si="15"/>
        <v/>
      </c>
      <c r="M65" s="24" t="str">
        <f t="shared" si="16"/>
        <v/>
      </c>
      <c r="N65" s="24" t="str">
        <f t="shared" si="17"/>
        <v/>
      </c>
      <c r="O65" s="24">
        <f t="shared" si="18"/>
        <v>4.3704470694758299</v>
      </c>
      <c r="P65" s="24">
        <f t="shared" si="19"/>
        <v>347.58826454500252</v>
      </c>
      <c r="Q65" s="24">
        <f t="shared" si="20"/>
        <v>4.3704484224309539</v>
      </c>
      <c r="R65" s="24">
        <f t="shared" si="22"/>
        <v>222.95874128000014</v>
      </c>
      <c r="S65" s="24">
        <f t="shared" si="23"/>
        <v>347.58826454500252</v>
      </c>
      <c r="T65" s="24">
        <f t="shared" si="24"/>
        <v>4.3704470694758299</v>
      </c>
      <c r="V65" s="116" t="str">
        <f t="shared" si="25"/>
        <v>MERRILL LYNCH</v>
      </c>
      <c r="W65" s="199" t="str">
        <f t="shared" si="26"/>
        <v/>
      </c>
      <c r="X65" s="199" t="str">
        <f t="shared" si="27"/>
        <v/>
      </c>
      <c r="Y65" s="199" t="str">
        <f t="shared" si="28"/>
        <v/>
      </c>
      <c r="Z65" s="199" t="str">
        <f t="shared" si="29"/>
        <v/>
      </c>
      <c r="AA65" s="199" t="str">
        <f t="shared" si="30"/>
        <v/>
      </c>
      <c r="AB65" s="199" t="str">
        <f t="shared" si="31"/>
        <v/>
      </c>
      <c r="AC65" s="199" t="str">
        <f t="shared" si="32"/>
        <v/>
      </c>
      <c r="AD65" s="199" t="str">
        <f t="shared" si="33"/>
        <v/>
      </c>
      <c r="AE65" s="199" t="str">
        <f t="shared" si="34"/>
        <v/>
      </c>
      <c r="AF65" s="199" t="str">
        <f t="shared" si="35"/>
        <v/>
      </c>
      <c r="AG65" s="199" t="str">
        <f t="shared" si="36"/>
        <v/>
      </c>
      <c r="AH65" s="199" t="str">
        <f t="shared" si="37"/>
        <v/>
      </c>
      <c r="AI65" s="199" t="str">
        <f t="shared" si="38"/>
        <v/>
      </c>
      <c r="AJ65" s="199">
        <f t="shared" si="39"/>
        <v>222.95867137999994</v>
      </c>
      <c r="AK65" s="199">
        <f t="shared" si="40"/>
        <v>6.9900000000000005E-5</v>
      </c>
      <c r="AL65" s="199">
        <f t="shared" si="41"/>
        <v>222.95874128000014</v>
      </c>
      <c r="AO65" s="59">
        <v>62</v>
      </c>
      <c r="AP65" s="54" t="s">
        <v>1200</v>
      </c>
      <c r="AQ65" s="31" t="s">
        <v>1110</v>
      </c>
      <c r="AR65" s="31" t="s">
        <v>1110</v>
      </c>
      <c r="AS65" s="31" t="s">
        <v>1110</v>
      </c>
      <c r="AT65" s="31" t="s">
        <v>1110</v>
      </c>
      <c r="AU65" s="31" t="s">
        <v>1110</v>
      </c>
      <c r="AV65" s="31" t="s">
        <v>1110</v>
      </c>
      <c r="AW65" s="31" t="s">
        <v>1110</v>
      </c>
      <c r="AX65" s="31">
        <v>5340.0724419500002</v>
      </c>
      <c r="AY65" s="31" t="s">
        <v>1110</v>
      </c>
      <c r="AZ65" s="31">
        <v>139.56345174</v>
      </c>
      <c r="BA65" s="31" t="s">
        <v>1110</v>
      </c>
      <c r="BB65" s="31" t="s">
        <v>1110</v>
      </c>
      <c r="BC65" s="31" t="s">
        <v>1110</v>
      </c>
      <c r="BD65" s="31" t="s">
        <v>1110</v>
      </c>
      <c r="BE65" s="57" t="s">
        <v>1110</v>
      </c>
      <c r="BF65" s="31">
        <v>5479.6358936900006</v>
      </c>
      <c r="BG65"/>
      <c r="BH65" s="59">
        <v>62</v>
      </c>
      <c r="BI65" s="54" t="s">
        <v>171</v>
      </c>
      <c r="BJ65" s="31" t="s">
        <v>1110</v>
      </c>
      <c r="BK65" s="31" t="s">
        <v>1110</v>
      </c>
      <c r="BL65" s="31" t="s">
        <v>1110</v>
      </c>
      <c r="BM65" s="31" t="s">
        <v>1110</v>
      </c>
      <c r="BN65" s="31" t="s">
        <v>1110</v>
      </c>
      <c r="BO65" s="31" t="s">
        <v>1110</v>
      </c>
      <c r="BP65" s="31" t="s">
        <v>1110</v>
      </c>
      <c r="BQ65" s="31" t="s">
        <v>1110</v>
      </c>
      <c r="BR65" s="31" t="s">
        <v>1110</v>
      </c>
      <c r="BS65" s="31" t="s">
        <v>1110</v>
      </c>
      <c r="BT65" s="31" t="s">
        <v>1110</v>
      </c>
      <c r="BU65" s="31" t="s">
        <v>1110</v>
      </c>
      <c r="BV65" s="31" t="s">
        <v>1110</v>
      </c>
      <c r="BW65" s="31">
        <v>5324.46585899</v>
      </c>
      <c r="BX65" s="57">
        <v>9.001E-5</v>
      </c>
      <c r="BY65" s="31">
        <v>5324.4659490000004</v>
      </c>
    </row>
    <row r="66" spans="1:77" ht="37.5">
      <c r="A66" s="114" t="str">
        <f t="shared" si="4"/>
        <v>MAUA CAPITAL S.A.</v>
      </c>
      <c r="B66" s="24">
        <f t="shared" si="5"/>
        <v>-3.288220251532266</v>
      </c>
      <c r="C66" s="24">
        <f t="shared" si="6"/>
        <v>5.7550800107551083</v>
      </c>
      <c r="D66" s="24">
        <f t="shared" si="7"/>
        <v>199.04931424844972</v>
      </c>
      <c r="E66" s="24" t="str">
        <f t="shared" si="8"/>
        <v/>
      </c>
      <c r="F66" s="24" t="str">
        <f t="shared" si="9"/>
        <v/>
      </c>
      <c r="G66" s="24">
        <f t="shared" si="10"/>
        <v>1.6355909967486753</v>
      </c>
      <c r="H66" s="24" t="str">
        <f t="shared" si="11"/>
        <v/>
      </c>
      <c r="I66" s="24">
        <f t="shared" si="12"/>
        <v>4.2353145843978552</v>
      </c>
      <c r="J66" s="24">
        <f t="shared" si="13"/>
        <v>0.13878404607791595</v>
      </c>
      <c r="K66" s="24">
        <f t="shared" si="14"/>
        <v>0.13885871735301691</v>
      </c>
      <c r="L66" s="24" t="str">
        <f t="shared" si="15"/>
        <v/>
      </c>
      <c r="M66" s="24" t="str">
        <f t="shared" si="16"/>
        <v/>
      </c>
      <c r="N66" s="24">
        <f t="shared" si="17"/>
        <v>0.38800811341637598</v>
      </c>
      <c r="O66" s="24">
        <f t="shared" si="18"/>
        <v>0.13185157280091175</v>
      </c>
      <c r="P66" s="24">
        <f t="shared" si="19"/>
        <v>4.9007528485943226</v>
      </c>
      <c r="Q66" s="24">
        <f t="shared" si="20"/>
        <v>3.4106824261211699</v>
      </c>
      <c r="R66" s="24">
        <f t="shared" si="22"/>
        <v>172.45914145000097</v>
      </c>
      <c r="S66" s="24">
        <f t="shared" si="23"/>
        <v>199.04931424844972</v>
      </c>
      <c r="T66" s="24">
        <f t="shared" si="24"/>
        <v>-3.288220251532266</v>
      </c>
      <c r="V66" s="116" t="str">
        <f t="shared" si="25"/>
        <v>MAUA CAPITAL S.A.</v>
      </c>
      <c r="W66" s="199">
        <f t="shared" si="26"/>
        <v>-4.5164461599999868</v>
      </c>
      <c r="X66" s="199">
        <f t="shared" si="27"/>
        <v>34.131296289999909</v>
      </c>
      <c r="Y66" s="199">
        <f t="shared" si="28"/>
        <v>5.0392119000000006</v>
      </c>
      <c r="Z66" s="199" t="str">
        <f t="shared" si="29"/>
        <v/>
      </c>
      <c r="AA66" s="199" t="str">
        <f t="shared" si="30"/>
        <v/>
      </c>
      <c r="AB66" s="199">
        <f t="shared" si="31"/>
        <v>23.676668640000116</v>
      </c>
      <c r="AC66" s="199" t="str">
        <f t="shared" si="32"/>
        <v/>
      </c>
      <c r="AD66" s="199">
        <f t="shared" si="33"/>
        <v>112.51962122999976</v>
      </c>
      <c r="AE66" s="199">
        <f t="shared" si="34"/>
        <v>3.4350799999998571E-2</v>
      </c>
      <c r="AF66" s="199">
        <f t="shared" si="35"/>
        <v>6.8701600000000695E-3</v>
      </c>
      <c r="AG66" s="199" t="str">
        <f t="shared" si="36"/>
        <v/>
      </c>
      <c r="AH66" s="199" t="str">
        <f t="shared" si="37"/>
        <v/>
      </c>
      <c r="AI66" s="199">
        <f t="shared" si="38"/>
        <v>0.66350865999999087</v>
      </c>
      <c r="AJ66" s="199">
        <f t="shared" si="39"/>
        <v>7.0000000000000617E-5</v>
      </c>
      <c r="AK66" s="199">
        <f t="shared" si="40"/>
        <v>0.90398992999999805</v>
      </c>
      <c r="AL66" s="199">
        <f t="shared" si="41"/>
        <v>172.45914145000097</v>
      </c>
      <c r="AO66" s="60">
        <v>63</v>
      </c>
      <c r="AP66" s="56" t="s">
        <v>755</v>
      </c>
      <c r="AQ66" s="30" t="s">
        <v>1110</v>
      </c>
      <c r="AR66" s="30">
        <v>55.20501926</v>
      </c>
      <c r="AS66" s="30" t="s">
        <v>1110</v>
      </c>
      <c r="AT66" s="30" t="s">
        <v>1110</v>
      </c>
      <c r="AU66" s="30" t="s">
        <v>1110</v>
      </c>
      <c r="AV66" s="30">
        <v>806.67362937999997</v>
      </c>
      <c r="AW66" s="30" t="s">
        <v>1110</v>
      </c>
      <c r="AX66" s="30">
        <v>1263.1684799700001</v>
      </c>
      <c r="AY66" s="30">
        <v>6.3968484400000003</v>
      </c>
      <c r="AZ66" s="30">
        <v>26.86708423</v>
      </c>
      <c r="BA66" s="30" t="s">
        <v>1110</v>
      </c>
      <c r="BB66" s="30">
        <v>14.656880920000001</v>
      </c>
      <c r="BC66" s="30">
        <v>953.29869413999995</v>
      </c>
      <c r="BD66" s="30">
        <v>2338.0029009899999</v>
      </c>
      <c r="BE66" s="58" t="s">
        <v>1110</v>
      </c>
      <c r="BF66" s="30">
        <v>5464.2695373299994</v>
      </c>
      <c r="BG66"/>
      <c r="BH66" s="60">
        <v>63</v>
      </c>
      <c r="BI66" s="56" t="s">
        <v>622</v>
      </c>
      <c r="BJ66" s="30">
        <v>132.83585431</v>
      </c>
      <c r="BK66" s="30">
        <v>627.19509776999996</v>
      </c>
      <c r="BL66" s="30">
        <v>7.5708518200000006</v>
      </c>
      <c r="BM66" s="30" t="s">
        <v>1110</v>
      </c>
      <c r="BN66" s="30" t="s">
        <v>1110</v>
      </c>
      <c r="BO66" s="30">
        <v>1471.26770375</v>
      </c>
      <c r="BP66" s="30" t="s">
        <v>1110</v>
      </c>
      <c r="BQ66" s="30">
        <v>2769.2200619599998</v>
      </c>
      <c r="BR66" s="30">
        <v>24.785610739999999</v>
      </c>
      <c r="BS66" s="30">
        <v>4.9544601500000001</v>
      </c>
      <c r="BT66" s="30" t="s">
        <v>1110</v>
      </c>
      <c r="BU66" s="30" t="s">
        <v>1110</v>
      </c>
      <c r="BV66" s="30">
        <v>171.66731941999998</v>
      </c>
      <c r="BW66" s="30">
        <v>5.3159999999999999E-2</v>
      </c>
      <c r="BX66" s="58">
        <v>19.349929929999998</v>
      </c>
      <c r="BY66" s="30">
        <v>5228.9000498500009</v>
      </c>
    </row>
    <row r="67" spans="1:77" ht="37.5">
      <c r="A67" s="114" t="str">
        <f t="shared" si="4"/>
        <v>REAG INVESTIMENTOS LTDA</v>
      </c>
      <c r="B67" s="24" t="str">
        <f t="shared" si="5"/>
        <v/>
      </c>
      <c r="C67" s="24" t="str">
        <f t="shared" si="6"/>
        <v/>
      </c>
      <c r="D67" s="24" t="str">
        <f t="shared" si="7"/>
        <v/>
      </c>
      <c r="E67" s="24" t="str">
        <f t="shared" si="8"/>
        <v/>
      </c>
      <c r="F67" s="24" t="str">
        <f t="shared" si="9"/>
        <v/>
      </c>
      <c r="G67" s="24">
        <f t="shared" si="10"/>
        <v>58.637932172881051</v>
      </c>
      <c r="H67" s="24" t="str">
        <f t="shared" si="11"/>
        <v/>
      </c>
      <c r="I67" s="24">
        <f t="shared" si="12"/>
        <v>-11.549441942516395</v>
      </c>
      <c r="J67" s="24" t="str">
        <f t="shared" si="13"/>
        <v/>
      </c>
      <c r="K67" s="24" t="str">
        <f t="shared" si="14"/>
        <v/>
      </c>
      <c r="L67" s="24">
        <f t="shared" si="15"/>
        <v>-1.8333982175732899E-2</v>
      </c>
      <c r="M67" s="24">
        <f t="shared" si="16"/>
        <v>-0.10528519406440751</v>
      </c>
      <c r="N67" s="24">
        <f t="shared" si="17"/>
        <v>0.94577537560287794</v>
      </c>
      <c r="O67" s="24" t="str">
        <f t="shared" si="18"/>
        <v/>
      </c>
      <c r="P67" s="24">
        <f t="shared" si="19"/>
        <v>-14.656618842795282</v>
      </c>
      <c r="Q67" s="24">
        <f t="shared" si="20"/>
        <v>-10.970228247376383</v>
      </c>
      <c r="R67" s="24">
        <f t="shared" si="22"/>
        <v>-631.4394305400001</v>
      </c>
      <c r="S67" s="24">
        <f t="shared" si="23"/>
        <v>58.637932172881051</v>
      </c>
      <c r="T67" s="24">
        <f t="shared" si="24"/>
        <v>-14.656618842795282</v>
      </c>
      <c r="V67" s="116" t="str">
        <f t="shared" si="25"/>
        <v>REAG INVESTIMENTOS LTDA</v>
      </c>
      <c r="W67" s="199" t="str">
        <f t="shared" si="26"/>
        <v/>
      </c>
      <c r="X67" s="199" t="str">
        <f t="shared" si="27"/>
        <v/>
      </c>
      <c r="Y67" s="199" t="str">
        <f t="shared" si="28"/>
        <v/>
      </c>
      <c r="Z67" s="199" t="str">
        <f t="shared" si="29"/>
        <v/>
      </c>
      <c r="AA67" s="199" t="str">
        <f t="shared" si="30"/>
        <v/>
      </c>
      <c r="AB67" s="199">
        <f t="shared" si="31"/>
        <v>20.823108009999999</v>
      </c>
      <c r="AC67" s="199" t="str">
        <f t="shared" si="32"/>
        <v/>
      </c>
      <c r="AD67" s="199">
        <f t="shared" si="33"/>
        <v>-227.89435733000005</v>
      </c>
      <c r="AE67" s="199" t="str">
        <f t="shared" si="34"/>
        <v/>
      </c>
      <c r="AF67" s="199" t="str">
        <f t="shared" si="35"/>
        <v/>
      </c>
      <c r="AG67" s="199">
        <f t="shared" si="36"/>
        <v>-1.0901789999998357E-2</v>
      </c>
      <c r="AH67" s="199">
        <f t="shared" si="37"/>
        <v>-8.2458400000007259E-3</v>
      </c>
      <c r="AI67" s="199">
        <f t="shared" si="38"/>
        <v>8.2236106399999471</v>
      </c>
      <c r="AJ67" s="199" t="str">
        <f t="shared" si="39"/>
        <v/>
      </c>
      <c r="AK67" s="199">
        <f t="shared" si="40"/>
        <v>-408.36358916000017</v>
      </c>
      <c r="AL67" s="199">
        <f t="shared" si="41"/>
        <v>-631.4394305400001</v>
      </c>
      <c r="AO67" s="59">
        <v>64</v>
      </c>
      <c r="AP67" s="54" t="s">
        <v>171</v>
      </c>
      <c r="AQ67" s="31" t="s">
        <v>1110</v>
      </c>
      <c r="AR67" s="31" t="s">
        <v>1110</v>
      </c>
      <c r="AS67" s="31" t="s">
        <v>1110</v>
      </c>
      <c r="AT67" s="31" t="s">
        <v>1110</v>
      </c>
      <c r="AU67" s="31" t="s">
        <v>1110</v>
      </c>
      <c r="AV67" s="31" t="s">
        <v>1110</v>
      </c>
      <c r="AW67" s="31" t="s">
        <v>1110</v>
      </c>
      <c r="AX67" s="31" t="s">
        <v>1110</v>
      </c>
      <c r="AY67" s="31" t="s">
        <v>1110</v>
      </c>
      <c r="AZ67" s="31" t="s">
        <v>1110</v>
      </c>
      <c r="BA67" s="31" t="s">
        <v>1110</v>
      </c>
      <c r="BB67" s="31" t="s">
        <v>1110</v>
      </c>
      <c r="BC67" s="31" t="s">
        <v>1110</v>
      </c>
      <c r="BD67" s="31">
        <v>5101.5071876100001</v>
      </c>
      <c r="BE67" s="57">
        <v>2.0109999999999999E-5</v>
      </c>
      <c r="BF67" s="31">
        <v>5101.5072077200002</v>
      </c>
      <c r="BG67"/>
      <c r="BH67" s="59">
        <v>64</v>
      </c>
      <c r="BI67" s="54" t="s">
        <v>1210</v>
      </c>
      <c r="BJ67" s="31" t="s">
        <v>1110</v>
      </c>
      <c r="BK67" s="31" t="s">
        <v>1110</v>
      </c>
      <c r="BL67" s="31" t="s">
        <v>1110</v>
      </c>
      <c r="BM67" s="31" t="s">
        <v>1110</v>
      </c>
      <c r="BN67" s="31" t="s">
        <v>1110</v>
      </c>
      <c r="BO67" s="31">
        <v>56.334435299999996</v>
      </c>
      <c r="BP67" s="31" t="s">
        <v>1110</v>
      </c>
      <c r="BQ67" s="31">
        <v>1745.31230031</v>
      </c>
      <c r="BR67" s="31" t="s">
        <v>1110</v>
      </c>
      <c r="BS67" s="31" t="s">
        <v>1110</v>
      </c>
      <c r="BT67" s="31">
        <v>59.451302850000005</v>
      </c>
      <c r="BU67" s="31">
        <v>7.8236625999999996</v>
      </c>
      <c r="BV67" s="31">
        <v>877.73352304999992</v>
      </c>
      <c r="BW67" s="31" t="s">
        <v>1110</v>
      </c>
      <c r="BX67" s="57">
        <v>2377.8423805799998</v>
      </c>
      <c r="BY67" s="31">
        <v>5124.4976046899992</v>
      </c>
    </row>
    <row r="68" spans="1:77" ht="37.5">
      <c r="A68" s="114" t="str">
        <f t="shared" ref="A68:A131" si="42">BI68</f>
        <v>G5 ADVISORS</v>
      </c>
      <c r="B68" s="24" t="str">
        <f t="shared" ref="B68:B131" si="43">IFERROR(BJ68/VLOOKUP($A68,$AP:$BF,B$1,0)*100-100,"")</f>
        <v/>
      </c>
      <c r="C68" s="24" t="str">
        <f t="shared" ref="C68:C131" si="44">IFERROR(BK68/VLOOKUP($A68,$AP:$BF,C$1,0)*100-100,"")</f>
        <v/>
      </c>
      <c r="D68" s="24" t="str">
        <f t="shared" ref="D68:D131" si="45">IFERROR(BL68/VLOOKUP($A68,$AP:$BF,D$1,0)*100-100,"")</f>
        <v/>
      </c>
      <c r="E68" s="24" t="str">
        <f t="shared" ref="E68:E131" si="46">IFERROR(BM68/VLOOKUP($A68,$AP:$BF,E$1,0)*100-100,"")</f>
        <v/>
      </c>
      <c r="F68" s="24" t="str">
        <f t="shared" ref="F68:F131" si="47">IFERROR(BN68/VLOOKUP($A68,$AP:$BF,F$1,0)*100-100,"")</f>
        <v/>
      </c>
      <c r="G68" s="24">
        <f t="shared" ref="G68:G131" si="48">IFERROR(BO68/VLOOKUP($A68,$AP:$BF,G$1,0)*100-100,"")</f>
        <v>0.20357131401445372</v>
      </c>
      <c r="H68" s="24">
        <f t="shared" ref="H68:H131" si="49">IFERROR(BP68/VLOOKUP($A68,$AP:$BF,H$1,0)*100-100,"")</f>
        <v>-1.157939471272158</v>
      </c>
      <c r="I68" s="24">
        <f t="shared" ref="I68:I131" si="50">IFERROR(BQ68/VLOOKUP($A68,$AP:$BF,I$1,0)*100-100,"")</f>
        <v>-0.34212141693095077</v>
      </c>
      <c r="J68" s="24">
        <f t="shared" ref="J68:J131" si="51">IFERROR(BR68/VLOOKUP($A68,$AP:$BF,J$1,0)*100-100,"")</f>
        <v>0.51491051693733425</v>
      </c>
      <c r="K68" s="24">
        <f t="shared" ref="K68:K131" si="52">IFERROR(BS68/VLOOKUP($A68,$AP:$BF,K$1,0)*100-100,"")</f>
        <v>-3.3263347317927128E-2</v>
      </c>
      <c r="L68" s="24" t="str">
        <f t="shared" ref="L68:L131" si="53">IFERROR(BT68/VLOOKUP($A68,$AP:$BF,L$1,0)*100-100,"")</f>
        <v/>
      </c>
      <c r="M68" s="24" t="str">
        <f t="shared" ref="M68:M131" si="54">IFERROR(BU68/VLOOKUP($A68,$AP:$BF,M$1,0)*100-100,"")</f>
        <v/>
      </c>
      <c r="N68" s="24">
        <f t="shared" ref="N68:N131" si="55">IFERROR(BV68/VLOOKUP($A68,$AP:$BF,N$1,0)*100-100,"")</f>
        <v>-6.6096301856556465</v>
      </c>
      <c r="O68" s="24" t="str">
        <f t="shared" ref="O68:O131" si="56">IFERROR(BW68/VLOOKUP($A68,$AP:$BF,O$1,0)*100-100,"")</f>
        <v/>
      </c>
      <c r="P68" s="24">
        <f t="shared" ref="P68:P131" si="57">IFERROR(BX68/VLOOKUP($A68,$AP:$BF,P$1,0)*100-100,"")</f>
        <v>-6.508292134301584</v>
      </c>
      <c r="Q68" s="24">
        <f t="shared" ref="Q68:Q131" si="58">IFERROR(BY68/VLOOKUP($A68,$AP:$BF,Q$1,0)*100-100,"")</f>
        <v>-1.6902116713347368</v>
      </c>
      <c r="R68" s="24">
        <f t="shared" si="22"/>
        <v>-81.873307750000095</v>
      </c>
      <c r="S68" s="24">
        <f t="shared" si="23"/>
        <v>0.51491051693733425</v>
      </c>
      <c r="T68" s="24">
        <f t="shared" si="24"/>
        <v>-6.6096301856556465</v>
      </c>
      <c r="V68" s="116" t="str">
        <f t="shared" si="25"/>
        <v>G5 ADVISORS</v>
      </c>
      <c r="W68" s="199" t="str">
        <f t="shared" si="26"/>
        <v/>
      </c>
      <c r="X68" s="199" t="str">
        <f t="shared" si="27"/>
        <v/>
      </c>
      <c r="Y68" s="199" t="str">
        <f t="shared" si="28"/>
        <v/>
      </c>
      <c r="Z68" s="199" t="str">
        <f t="shared" si="29"/>
        <v/>
      </c>
      <c r="AA68" s="199" t="str">
        <f t="shared" si="30"/>
        <v/>
      </c>
      <c r="AB68" s="199">
        <f t="shared" si="31"/>
        <v>0.15627274000000568</v>
      </c>
      <c r="AC68" s="199">
        <f t="shared" si="32"/>
        <v>-3.7159599999999626E-3</v>
      </c>
      <c r="AD68" s="199">
        <f t="shared" si="33"/>
        <v>-11.082239580000078</v>
      </c>
      <c r="AE68" s="199">
        <f t="shared" si="34"/>
        <v>0.19931867000000381</v>
      </c>
      <c r="AF68" s="199">
        <f t="shared" si="35"/>
        <v>-0.13630024999997659</v>
      </c>
      <c r="AG68" s="199" t="str">
        <f t="shared" si="36"/>
        <v/>
      </c>
      <c r="AH68" s="199" t="str">
        <f t="shared" si="37"/>
        <v/>
      </c>
      <c r="AI68" s="199">
        <f t="shared" si="38"/>
        <v>-50.422441339999978</v>
      </c>
      <c r="AJ68" s="199" t="str">
        <f t="shared" si="39"/>
        <v/>
      </c>
      <c r="AK68" s="199">
        <f t="shared" si="40"/>
        <v>-20.584202029999972</v>
      </c>
      <c r="AL68" s="199">
        <f t="shared" si="41"/>
        <v>-81.873307750000095</v>
      </c>
      <c r="AO68" s="60">
        <v>65</v>
      </c>
      <c r="AP68" s="56" t="s">
        <v>622</v>
      </c>
      <c r="AQ68" s="30">
        <v>137.35230046999999</v>
      </c>
      <c r="AR68" s="30">
        <v>593.06380148000005</v>
      </c>
      <c r="AS68" s="30">
        <v>2.5316399199999999</v>
      </c>
      <c r="AT68" s="30" t="s">
        <v>1110</v>
      </c>
      <c r="AU68" s="30" t="s">
        <v>1110</v>
      </c>
      <c r="AV68" s="30">
        <v>1447.5910351099999</v>
      </c>
      <c r="AW68" s="30" t="s">
        <v>1110</v>
      </c>
      <c r="AX68" s="30">
        <v>2656.7004407300001</v>
      </c>
      <c r="AY68" s="30">
        <v>24.751259940000001</v>
      </c>
      <c r="AZ68" s="30">
        <v>4.94758999</v>
      </c>
      <c r="BA68" s="30" t="s">
        <v>1110</v>
      </c>
      <c r="BB68" s="30" t="s">
        <v>1110</v>
      </c>
      <c r="BC68" s="30">
        <v>171.00381075999999</v>
      </c>
      <c r="BD68" s="30">
        <v>5.3089999999999998E-2</v>
      </c>
      <c r="BE68" s="58">
        <v>18.44594</v>
      </c>
      <c r="BF68" s="30">
        <v>5056.4409083999999</v>
      </c>
      <c r="BG68"/>
      <c r="BH68" s="60">
        <v>65</v>
      </c>
      <c r="BI68" s="56" t="s">
        <v>1212</v>
      </c>
      <c r="BJ68" s="30" t="s">
        <v>1110</v>
      </c>
      <c r="BK68" s="30" t="s">
        <v>1110</v>
      </c>
      <c r="BL68" s="30" t="s">
        <v>1110</v>
      </c>
      <c r="BM68" s="30" t="s">
        <v>1110</v>
      </c>
      <c r="BN68" s="30" t="s">
        <v>1110</v>
      </c>
      <c r="BO68" s="30">
        <v>76.921872430000008</v>
      </c>
      <c r="BP68" s="30">
        <v>0.31719546000000004</v>
      </c>
      <c r="BQ68" s="30">
        <v>3228.18868342</v>
      </c>
      <c r="BR68" s="30">
        <v>38.90869893</v>
      </c>
      <c r="BS68" s="30">
        <v>409.62477610000002</v>
      </c>
      <c r="BT68" s="30" t="s">
        <v>1110</v>
      </c>
      <c r="BU68" s="30" t="s">
        <v>1110</v>
      </c>
      <c r="BV68" s="30">
        <v>712.44083426999998</v>
      </c>
      <c r="BW68" s="30" t="s">
        <v>1110</v>
      </c>
      <c r="BX68" s="58">
        <v>295.6923511</v>
      </c>
      <c r="BY68" s="30">
        <v>4762.0944117100007</v>
      </c>
    </row>
    <row r="69" spans="1:77" ht="50">
      <c r="A69" s="114" t="str">
        <f t="shared" si="42"/>
        <v>ALASKA INVESTIMENTOS</v>
      </c>
      <c r="B69" s="24" t="str">
        <f t="shared" si="43"/>
        <v/>
      </c>
      <c r="C69" s="24" t="str">
        <f t="shared" si="44"/>
        <v/>
      </c>
      <c r="D69" s="24" t="str">
        <f t="shared" si="45"/>
        <v/>
      </c>
      <c r="E69" s="24" t="str">
        <f t="shared" si="46"/>
        <v/>
      </c>
      <c r="F69" s="24" t="str">
        <f t="shared" si="47"/>
        <v/>
      </c>
      <c r="G69" s="24">
        <f t="shared" si="48"/>
        <v>16.762351159422266</v>
      </c>
      <c r="H69" s="24" t="str">
        <f t="shared" si="49"/>
        <v/>
      </c>
      <c r="I69" s="24">
        <f t="shared" si="50"/>
        <v>5.0300850440689828</v>
      </c>
      <c r="J69" s="24">
        <f t="shared" si="51"/>
        <v>-1.6508968681163907</v>
      </c>
      <c r="K69" s="24">
        <f t="shared" si="52"/>
        <v>-1.1336095140177349</v>
      </c>
      <c r="L69" s="24" t="str">
        <f t="shared" si="53"/>
        <v/>
      </c>
      <c r="M69" s="24" t="str">
        <f t="shared" si="54"/>
        <v/>
      </c>
      <c r="N69" s="24">
        <f t="shared" si="55"/>
        <v>-3.8706018401890532</v>
      </c>
      <c r="O69" s="24" t="str">
        <f t="shared" si="56"/>
        <v/>
      </c>
      <c r="P69" s="24">
        <f t="shared" si="57"/>
        <v>-15.068115284877663</v>
      </c>
      <c r="Q69" s="24">
        <f t="shared" si="58"/>
        <v>5.0339952168075826</v>
      </c>
      <c r="R69" s="24">
        <f t="shared" ref="R69:R132" si="59">BY69-VLOOKUP($A69,$AP:$BF,Q$1,0)</f>
        <v>226.19803010000032</v>
      </c>
      <c r="S69" s="24">
        <f t="shared" ref="S69:S132" si="60">MAX(B69:Q69)</f>
        <v>16.762351159422266</v>
      </c>
      <c r="T69" s="24">
        <f t="shared" ref="T69:T132" si="61">MIN(B69:Q69)</f>
        <v>-15.068115284877663</v>
      </c>
      <c r="V69" s="116" t="str">
        <f t="shared" ref="V69:V132" si="62">A69</f>
        <v>ALASKA INVESTIMENTOS</v>
      </c>
      <c r="W69" s="199" t="str">
        <f t="shared" ref="W69:W132" si="63">IFERROR(BJ69-VLOOKUP($V69,$AP:$BF,W$1,0),"")</f>
        <v/>
      </c>
      <c r="X69" s="199" t="str">
        <f t="shared" ref="X69:X132" si="64">IFERROR(BK69-VLOOKUP($V69,$AP:$BF,X$1,0),"")</f>
        <v/>
      </c>
      <c r="Y69" s="199" t="str">
        <f t="shared" ref="Y69:Y132" si="65">IFERROR(BL69-VLOOKUP($V69,$AP:$BF,Y$1,0),"")</f>
        <v/>
      </c>
      <c r="Z69" s="199" t="str">
        <f t="shared" ref="Z69:Z132" si="66">IFERROR(BM69-VLOOKUP($V69,$AP:$BF,Z$1,0),"")</f>
        <v/>
      </c>
      <c r="AA69" s="199" t="str">
        <f t="shared" ref="AA69:AA132" si="67">IFERROR(BN69-VLOOKUP($V69,$AP:$BF,AA$1,0),"")</f>
        <v/>
      </c>
      <c r="AB69" s="199">
        <f t="shared" ref="AB69:AB132" si="68">IFERROR(BO69-VLOOKUP($V69,$AP:$BF,AB$1,0),"")</f>
        <v>20.920520479999993</v>
      </c>
      <c r="AC69" s="199" t="str">
        <f t="shared" ref="AC69:AC132" si="69">IFERROR(BP69-VLOOKUP($V69,$AP:$BF,AC$1,0),"")</f>
        <v/>
      </c>
      <c r="AD69" s="199">
        <f t="shared" ref="AD69:AD132" si="70">IFERROR(BQ69-VLOOKUP($V69,$AP:$BF,AD$1,0),"")</f>
        <v>212.40965771999981</v>
      </c>
      <c r="AE69" s="199">
        <f t="shared" ref="AE69:AE132" si="71">IFERROR(BR69-VLOOKUP($V69,$AP:$BF,AE$1,0),"")</f>
        <v>-1.2729899999999961E-2</v>
      </c>
      <c r="AF69" s="199">
        <f t="shared" ref="AF69:AF132" si="72">IFERROR(BS69-VLOOKUP($V69,$AP:$BF,AF$1,0),"")</f>
        <v>-6.9088959999999311E-2</v>
      </c>
      <c r="AG69" s="199" t="str">
        <f t="shared" ref="AG69:AG132" si="73">IFERROR(BT69-VLOOKUP($V69,$AP:$BF,AG$1,0),"")</f>
        <v/>
      </c>
      <c r="AH69" s="199" t="str">
        <f t="shared" ref="AH69:AH132" si="74">IFERROR(BU69-VLOOKUP($V69,$AP:$BF,AH$1,0),"")</f>
        <v/>
      </c>
      <c r="AI69" s="199">
        <f t="shared" ref="AI69:AI132" si="75">IFERROR(BV69-VLOOKUP($V69,$AP:$BF,AI$1,0),"")</f>
        <v>-4.8003491600000103</v>
      </c>
      <c r="AJ69" s="199" t="str">
        <f t="shared" ref="AJ69:AJ132" si="76">IFERROR(BW69-VLOOKUP($V69,$AP:$BF,AJ$1,0),"")</f>
        <v/>
      </c>
      <c r="AK69" s="199">
        <f t="shared" ref="AK69:AK132" si="77">IFERROR(BX69-VLOOKUP($V69,$AP:$BF,AK$1,0),"")</f>
        <v>-2.2499800800000003</v>
      </c>
      <c r="AL69" s="199">
        <f t="shared" ref="AL69:AL132" si="78">IFERROR(BY69-VLOOKUP($V69,$AP:$BF,AL$1,0),"")</f>
        <v>226.19803010000032</v>
      </c>
      <c r="AO69" s="59">
        <v>66</v>
      </c>
      <c r="AP69" s="54" t="s">
        <v>933</v>
      </c>
      <c r="AQ69" s="31">
        <v>1.9526365700000001</v>
      </c>
      <c r="AR69" s="31" t="s">
        <v>1110</v>
      </c>
      <c r="AS69" s="31" t="s">
        <v>1110</v>
      </c>
      <c r="AT69" s="31" t="s">
        <v>1110</v>
      </c>
      <c r="AU69" s="31" t="s">
        <v>1110</v>
      </c>
      <c r="AV69" s="31">
        <v>492.5693569</v>
      </c>
      <c r="AW69" s="31">
        <v>244.98132140000001</v>
      </c>
      <c r="AX69" s="31">
        <v>2404.7719038600003</v>
      </c>
      <c r="AY69" s="31">
        <v>50.460655189999997</v>
      </c>
      <c r="AZ69" s="31">
        <v>30.565524109999998</v>
      </c>
      <c r="BA69" s="31" t="s">
        <v>1110</v>
      </c>
      <c r="BB69" s="31">
        <v>60.470851759999995</v>
      </c>
      <c r="BC69" s="31">
        <v>544.36477542</v>
      </c>
      <c r="BD69" s="31">
        <v>253.63241858000001</v>
      </c>
      <c r="BE69" s="57">
        <v>904.12352317000011</v>
      </c>
      <c r="BF69" s="31">
        <v>4987.8929669600002</v>
      </c>
      <c r="BG69"/>
      <c r="BH69" s="59">
        <v>66</v>
      </c>
      <c r="BI69" s="54" t="s">
        <v>69</v>
      </c>
      <c r="BJ69" s="31" t="s">
        <v>1110</v>
      </c>
      <c r="BK69" s="31" t="s">
        <v>1110</v>
      </c>
      <c r="BL69" s="31" t="s">
        <v>1110</v>
      </c>
      <c r="BM69" s="31" t="s">
        <v>1110</v>
      </c>
      <c r="BN69" s="31" t="s">
        <v>1110</v>
      </c>
      <c r="BO69" s="31">
        <v>145.72711999000001</v>
      </c>
      <c r="BP69" s="31" t="s">
        <v>1110</v>
      </c>
      <c r="BQ69" s="31">
        <v>4435.1942798299997</v>
      </c>
      <c r="BR69" s="31">
        <v>0.75836006</v>
      </c>
      <c r="BS69" s="31">
        <v>6.0255105599999998</v>
      </c>
      <c r="BT69" s="31" t="s">
        <v>1110</v>
      </c>
      <c r="BU69" s="31" t="s">
        <v>1110</v>
      </c>
      <c r="BV69" s="31">
        <v>119.22039382</v>
      </c>
      <c r="BW69" s="31" t="s">
        <v>1110</v>
      </c>
      <c r="BX69" s="57">
        <v>12.68208035</v>
      </c>
      <c r="BY69" s="31">
        <v>4719.6077446099998</v>
      </c>
    </row>
    <row r="70" spans="1:77" ht="50">
      <c r="A70" s="114" t="str">
        <f t="shared" si="42"/>
        <v>LORINVEST GESTAO DE RECURSOS LTDA</v>
      </c>
      <c r="B70" s="24" t="str">
        <f t="shared" si="43"/>
        <v/>
      </c>
      <c r="C70" s="24" t="str">
        <f t="shared" si="44"/>
        <v/>
      </c>
      <c r="D70" s="24" t="str">
        <f t="shared" si="45"/>
        <v/>
      </c>
      <c r="E70" s="24" t="str">
        <f t="shared" si="46"/>
        <v/>
      </c>
      <c r="F70" s="24" t="str">
        <f t="shared" si="47"/>
        <v/>
      </c>
      <c r="G70" s="24">
        <f t="shared" si="48"/>
        <v>13.73858239790529</v>
      </c>
      <c r="H70" s="24" t="str">
        <f t="shared" si="49"/>
        <v/>
      </c>
      <c r="I70" s="24">
        <f t="shared" si="50"/>
        <v>2.8831439154314751</v>
      </c>
      <c r="J70" s="24" t="str">
        <f t="shared" si="51"/>
        <v/>
      </c>
      <c r="K70" s="24">
        <f t="shared" si="52"/>
        <v>10.250131667161796</v>
      </c>
      <c r="L70" s="24" t="str">
        <f t="shared" si="53"/>
        <v/>
      </c>
      <c r="M70" s="24" t="str">
        <f t="shared" si="54"/>
        <v/>
      </c>
      <c r="N70" s="24" t="str">
        <f t="shared" si="55"/>
        <v/>
      </c>
      <c r="O70" s="24" t="str">
        <f t="shared" si="56"/>
        <v/>
      </c>
      <c r="P70" s="24" t="str">
        <f t="shared" si="57"/>
        <v/>
      </c>
      <c r="Q70" s="24">
        <f t="shared" si="58"/>
        <v>3.3779797226514319</v>
      </c>
      <c r="R70" s="24">
        <f t="shared" si="59"/>
        <v>153.70006203999947</v>
      </c>
      <c r="S70" s="24">
        <f t="shared" si="60"/>
        <v>13.73858239790529</v>
      </c>
      <c r="T70" s="24">
        <f t="shared" si="61"/>
        <v>2.8831439154314751</v>
      </c>
      <c r="V70" s="116" t="str">
        <f t="shared" si="62"/>
        <v>LORINVEST GESTAO DE RECURSOS LTDA</v>
      </c>
      <c r="W70" s="199" t="str">
        <f t="shared" si="63"/>
        <v/>
      </c>
      <c r="X70" s="199" t="str">
        <f t="shared" si="64"/>
        <v/>
      </c>
      <c r="Y70" s="199" t="str">
        <f t="shared" si="65"/>
        <v/>
      </c>
      <c r="Z70" s="199" t="str">
        <f t="shared" si="66"/>
        <v/>
      </c>
      <c r="AA70" s="199" t="str">
        <f t="shared" si="67"/>
        <v/>
      </c>
      <c r="AB70" s="199">
        <f t="shared" si="68"/>
        <v>7.1914402700000082</v>
      </c>
      <c r="AC70" s="199" t="str">
        <f t="shared" si="69"/>
        <v/>
      </c>
      <c r="AD70" s="199">
        <f t="shared" si="70"/>
        <v>123.08778047999931</v>
      </c>
      <c r="AE70" s="199" t="str">
        <f t="shared" si="71"/>
        <v/>
      </c>
      <c r="AF70" s="199">
        <f t="shared" si="72"/>
        <v>23.420841289999998</v>
      </c>
      <c r="AG70" s="199" t="str">
        <f t="shared" si="73"/>
        <v/>
      </c>
      <c r="AH70" s="199" t="str">
        <f t="shared" si="74"/>
        <v/>
      </c>
      <c r="AI70" s="199" t="str">
        <f t="shared" si="75"/>
        <v/>
      </c>
      <c r="AJ70" s="199" t="str">
        <f t="shared" si="76"/>
        <v/>
      </c>
      <c r="AK70" s="199" t="str">
        <f t="shared" si="77"/>
        <v/>
      </c>
      <c r="AL70" s="199">
        <f t="shared" si="78"/>
        <v>153.70006203999947</v>
      </c>
      <c r="AO70" s="60">
        <v>67</v>
      </c>
      <c r="AP70" s="56" t="s">
        <v>1213</v>
      </c>
      <c r="AQ70" s="30">
        <v>108.67391775</v>
      </c>
      <c r="AR70" s="30">
        <v>21.817109460000001</v>
      </c>
      <c r="AS70" s="30" t="s">
        <v>1110</v>
      </c>
      <c r="AT70" s="30" t="s">
        <v>1110</v>
      </c>
      <c r="AU70" s="30" t="s">
        <v>1110</v>
      </c>
      <c r="AV70" s="30" t="s">
        <v>1110</v>
      </c>
      <c r="AW70" s="30">
        <v>469.60473223000002</v>
      </c>
      <c r="AX70" s="30">
        <v>271.60484554999999</v>
      </c>
      <c r="AY70" s="30">
        <v>0.52807680000000001</v>
      </c>
      <c r="AZ70" s="30">
        <v>3.1118154599999999</v>
      </c>
      <c r="BA70" s="30" t="s">
        <v>1110</v>
      </c>
      <c r="BB70" s="30">
        <v>11.36126133</v>
      </c>
      <c r="BC70" s="30">
        <v>26.567555629999998</v>
      </c>
      <c r="BD70" s="30">
        <v>3321.7400393600001</v>
      </c>
      <c r="BE70" s="58">
        <v>610.56541333999996</v>
      </c>
      <c r="BF70" s="30">
        <v>4845.5747669100001</v>
      </c>
      <c r="BG70"/>
      <c r="BH70" s="60">
        <v>67</v>
      </c>
      <c r="BI70" s="56" t="s">
        <v>597</v>
      </c>
      <c r="BJ70" s="30" t="s">
        <v>1110</v>
      </c>
      <c r="BK70" s="30" t="s">
        <v>1110</v>
      </c>
      <c r="BL70" s="30" t="s">
        <v>1110</v>
      </c>
      <c r="BM70" s="30" t="s">
        <v>1110</v>
      </c>
      <c r="BN70" s="30" t="s">
        <v>1110</v>
      </c>
      <c r="BO70" s="30">
        <v>59.536289700000005</v>
      </c>
      <c r="BP70" s="30" t="s">
        <v>1110</v>
      </c>
      <c r="BQ70" s="30">
        <v>4392.3086064399995</v>
      </c>
      <c r="BR70" s="30" t="s">
        <v>1110</v>
      </c>
      <c r="BS70" s="30">
        <v>251.91391874999999</v>
      </c>
      <c r="BT70" s="30" t="s">
        <v>1110</v>
      </c>
      <c r="BU70" s="30" t="s">
        <v>1110</v>
      </c>
      <c r="BV70" s="30" t="s">
        <v>1110</v>
      </c>
      <c r="BW70" s="30" t="s">
        <v>1110</v>
      </c>
      <c r="BX70" s="58" t="s">
        <v>1110</v>
      </c>
      <c r="BY70" s="30">
        <v>4703.7588148899995</v>
      </c>
    </row>
    <row r="71" spans="1:77" ht="37.5">
      <c r="A71" s="114" t="str">
        <f t="shared" si="42"/>
        <v>CANVAS CAPITAL S.A</v>
      </c>
      <c r="B71" s="24" t="str">
        <f t="shared" si="43"/>
        <v/>
      </c>
      <c r="C71" s="24" t="str">
        <f t="shared" si="44"/>
        <v/>
      </c>
      <c r="D71" s="24" t="str">
        <f t="shared" si="45"/>
        <v/>
      </c>
      <c r="E71" s="24">
        <f t="shared" si="46"/>
        <v>21.277681993974483</v>
      </c>
      <c r="F71" s="24" t="str">
        <f t="shared" si="47"/>
        <v/>
      </c>
      <c r="G71" s="24" t="str">
        <f t="shared" si="48"/>
        <v/>
      </c>
      <c r="H71" s="24" t="str">
        <f t="shared" si="49"/>
        <v/>
      </c>
      <c r="I71" s="24">
        <f t="shared" si="50"/>
        <v>0.75409100909789117</v>
      </c>
      <c r="J71" s="24">
        <f t="shared" si="51"/>
        <v>9.4042823031217182</v>
      </c>
      <c r="K71" s="24">
        <f t="shared" si="52"/>
        <v>1.4283693854409023</v>
      </c>
      <c r="L71" s="24" t="str">
        <f t="shared" si="53"/>
        <v/>
      </c>
      <c r="M71" s="24" t="str">
        <f t="shared" si="54"/>
        <v/>
      </c>
      <c r="N71" s="24">
        <f t="shared" si="55"/>
        <v>0.56550395312686419</v>
      </c>
      <c r="O71" s="24">
        <f t="shared" si="56"/>
        <v>0.10302427169752093</v>
      </c>
      <c r="P71" s="24" t="str">
        <f t="shared" si="57"/>
        <v/>
      </c>
      <c r="Q71" s="24">
        <f t="shared" si="58"/>
        <v>1.1604421393219866</v>
      </c>
      <c r="R71" s="24">
        <f t="shared" si="59"/>
        <v>52.666414319999603</v>
      </c>
      <c r="S71" s="24">
        <f t="shared" si="60"/>
        <v>21.277681993974483</v>
      </c>
      <c r="T71" s="24">
        <f t="shared" si="61"/>
        <v>0.10302427169752093</v>
      </c>
      <c r="V71" s="116" t="str">
        <f t="shared" si="62"/>
        <v>CANVAS CAPITAL S.A</v>
      </c>
      <c r="W71" s="199" t="str">
        <f t="shared" si="63"/>
        <v/>
      </c>
      <c r="X71" s="199" t="str">
        <f t="shared" si="64"/>
        <v/>
      </c>
      <c r="Y71" s="199" t="str">
        <f t="shared" si="65"/>
        <v/>
      </c>
      <c r="Z71" s="199">
        <f t="shared" si="66"/>
        <v>23.115820350000007</v>
      </c>
      <c r="AA71" s="199" t="str">
        <f t="shared" si="67"/>
        <v/>
      </c>
      <c r="AB71" s="199" t="str">
        <f t="shared" si="68"/>
        <v/>
      </c>
      <c r="AC71" s="199" t="str">
        <f t="shared" si="69"/>
        <v/>
      </c>
      <c r="AD71" s="199">
        <f t="shared" si="70"/>
        <v>28.572928199999751</v>
      </c>
      <c r="AE71" s="199">
        <f t="shared" si="71"/>
        <v>4.1999599999999956E-3</v>
      </c>
      <c r="AF71" s="199">
        <f t="shared" si="72"/>
        <v>2.6469690000000323E-2</v>
      </c>
      <c r="AG71" s="199" t="str">
        <f t="shared" si="73"/>
        <v/>
      </c>
      <c r="AH71" s="199" t="str">
        <f t="shared" si="74"/>
        <v/>
      </c>
      <c r="AI71" s="199">
        <f t="shared" si="75"/>
        <v>0.35312044999999159</v>
      </c>
      <c r="AJ71" s="199">
        <f t="shared" si="76"/>
        <v>0.59387566999987484</v>
      </c>
      <c r="AK71" s="199" t="str">
        <f t="shared" si="77"/>
        <v/>
      </c>
      <c r="AL71" s="199">
        <f t="shared" si="78"/>
        <v>52.666414319999603</v>
      </c>
      <c r="AO71" s="59">
        <v>68</v>
      </c>
      <c r="AP71" s="54" t="s">
        <v>1212</v>
      </c>
      <c r="AQ71" s="31" t="s">
        <v>1110</v>
      </c>
      <c r="AR71" s="31" t="s">
        <v>1110</v>
      </c>
      <c r="AS71" s="31" t="s">
        <v>1110</v>
      </c>
      <c r="AT71" s="31" t="s">
        <v>1110</v>
      </c>
      <c r="AU71" s="31" t="s">
        <v>1110</v>
      </c>
      <c r="AV71" s="31">
        <v>76.765599690000002</v>
      </c>
      <c r="AW71" s="31">
        <v>0.32091142</v>
      </c>
      <c r="AX71" s="31">
        <v>3239.270923</v>
      </c>
      <c r="AY71" s="31">
        <v>38.709380259999996</v>
      </c>
      <c r="AZ71" s="31">
        <v>409.76107635</v>
      </c>
      <c r="BA71" s="31" t="s">
        <v>1110</v>
      </c>
      <c r="BB71" s="31" t="s">
        <v>1110</v>
      </c>
      <c r="BC71" s="31">
        <v>762.86327560999996</v>
      </c>
      <c r="BD71" s="31" t="s">
        <v>1110</v>
      </c>
      <c r="BE71" s="57">
        <v>316.27655312999997</v>
      </c>
      <c r="BF71" s="31">
        <v>4843.9677194600008</v>
      </c>
      <c r="BG71"/>
      <c r="BH71" s="59">
        <v>68</v>
      </c>
      <c r="BI71" s="54" t="s">
        <v>233</v>
      </c>
      <c r="BJ71" s="31" t="s">
        <v>1110</v>
      </c>
      <c r="BK71" s="31" t="s">
        <v>1110</v>
      </c>
      <c r="BL71" s="31" t="s">
        <v>1110</v>
      </c>
      <c r="BM71" s="31">
        <v>131.75462958</v>
      </c>
      <c r="BN71" s="31" t="s">
        <v>1110</v>
      </c>
      <c r="BO71" s="31" t="s">
        <v>1110</v>
      </c>
      <c r="BP71" s="31" t="s">
        <v>1110</v>
      </c>
      <c r="BQ71" s="31">
        <v>3817.6286065299996</v>
      </c>
      <c r="BR71" s="31">
        <v>4.886004E-2</v>
      </c>
      <c r="BS71" s="31">
        <v>1.8796100800000002</v>
      </c>
      <c r="BT71" s="31" t="s">
        <v>1110</v>
      </c>
      <c r="BU71" s="31" t="s">
        <v>1110</v>
      </c>
      <c r="BV71" s="31">
        <v>62.796618509999995</v>
      </c>
      <c r="BW71" s="31">
        <v>577.0363587999999</v>
      </c>
      <c r="BX71" s="57" t="s">
        <v>1110</v>
      </c>
      <c r="BY71" s="31">
        <v>4591.1446835399993</v>
      </c>
    </row>
    <row r="72" spans="1:77" ht="37.5">
      <c r="A72" s="114" t="str">
        <f t="shared" si="42"/>
        <v>VINTAGE INVESTIMENTOS LTDA</v>
      </c>
      <c r="B72" s="24" t="str">
        <f t="shared" si="43"/>
        <v/>
      </c>
      <c r="C72" s="24">
        <f t="shared" si="44"/>
        <v>329.46793776991103</v>
      </c>
      <c r="D72" s="24" t="str">
        <f t="shared" si="45"/>
        <v/>
      </c>
      <c r="E72" s="24">
        <f t="shared" si="46"/>
        <v>13.909855397902433</v>
      </c>
      <c r="F72" s="24" t="str">
        <f t="shared" si="47"/>
        <v/>
      </c>
      <c r="G72" s="24">
        <f t="shared" si="48"/>
        <v>98.418000262328974</v>
      </c>
      <c r="H72" s="24">
        <f t="shared" si="49"/>
        <v>58.031296343042442</v>
      </c>
      <c r="I72" s="24">
        <f t="shared" si="50"/>
        <v>-1.1287164051168332</v>
      </c>
      <c r="J72" s="24">
        <f t="shared" si="51"/>
        <v>3.3484583341885354</v>
      </c>
      <c r="K72" s="24">
        <f t="shared" si="52"/>
        <v>-1.4133992962330382</v>
      </c>
      <c r="L72" s="24" t="str">
        <f t="shared" si="53"/>
        <v/>
      </c>
      <c r="M72" s="24" t="str">
        <f t="shared" si="54"/>
        <v/>
      </c>
      <c r="N72" s="24">
        <f t="shared" si="55"/>
        <v>-11.940177184423789</v>
      </c>
      <c r="O72" s="24" t="str">
        <f t="shared" si="56"/>
        <v/>
      </c>
      <c r="P72" s="24" t="str">
        <f t="shared" si="57"/>
        <v/>
      </c>
      <c r="Q72" s="24">
        <f t="shared" si="58"/>
        <v>-1.1498356338613291</v>
      </c>
      <c r="R72" s="24">
        <f t="shared" si="59"/>
        <v>-52.393846919999305</v>
      </c>
      <c r="S72" s="24">
        <f t="shared" si="60"/>
        <v>329.46793776991103</v>
      </c>
      <c r="T72" s="24">
        <f t="shared" si="61"/>
        <v>-11.940177184423789</v>
      </c>
      <c r="V72" s="116" t="str">
        <f t="shared" si="62"/>
        <v>VINTAGE INVESTIMENTOS LTDA</v>
      </c>
      <c r="W72" s="199" t="str">
        <f t="shared" si="63"/>
        <v/>
      </c>
      <c r="X72" s="199">
        <f t="shared" si="64"/>
        <v>14.226260159999999</v>
      </c>
      <c r="Y72" s="199" t="str">
        <f t="shared" si="65"/>
        <v/>
      </c>
      <c r="Z72" s="199">
        <f t="shared" si="66"/>
        <v>7.8072090399999965</v>
      </c>
      <c r="AA72" s="199" t="str">
        <f t="shared" si="67"/>
        <v/>
      </c>
      <c r="AB72" s="199">
        <f t="shared" si="68"/>
        <v>10.918049949999997</v>
      </c>
      <c r="AC72" s="199">
        <f t="shared" si="69"/>
        <v>5.5513202099999983</v>
      </c>
      <c r="AD72" s="199">
        <f t="shared" si="70"/>
        <v>-18.618397679999816</v>
      </c>
      <c r="AE72" s="199">
        <f t="shared" si="71"/>
        <v>0.81559001999999836</v>
      </c>
      <c r="AF72" s="199">
        <f t="shared" si="72"/>
        <v>-35.101278779999575</v>
      </c>
      <c r="AG72" s="199" t="str">
        <f t="shared" si="73"/>
        <v/>
      </c>
      <c r="AH72" s="199" t="str">
        <f t="shared" si="74"/>
        <v/>
      </c>
      <c r="AI72" s="199">
        <f t="shared" si="75"/>
        <v>-37.992609759999993</v>
      </c>
      <c r="AJ72" s="199" t="str">
        <f t="shared" si="76"/>
        <v/>
      </c>
      <c r="AK72" s="199" t="str">
        <f t="shared" si="77"/>
        <v/>
      </c>
      <c r="AL72" s="199">
        <f t="shared" si="78"/>
        <v>-52.393846919999305</v>
      </c>
      <c r="AO72" s="60">
        <v>69</v>
      </c>
      <c r="AP72" s="56" t="s">
        <v>1009</v>
      </c>
      <c r="AQ72" s="30" t="s">
        <v>1110</v>
      </c>
      <c r="AR72" s="30">
        <v>4.3179498000000001</v>
      </c>
      <c r="AS72" s="30" t="s">
        <v>1110</v>
      </c>
      <c r="AT72" s="30">
        <v>56.127176140000003</v>
      </c>
      <c r="AU72" s="30" t="s">
        <v>1110</v>
      </c>
      <c r="AV72" s="30">
        <v>11.093549880000001</v>
      </c>
      <c r="AW72" s="30">
        <v>9.5660799600000015</v>
      </c>
      <c r="AX72" s="30">
        <v>1649.5195423399998</v>
      </c>
      <c r="AY72" s="30">
        <v>24.357179890000001</v>
      </c>
      <c r="AZ72" s="30">
        <v>2483.4651378099998</v>
      </c>
      <c r="BA72" s="30" t="s">
        <v>1110</v>
      </c>
      <c r="BB72" s="30" t="s">
        <v>1110</v>
      </c>
      <c r="BC72" s="30">
        <v>318.19133982</v>
      </c>
      <c r="BD72" s="30" t="s">
        <v>1110</v>
      </c>
      <c r="BE72" s="58" t="s">
        <v>1110</v>
      </c>
      <c r="BF72" s="30">
        <v>4556.6379556399997</v>
      </c>
      <c r="BG72"/>
      <c r="BH72" s="60">
        <v>69</v>
      </c>
      <c r="BI72" s="56" t="s">
        <v>1009</v>
      </c>
      <c r="BJ72" s="30" t="s">
        <v>1110</v>
      </c>
      <c r="BK72" s="30">
        <v>18.54420996</v>
      </c>
      <c r="BL72" s="30" t="s">
        <v>1110</v>
      </c>
      <c r="BM72" s="30">
        <v>63.93438518</v>
      </c>
      <c r="BN72" s="30" t="s">
        <v>1110</v>
      </c>
      <c r="BO72" s="30">
        <v>22.011599829999998</v>
      </c>
      <c r="BP72" s="30">
        <v>15.11740017</v>
      </c>
      <c r="BQ72" s="30">
        <v>1630.90114466</v>
      </c>
      <c r="BR72" s="30">
        <v>25.17276991</v>
      </c>
      <c r="BS72" s="30">
        <v>2448.3638590300002</v>
      </c>
      <c r="BT72" s="30" t="s">
        <v>1110</v>
      </c>
      <c r="BU72" s="30" t="s">
        <v>1110</v>
      </c>
      <c r="BV72" s="30">
        <v>280.19873006</v>
      </c>
      <c r="BW72" s="30" t="s">
        <v>1110</v>
      </c>
      <c r="BX72" s="58">
        <v>9.9199999999999999E-6</v>
      </c>
      <c r="BY72" s="30">
        <v>4504.2441087200004</v>
      </c>
    </row>
    <row r="73" spans="1:77" ht="50">
      <c r="A73" s="114" t="str">
        <f t="shared" si="42"/>
        <v>OURO PRETO INVESTIMENTOS</v>
      </c>
      <c r="B73" s="24" t="str">
        <f t="shared" si="43"/>
        <v/>
      </c>
      <c r="C73" s="24" t="str">
        <f t="shared" si="44"/>
        <v/>
      </c>
      <c r="D73" s="24" t="str">
        <f t="shared" si="45"/>
        <v/>
      </c>
      <c r="E73" s="24">
        <f t="shared" si="46"/>
        <v>0.66684527159965512</v>
      </c>
      <c r="F73" s="24" t="str">
        <f t="shared" si="47"/>
        <v/>
      </c>
      <c r="G73" s="24">
        <f t="shared" si="48"/>
        <v>0.18572431033980763</v>
      </c>
      <c r="H73" s="24" t="str">
        <f t="shared" si="49"/>
        <v/>
      </c>
      <c r="I73" s="24">
        <f t="shared" si="50"/>
        <v>0.98039333888011981</v>
      </c>
      <c r="J73" s="24">
        <f t="shared" si="51"/>
        <v>-0.85069562719188241</v>
      </c>
      <c r="K73" s="24">
        <f t="shared" si="52"/>
        <v>7.9509595480143247</v>
      </c>
      <c r="L73" s="24" t="str">
        <f t="shared" si="53"/>
        <v/>
      </c>
      <c r="M73" s="24">
        <f t="shared" si="54"/>
        <v>0.61145932675226788</v>
      </c>
      <c r="N73" s="24">
        <f t="shared" si="55"/>
        <v>-6.5980642693403979E-2</v>
      </c>
      <c r="O73" s="24">
        <f t="shared" si="56"/>
        <v>15.271510672301815</v>
      </c>
      <c r="P73" s="24">
        <f t="shared" si="57"/>
        <v>15.419200034857042</v>
      </c>
      <c r="Q73" s="24">
        <f t="shared" si="58"/>
        <v>2.6666257871039676</v>
      </c>
      <c r="R73" s="24">
        <f t="shared" si="59"/>
        <v>113.77499804999934</v>
      </c>
      <c r="S73" s="24">
        <f t="shared" si="60"/>
        <v>15.419200034857042</v>
      </c>
      <c r="T73" s="24">
        <f t="shared" si="61"/>
        <v>-0.85069562719188241</v>
      </c>
      <c r="V73" s="116" t="str">
        <f t="shared" si="62"/>
        <v>OURO PRETO INVESTIMENTOS</v>
      </c>
      <c r="W73" s="199" t="str">
        <f t="shared" si="63"/>
        <v/>
      </c>
      <c r="X73" s="199" t="str">
        <f t="shared" si="64"/>
        <v/>
      </c>
      <c r="Y73" s="199" t="str">
        <f t="shared" si="65"/>
        <v/>
      </c>
      <c r="Z73" s="199">
        <f t="shared" si="66"/>
        <v>1.47296800000003E-2</v>
      </c>
      <c r="AA73" s="199" t="str">
        <f t="shared" si="67"/>
        <v/>
      </c>
      <c r="AB73" s="199">
        <f t="shared" si="68"/>
        <v>0.25532653999999866</v>
      </c>
      <c r="AC73" s="199" t="str">
        <f t="shared" si="69"/>
        <v/>
      </c>
      <c r="AD73" s="199">
        <f t="shared" si="70"/>
        <v>24.783020329999999</v>
      </c>
      <c r="AE73" s="199">
        <f t="shared" si="71"/>
        <v>-7.3748489999998057E-2</v>
      </c>
      <c r="AF73" s="199">
        <f t="shared" si="72"/>
        <v>2.5753258499999987</v>
      </c>
      <c r="AG73" s="199" t="str">
        <f t="shared" si="73"/>
        <v/>
      </c>
      <c r="AH73" s="199">
        <f t="shared" si="74"/>
        <v>0.26288101000000808</v>
      </c>
      <c r="AI73" s="199">
        <f t="shared" si="75"/>
        <v>-0.61145000999999866</v>
      </c>
      <c r="AJ73" s="199">
        <f t="shared" si="76"/>
        <v>29.719530689999999</v>
      </c>
      <c r="AK73" s="199">
        <f t="shared" si="77"/>
        <v>60.191223700000023</v>
      </c>
      <c r="AL73" s="199">
        <f t="shared" si="78"/>
        <v>113.77499804999934</v>
      </c>
      <c r="AO73" s="59">
        <v>70</v>
      </c>
      <c r="AP73" s="54" t="s">
        <v>597</v>
      </c>
      <c r="AQ73" s="31" t="s">
        <v>1110</v>
      </c>
      <c r="AR73" s="31" t="s">
        <v>1110</v>
      </c>
      <c r="AS73" s="31" t="s">
        <v>1110</v>
      </c>
      <c r="AT73" s="31" t="s">
        <v>1110</v>
      </c>
      <c r="AU73" s="31" t="s">
        <v>1110</v>
      </c>
      <c r="AV73" s="31">
        <v>52.344849429999996</v>
      </c>
      <c r="AW73" s="31" t="s">
        <v>1110</v>
      </c>
      <c r="AX73" s="31">
        <v>4269.2208259600002</v>
      </c>
      <c r="AY73" s="31" t="s">
        <v>1110</v>
      </c>
      <c r="AZ73" s="31">
        <v>228.49307745999999</v>
      </c>
      <c r="BA73" s="31" t="s">
        <v>1110</v>
      </c>
      <c r="BB73" s="31" t="s">
        <v>1110</v>
      </c>
      <c r="BC73" s="31" t="s">
        <v>1110</v>
      </c>
      <c r="BD73" s="31" t="s">
        <v>1110</v>
      </c>
      <c r="BE73" s="57" t="s">
        <v>1110</v>
      </c>
      <c r="BF73" s="31">
        <v>4550.05875285</v>
      </c>
      <c r="BG73"/>
      <c r="BH73" s="59">
        <v>70</v>
      </c>
      <c r="BI73" s="54" t="s">
        <v>727</v>
      </c>
      <c r="BJ73" s="31" t="s">
        <v>1110</v>
      </c>
      <c r="BK73" s="31" t="s">
        <v>1110</v>
      </c>
      <c r="BL73" s="31" t="s">
        <v>1110</v>
      </c>
      <c r="BM73" s="31">
        <v>2.2235899100000003</v>
      </c>
      <c r="BN73" s="31" t="s">
        <v>1110</v>
      </c>
      <c r="BO73" s="31">
        <v>137.73142729</v>
      </c>
      <c r="BP73" s="31" t="s">
        <v>1110</v>
      </c>
      <c r="BQ73" s="31">
        <v>2552.6480462499999</v>
      </c>
      <c r="BR73" s="31">
        <v>8.5954497100000005</v>
      </c>
      <c r="BS73" s="31">
        <v>34.965452280000001</v>
      </c>
      <c r="BT73" s="31" t="s">
        <v>1110</v>
      </c>
      <c r="BU73" s="31">
        <v>43.255276170000002</v>
      </c>
      <c r="BV73" s="31">
        <v>926.09975654999994</v>
      </c>
      <c r="BW73" s="31">
        <v>224.32719805000002</v>
      </c>
      <c r="BX73" s="57">
        <v>450.55663542000002</v>
      </c>
      <c r="BY73" s="31">
        <v>4380.4028316299991</v>
      </c>
    </row>
    <row r="74" spans="1:77" ht="37.5">
      <c r="A74" s="114" t="str">
        <f t="shared" si="42"/>
        <v>INTEGRAL INVESTIMENTOS</v>
      </c>
      <c r="B74" s="24" t="str">
        <f t="shared" si="43"/>
        <v/>
      </c>
      <c r="C74" s="24">
        <f t="shared" si="44"/>
        <v>-71.413768507793264</v>
      </c>
      <c r="D74" s="24" t="str">
        <f t="shared" si="45"/>
        <v/>
      </c>
      <c r="E74" s="24" t="str">
        <f t="shared" si="46"/>
        <v/>
      </c>
      <c r="F74" s="24" t="str">
        <f t="shared" si="47"/>
        <v/>
      </c>
      <c r="G74" s="24">
        <f t="shared" si="48"/>
        <v>-2.8209095029773579</v>
      </c>
      <c r="H74" s="24">
        <f t="shared" si="49"/>
        <v>1.7349633230431039</v>
      </c>
      <c r="I74" s="24">
        <f t="shared" si="50"/>
        <v>3.1462013829670781</v>
      </c>
      <c r="J74" s="24">
        <f t="shared" si="51"/>
        <v>-4.1373663403081622</v>
      </c>
      <c r="K74" s="24">
        <f t="shared" si="52"/>
        <v>-4.9366283152134116</v>
      </c>
      <c r="L74" s="24" t="str">
        <f t="shared" si="53"/>
        <v/>
      </c>
      <c r="M74" s="24">
        <f t="shared" si="54"/>
        <v>-0.7665566790809919</v>
      </c>
      <c r="N74" s="24">
        <f t="shared" si="55"/>
        <v>10.100617133457817</v>
      </c>
      <c r="O74" s="24" t="str">
        <f t="shared" si="56"/>
        <v/>
      </c>
      <c r="P74" s="24">
        <f t="shared" si="57"/>
        <v>-3.2473961101494524</v>
      </c>
      <c r="Q74" s="24">
        <f t="shared" si="58"/>
        <v>1.1577674480310378</v>
      </c>
      <c r="R74" s="24">
        <f t="shared" si="59"/>
        <v>49.228051469997808</v>
      </c>
      <c r="S74" s="24">
        <f t="shared" si="60"/>
        <v>10.100617133457817</v>
      </c>
      <c r="T74" s="24">
        <f t="shared" si="61"/>
        <v>-71.413768507793264</v>
      </c>
      <c r="V74" s="116" t="str">
        <f t="shared" si="62"/>
        <v>INTEGRAL INVESTIMENTOS</v>
      </c>
      <c r="W74" s="199" t="str">
        <f t="shared" si="63"/>
        <v/>
      </c>
      <c r="X74" s="199">
        <f t="shared" si="64"/>
        <v>-349.83289372000002</v>
      </c>
      <c r="Y74" s="199" t="str">
        <f t="shared" si="65"/>
        <v/>
      </c>
      <c r="Z74" s="199" t="str">
        <f t="shared" si="66"/>
        <v/>
      </c>
      <c r="AA74" s="199" t="str">
        <f t="shared" si="67"/>
        <v/>
      </c>
      <c r="AB74" s="199">
        <f t="shared" si="68"/>
        <v>-61.36195411000017</v>
      </c>
      <c r="AC74" s="199">
        <f t="shared" si="69"/>
        <v>4.6143514500000151</v>
      </c>
      <c r="AD74" s="199">
        <f t="shared" si="70"/>
        <v>8.4166909000003898</v>
      </c>
      <c r="AE74" s="199">
        <f t="shared" si="71"/>
        <v>-0.71710120999999916</v>
      </c>
      <c r="AF74" s="199">
        <f t="shared" si="72"/>
        <v>-0.13200369999999984</v>
      </c>
      <c r="AG74" s="199" t="str">
        <f t="shared" si="73"/>
        <v/>
      </c>
      <c r="AH74" s="199">
        <f t="shared" si="74"/>
        <v>-0.88118153000000632</v>
      </c>
      <c r="AI74" s="199">
        <f t="shared" si="75"/>
        <v>92.124697069999911</v>
      </c>
      <c r="AJ74" s="199" t="str">
        <f t="shared" si="76"/>
        <v/>
      </c>
      <c r="AK74" s="199">
        <f t="shared" si="77"/>
        <v>-0.20614597999999962</v>
      </c>
      <c r="AL74" s="199">
        <f t="shared" si="78"/>
        <v>49.228051469997808</v>
      </c>
      <c r="AO74" s="60">
        <v>71</v>
      </c>
      <c r="AP74" s="56" t="s">
        <v>233</v>
      </c>
      <c r="AQ74" s="30" t="s">
        <v>1110</v>
      </c>
      <c r="AR74" s="30" t="s">
        <v>1110</v>
      </c>
      <c r="AS74" s="30" t="s">
        <v>1110</v>
      </c>
      <c r="AT74" s="30">
        <v>108.63880922999999</v>
      </c>
      <c r="AU74" s="30" t="s">
        <v>1110</v>
      </c>
      <c r="AV74" s="30" t="s">
        <v>1110</v>
      </c>
      <c r="AW74" s="30" t="s">
        <v>1110</v>
      </c>
      <c r="AX74" s="30">
        <v>3789.0556783299999</v>
      </c>
      <c r="AY74" s="30">
        <v>4.4660080000000005E-2</v>
      </c>
      <c r="AZ74" s="30">
        <v>1.8531403899999999</v>
      </c>
      <c r="BA74" s="30" t="s">
        <v>1110</v>
      </c>
      <c r="BB74" s="30" t="s">
        <v>1110</v>
      </c>
      <c r="BC74" s="30">
        <v>62.443498060000003</v>
      </c>
      <c r="BD74" s="30">
        <v>576.44248313000003</v>
      </c>
      <c r="BE74" s="58" t="s">
        <v>1110</v>
      </c>
      <c r="BF74" s="30">
        <v>4538.4782692199997</v>
      </c>
      <c r="BG74"/>
      <c r="BH74" s="60">
        <v>71</v>
      </c>
      <c r="BI74" s="56" t="s">
        <v>501</v>
      </c>
      <c r="BJ74" s="30">
        <v>357.20359229999889</v>
      </c>
      <c r="BK74" s="30">
        <v>140.03467808000002</v>
      </c>
      <c r="BL74" s="30" t="s">
        <v>1110</v>
      </c>
      <c r="BM74" s="30" t="s">
        <v>1110</v>
      </c>
      <c r="BN74" s="30" t="s">
        <v>1110</v>
      </c>
      <c r="BO74" s="30">
        <v>2113.8923050299995</v>
      </c>
      <c r="BP74" s="30">
        <v>270.57682966000004</v>
      </c>
      <c r="BQ74" s="30">
        <v>275.93583145999997</v>
      </c>
      <c r="BR74" s="30">
        <v>16.615210000000001</v>
      </c>
      <c r="BS74" s="30">
        <v>2.54196103</v>
      </c>
      <c r="BT74" s="30" t="s">
        <v>1110</v>
      </c>
      <c r="BU74" s="30">
        <v>114.0720312</v>
      </c>
      <c r="BV74" s="30">
        <v>1004.19468104</v>
      </c>
      <c r="BW74" s="30" t="s">
        <v>1110</v>
      </c>
      <c r="BX74" s="58">
        <v>6.1418932800000006</v>
      </c>
      <c r="BY74" s="30">
        <v>4301.2090130799979</v>
      </c>
    </row>
    <row r="75" spans="1:77" ht="37.5">
      <c r="A75" s="114" t="str">
        <f t="shared" si="42"/>
        <v>BANCOOB</v>
      </c>
      <c r="B75" s="24" t="str">
        <f t="shared" si="43"/>
        <v/>
      </c>
      <c r="C75" s="24">
        <f t="shared" si="44"/>
        <v>-30.969982178258775</v>
      </c>
      <c r="D75" s="24">
        <f t="shared" si="45"/>
        <v>0.42560716682535826</v>
      </c>
      <c r="E75" s="24" t="str">
        <f t="shared" si="46"/>
        <v/>
      </c>
      <c r="F75" s="24" t="str">
        <f t="shared" si="47"/>
        <v/>
      </c>
      <c r="G75" s="24" t="str">
        <f t="shared" si="48"/>
        <v/>
      </c>
      <c r="H75" s="24">
        <f t="shared" si="49"/>
        <v>1.4585609200161684</v>
      </c>
      <c r="I75" s="24" t="str">
        <f t="shared" si="50"/>
        <v/>
      </c>
      <c r="J75" s="24" t="str">
        <f t="shared" si="51"/>
        <v/>
      </c>
      <c r="K75" s="24">
        <f t="shared" si="52"/>
        <v>-7.8203011647254499</v>
      </c>
      <c r="L75" s="24" t="str">
        <f t="shared" si="53"/>
        <v/>
      </c>
      <c r="M75" s="24">
        <f t="shared" si="54"/>
        <v>-0.17535328038422904</v>
      </c>
      <c r="N75" s="24" t="str">
        <f t="shared" si="55"/>
        <v/>
      </c>
      <c r="O75" s="24" t="str">
        <f t="shared" si="56"/>
        <v/>
      </c>
      <c r="P75" s="24">
        <f t="shared" si="57"/>
        <v>-6.4953791817096658</v>
      </c>
      <c r="Q75" s="24">
        <f t="shared" si="58"/>
        <v>-5.2942186122188133</v>
      </c>
      <c r="R75" s="24">
        <f t="shared" si="59"/>
        <v>-236.81043462000071</v>
      </c>
      <c r="S75" s="24">
        <f t="shared" si="60"/>
        <v>1.4585609200161684</v>
      </c>
      <c r="T75" s="24">
        <f t="shared" si="61"/>
        <v>-30.969982178258775</v>
      </c>
      <c r="V75" s="116" t="str">
        <f t="shared" si="62"/>
        <v>BANCOOB</v>
      </c>
      <c r="W75" s="199" t="str">
        <f t="shared" si="63"/>
        <v/>
      </c>
      <c r="X75" s="199">
        <f t="shared" si="64"/>
        <v>-9.0069999200000019</v>
      </c>
      <c r="Y75" s="199">
        <f t="shared" si="65"/>
        <v>1.4099939999999922E-2</v>
      </c>
      <c r="Z75" s="199" t="str">
        <f t="shared" si="66"/>
        <v/>
      </c>
      <c r="AA75" s="199" t="str">
        <f t="shared" si="67"/>
        <v/>
      </c>
      <c r="AB75" s="199" t="str">
        <f t="shared" si="68"/>
        <v/>
      </c>
      <c r="AC75" s="199">
        <f t="shared" si="69"/>
        <v>11.037762879999946</v>
      </c>
      <c r="AD75" s="199" t="str">
        <f t="shared" si="70"/>
        <v/>
      </c>
      <c r="AE75" s="199" t="str">
        <f t="shared" si="71"/>
        <v/>
      </c>
      <c r="AF75" s="199">
        <f t="shared" si="72"/>
        <v>-4.7000009999999981E-2</v>
      </c>
      <c r="AG75" s="199" t="str">
        <f t="shared" si="73"/>
        <v/>
      </c>
      <c r="AH75" s="199">
        <f t="shared" si="74"/>
        <v>-1.2001179999999501E-2</v>
      </c>
      <c r="AI75" s="199" t="str">
        <f t="shared" si="75"/>
        <v/>
      </c>
      <c r="AJ75" s="199" t="str">
        <f t="shared" si="76"/>
        <v/>
      </c>
      <c r="AK75" s="199">
        <f t="shared" si="77"/>
        <v>-238.79629633000059</v>
      </c>
      <c r="AL75" s="199">
        <f t="shared" si="78"/>
        <v>-236.81043462000071</v>
      </c>
      <c r="AO75" s="59">
        <v>72</v>
      </c>
      <c r="AP75" s="54" t="s">
        <v>69</v>
      </c>
      <c r="AQ75" s="31" t="s">
        <v>1110</v>
      </c>
      <c r="AR75" s="31" t="s">
        <v>1110</v>
      </c>
      <c r="AS75" s="31" t="s">
        <v>1110</v>
      </c>
      <c r="AT75" s="31" t="s">
        <v>1110</v>
      </c>
      <c r="AU75" s="31" t="s">
        <v>1110</v>
      </c>
      <c r="AV75" s="31">
        <v>124.80659951000001</v>
      </c>
      <c r="AW75" s="31" t="s">
        <v>1110</v>
      </c>
      <c r="AX75" s="31">
        <v>4222.7846221099999</v>
      </c>
      <c r="AY75" s="31">
        <v>0.77108995999999996</v>
      </c>
      <c r="AZ75" s="31">
        <v>6.0945995199999992</v>
      </c>
      <c r="BA75" s="31" t="s">
        <v>1110</v>
      </c>
      <c r="BB75" s="31" t="s">
        <v>1110</v>
      </c>
      <c r="BC75" s="31">
        <v>124.02074298000001</v>
      </c>
      <c r="BD75" s="31" t="s">
        <v>1110</v>
      </c>
      <c r="BE75" s="57">
        <v>14.93206043</v>
      </c>
      <c r="BF75" s="31">
        <v>4493.4097145099995</v>
      </c>
      <c r="BG75"/>
      <c r="BH75" s="59">
        <v>72</v>
      </c>
      <c r="BI75" s="54" t="s">
        <v>1214</v>
      </c>
      <c r="BJ75" s="31" t="s">
        <v>1110</v>
      </c>
      <c r="BK75" s="31">
        <v>20.076000090000001</v>
      </c>
      <c r="BL75" s="31">
        <v>3.3269999800000001</v>
      </c>
      <c r="BM75" s="31" t="s">
        <v>1110</v>
      </c>
      <c r="BN75" s="31" t="s">
        <v>1110</v>
      </c>
      <c r="BO75" s="31" t="s">
        <v>1110</v>
      </c>
      <c r="BP75" s="31">
        <v>767.79483271000004</v>
      </c>
      <c r="BQ75" s="31" t="s">
        <v>1110</v>
      </c>
      <c r="BR75" s="31" t="s">
        <v>1110</v>
      </c>
      <c r="BS75" s="31">
        <v>0.55399999</v>
      </c>
      <c r="BT75" s="31" t="s">
        <v>1110</v>
      </c>
      <c r="BU75" s="31">
        <v>6.8319996700000001</v>
      </c>
      <c r="BV75" s="31" t="s">
        <v>1110</v>
      </c>
      <c r="BW75" s="31" t="s">
        <v>1110</v>
      </c>
      <c r="BX75" s="57">
        <v>3437.6064147299994</v>
      </c>
      <c r="BY75" s="31">
        <v>4236.1902471699996</v>
      </c>
    </row>
    <row r="76" spans="1:77" ht="62.5">
      <c r="A76" s="114" t="str">
        <f t="shared" si="42"/>
        <v>PETRA ASSET GESTAO DE INVESTIMENTOS LTDA</v>
      </c>
      <c r="B76" s="24" t="str">
        <f t="shared" si="43"/>
        <v/>
      </c>
      <c r="C76" s="24" t="str">
        <f t="shared" si="44"/>
        <v/>
      </c>
      <c r="D76" s="24" t="str">
        <f t="shared" si="45"/>
        <v/>
      </c>
      <c r="E76" s="24" t="str">
        <f t="shared" si="46"/>
        <v/>
      </c>
      <c r="F76" s="24" t="str">
        <f t="shared" si="47"/>
        <v/>
      </c>
      <c r="G76" s="24">
        <f t="shared" si="48"/>
        <v>0.6472481336526954</v>
      </c>
      <c r="H76" s="24" t="str">
        <f t="shared" si="49"/>
        <v/>
      </c>
      <c r="I76" s="24">
        <f t="shared" si="50"/>
        <v>1.0485173107527714</v>
      </c>
      <c r="J76" s="24">
        <f t="shared" si="51"/>
        <v>9.6022710983277193E-2</v>
      </c>
      <c r="K76" s="24">
        <f t="shared" si="52"/>
        <v>0.16729178875706907</v>
      </c>
      <c r="L76" s="24" t="str">
        <f t="shared" si="53"/>
        <v/>
      </c>
      <c r="M76" s="24">
        <f t="shared" si="54"/>
        <v>0.64727818333403775</v>
      </c>
      <c r="N76" s="24">
        <f t="shared" si="55"/>
        <v>2.4826280386447195</v>
      </c>
      <c r="O76" s="24">
        <f t="shared" si="56"/>
        <v>0.98731979490902688</v>
      </c>
      <c r="P76" s="24">
        <f t="shared" si="57"/>
        <v>259.79999999999995</v>
      </c>
      <c r="Q76" s="24">
        <f t="shared" si="58"/>
        <v>1.6904479638157852</v>
      </c>
      <c r="R76" s="24">
        <f t="shared" si="59"/>
        <v>69.506614909999371</v>
      </c>
      <c r="S76" s="24">
        <f t="shared" si="60"/>
        <v>259.79999999999995</v>
      </c>
      <c r="T76" s="24">
        <f t="shared" si="61"/>
        <v>9.6022710983277193E-2</v>
      </c>
      <c r="V76" s="116" t="str">
        <f t="shared" si="62"/>
        <v>PETRA ASSET GESTAO DE INVESTIMENTOS LTDA</v>
      </c>
      <c r="W76" s="199" t="str">
        <f t="shared" si="63"/>
        <v/>
      </c>
      <c r="X76" s="199" t="str">
        <f t="shared" si="64"/>
        <v/>
      </c>
      <c r="Y76" s="199" t="str">
        <f t="shared" si="65"/>
        <v/>
      </c>
      <c r="Z76" s="199" t="str">
        <f t="shared" si="66"/>
        <v/>
      </c>
      <c r="AA76" s="199" t="str">
        <f t="shared" si="67"/>
        <v/>
      </c>
      <c r="AB76" s="199">
        <f t="shared" si="68"/>
        <v>0.1041496699999982</v>
      </c>
      <c r="AC76" s="199" t="str">
        <f t="shared" si="69"/>
        <v/>
      </c>
      <c r="AD76" s="199">
        <f t="shared" si="70"/>
        <v>15.374888279999823</v>
      </c>
      <c r="AE76" s="199">
        <f t="shared" si="71"/>
        <v>5.6183560000008015E-2</v>
      </c>
      <c r="AF76" s="199">
        <f t="shared" si="72"/>
        <v>0.3911368199999572</v>
      </c>
      <c r="AG76" s="199" t="str">
        <f t="shared" si="73"/>
        <v/>
      </c>
      <c r="AH76" s="199">
        <f t="shared" si="74"/>
        <v>0.29313908999999683</v>
      </c>
      <c r="AI76" s="199">
        <f t="shared" si="75"/>
        <v>50.905486730000121</v>
      </c>
      <c r="AJ76" s="199">
        <f t="shared" si="76"/>
        <v>2.381604780000032</v>
      </c>
      <c r="AK76" s="199">
        <f t="shared" si="77"/>
        <v>2.5979999999999999E-5</v>
      </c>
      <c r="AL76" s="199">
        <f t="shared" si="78"/>
        <v>69.506614909999371</v>
      </c>
      <c r="AO76" s="60">
        <v>73</v>
      </c>
      <c r="AP76" s="56" t="s">
        <v>1214</v>
      </c>
      <c r="AQ76" s="30" t="s">
        <v>1110</v>
      </c>
      <c r="AR76" s="30">
        <v>29.083000010000003</v>
      </c>
      <c r="AS76" s="30">
        <v>3.3129000400000002</v>
      </c>
      <c r="AT76" s="30" t="s">
        <v>1110</v>
      </c>
      <c r="AU76" s="30" t="s">
        <v>1110</v>
      </c>
      <c r="AV76" s="30" t="s">
        <v>1110</v>
      </c>
      <c r="AW76" s="30">
        <v>756.75706983000009</v>
      </c>
      <c r="AX76" s="30" t="s">
        <v>1110</v>
      </c>
      <c r="AY76" s="30" t="s">
        <v>1110</v>
      </c>
      <c r="AZ76" s="30">
        <v>0.60099999999999998</v>
      </c>
      <c r="BA76" s="30" t="s">
        <v>1110</v>
      </c>
      <c r="BB76" s="30">
        <v>6.8440008499999996</v>
      </c>
      <c r="BC76" s="30" t="s">
        <v>1110</v>
      </c>
      <c r="BD76" s="30" t="s">
        <v>1110</v>
      </c>
      <c r="BE76" s="58">
        <v>3676.40271106</v>
      </c>
      <c r="BF76" s="30">
        <v>4473.0006817900003</v>
      </c>
      <c r="BG76"/>
      <c r="BH76" s="60">
        <v>73</v>
      </c>
      <c r="BI76" s="56" t="s">
        <v>1215</v>
      </c>
      <c r="BJ76" s="30" t="s">
        <v>1110</v>
      </c>
      <c r="BK76" s="30" t="s">
        <v>1110</v>
      </c>
      <c r="BL76" s="30" t="s">
        <v>1110</v>
      </c>
      <c r="BM76" s="30" t="s">
        <v>1110</v>
      </c>
      <c r="BN76" s="30" t="s">
        <v>1110</v>
      </c>
      <c r="BO76" s="30">
        <v>16.195299970000001</v>
      </c>
      <c r="BP76" s="30" t="s">
        <v>1110</v>
      </c>
      <c r="BQ76" s="30">
        <v>1481.7205672999999</v>
      </c>
      <c r="BR76" s="30">
        <v>58.566883190000006</v>
      </c>
      <c r="BS76" s="30">
        <v>234.19628822999999</v>
      </c>
      <c r="BT76" s="30" t="s">
        <v>1110</v>
      </c>
      <c r="BU76" s="30">
        <v>45.581099899999998</v>
      </c>
      <c r="BV76" s="30">
        <v>2101.3732143800003</v>
      </c>
      <c r="BW76" s="30">
        <v>243.60079154000002</v>
      </c>
      <c r="BX76" s="58">
        <v>3.5979999999999998E-5</v>
      </c>
      <c r="BY76" s="30">
        <v>4181.2341804899997</v>
      </c>
    </row>
    <row r="77" spans="1:77" ht="50">
      <c r="A77" s="114" t="str">
        <f t="shared" si="42"/>
        <v>OCEANA INVESTIMENTOS</v>
      </c>
      <c r="B77" s="24">
        <f t="shared" si="43"/>
        <v>-0.29107076105809426</v>
      </c>
      <c r="C77" s="24">
        <f t="shared" si="44"/>
        <v>-0.46998720897386193</v>
      </c>
      <c r="D77" s="24" t="str">
        <f t="shared" si="45"/>
        <v/>
      </c>
      <c r="E77" s="24">
        <f t="shared" si="46"/>
        <v>0.33111860113884006</v>
      </c>
      <c r="F77" s="24" t="str">
        <f t="shared" si="47"/>
        <v/>
      </c>
      <c r="G77" s="24" t="str">
        <f t="shared" si="48"/>
        <v/>
      </c>
      <c r="H77" s="24" t="str">
        <f t="shared" si="49"/>
        <v/>
      </c>
      <c r="I77" s="24">
        <f t="shared" si="50"/>
        <v>3.4888595529794344</v>
      </c>
      <c r="J77" s="24">
        <f t="shared" si="51"/>
        <v>1.4335767555818251</v>
      </c>
      <c r="K77" s="24">
        <f t="shared" si="52"/>
        <v>-5.0964271151444791</v>
      </c>
      <c r="L77" s="24" t="str">
        <f t="shared" si="53"/>
        <v/>
      </c>
      <c r="M77" s="24">
        <f t="shared" si="54"/>
        <v>0.60519830830175181</v>
      </c>
      <c r="N77" s="24">
        <f t="shared" si="55"/>
        <v>-0.46390129614334796</v>
      </c>
      <c r="O77" s="24" t="str">
        <f t="shared" si="56"/>
        <v/>
      </c>
      <c r="P77" s="24">
        <f t="shared" si="57"/>
        <v>-0.42882195167415205</v>
      </c>
      <c r="Q77" s="24">
        <f t="shared" si="58"/>
        <v>-0.44572660284674726</v>
      </c>
      <c r="R77" s="24">
        <f t="shared" si="59"/>
        <v>-18.595636460000605</v>
      </c>
      <c r="S77" s="24">
        <f t="shared" si="60"/>
        <v>3.4888595529794344</v>
      </c>
      <c r="T77" s="24">
        <f t="shared" si="61"/>
        <v>-5.0964271151444791</v>
      </c>
      <c r="V77" s="116" t="str">
        <f t="shared" si="62"/>
        <v>OCEANA INVESTIMENTOS</v>
      </c>
      <c r="W77" s="199">
        <f t="shared" si="63"/>
        <v>-0.36041961999998762</v>
      </c>
      <c r="X77" s="199">
        <f t="shared" si="64"/>
        <v>-1.5190289199999825</v>
      </c>
      <c r="Y77" s="199" t="str">
        <f t="shared" si="65"/>
        <v/>
      </c>
      <c r="Z77" s="199">
        <f t="shared" si="66"/>
        <v>1.1079990000000262E-2</v>
      </c>
      <c r="AA77" s="199" t="str">
        <f t="shared" si="67"/>
        <v/>
      </c>
      <c r="AB77" s="199" t="str">
        <f t="shared" si="68"/>
        <v/>
      </c>
      <c r="AC77" s="199" t="str">
        <f t="shared" si="69"/>
        <v/>
      </c>
      <c r="AD77" s="199">
        <f t="shared" si="70"/>
        <v>7.493270310000014</v>
      </c>
      <c r="AE77" s="199">
        <f t="shared" si="71"/>
        <v>0.11371990999999948</v>
      </c>
      <c r="AF77" s="199">
        <f t="shared" si="72"/>
        <v>-9.4979991699999857</v>
      </c>
      <c r="AG77" s="199" t="str">
        <f t="shared" si="73"/>
        <v/>
      </c>
      <c r="AH77" s="199">
        <f t="shared" si="74"/>
        <v>0.28678973999999613</v>
      </c>
      <c r="AI77" s="199">
        <f t="shared" si="75"/>
        <v>-14.829858930000228</v>
      </c>
      <c r="AJ77" s="199" t="str">
        <f t="shared" si="76"/>
        <v/>
      </c>
      <c r="AK77" s="199">
        <f t="shared" si="77"/>
        <v>-0.2931897699999837</v>
      </c>
      <c r="AL77" s="199">
        <f t="shared" si="78"/>
        <v>-18.595636460000605</v>
      </c>
      <c r="AO77" s="59">
        <v>74</v>
      </c>
      <c r="AP77" s="54" t="s">
        <v>727</v>
      </c>
      <c r="AQ77" s="31" t="s">
        <v>1110</v>
      </c>
      <c r="AR77" s="31" t="s">
        <v>1110</v>
      </c>
      <c r="AS77" s="31" t="s">
        <v>1110</v>
      </c>
      <c r="AT77" s="31">
        <v>2.20886023</v>
      </c>
      <c r="AU77" s="31" t="s">
        <v>1110</v>
      </c>
      <c r="AV77" s="31">
        <v>137.47610075</v>
      </c>
      <c r="AW77" s="31">
        <v>3.3418412499999999</v>
      </c>
      <c r="AX77" s="31">
        <v>2527.8650259199999</v>
      </c>
      <c r="AY77" s="31">
        <v>8.6691981999999985</v>
      </c>
      <c r="AZ77" s="31">
        <v>32.390126430000002</v>
      </c>
      <c r="BA77" s="31" t="s">
        <v>1110</v>
      </c>
      <c r="BB77" s="31">
        <v>42.992395159999994</v>
      </c>
      <c r="BC77" s="31">
        <v>926.71120655999994</v>
      </c>
      <c r="BD77" s="31">
        <v>194.60766736000002</v>
      </c>
      <c r="BE77" s="57">
        <v>390.36541172</v>
      </c>
      <c r="BF77" s="31">
        <v>4266.6278335799998</v>
      </c>
      <c r="BG77"/>
      <c r="BH77" s="59">
        <v>74</v>
      </c>
      <c r="BI77" s="54" t="s">
        <v>1216</v>
      </c>
      <c r="BJ77" s="31">
        <v>123.46500987</v>
      </c>
      <c r="BK77" s="31">
        <v>321.68740968000003</v>
      </c>
      <c r="BL77" s="31" t="s">
        <v>1110</v>
      </c>
      <c r="BM77" s="31">
        <v>3.35731</v>
      </c>
      <c r="BN77" s="31" t="s">
        <v>1110</v>
      </c>
      <c r="BO77" s="31" t="s">
        <v>1110</v>
      </c>
      <c r="BP77" s="31" t="s">
        <v>1110</v>
      </c>
      <c r="BQ77" s="31">
        <v>222.27033990000001</v>
      </c>
      <c r="BR77" s="31">
        <v>8.0463199299999992</v>
      </c>
      <c r="BS77" s="31">
        <v>176.86784018</v>
      </c>
      <c r="BT77" s="31" t="s">
        <v>1110</v>
      </c>
      <c r="BU77" s="31">
        <v>47.674519689999997</v>
      </c>
      <c r="BV77" s="31">
        <v>3181.94045693</v>
      </c>
      <c r="BW77" s="31" t="s">
        <v>1110</v>
      </c>
      <c r="BX77" s="57">
        <v>68.077790040000011</v>
      </c>
      <c r="BY77" s="31">
        <v>4153.3869962199997</v>
      </c>
    </row>
    <row r="78" spans="1:77" ht="50">
      <c r="A78" s="114" t="str">
        <f t="shared" si="42"/>
        <v>GF GESTAO DE RECURSOS S/A</v>
      </c>
      <c r="B78" s="24">
        <f t="shared" si="43"/>
        <v>-0.7686540141385052</v>
      </c>
      <c r="C78" s="24" t="str">
        <f t="shared" si="44"/>
        <v/>
      </c>
      <c r="D78" s="24" t="str">
        <f t="shared" si="45"/>
        <v/>
      </c>
      <c r="E78" s="24">
        <f t="shared" si="46"/>
        <v>-22.90786520045593</v>
      </c>
      <c r="F78" s="24" t="str">
        <f t="shared" si="47"/>
        <v/>
      </c>
      <c r="G78" s="24">
        <f t="shared" si="48"/>
        <v>-99.377236782631826</v>
      </c>
      <c r="H78" s="24">
        <f t="shared" si="49"/>
        <v>-9.6473496870907383</v>
      </c>
      <c r="I78" s="24">
        <f t="shared" si="50"/>
        <v>1.8625799883469796</v>
      </c>
      <c r="J78" s="24">
        <f t="shared" si="51"/>
        <v>-13.469361440560377</v>
      </c>
      <c r="K78" s="24">
        <f t="shared" si="52"/>
        <v>31.682874839698172</v>
      </c>
      <c r="L78" s="24" t="str">
        <f t="shared" si="53"/>
        <v/>
      </c>
      <c r="M78" s="24">
        <f t="shared" si="54"/>
        <v>-48.196946423759492</v>
      </c>
      <c r="N78" s="24">
        <f t="shared" si="55"/>
        <v>-1.4527252479622348</v>
      </c>
      <c r="O78" s="24" t="str">
        <f t="shared" si="56"/>
        <v/>
      </c>
      <c r="P78" s="24">
        <f t="shared" si="57"/>
        <v>-2.6901582487685545</v>
      </c>
      <c r="Q78" s="24">
        <f t="shared" si="58"/>
        <v>-27.052574365091573</v>
      </c>
      <c r="R78" s="24">
        <f t="shared" si="59"/>
        <v>-1500.7823717200004</v>
      </c>
      <c r="S78" s="24">
        <f t="shared" si="60"/>
        <v>31.682874839698172</v>
      </c>
      <c r="T78" s="24">
        <f t="shared" si="61"/>
        <v>-99.377236782631826</v>
      </c>
      <c r="V78" s="116" t="str">
        <f t="shared" si="62"/>
        <v>GF GESTAO DE RECURSOS S/A</v>
      </c>
      <c r="W78" s="199">
        <f t="shared" si="63"/>
        <v>-1.1611239199999943</v>
      </c>
      <c r="X78" s="199" t="str">
        <f t="shared" si="64"/>
        <v/>
      </c>
      <c r="Y78" s="199" t="str">
        <f t="shared" si="65"/>
        <v/>
      </c>
      <c r="Z78" s="199">
        <f t="shared" si="66"/>
        <v>-0.26516099999999998</v>
      </c>
      <c r="AA78" s="199" t="str">
        <f t="shared" si="67"/>
        <v/>
      </c>
      <c r="AB78" s="199">
        <f t="shared" si="68"/>
        <v>-1370.37758282</v>
      </c>
      <c r="AC78" s="199">
        <f t="shared" si="69"/>
        <v>-3.4074205599999985</v>
      </c>
      <c r="AD78" s="199">
        <f t="shared" si="70"/>
        <v>56.63361765000036</v>
      </c>
      <c r="AE78" s="199">
        <f t="shared" si="71"/>
        <v>-10.523047800000015</v>
      </c>
      <c r="AF78" s="199">
        <f t="shared" si="72"/>
        <v>42.9117684</v>
      </c>
      <c r="AG78" s="199" t="str">
        <f t="shared" si="73"/>
        <v/>
      </c>
      <c r="AH78" s="199">
        <f t="shared" si="74"/>
        <v>-78.669637550000004</v>
      </c>
      <c r="AI78" s="199">
        <f t="shared" si="75"/>
        <v>-5.5355454300000133</v>
      </c>
      <c r="AJ78" s="199" t="str">
        <f t="shared" si="76"/>
        <v/>
      </c>
      <c r="AK78" s="199">
        <f t="shared" si="77"/>
        <v>-1.4464526699999993</v>
      </c>
      <c r="AL78" s="199">
        <f t="shared" si="78"/>
        <v>-1500.7823717200004</v>
      </c>
      <c r="AO78" s="60">
        <v>75</v>
      </c>
      <c r="AP78" s="56" t="s">
        <v>501</v>
      </c>
      <c r="AQ78" s="30" t="s">
        <v>1110</v>
      </c>
      <c r="AR78" s="30">
        <v>489.86757180000001</v>
      </c>
      <c r="AS78" s="30" t="s">
        <v>1110</v>
      </c>
      <c r="AT78" s="30" t="s">
        <v>1110</v>
      </c>
      <c r="AU78" s="30" t="s">
        <v>1110</v>
      </c>
      <c r="AV78" s="30">
        <v>2175.2542591399997</v>
      </c>
      <c r="AW78" s="30">
        <v>265.96247821000003</v>
      </c>
      <c r="AX78" s="30">
        <v>267.51914055999958</v>
      </c>
      <c r="AY78" s="30">
        <v>17.33231121</v>
      </c>
      <c r="AZ78" s="30">
        <v>2.6739647299999998</v>
      </c>
      <c r="BA78" s="30" t="s">
        <v>1110</v>
      </c>
      <c r="BB78" s="30">
        <v>114.95321273</v>
      </c>
      <c r="BC78" s="30">
        <v>912.06998397000007</v>
      </c>
      <c r="BD78" s="30" t="s">
        <v>1110</v>
      </c>
      <c r="BE78" s="58">
        <v>6.3480392600000002</v>
      </c>
      <c r="BF78" s="30">
        <v>4251.9809616100001</v>
      </c>
      <c r="BG78"/>
      <c r="BH78" s="60">
        <v>75</v>
      </c>
      <c r="BI78" s="56" t="s">
        <v>1211</v>
      </c>
      <c r="BJ78" s="30">
        <v>149.89824722</v>
      </c>
      <c r="BK78" s="30" t="s">
        <v>1110</v>
      </c>
      <c r="BL78" s="30" t="s">
        <v>1110</v>
      </c>
      <c r="BM78" s="30">
        <v>0.89234974</v>
      </c>
      <c r="BN78" s="30" t="s">
        <v>1110</v>
      </c>
      <c r="BO78" s="30">
        <v>8.5876884899999997</v>
      </c>
      <c r="BP78" s="30">
        <v>31.912337409999999</v>
      </c>
      <c r="BQ78" s="30">
        <v>3097.2341826900001</v>
      </c>
      <c r="BR78" s="30">
        <v>67.602762739999989</v>
      </c>
      <c r="BS78" s="30">
        <v>178.35329199</v>
      </c>
      <c r="BT78" s="30" t="s">
        <v>1110</v>
      </c>
      <c r="BU78" s="30">
        <v>84.555718799999994</v>
      </c>
      <c r="BV78" s="30">
        <v>375.51004029000001</v>
      </c>
      <c r="BW78" s="30" t="s">
        <v>1110</v>
      </c>
      <c r="BX78" s="58">
        <v>52.321858939999998</v>
      </c>
      <c r="BY78" s="30">
        <v>4046.8684783099993</v>
      </c>
    </row>
    <row r="79" spans="1:77" ht="25">
      <c r="A79" s="114" t="str">
        <f t="shared" si="42"/>
        <v>ATMOS CAPITAL</v>
      </c>
      <c r="B79" s="24" t="str">
        <f t="shared" si="43"/>
        <v/>
      </c>
      <c r="C79" s="24">
        <f t="shared" si="44"/>
        <v>-3.4413668170453917</v>
      </c>
      <c r="D79" s="24" t="str">
        <f t="shared" si="45"/>
        <v/>
      </c>
      <c r="E79" s="24" t="str">
        <f t="shared" si="46"/>
        <v/>
      </c>
      <c r="F79" s="24" t="str">
        <f t="shared" si="47"/>
        <v/>
      </c>
      <c r="G79" s="24">
        <f t="shared" si="48"/>
        <v>-4.0877456055687702</v>
      </c>
      <c r="H79" s="24" t="str">
        <f t="shared" si="49"/>
        <v/>
      </c>
      <c r="I79" s="24">
        <f t="shared" si="50"/>
        <v>-1.4137002720697325</v>
      </c>
      <c r="J79" s="24">
        <f t="shared" si="51"/>
        <v>-2.6161742980566629</v>
      </c>
      <c r="K79" s="24">
        <f t="shared" si="52"/>
        <v>-4.8549245578523568</v>
      </c>
      <c r="L79" s="24" t="str">
        <f t="shared" si="53"/>
        <v/>
      </c>
      <c r="M79" s="24" t="str">
        <f t="shared" si="54"/>
        <v/>
      </c>
      <c r="N79" s="24">
        <f t="shared" si="55"/>
        <v>-5.5414171064076641</v>
      </c>
      <c r="O79" s="24" t="str">
        <f t="shared" si="56"/>
        <v/>
      </c>
      <c r="P79" s="24">
        <f t="shared" si="57"/>
        <v>11.837803780976614</v>
      </c>
      <c r="Q79" s="24">
        <f t="shared" si="58"/>
        <v>-4.75650587407263</v>
      </c>
      <c r="R79" s="24">
        <f t="shared" si="59"/>
        <v>-199.85795941000015</v>
      </c>
      <c r="S79" s="24">
        <f t="shared" si="60"/>
        <v>11.837803780976614</v>
      </c>
      <c r="T79" s="24">
        <f t="shared" si="61"/>
        <v>-5.5414171064076641</v>
      </c>
      <c r="V79" s="116" t="str">
        <f t="shared" si="62"/>
        <v>ATMOS CAPITAL</v>
      </c>
      <c r="W79" s="199" t="str">
        <f t="shared" si="63"/>
        <v/>
      </c>
      <c r="X79" s="199">
        <f t="shared" si="64"/>
        <v>-18.045386759999985</v>
      </c>
      <c r="Y79" s="199" t="str">
        <f t="shared" si="65"/>
        <v/>
      </c>
      <c r="Z79" s="199" t="str">
        <f t="shared" si="66"/>
        <v/>
      </c>
      <c r="AA79" s="199" t="str">
        <f t="shared" si="67"/>
        <v/>
      </c>
      <c r="AB79" s="199">
        <f t="shared" si="68"/>
        <v>-0.6657899299999972</v>
      </c>
      <c r="AC79" s="199" t="str">
        <f t="shared" si="69"/>
        <v/>
      </c>
      <c r="AD79" s="199">
        <f t="shared" si="70"/>
        <v>-4.7927990000000023</v>
      </c>
      <c r="AE79" s="199">
        <f t="shared" si="71"/>
        <v>-1.9412499899999887</v>
      </c>
      <c r="AF79" s="199">
        <f t="shared" si="72"/>
        <v>-13.694759540000007</v>
      </c>
      <c r="AG79" s="199" t="str">
        <f t="shared" si="73"/>
        <v/>
      </c>
      <c r="AH79" s="199" t="str">
        <f t="shared" si="74"/>
        <v/>
      </c>
      <c r="AI79" s="199">
        <f t="shared" si="75"/>
        <v>-163.19086418000006</v>
      </c>
      <c r="AJ79" s="199" t="str">
        <f t="shared" si="76"/>
        <v/>
      </c>
      <c r="AK79" s="199">
        <f t="shared" si="77"/>
        <v>2.4728899899999988</v>
      </c>
      <c r="AL79" s="199">
        <f t="shared" si="78"/>
        <v>-199.85795941000015</v>
      </c>
      <c r="AO79" s="59">
        <v>76</v>
      </c>
      <c r="AP79" s="54" t="s">
        <v>129</v>
      </c>
      <c r="AQ79" s="31" t="s">
        <v>1110</v>
      </c>
      <c r="AR79" s="31">
        <v>524.36684954999998</v>
      </c>
      <c r="AS79" s="31" t="s">
        <v>1110</v>
      </c>
      <c r="AT79" s="31" t="s">
        <v>1110</v>
      </c>
      <c r="AU79" s="31" t="s">
        <v>1110</v>
      </c>
      <c r="AV79" s="31">
        <v>16.287459989999999</v>
      </c>
      <c r="AW79" s="31" t="s">
        <v>1110</v>
      </c>
      <c r="AX79" s="31">
        <v>339.0251169</v>
      </c>
      <c r="AY79" s="31">
        <v>74.201859999999996</v>
      </c>
      <c r="AZ79" s="31">
        <v>282.07975998000001</v>
      </c>
      <c r="BA79" s="31" t="s">
        <v>1110</v>
      </c>
      <c r="BB79" s="31" t="s">
        <v>1110</v>
      </c>
      <c r="BC79" s="31">
        <v>2944.9301694199999</v>
      </c>
      <c r="BD79" s="31" t="s">
        <v>1110</v>
      </c>
      <c r="BE79" s="57">
        <v>20.88977006</v>
      </c>
      <c r="BF79" s="31">
        <v>4201.7809858999999</v>
      </c>
      <c r="BG79"/>
      <c r="BH79" s="59">
        <v>76</v>
      </c>
      <c r="BI79" s="54" t="s">
        <v>129</v>
      </c>
      <c r="BJ79" s="31" t="s">
        <v>1110</v>
      </c>
      <c r="BK79" s="31">
        <v>506.32146279</v>
      </c>
      <c r="BL79" s="31" t="s">
        <v>1110</v>
      </c>
      <c r="BM79" s="31" t="s">
        <v>1110</v>
      </c>
      <c r="BN79" s="31" t="s">
        <v>1110</v>
      </c>
      <c r="BO79" s="31">
        <v>15.621670060000001</v>
      </c>
      <c r="BP79" s="31" t="s">
        <v>1110</v>
      </c>
      <c r="BQ79" s="31">
        <v>334.2323179</v>
      </c>
      <c r="BR79" s="31">
        <v>72.260610010000008</v>
      </c>
      <c r="BS79" s="31">
        <v>268.38500044</v>
      </c>
      <c r="BT79" s="31" t="s">
        <v>1110</v>
      </c>
      <c r="BU79" s="31" t="s">
        <v>1110</v>
      </c>
      <c r="BV79" s="31">
        <v>2781.7393052399998</v>
      </c>
      <c r="BW79" s="31" t="s">
        <v>1110</v>
      </c>
      <c r="BX79" s="57">
        <v>23.362660049999999</v>
      </c>
      <c r="BY79" s="31">
        <v>4001.9230264899998</v>
      </c>
    </row>
    <row r="80" spans="1:77" ht="37.5">
      <c r="A80" s="114" t="str">
        <f t="shared" si="42"/>
        <v>CLARITAS</v>
      </c>
      <c r="B80" s="24">
        <f t="shared" si="43"/>
        <v>2.9587708443444427</v>
      </c>
      <c r="C80" s="24">
        <f t="shared" si="44"/>
        <v>0.33865317134849704</v>
      </c>
      <c r="D80" s="24">
        <f t="shared" si="45"/>
        <v>-43.090606599454532</v>
      </c>
      <c r="E80" s="24">
        <f t="shared" si="46"/>
        <v>13.120067721310136</v>
      </c>
      <c r="F80" s="24" t="str">
        <f t="shared" si="47"/>
        <v/>
      </c>
      <c r="G80" s="24">
        <f t="shared" si="48"/>
        <v>1.0314837425290193</v>
      </c>
      <c r="H80" s="24" t="str">
        <f t="shared" si="49"/>
        <v/>
      </c>
      <c r="I80" s="24">
        <f t="shared" si="50"/>
        <v>1.7892430254517109</v>
      </c>
      <c r="J80" s="24">
        <f t="shared" si="51"/>
        <v>-3.9558174361005172E-2</v>
      </c>
      <c r="K80" s="24">
        <f t="shared" si="52"/>
        <v>-6.4034184887434265</v>
      </c>
      <c r="L80" s="24" t="str">
        <f t="shared" si="53"/>
        <v/>
      </c>
      <c r="M80" s="24">
        <f t="shared" si="54"/>
        <v>1.6719083641689991</v>
      </c>
      <c r="N80" s="24">
        <f t="shared" si="55"/>
        <v>3.9843762498789488</v>
      </c>
      <c r="O80" s="24">
        <f t="shared" si="56"/>
        <v>3.3407836006820872</v>
      </c>
      <c r="P80" s="24">
        <f t="shared" si="57"/>
        <v>2.7550905391735796</v>
      </c>
      <c r="Q80" s="24">
        <f t="shared" si="58"/>
        <v>2.1169663429759282</v>
      </c>
      <c r="R80" s="24">
        <f t="shared" si="59"/>
        <v>82.239786510000158</v>
      </c>
      <c r="S80" s="24">
        <f t="shared" si="60"/>
        <v>13.120067721310136</v>
      </c>
      <c r="T80" s="24">
        <f t="shared" si="61"/>
        <v>-43.090606599454532</v>
      </c>
      <c r="V80" s="116" t="str">
        <f t="shared" si="62"/>
        <v>CLARITAS</v>
      </c>
      <c r="W80" s="199">
        <f t="shared" si="63"/>
        <v>15.306401189999974</v>
      </c>
      <c r="X80" s="199">
        <f t="shared" si="64"/>
        <v>0.48013641000002849</v>
      </c>
      <c r="Y80" s="199">
        <f t="shared" si="65"/>
        <v>-19.436747509999996</v>
      </c>
      <c r="Z80" s="199">
        <f t="shared" si="66"/>
        <v>6.9688700700000012</v>
      </c>
      <c r="AA80" s="199" t="str">
        <f t="shared" si="67"/>
        <v/>
      </c>
      <c r="AB80" s="199">
        <f t="shared" si="68"/>
        <v>8.7851010000001395E-2</v>
      </c>
      <c r="AC80" s="199" t="str">
        <f t="shared" si="69"/>
        <v/>
      </c>
      <c r="AD80" s="199">
        <f t="shared" si="70"/>
        <v>14.075282679999987</v>
      </c>
      <c r="AE80" s="199">
        <f t="shared" si="71"/>
        <v>-1.4993150000002231E-2</v>
      </c>
      <c r="AF80" s="199">
        <f t="shared" si="72"/>
        <v>-2.5200621900000044</v>
      </c>
      <c r="AG80" s="199" t="str">
        <f t="shared" si="73"/>
        <v/>
      </c>
      <c r="AH80" s="199">
        <f t="shared" si="74"/>
        <v>0.64395992000000035</v>
      </c>
      <c r="AI80" s="199">
        <f t="shared" si="75"/>
        <v>12.340858019999985</v>
      </c>
      <c r="AJ80" s="199">
        <f t="shared" si="76"/>
        <v>10.121716320000019</v>
      </c>
      <c r="AK80" s="199">
        <f t="shared" si="77"/>
        <v>44.186513739999782</v>
      </c>
      <c r="AL80" s="199">
        <f t="shared" si="78"/>
        <v>82.239786510000158</v>
      </c>
      <c r="AO80" s="60">
        <v>77</v>
      </c>
      <c r="AP80" s="56" t="s">
        <v>1216</v>
      </c>
      <c r="AQ80" s="30">
        <v>123.82542948999999</v>
      </c>
      <c r="AR80" s="30">
        <v>323.20643860000001</v>
      </c>
      <c r="AS80" s="30" t="s">
        <v>1110</v>
      </c>
      <c r="AT80" s="30">
        <v>3.3462300099999998</v>
      </c>
      <c r="AU80" s="30" t="s">
        <v>1110</v>
      </c>
      <c r="AV80" s="30" t="s">
        <v>1110</v>
      </c>
      <c r="AW80" s="30" t="s">
        <v>1110</v>
      </c>
      <c r="AX80" s="30">
        <v>214.77706959</v>
      </c>
      <c r="AY80" s="30">
        <v>7.9326000199999998</v>
      </c>
      <c r="AZ80" s="30">
        <v>186.36583934999999</v>
      </c>
      <c r="BA80" s="30" t="s">
        <v>1110</v>
      </c>
      <c r="BB80" s="30">
        <v>47.387729950000001</v>
      </c>
      <c r="BC80" s="30">
        <v>3196.7703158600002</v>
      </c>
      <c r="BD80" s="30" t="s">
        <v>1110</v>
      </c>
      <c r="BE80" s="58">
        <v>68.370979809999994</v>
      </c>
      <c r="BF80" s="30">
        <v>4171.9826326800003</v>
      </c>
      <c r="BG80"/>
      <c r="BH80" s="60">
        <v>77</v>
      </c>
      <c r="BI80" s="56" t="s">
        <v>1217</v>
      </c>
      <c r="BJ80" s="30">
        <v>532.62937060000002</v>
      </c>
      <c r="BK80" s="30">
        <v>142.25834805000002</v>
      </c>
      <c r="BL80" s="30">
        <v>25.669945210000002</v>
      </c>
      <c r="BM80" s="30">
        <v>60.084983630000004</v>
      </c>
      <c r="BN80" s="30" t="s">
        <v>1110</v>
      </c>
      <c r="BO80" s="30">
        <v>8.6048063800000012</v>
      </c>
      <c r="BP80" s="30" t="s">
        <v>1110</v>
      </c>
      <c r="BQ80" s="30">
        <v>800.73659585999997</v>
      </c>
      <c r="BR80" s="30">
        <v>37.88652845</v>
      </c>
      <c r="BS80" s="30">
        <v>36.83488852</v>
      </c>
      <c r="BT80" s="30" t="s">
        <v>1110</v>
      </c>
      <c r="BU80" s="30">
        <v>39.160420139999999</v>
      </c>
      <c r="BV80" s="30">
        <v>322.07209939999996</v>
      </c>
      <c r="BW80" s="30">
        <v>313.09603401999999</v>
      </c>
      <c r="BX80" s="58">
        <v>1648.0000041399999</v>
      </c>
      <c r="BY80" s="30">
        <v>3967.0340243999999</v>
      </c>
    </row>
    <row r="81" spans="1:77" ht="62.5">
      <c r="A81" s="114" t="str">
        <f t="shared" si="42"/>
        <v>GAP GESTORA DE RECURSOS LTDA</v>
      </c>
      <c r="B81" s="24">
        <f t="shared" si="43"/>
        <v>1.9480286993129425E-2</v>
      </c>
      <c r="C81" s="24">
        <f t="shared" si="44"/>
        <v>0.47756092595541588</v>
      </c>
      <c r="D81" s="24" t="str">
        <f t="shared" si="45"/>
        <v/>
      </c>
      <c r="E81" s="24" t="str">
        <f t="shared" si="46"/>
        <v/>
      </c>
      <c r="F81" s="24" t="str">
        <f t="shared" si="47"/>
        <v/>
      </c>
      <c r="G81" s="24" t="str">
        <f t="shared" si="48"/>
        <v/>
      </c>
      <c r="H81" s="24" t="str">
        <f t="shared" si="49"/>
        <v/>
      </c>
      <c r="I81" s="24">
        <f t="shared" si="50"/>
        <v>-0.64979664645727553</v>
      </c>
      <c r="J81" s="24">
        <f t="shared" si="51"/>
        <v>19.807436613794764</v>
      </c>
      <c r="K81" s="24">
        <f t="shared" si="52"/>
        <v>5.1576728840558417E-2</v>
      </c>
      <c r="L81" s="24" t="str">
        <f t="shared" si="53"/>
        <v/>
      </c>
      <c r="M81" s="24">
        <f t="shared" si="54"/>
        <v>0.47172179202254938</v>
      </c>
      <c r="N81" s="24">
        <f t="shared" si="55"/>
        <v>0.305923396130936</v>
      </c>
      <c r="O81" s="24">
        <f t="shared" si="56"/>
        <v>0.92475238229357615</v>
      </c>
      <c r="P81" s="24">
        <f t="shared" si="57"/>
        <v>-0.96587839001527698</v>
      </c>
      <c r="Q81" s="24">
        <f t="shared" si="58"/>
        <v>8.0794420702034131E-2</v>
      </c>
      <c r="R81" s="24">
        <f t="shared" si="59"/>
        <v>2.9367636400002084</v>
      </c>
      <c r="S81" s="24">
        <f t="shared" si="60"/>
        <v>19.807436613794764</v>
      </c>
      <c r="T81" s="24">
        <f t="shared" si="61"/>
        <v>-0.96587839001527698</v>
      </c>
      <c r="V81" s="116" t="str">
        <f t="shared" si="62"/>
        <v>GAP GESTORA DE RECURSOS LTDA</v>
      </c>
      <c r="W81" s="199">
        <f t="shared" si="63"/>
        <v>0.14649485000006734</v>
      </c>
      <c r="X81" s="199">
        <f t="shared" si="64"/>
        <v>1.0938249599999779</v>
      </c>
      <c r="Y81" s="199" t="str">
        <f t="shared" si="65"/>
        <v/>
      </c>
      <c r="Z81" s="199" t="str">
        <f t="shared" si="66"/>
        <v/>
      </c>
      <c r="AA81" s="199" t="str">
        <f t="shared" si="67"/>
        <v/>
      </c>
      <c r="AB81" s="199" t="str">
        <f t="shared" si="68"/>
        <v/>
      </c>
      <c r="AC81" s="199" t="str">
        <f t="shared" si="69"/>
        <v/>
      </c>
      <c r="AD81" s="199">
        <f t="shared" si="70"/>
        <v>-4.025269319999893</v>
      </c>
      <c r="AE81" s="199">
        <f t="shared" si="71"/>
        <v>0.52747995999999997</v>
      </c>
      <c r="AF81" s="199">
        <f t="shared" si="72"/>
        <v>2.3660360000000935E-2</v>
      </c>
      <c r="AG81" s="199" t="str">
        <f t="shared" si="73"/>
        <v/>
      </c>
      <c r="AH81" s="199">
        <f t="shared" si="74"/>
        <v>5.5799499999997781E-3</v>
      </c>
      <c r="AI81" s="199">
        <f t="shared" si="75"/>
        <v>5.8533035999998901</v>
      </c>
      <c r="AJ81" s="199">
        <f t="shared" si="76"/>
        <v>1.3001999999999979E-4</v>
      </c>
      <c r="AK81" s="199">
        <f t="shared" si="77"/>
        <v>-0.68844074000000433</v>
      </c>
      <c r="AL81" s="199">
        <f t="shared" si="78"/>
        <v>2.9367636400002084</v>
      </c>
      <c r="AO81" s="59">
        <v>78</v>
      </c>
      <c r="AP81" s="54" t="s">
        <v>1215</v>
      </c>
      <c r="AQ81" s="31" t="s">
        <v>1110</v>
      </c>
      <c r="AR81" s="31" t="s">
        <v>1110</v>
      </c>
      <c r="AS81" s="31" t="s">
        <v>1110</v>
      </c>
      <c r="AT81" s="31" t="s">
        <v>1110</v>
      </c>
      <c r="AU81" s="31" t="s">
        <v>1110</v>
      </c>
      <c r="AV81" s="31">
        <v>16.091150300000002</v>
      </c>
      <c r="AW81" s="31" t="s">
        <v>1110</v>
      </c>
      <c r="AX81" s="31">
        <v>1466.34567902</v>
      </c>
      <c r="AY81" s="31">
        <v>58.510699629999998</v>
      </c>
      <c r="AZ81" s="31">
        <v>233.80515141000004</v>
      </c>
      <c r="BA81" s="31" t="s">
        <v>1110</v>
      </c>
      <c r="BB81" s="31">
        <v>45.287960810000001</v>
      </c>
      <c r="BC81" s="31">
        <v>2050.4677276500001</v>
      </c>
      <c r="BD81" s="31">
        <v>241.21918675999999</v>
      </c>
      <c r="BE81" s="57">
        <v>1.0000000000000001E-5</v>
      </c>
      <c r="BF81" s="31">
        <v>4111.7275655800004</v>
      </c>
      <c r="BG81"/>
      <c r="BH81" s="59">
        <v>78</v>
      </c>
      <c r="BI81" s="54" t="s">
        <v>416</v>
      </c>
      <c r="BJ81" s="31">
        <v>752.16236634000006</v>
      </c>
      <c r="BK81" s="31">
        <v>230.13789044999999</v>
      </c>
      <c r="BL81" s="31" t="s">
        <v>1110</v>
      </c>
      <c r="BM81" s="31" t="s">
        <v>1110</v>
      </c>
      <c r="BN81" s="31" t="s">
        <v>1110</v>
      </c>
      <c r="BO81" s="31" t="s">
        <v>1110</v>
      </c>
      <c r="BP81" s="31" t="s">
        <v>1110</v>
      </c>
      <c r="BQ81" s="31">
        <v>615.44073469000011</v>
      </c>
      <c r="BR81" s="31">
        <v>3.19051996</v>
      </c>
      <c r="BS81" s="31">
        <v>45.897760040000001</v>
      </c>
      <c r="BT81" s="31" t="s">
        <v>1110</v>
      </c>
      <c r="BU81" s="31">
        <v>1.1884699699999999</v>
      </c>
      <c r="BV81" s="31">
        <v>1919.1765976099998</v>
      </c>
      <c r="BW81" s="31">
        <v>1.4189999999999999E-2</v>
      </c>
      <c r="BX81" s="57">
        <v>70.587689580000003</v>
      </c>
      <c r="BY81" s="31">
        <v>3637.79621864</v>
      </c>
    </row>
    <row r="82" spans="1:77">
      <c r="A82" s="114" t="str">
        <f t="shared" si="42"/>
        <v>GERVAL</v>
      </c>
      <c r="B82" s="24" t="str">
        <f t="shared" si="43"/>
        <v/>
      </c>
      <c r="C82" s="24" t="str">
        <f t="shared" si="44"/>
        <v/>
      </c>
      <c r="D82" s="24" t="str">
        <f t="shared" si="45"/>
        <v/>
      </c>
      <c r="E82" s="24" t="str">
        <f t="shared" si="46"/>
        <v/>
      </c>
      <c r="F82" s="24" t="str">
        <f t="shared" si="47"/>
        <v/>
      </c>
      <c r="G82" s="24" t="str">
        <f t="shared" si="48"/>
        <v/>
      </c>
      <c r="H82" s="24" t="str">
        <f t="shared" si="49"/>
        <v/>
      </c>
      <c r="I82" s="24">
        <f t="shared" si="50"/>
        <v>3.7253749988814207</v>
      </c>
      <c r="J82" s="24" t="str">
        <f t="shared" si="51"/>
        <v/>
      </c>
      <c r="K82" s="24" t="str">
        <f t="shared" si="52"/>
        <v/>
      </c>
      <c r="L82" s="24" t="str">
        <f t="shared" si="53"/>
        <v/>
      </c>
      <c r="M82" s="24" t="str">
        <f t="shared" si="54"/>
        <v/>
      </c>
      <c r="N82" s="24" t="str">
        <f t="shared" si="55"/>
        <v/>
      </c>
      <c r="O82" s="24" t="str">
        <f t="shared" si="56"/>
        <v/>
      </c>
      <c r="P82" s="24" t="str">
        <f t="shared" si="57"/>
        <v/>
      </c>
      <c r="Q82" s="24">
        <f t="shared" si="58"/>
        <v>3.7253749988814207</v>
      </c>
      <c r="R82" s="24">
        <f t="shared" si="59"/>
        <v>125.21277286000031</v>
      </c>
      <c r="S82" s="24">
        <f t="shared" si="60"/>
        <v>3.7253749988814207</v>
      </c>
      <c r="T82" s="24">
        <f t="shared" si="61"/>
        <v>3.7253749988814207</v>
      </c>
      <c r="V82" s="116" t="str">
        <f t="shared" si="62"/>
        <v>GERVAL</v>
      </c>
      <c r="W82" s="199" t="str">
        <f t="shared" si="63"/>
        <v/>
      </c>
      <c r="X82" s="199" t="str">
        <f t="shared" si="64"/>
        <v/>
      </c>
      <c r="Y82" s="199" t="str">
        <f t="shared" si="65"/>
        <v/>
      </c>
      <c r="Z82" s="199" t="str">
        <f t="shared" si="66"/>
        <v/>
      </c>
      <c r="AA82" s="199" t="str">
        <f t="shared" si="67"/>
        <v/>
      </c>
      <c r="AB82" s="199" t="str">
        <f t="shared" si="68"/>
        <v/>
      </c>
      <c r="AC82" s="199" t="str">
        <f t="shared" si="69"/>
        <v/>
      </c>
      <c r="AD82" s="199">
        <f t="shared" si="70"/>
        <v>125.21277286000031</v>
      </c>
      <c r="AE82" s="199" t="str">
        <f t="shared" si="71"/>
        <v/>
      </c>
      <c r="AF82" s="199" t="str">
        <f t="shared" si="72"/>
        <v/>
      </c>
      <c r="AG82" s="199" t="str">
        <f t="shared" si="73"/>
        <v/>
      </c>
      <c r="AH82" s="199" t="str">
        <f t="shared" si="74"/>
        <v/>
      </c>
      <c r="AI82" s="199" t="str">
        <f t="shared" si="75"/>
        <v/>
      </c>
      <c r="AJ82" s="199" t="str">
        <f t="shared" si="76"/>
        <v/>
      </c>
      <c r="AK82" s="199" t="str">
        <f t="shared" si="77"/>
        <v/>
      </c>
      <c r="AL82" s="199">
        <f t="shared" si="78"/>
        <v>125.21277286000031</v>
      </c>
      <c r="AO82" s="60">
        <v>79</v>
      </c>
      <c r="AP82" s="56" t="s">
        <v>1217</v>
      </c>
      <c r="AQ82" s="30">
        <v>517.32296941000004</v>
      </c>
      <c r="AR82" s="30">
        <v>141.77821163999999</v>
      </c>
      <c r="AS82" s="30">
        <v>45.106692719999998</v>
      </c>
      <c r="AT82" s="30">
        <v>53.116113560000002</v>
      </c>
      <c r="AU82" s="30" t="s">
        <v>1110</v>
      </c>
      <c r="AV82" s="30">
        <v>8.5169553699999998</v>
      </c>
      <c r="AW82" s="30" t="s">
        <v>1110</v>
      </c>
      <c r="AX82" s="30">
        <v>786.66131317999998</v>
      </c>
      <c r="AY82" s="30">
        <v>37.901521600000002</v>
      </c>
      <c r="AZ82" s="30">
        <v>39.354950710000004</v>
      </c>
      <c r="BA82" s="30" t="s">
        <v>1110</v>
      </c>
      <c r="BB82" s="30">
        <v>38.516460219999999</v>
      </c>
      <c r="BC82" s="30">
        <v>309.73124137999997</v>
      </c>
      <c r="BD82" s="30">
        <v>302.97431769999997</v>
      </c>
      <c r="BE82" s="58">
        <v>1603.8134904000001</v>
      </c>
      <c r="BF82" s="30">
        <v>3884.7942378899997</v>
      </c>
      <c r="BG82"/>
      <c r="BH82" s="60">
        <v>79</v>
      </c>
      <c r="BI82" s="56" t="s">
        <v>431</v>
      </c>
      <c r="BJ82" s="30" t="s">
        <v>1110</v>
      </c>
      <c r="BK82" s="30" t="s">
        <v>1110</v>
      </c>
      <c r="BL82" s="30" t="s">
        <v>1110</v>
      </c>
      <c r="BM82" s="30" t="s">
        <v>1110</v>
      </c>
      <c r="BN82" s="30" t="s">
        <v>1110</v>
      </c>
      <c r="BO82" s="30" t="s">
        <v>1110</v>
      </c>
      <c r="BP82" s="30" t="s">
        <v>1110</v>
      </c>
      <c r="BQ82" s="30">
        <v>3486.2911313499999</v>
      </c>
      <c r="BR82" s="30" t="s">
        <v>1110</v>
      </c>
      <c r="BS82" s="30" t="s">
        <v>1110</v>
      </c>
      <c r="BT82" s="30" t="s">
        <v>1110</v>
      </c>
      <c r="BU82" s="30" t="s">
        <v>1110</v>
      </c>
      <c r="BV82" s="30" t="s">
        <v>1110</v>
      </c>
      <c r="BW82" s="30" t="s">
        <v>1110</v>
      </c>
      <c r="BX82" s="58" t="s">
        <v>1110</v>
      </c>
      <c r="BY82" s="30">
        <v>3486.2911313499999</v>
      </c>
    </row>
    <row r="83" spans="1:77" ht="62.5">
      <c r="A83" s="114" t="str">
        <f t="shared" si="42"/>
        <v>CAPITANIA</v>
      </c>
      <c r="B83" s="24">
        <f t="shared" si="43"/>
        <v>4.0646253485762145</v>
      </c>
      <c r="C83" s="24">
        <f t="shared" si="44"/>
        <v>0.50145627967179962</v>
      </c>
      <c r="D83" s="24">
        <f t="shared" si="45"/>
        <v>21.757358512331578</v>
      </c>
      <c r="E83" s="24" t="str">
        <f t="shared" si="46"/>
        <v/>
      </c>
      <c r="F83" s="24" t="str">
        <f t="shared" si="47"/>
        <v/>
      </c>
      <c r="G83" s="24">
        <f t="shared" si="48"/>
        <v>0.59224511688951509</v>
      </c>
      <c r="H83" s="24" t="str">
        <f t="shared" si="49"/>
        <v/>
      </c>
      <c r="I83" s="24">
        <f t="shared" si="50"/>
        <v>0.91018691998732493</v>
      </c>
      <c r="J83" s="24">
        <f t="shared" si="51"/>
        <v>-4.5006646261418695</v>
      </c>
      <c r="K83" s="24">
        <f t="shared" si="52"/>
        <v>20.015277206777043</v>
      </c>
      <c r="L83" s="24" t="str">
        <f t="shared" si="53"/>
        <v/>
      </c>
      <c r="M83" s="24">
        <f t="shared" si="54"/>
        <v>0.47586966713257084</v>
      </c>
      <c r="N83" s="24">
        <f t="shared" si="55"/>
        <v>3.1174217267674322</v>
      </c>
      <c r="O83" s="24" t="str">
        <f t="shared" si="56"/>
        <v/>
      </c>
      <c r="P83" s="24">
        <f t="shared" si="57"/>
        <v>1.6321464283886655</v>
      </c>
      <c r="Q83" s="24">
        <f t="shared" si="58"/>
        <v>3.8486156265628892</v>
      </c>
      <c r="R83" s="24">
        <f t="shared" si="59"/>
        <v>119.89250056000037</v>
      </c>
      <c r="S83" s="24">
        <f t="shared" si="60"/>
        <v>21.757358512331578</v>
      </c>
      <c r="T83" s="24">
        <f t="shared" si="61"/>
        <v>-4.5006646261418695</v>
      </c>
      <c r="V83" s="116" t="str">
        <f t="shared" si="62"/>
        <v>CAPITANIA</v>
      </c>
      <c r="W83" s="199">
        <f t="shared" si="63"/>
        <v>11.798078900000007</v>
      </c>
      <c r="X83" s="199">
        <f t="shared" si="64"/>
        <v>3.2924397000000454</v>
      </c>
      <c r="Y83" s="199">
        <f t="shared" si="65"/>
        <v>35.513200350000005</v>
      </c>
      <c r="Z83" s="199" t="str">
        <f t="shared" si="66"/>
        <v/>
      </c>
      <c r="AA83" s="199" t="str">
        <f t="shared" si="67"/>
        <v/>
      </c>
      <c r="AB83" s="199">
        <f t="shared" si="68"/>
        <v>2.1000999999999659E-4</v>
      </c>
      <c r="AC83" s="199" t="str">
        <f t="shared" si="69"/>
        <v/>
      </c>
      <c r="AD83" s="199">
        <f t="shared" si="70"/>
        <v>1.6574448499999903</v>
      </c>
      <c r="AE83" s="199">
        <f t="shared" si="71"/>
        <v>-0.29492989999999963</v>
      </c>
      <c r="AF83" s="199">
        <f t="shared" si="72"/>
        <v>37.918240120000007</v>
      </c>
      <c r="AG83" s="199" t="str">
        <f t="shared" si="73"/>
        <v/>
      </c>
      <c r="AH83" s="199">
        <f t="shared" si="74"/>
        <v>2.2780864800000131</v>
      </c>
      <c r="AI83" s="199">
        <f t="shared" si="75"/>
        <v>18.864541329999952</v>
      </c>
      <c r="AJ83" s="199" t="str">
        <f t="shared" si="76"/>
        <v/>
      </c>
      <c r="AK83" s="199">
        <f t="shared" si="77"/>
        <v>8.8651887200001056</v>
      </c>
      <c r="AL83" s="199">
        <f t="shared" si="78"/>
        <v>119.89250056000037</v>
      </c>
      <c r="AO83" s="59">
        <v>80</v>
      </c>
      <c r="AP83" s="54" t="s">
        <v>416</v>
      </c>
      <c r="AQ83" s="31">
        <v>752.01587148999999</v>
      </c>
      <c r="AR83" s="31">
        <v>229.04406549000001</v>
      </c>
      <c r="AS83" s="31" t="s">
        <v>1110</v>
      </c>
      <c r="AT83" s="31" t="s">
        <v>1110</v>
      </c>
      <c r="AU83" s="31" t="s">
        <v>1110</v>
      </c>
      <c r="AV83" s="31" t="s">
        <v>1110</v>
      </c>
      <c r="AW83" s="31" t="s">
        <v>1110</v>
      </c>
      <c r="AX83" s="31">
        <v>619.46600401000001</v>
      </c>
      <c r="AY83" s="31">
        <v>2.6630400000000001</v>
      </c>
      <c r="AZ83" s="31">
        <v>45.87409968</v>
      </c>
      <c r="BA83" s="31" t="s">
        <v>1110</v>
      </c>
      <c r="BB83" s="31">
        <v>1.1828900200000001</v>
      </c>
      <c r="BC83" s="31">
        <v>1913.3232940099999</v>
      </c>
      <c r="BD83" s="31">
        <v>1.405998E-2</v>
      </c>
      <c r="BE83" s="57">
        <v>71.276130320000007</v>
      </c>
      <c r="BF83" s="31">
        <v>3634.8594549999998</v>
      </c>
      <c r="BG83"/>
      <c r="BH83" s="59">
        <v>80</v>
      </c>
      <c r="BI83" s="54" t="s">
        <v>1218</v>
      </c>
      <c r="BJ83" s="31">
        <v>302.06047427999999</v>
      </c>
      <c r="BK83" s="31">
        <v>659.86806423000007</v>
      </c>
      <c r="BL83" s="31">
        <v>198.73706013</v>
      </c>
      <c r="BM83" s="31" t="s">
        <v>1110</v>
      </c>
      <c r="BN83" s="31" t="s">
        <v>1110</v>
      </c>
      <c r="BO83" s="31">
        <v>3.5669989999999999E-2</v>
      </c>
      <c r="BP83" s="31" t="s">
        <v>1110</v>
      </c>
      <c r="BQ83" s="31">
        <v>183.75683713999999</v>
      </c>
      <c r="BR83" s="31">
        <v>6.2581000300000005</v>
      </c>
      <c r="BS83" s="31">
        <v>227.36473006</v>
      </c>
      <c r="BT83" s="31" t="s">
        <v>1110</v>
      </c>
      <c r="BU83" s="31">
        <v>480.99876093</v>
      </c>
      <c r="BV83" s="31">
        <v>623.99733962999994</v>
      </c>
      <c r="BW83" s="31" t="s">
        <v>1110</v>
      </c>
      <c r="BX83" s="57">
        <v>552.02654763999999</v>
      </c>
      <c r="BY83" s="31">
        <v>3235.1035840599998</v>
      </c>
    </row>
    <row r="84" spans="1:77" ht="62.5">
      <c r="A84" s="114" t="str">
        <f t="shared" si="42"/>
        <v>NEO GESTÃO DE RECURSOS</v>
      </c>
      <c r="B84" s="24">
        <f t="shared" si="43"/>
        <v>-1.7446320470089915</v>
      </c>
      <c r="C84" s="24">
        <f t="shared" si="44"/>
        <v>5.9944879468404366</v>
      </c>
      <c r="D84" s="24" t="str">
        <f t="shared" si="45"/>
        <v/>
      </c>
      <c r="E84" s="24" t="str">
        <f t="shared" si="46"/>
        <v/>
      </c>
      <c r="F84" s="24" t="str">
        <f t="shared" si="47"/>
        <v/>
      </c>
      <c r="G84" s="24">
        <f t="shared" si="48"/>
        <v>-99.349363453767566</v>
      </c>
      <c r="H84" s="24" t="str">
        <f t="shared" si="49"/>
        <v/>
      </c>
      <c r="I84" s="24">
        <f t="shared" si="50"/>
        <v>-8.3919624187205386</v>
      </c>
      <c r="J84" s="24">
        <f t="shared" si="51"/>
        <v>2.0286944149137582</v>
      </c>
      <c r="K84" s="24">
        <f t="shared" si="52"/>
        <v>-6.9549915236561333</v>
      </c>
      <c r="L84" s="24" t="str">
        <f t="shared" si="53"/>
        <v/>
      </c>
      <c r="M84" s="24" t="str">
        <f t="shared" si="54"/>
        <v/>
      </c>
      <c r="N84" s="24">
        <f t="shared" si="55"/>
        <v>-0.22986991891745845</v>
      </c>
      <c r="O84" s="24" t="str">
        <f t="shared" si="56"/>
        <v/>
      </c>
      <c r="P84" s="24">
        <f t="shared" si="57"/>
        <v>0.40120361083246792</v>
      </c>
      <c r="Q84" s="24">
        <f t="shared" si="58"/>
        <v>-4.7983243451467672</v>
      </c>
      <c r="R84" s="24">
        <f t="shared" si="59"/>
        <v>-160.62730324999939</v>
      </c>
      <c r="S84" s="24">
        <f t="shared" si="60"/>
        <v>5.9944879468404366</v>
      </c>
      <c r="T84" s="24">
        <f t="shared" si="61"/>
        <v>-99.349363453767566</v>
      </c>
      <c r="V84" s="116" t="str">
        <f t="shared" si="62"/>
        <v>NEO GESTÃO DE RECURSOS</v>
      </c>
      <c r="W84" s="199">
        <f t="shared" si="63"/>
        <v>-3.8936781600000074</v>
      </c>
      <c r="X84" s="199">
        <f t="shared" si="64"/>
        <v>16.944970930000011</v>
      </c>
      <c r="Y84" s="199" t="str">
        <f t="shared" si="65"/>
        <v/>
      </c>
      <c r="Z84" s="199" t="str">
        <f t="shared" si="66"/>
        <v/>
      </c>
      <c r="AA84" s="199" t="str">
        <f t="shared" si="67"/>
        <v/>
      </c>
      <c r="AB84" s="199">
        <f t="shared" si="68"/>
        <v>-3.3822099400000005</v>
      </c>
      <c r="AC84" s="199" t="str">
        <f t="shared" si="69"/>
        <v/>
      </c>
      <c r="AD84" s="199">
        <f t="shared" si="70"/>
        <v>-130.98944938</v>
      </c>
      <c r="AE84" s="199">
        <f t="shared" si="71"/>
        <v>1.5051200300000005</v>
      </c>
      <c r="AF84" s="199">
        <f t="shared" si="72"/>
        <v>-39.346649410000055</v>
      </c>
      <c r="AG84" s="199" t="str">
        <f t="shared" si="73"/>
        <v/>
      </c>
      <c r="AH84" s="199" t="str">
        <f t="shared" si="74"/>
        <v/>
      </c>
      <c r="AI84" s="199">
        <f t="shared" si="75"/>
        <v>-1.46540739999989</v>
      </c>
      <c r="AJ84" s="199" t="str">
        <f t="shared" si="76"/>
        <v/>
      </c>
      <c r="AK84" s="199">
        <f t="shared" si="77"/>
        <v>7.9999999999995846E-8</v>
      </c>
      <c r="AL84" s="199">
        <f t="shared" si="78"/>
        <v>-160.62730324999939</v>
      </c>
      <c r="AO84" s="60">
        <v>81</v>
      </c>
      <c r="AP84" s="56" t="s">
        <v>1219</v>
      </c>
      <c r="AQ84" s="30" t="s">
        <v>1110</v>
      </c>
      <c r="AR84" s="30" t="s">
        <v>1110</v>
      </c>
      <c r="AS84" s="30" t="s">
        <v>1110</v>
      </c>
      <c r="AT84" s="30" t="s">
        <v>1110</v>
      </c>
      <c r="AU84" s="30" t="s">
        <v>1110</v>
      </c>
      <c r="AV84" s="30">
        <v>3150.9972409699999</v>
      </c>
      <c r="AW84" s="30" t="s">
        <v>1110</v>
      </c>
      <c r="AX84" s="30">
        <v>477.98012999999997</v>
      </c>
      <c r="AY84" s="30" t="s">
        <v>1110</v>
      </c>
      <c r="AZ84" s="30" t="s">
        <v>1110</v>
      </c>
      <c r="BA84" s="30" t="s">
        <v>1110</v>
      </c>
      <c r="BB84" s="30" t="s">
        <v>1110</v>
      </c>
      <c r="BC84" s="30" t="s">
        <v>1110</v>
      </c>
      <c r="BD84" s="30" t="s">
        <v>1110</v>
      </c>
      <c r="BE84" s="58">
        <v>1.9960000000000002E-5</v>
      </c>
      <c r="BF84" s="30">
        <v>3628.9773909299997</v>
      </c>
      <c r="BG84"/>
      <c r="BH84" s="60">
        <v>81</v>
      </c>
      <c r="BI84" s="56" t="s">
        <v>1220</v>
      </c>
      <c r="BJ84" s="30">
        <v>219.28680087999999</v>
      </c>
      <c r="BK84" s="30">
        <v>299.62084049999999</v>
      </c>
      <c r="BL84" s="30" t="s">
        <v>1110</v>
      </c>
      <c r="BM84" s="30" t="s">
        <v>1110</v>
      </c>
      <c r="BN84" s="30" t="s">
        <v>1110</v>
      </c>
      <c r="BO84" s="30">
        <v>2.2150009999999998E-2</v>
      </c>
      <c r="BP84" s="30" t="s">
        <v>1110</v>
      </c>
      <c r="BQ84" s="30">
        <v>1429.90230447</v>
      </c>
      <c r="BR84" s="30">
        <v>75.696679829999994</v>
      </c>
      <c r="BS84" s="30">
        <v>526.38587917999996</v>
      </c>
      <c r="BT84" s="30" t="s">
        <v>1110</v>
      </c>
      <c r="BU84" s="30" t="s">
        <v>1110</v>
      </c>
      <c r="BV84" s="30">
        <v>636.02879232000009</v>
      </c>
      <c r="BW84" s="30" t="s">
        <v>1110</v>
      </c>
      <c r="BX84" s="58">
        <v>2.0019999999999998E-5</v>
      </c>
      <c r="BY84" s="30">
        <v>3186.9434672100006</v>
      </c>
    </row>
    <row r="85" spans="1:77" ht="62.5">
      <c r="A85" s="114" t="str">
        <f t="shared" si="42"/>
        <v>PERFIN ADMINISTRACAO DE RECURSOS LTDA</v>
      </c>
      <c r="B85" s="24">
        <f t="shared" si="43"/>
        <v>1.7064212044786586E-2</v>
      </c>
      <c r="C85" s="24">
        <f t="shared" si="44"/>
        <v>1.724320877134744E-2</v>
      </c>
      <c r="D85" s="24">
        <f t="shared" si="45"/>
        <v>5.5070036703710912E-2</v>
      </c>
      <c r="E85" s="24" t="str">
        <f t="shared" si="46"/>
        <v/>
      </c>
      <c r="F85" s="24" t="str">
        <f t="shared" si="47"/>
        <v/>
      </c>
      <c r="G85" s="24">
        <f t="shared" si="48"/>
        <v>-2.0941492036859728</v>
      </c>
      <c r="H85" s="24">
        <f t="shared" si="49"/>
        <v>-99.397876432721333</v>
      </c>
      <c r="I85" s="24">
        <f t="shared" si="50"/>
        <v>0.61373884426897973</v>
      </c>
      <c r="J85" s="24">
        <f t="shared" si="51"/>
        <v>-97.546838781922546</v>
      </c>
      <c r="K85" s="24">
        <f t="shared" si="52"/>
        <v>-4.7001066948444077</v>
      </c>
      <c r="L85" s="24">
        <f t="shared" si="53"/>
        <v>1.7074101913067352E-2</v>
      </c>
      <c r="M85" s="24">
        <f t="shared" si="54"/>
        <v>-16.653639485275633</v>
      </c>
      <c r="N85" s="24">
        <f t="shared" si="55"/>
        <v>6.4910071957474003</v>
      </c>
      <c r="O85" s="24">
        <f t="shared" si="56"/>
        <v>0.13381311236075533</v>
      </c>
      <c r="P85" s="24">
        <f t="shared" si="57"/>
        <v>-0.26842074604314803</v>
      </c>
      <c r="Q85" s="24">
        <f t="shared" si="58"/>
        <v>-0.1002230678853806</v>
      </c>
      <c r="R85" s="24">
        <f t="shared" si="59"/>
        <v>-3.172489830001723</v>
      </c>
      <c r="S85" s="24">
        <f t="shared" si="60"/>
        <v>6.4910071957474003</v>
      </c>
      <c r="T85" s="24">
        <f t="shared" si="61"/>
        <v>-99.397876432721333</v>
      </c>
      <c r="V85" s="116" t="str">
        <f t="shared" si="62"/>
        <v>PERFIN ADMINISTRACAO DE RECURSOS LTDA</v>
      </c>
      <c r="W85" s="199">
        <f t="shared" si="63"/>
        <v>2.9900100000013197E-3</v>
      </c>
      <c r="X85" s="199">
        <f t="shared" si="64"/>
        <v>5.20000000000298E-4</v>
      </c>
      <c r="Y85" s="199">
        <f t="shared" si="65"/>
        <v>2.5705389999998829E-2</v>
      </c>
      <c r="Z85" s="199" t="str">
        <f t="shared" si="66"/>
        <v/>
      </c>
      <c r="AA85" s="199" t="str">
        <f t="shared" si="67"/>
        <v/>
      </c>
      <c r="AB85" s="199">
        <f t="shared" si="68"/>
        <v>-0.26726998000000002</v>
      </c>
      <c r="AC85" s="199">
        <f t="shared" si="69"/>
        <v>-8.4800997599999999</v>
      </c>
      <c r="AD85" s="199">
        <f t="shared" si="70"/>
        <v>15.436100219999389</v>
      </c>
      <c r="AE85" s="199">
        <f t="shared" si="71"/>
        <v>-22.091137489999998</v>
      </c>
      <c r="AF85" s="199">
        <f t="shared" si="72"/>
        <v>-4.8310726899999992</v>
      </c>
      <c r="AG85" s="199">
        <f t="shared" si="73"/>
        <v>3.3900100000003874E-3</v>
      </c>
      <c r="AH85" s="199">
        <f t="shared" si="74"/>
        <v>-4.1420498899999991</v>
      </c>
      <c r="AI85" s="199">
        <f t="shared" si="75"/>
        <v>21.319914540000013</v>
      </c>
      <c r="AJ85" s="199">
        <f t="shared" si="76"/>
        <v>6.7197199999995405E-3</v>
      </c>
      <c r="AK85" s="199">
        <f t="shared" si="77"/>
        <v>-0.1561999100000051</v>
      </c>
      <c r="AL85" s="199">
        <f t="shared" si="78"/>
        <v>-3.172489830001723</v>
      </c>
      <c r="AO85" s="59">
        <v>82</v>
      </c>
      <c r="AP85" s="54" t="s">
        <v>431</v>
      </c>
      <c r="AQ85" s="31" t="s">
        <v>1110</v>
      </c>
      <c r="AR85" s="31" t="s">
        <v>1110</v>
      </c>
      <c r="AS85" s="31" t="s">
        <v>1110</v>
      </c>
      <c r="AT85" s="31" t="s">
        <v>1110</v>
      </c>
      <c r="AU85" s="31" t="s">
        <v>1110</v>
      </c>
      <c r="AV85" s="31" t="s">
        <v>1110</v>
      </c>
      <c r="AW85" s="31" t="s">
        <v>1110</v>
      </c>
      <c r="AX85" s="31">
        <v>3361.0783584899996</v>
      </c>
      <c r="AY85" s="31" t="s">
        <v>1110</v>
      </c>
      <c r="AZ85" s="31" t="s">
        <v>1110</v>
      </c>
      <c r="BA85" s="31" t="s">
        <v>1110</v>
      </c>
      <c r="BB85" s="31" t="s">
        <v>1110</v>
      </c>
      <c r="BC85" s="31" t="s">
        <v>1110</v>
      </c>
      <c r="BD85" s="31" t="s">
        <v>1110</v>
      </c>
      <c r="BE85" s="57" t="s">
        <v>1110</v>
      </c>
      <c r="BF85" s="31">
        <v>3361.0783584899996</v>
      </c>
      <c r="BG85"/>
      <c r="BH85" s="59">
        <v>82</v>
      </c>
      <c r="BI85" s="54" t="s">
        <v>742</v>
      </c>
      <c r="BJ85" s="31">
        <v>17.52509998</v>
      </c>
      <c r="BK85" s="31">
        <v>3.0162000099999999</v>
      </c>
      <c r="BL85" s="31">
        <v>46.703339069999998</v>
      </c>
      <c r="BM85" s="31" t="s">
        <v>1110</v>
      </c>
      <c r="BN85" s="31" t="s">
        <v>1110</v>
      </c>
      <c r="BO85" s="31">
        <v>12.495430000000001</v>
      </c>
      <c r="BP85" s="31">
        <v>5.1369989999999997E-2</v>
      </c>
      <c r="BQ85" s="31">
        <v>2530.5286944299996</v>
      </c>
      <c r="BR85" s="31">
        <v>0.55556000000000005</v>
      </c>
      <c r="BS85" s="31">
        <v>97.955374590000005</v>
      </c>
      <c r="BT85" s="31">
        <v>19.858079979999999</v>
      </c>
      <c r="BU85" s="31">
        <v>20.729689969999999</v>
      </c>
      <c r="BV85" s="31">
        <v>349.77301738</v>
      </c>
      <c r="BW85" s="31">
        <v>5.0284398499999998</v>
      </c>
      <c r="BX85" s="57">
        <v>58.035989889999996</v>
      </c>
      <c r="BY85" s="31">
        <v>3162.2562851399994</v>
      </c>
    </row>
    <row r="86" spans="1:77" ht="37.5">
      <c r="A86" s="114" t="str">
        <f t="shared" si="42"/>
        <v>BRZ INVESTIMENTOS LTDA</v>
      </c>
      <c r="B86" s="24">
        <f t="shared" si="43"/>
        <v>0.65064169557406615</v>
      </c>
      <c r="C86" s="24">
        <f t="shared" si="44"/>
        <v>0.35391717932702704</v>
      </c>
      <c r="D86" s="24">
        <f t="shared" si="45"/>
        <v>-0.11166584922425216</v>
      </c>
      <c r="E86" s="24" t="str">
        <f t="shared" si="46"/>
        <v/>
      </c>
      <c r="F86" s="24">
        <f t="shared" si="47"/>
        <v>-2.3423069232242995</v>
      </c>
      <c r="G86" s="24">
        <f t="shared" si="48"/>
        <v>2.3793981617653799</v>
      </c>
      <c r="H86" s="24">
        <f t="shared" si="49"/>
        <v>4.3385346094735127</v>
      </c>
      <c r="I86" s="24">
        <f t="shared" si="50"/>
        <v>2.3277078108342693</v>
      </c>
      <c r="J86" s="24">
        <f t="shared" si="51"/>
        <v>-1.4369824740201267</v>
      </c>
      <c r="K86" s="24">
        <f t="shared" si="52"/>
        <v>5.9148127510684816</v>
      </c>
      <c r="L86" s="24" t="str">
        <f t="shared" si="53"/>
        <v/>
      </c>
      <c r="M86" s="24">
        <f t="shared" si="54"/>
        <v>-0.22628758949321082</v>
      </c>
      <c r="N86" s="24">
        <f t="shared" si="55"/>
        <v>0.39418910642048388</v>
      </c>
      <c r="O86" s="24">
        <f t="shared" si="56"/>
        <v>-2.4183597598780011</v>
      </c>
      <c r="P86" s="24">
        <f t="shared" si="57"/>
        <v>-6.752187871116007</v>
      </c>
      <c r="Q86" s="24">
        <f t="shared" si="58"/>
        <v>1.0439436210631072</v>
      </c>
      <c r="R86" s="24">
        <f t="shared" si="59"/>
        <v>31.756196849999924</v>
      </c>
      <c r="S86" s="24">
        <f t="shared" si="60"/>
        <v>5.9148127510684816</v>
      </c>
      <c r="T86" s="24">
        <f t="shared" si="61"/>
        <v>-6.752187871116007</v>
      </c>
      <c r="V86" s="116" t="str">
        <f t="shared" si="62"/>
        <v>BRZ INVESTIMENTOS LTDA</v>
      </c>
      <c r="W86" s="199">
        <f t="shared" si="63"/>
        <v>9.3778871899999103</v>
      </c>
      <c r="X86" s="199">
        <f t="shared" si="64"/>
        <v>1.629128870000045</v>
      </c>
      <c r="Y86" s="199">
        <f t="shared" si="65"/>
        <v>-3.4611019999999826E-2</v>
      </c>
      <c r="Z86" s="199" t="str">
        <f t="shared" si="66"/>
        <v/>
      </c>
      <c r="AA86" s="199">
        <f t="shared" si="67"/>
        <v>-4.4070750000000158E-2</v>
      </c>
      <c r="AB86" s="199">
        <f t="shared" si="68"/>
        <v>18.303275920000033</v>
      </c>
      <c r="AC86" s="199">
        <f t="shared" si="69"/>
        <v>2.1330301300000016</v>
      </c>
      <c r="AD86" s="199">
        <f t="shared" si="70"/>
        <v>0.33238975999999809</v>
      </c>
      <c r="AE86" s="199">
        <f t="shared" si="71"/>
        <v>-0.25778967999999836</v>
      </c>
      <c r="AF86" s="199">
        <f t="shared" si="72"/>
        <v>0.82139257000000043</v>
      </c>
      <c r="AG86" s="199" t="str">
        <f t="shared" si="73"/>
        <v/>
      </c>
      <c r="AH86" s="199">
        <f t="shared" si="74"/>
        <v>-3.5002170000000277E-2</v>
      </c>
      <c r="AI86" s="199">
        <f t="shared" si="75"/>
        <v>0.7091207699999984</v>
      </c>
      <c r="AJ86" s="199">
        <f t="shared" si="76"/>
        <v>-1.1341044099999991</v>
      </c>
      <c r="AK86" s="199">
        <f t="shared" si="77"/>
        <v>-4.4450330000000093E-2</v>
      </c>
      <c r="AL86" s="199">
        <f t="shared" si="78"/>
        <v>31.756196849999924</v>
      </c>
      <c r="AO86" s="60">
        <v>83</v>
      </c>
      <c r="AP86" s="56" t="s">
        <v>1220</v>
      </c>
      <c r="AQ86" s="30">
        <v>223.18047903999999</v>
      </c>
      <c r="AR86" s="30">
        <v>282.67586956999997</v>
      </c>
      <c r="AS86" s="30" t="s">
        <v>1110</v>
      </c>
      <c r="AT86" s="30" t="s">
        <v>1110</v>
      </c>
      <c r="AU86" s="30" t="s">
        <v>1110</v>
      </c>
      <c r="AV86" s="30">
        <v>3.4043599500000004</v>
      </c>
      <c r="AW86" s="30" t="s">
        <v>1110</v>
      </c>
      <c r="AX86" s="30">
        <v>1560.89175385</v>
      </c>
      <c r="AY86" s="30">
        <v>74.191559799999993</v>
      </c>
      <c r="AZ86" s="30">
        <v>565.73252859000002</v>
      </c>
      <c r="BA86" s="30" t="s">
        <v>1110</v>
      </c>
      <c r="BB86" s="30" t="s">
        <v>1110</v>
      </c>
      <c r="BC86" s="30">
        <v>637.49419971999998</v>
      </c>
      <c r="BD86" s="30" t="s">
        <v>1110</v>
      </c>
      <c r="BE86" s="58">
        <v>1.9940000000000002E-5</v>
      </c>
      <c r="BF86" s="30">
        <v>3347.5707704599999</v>
      </c>
      <c r="BG86"/>
      <c r="BH86" s="60">
        <v>83</v>
      </c>
      <c r="BI86" s="56" t="s">
        <v>220</v>
      </c>
      <c r="BJ86" s="30">
        <v>1450.70684809</v>
      </c>
      <c r="BK86" s="30">
        <v>461.94271780000003</v>
      </c>
      <c r="BL86" s="30">
        <v>30.960559159999999</v>
      </c>
      <c r="BM86" s="30" t="s">
        <v>1110</v>
      </c>
      <c r="BN86" s="30">
        <v>1.8374397199999999</v>
      </c>
      <c r="BO86" s="30">
        <v>787.54300276000004</v>
      </c>
      <c r="BP86" s="30">
        <v>51.297790169999999</v>
      </c>
      <c r="BQ86" s="30">
        <v>14.612092669999999</v>
      </c>
      <c r="BR86" s="30">
        <v>17.681864050000001</v>
      </c>
      <c r="BS86" s="30">
        <v>14.708435230000001</v>
      </c>
      <c r="BT86" s="30" t="s">
        <v>1110</v>
      </c>
      <c r="BU86" s="30">
        <v>15.43300033</v>
      </c>
      <c r="BV86" s="30">
        <v>180.60266892999999</v>
      </c>
      <c r="BW86" s="30">
        <v>45.761499329999999</v>
      </c>
      <c r="BX86" s="58">
        <v>0.6138596999999999</v>
      </c>
      <c r="BY86" s="30">
        <v>3073.7017779400003</v>
      </c>
    </row>
    <row r="87" spans="1:77" ht="62.5">
      <c r="A87" s="114" t="str">
        <f t="shared" si="42"/>
        <v>NUCLEO CAPITAL LTDA</v>
      </c>
      <c r="B87" s="24" t="str">
        <f t="shared" si="43"/>
        <v/>
      </c>
      <c r="C87" s="24">
        <f t="shared" si="44"/>
        <v>-0.21683298530243178</v>
      </c>
      <c r="D87" s="24" t="str">
        <f t="shared" si="45"/>
        <v/>
      </c>
      <c r="E87" s="24" t="str">
        <f t="shared" si="46"/>
        <v/>
      </c>
      <c r="F87" s="24" t="str">
        <f t="shared" si="47"/>
        <v/>
      </c>
      <c r="G87" s="24" t="str">
        <f t="shared" si="48"/>
        <v/>
      </c>
      <c r="H87" s="24" t="str">
        <f t="shared" si="49"/>
        <v/>
      </c>
      <c r="I87" s="24">
        <f t="shared" si="50"/>
        <v>1.2740320198549142</v>
      </c>
      <c r="J87" s="24">
        <f t="shared" si="51"/>
        <v>1.5398989940357097</v>
      </c>
      <c r="K87" s="24">
        <f t="shared" si="52"/>
        <v>-0.30563740390520877</v>
      </c>
      <c r="L87" s="24" t="str">
        <f t="shared" si="53"/>
        <v/>
      </c>
      <c r="M87" s="24" t="str">
        <f t="shared" si="54"/>
        <v/>
      </c>
      <c r="N87" s="24">
        <f t="shared" si="55"/>
        <v>-0.22322324227617685</v>
      </c>
      <c r="O87" s="24" t="str">
        <f t="shared" si="56"/>
        <v/>
      </c>
      <c r="P87" s="24">
        <f t="shared" si="57"/>
        <v>-0.14057206782062792</v>
      </c>
      <c r="Q87" s="24">
        <f t="shared" si="58"/>
        <v>7.7642394476697518E-2</v>
      </c>
      <c r="R87" s="24">
        <f t="shared" si="59"/>
        <v>2.3620569100003195</v>
      </c>
      <c r="S87" s="24">
        <f t="shared" si="60"/>
        <v>1.5398989940357097</v>
      </c>
      <c r="T87" s="24">
        <f t="shared" si="61"/>
        <v>-0.30563740390520877</v>
      </c>
      <c r="V87" s="116" t="str">
        <f t="shared" si="62"/>
        <v>NUCLEO CAPITAL LTDA</v>
      </c>
      <c r="W87" s="199" t="str">
        <f t="shared" si="63"/>
        <v/>
      </c>
      <c r="X87" s="199">
        <f t="shared" si="64"/>
        <v>-1.0660029999998599E-2</v>
      </c>
      <c r="Y87" s="199" t="str">
        <f t="shared" si="65"/>
        <v/>
      </c>
      <c r="Z87" s="199" t="str">
        <f t="shared" si="66"/>
        <v/>
      </c>
      <c r="AA87" s="199" t="str">
        <f t="shared" si="67"/>
        <v/>
      </c>
      <c r="AB87" s="199" t="str">
        <f t="shared" si="68"/>
        <v/>
      </c>
      <c r="AC87" s="199" t="str">
        <f t="shared" si="69"/>
        <v/>
      </c>
      <c r="AD87" s="199">
        <f t="shared" si="70"/>
        <v>7.1989137299999584</v>
      </c>
      <c r="AE87" s="199">
        <f t="shared" si="71"/>
        <v>0.11522896000000049</v>
      </c>
      <c r="AF87" s="199">
        <f t="shared" si="72"/>
        <v>-6.900070000000369E-3</v>
      </c>
      <c r="AG87" s="199" t="str">
        <f t="shared" si="73"/>
        <v/>
      </c>
      <c r="AH87" s="199" t="str">
        <f t="shared" si="74"/>
        <v/>
      </c>
      <c r="AI87" s="199">
        <f t="shared" si="75"/>
        <v>-3.9780201999997189</v>
      </c>
      <c r="AJ87" s="199" t="str">
        <f t="shared" si="76"/>
        <v/>
      </c>
      <c r="AK87" s="199">
        <f t="shared" si="77"/>
        <v>-0.95650548000003255</v>
      </c>
      <c r="AL87" s="199">
        <f t="shared" si="78"/>
        <v>2.3620569100003195</v>
      </c>
      <c r="AO87" s="59">
        <v>84</v>
      </c>
      <c r="AP87" s="54" t="s">
        <v>742</v>
      </c>
      <c r="AQ87" s="31">
        <v>17.522109969999999</v>
      </c>
      <c r="AR87" s="31">
        <v>3.0156800099999996</v>
      </c>
      <c r="AS87" s="31">
        <v>46.67763368</v>
      </c>
      <c r="AT87" s="31" t="s">
        <v>1110</v>
      </c>
      <c r="AU87" s="31" t="s">
        <v>1110</v>
      </c>
      <c r="AV87" s="31">
        <v>12.762699980000001</v>
      </c>
      <c r="AW87" s="31">
        <v>8.5314697499999994</v>
      </c>
      <c r="AX87" s="31">
        <v>2515.0925942100002</v>
      </c>
      <c r="AY87" s="31">
        <v>22.646697489999998</v>
      </c>
      <c r="AZ87" s="31">
        <v>102.78644728</v>
      </c>
      <c r="BA87" s="31">
        <v>19.854689969999999</v>
      </c>
      <c r="BB87" s="31">
        <v>24.871739859999998</v>
      </c>
      <c r="BC87" s="31">
        <v>328.45310283999999</v>
      </c>
      <c r="BD87" s="31">
        <v>5.0217201300000003</v>
      </c>
      <c r="BE87" s="57">
        <v>58.192189800000001</v>
      </c>
      <c r="BF87" s="31">
        <v>3165.4287749700011</v>
      </c>
      <c r="BG87"/>
      <c r="BH87" s="59">
        <v>84</v>
      </c>
      <c r="BI87" s="54" t="s">
        <v>700</v>
      </c>
      <c r="BJ87" s="31" t="s">
        <v>1110</v>
      </c>
      <c r="BK87" s="31">
        <v>4.9055799900000006</v>
      </c>
      <c r="BL87" s="31" t="s">
        <v>1110</v>
      </c>
      <c r="BM87" s="31" t="s">
        <v>1110</v>
      </c>
      <c r="BN87" s="31" t="s">
        <v>1110</v>
      </c>
      <c r="BO87" s="31" t="s">
        <v>1110</v>
      </c>
      <c r="BP87" s="31" t="s">
        <v>1110</v>
      </c>
      <c r="BQ87" s="31">
        <v>572.24858420999999</v>
      </c>
      <c r="BR87" s="31">
        <v>7.5981197500000004</v>
      </c>
      <c r="BS87" s="31">
        <v>2.2506999199999997</v>
      </c>
      <c r="BT87" s="31" t="s">
        <v>1110</v>
      </c>
      <c r="BU87" s="31" t="s">
        <v>1110</v>
      </c>
      <c r="BV87" s="31">
        <v>1778.1035226700001</v>
      </c>
      <c r="BW87" s="31" t="s">
        <v>1110</v>
      </c>
      <c r="BX87" s="57">
        <v>679.48129046999998</v>
      </c>
      <c r="BY87" s="31">
        <v>3044.58779701</v>
      </c>
    </row>
    <row r="88" spans="1:77" ht="37.5">
      <c r="A88" s="114" t="str">
        <f t="shared" si="42"/>
        <v>TARPON INVESTIMENTOS</v>
      </c>
      <c r="B88" s="24" t="str">
        <f t="shared" si="43"/>
        <v/>
      </c>
      <c r="C88" s="24" t="str">
        <f t="shared" si="44"/>
        <v/>
      </c>
      <c r="D88" s="24">
        <f t="shared" si="45"/>
        <v>25.269678274157627</v>
      </c>
      <c r="E88" s="24" t="str">
        <f t="shared" si="46"/>
        <v/>
      </c>
      <c r="F88" s="24" t="str">
        <f t="shared" si="47"/>
        <v/>
      </c>
      <c r="G88" s="24" t="str">
        <f t="shared" si="48"/>
        <v/>
      </c>
      <c r="H88" s="24">
        <f t="shared" si="49"/>
        <v>-30.079229654052426</v>
      </c>
      <c r="I88" s="24">
        <f t="shared" si="50"/>
        <v>18.163034717876883</v>
      </c>
      <c r="J88" s="24" t="str">
        <f t="shared" si="51"/>
        <v/>
      </c>
      <c r="K88" s="24">
        <f t="shared" si="52"/>
        <v>-68.182696877817889</v>
      </c>
      <c r="L88" s="24" t="str">
        <f t="shared" si="53"/>
        <v/>
      </c>
      <c r="M88" s="24" t="str">
        <f t="shared" si="54"/>
        <v/>
      </c>
      <c r="N88" s="24">
        <f t="shared" si="55"/>
        <v>565.42792215669215</v>
      </c>
      <c r="O88" s="24">
        <f t="shared" si="56"/>
        <v>0.11661555419625813</v>
      </c>
      <c r="P88" s="24" t="str">
        <f t="shared" si="57"/>
        <v/>
      </c>
      <c r="Q88" s="24">
        <f t="shared" si="58"/>
        <v>74.389742946272889</v>
      </c>
      <c r="R88" s="24">
        <f t="shared" si="59"/>
        <v>1281.63190568</v>
      </c>
      <c r="S88" s="24">
        <f t="shared" si="60"/>
        <v>565.42792215669215</v>
      </c>
      <c r="T88" s="24">
        <f t="shared" si="61"/>
        <v>-68.182696877817889</v>
      </c>
      <c r="V88" s="116" t="str">
        <f t="shared" si="62"/>
        <v>TARPON INVESTIMENTOS</v>
      </c>
      <c r="W88" s="199" t="str">
        <f t="shared" si="63"/>
        <v/>
      </c>
      <c r="X88" s="199" t="str">
        <f t="shared" si="64"/>
        <v/>
      </c>
      <c r="Y88" s="199">
        <f t="shared" si="65"/>
        <v>2.519490799999998</v>
      </c>
      <c r="Z88" s="199" t="str">
        <f t="shared" si="66"/>
        <v/>
      </c>
      <c r="AA88" s="199" t="str">
        <f t="shared" si="67"/>
        <v/>
      </c>
      <c r="AB88" s="199" t="str">
        <f t="shared" si="68"/>
        <v/>
      </c>
      <c r="AC88" s="199">
        <f t="shared" si="69"/>
        <v>-9.1939895999999983</v>
      </c>
      <c r="AD88" s="199">
        <f t="shared" si="70"/>
        <v>13.869746579999997</v>
      </c>
      <c r="AE88" s="199" t="str">
        <f t="shared" si="71"/>
        <v/>
      </c>
      <c r="AF88" s="199">
        <f t="shared" si="72"/>
        <v>-9.3176106999999995</v>
      </c>
      <c r="AG88" s="199" t="str">
        <f t="shared" si="73"/>
        <v/>
      </c>
      <c r="AH88" s="199" t="str">
        <f t="shared" si="74"/>
        <v/>
      </c>
      <c r="AI88" s="199">
        <f t="shared" si="75"/>
        <v>1333.9692826800001</v>
      </c>
      <c r="AJ88" s="199">
        <f t="shared" si="76"/>
        <v>1.5214109299997745</v>
      </c>
      <c r="AK88" s="199" t="str">
        <f t="shared" si="77"/>
        <v/>
      </c>
      <c r="AL88" s="199">
        <f t="shared" si="78"/>
        <v>1281.63190568</v>
      </c>
      <c r="AO88" s="60">
        <v>85</v>
      </c>
      <c r="AP88" s="56" t="s">
        <v>1218</v>
      </c>
      <c r="AQ88" s="30">
        <v>290.26239537999999</v>
      </c>
      <c r="AR88" s="30">
        <v>656.57562453000003</v>
      </c>
      <c r="AS88" s="30">
        <v>163.22385978</v>
      </c>
      <c r="AT88" s="30" t="s">
        <v>1110</v>
      </c>
      <c r="AU88" s="30" t="s">
        <v>1110</v>
      </c>
      <c r="AV88" s="30">
        <v>3.5459980000000002E-2</v>
      </c>
      <c r="AW88" s="30" t="s">
        <v>1110</v>
      </c>
      <c r="AX88" s="30">
        <v>182.09939229</v>
      </c>
      <c r="AY88" s="30">
        <v>6.5530299300000001</v>
      </c>
      <c r="AZ88" s="30">
        <v>189.44648993999999</v>
      </c>
      <c r="BA88" s="30" t="s">
        <v>1110</v>
      </c>
      <c r="BB88" s="30">
        <v>478.72067444999999</v>
      </c>
      <c r="BC88" s="30">
        <v>605.13279829999999</v>
      </c>
      <c r="BD88" s="30" t="s">
        <v>1110</v>
      </c>
      <c r="BE88" s="58">
        <v>543.16135891999988</v>
      </c>
      <c r="BF88" s="30">
        <v>3115.2110834999994</v>
      </c>
      <c r="BG88"/>
      <c r="BH88" s="60">
        <v>85</v>
      </c>
      <c r="BI88" s="56" t="s">
        <v>1090</v>
      </c>
      <c r="BJ88" s="30" t="s">
        <v>1110</v>
      </c>
      <c r="BK88" s="30" t="s">
        <v>1110</v>
      </c>
      <c r="BL88" s="30">
        <v>12.489901869999999</v>
      </c>
      <c r="BM88" s="30" t="s">
        <v>1110</v>
      </c>
      <c r="BN88" s="30" t="s">
        <v>1110</v>
      </c>
      <c r="BO88" s="30" t="s">
        <v>1110</v>
      </c>
      <c r="BP88" s="30">
        <v>21.371918190000002</v>
      </c>
      <c r="BQ88" s="30">
        <v>90.232242139999997</v>
      </c>
      <c r="BR88" s="30" t="s">
        <v>1110</v>
      </c>
      <c r="BS88" s="30">
        <v>4.34804221</v>
      </c>
      <c r="BT88" s="30" t="s">
        <v>1110</v>
      </c>
      <c r="BU88" s="30" t="s">
        <v>1110</v>
      </c>
      <c r="BV88" s="30">
        <v>1569.8913569900001</v>
      </c>
      <c r="BW88" s="30">
        <v>1306.15949329</v>
      </c>
      <c r="BX88" s="58" t="s">
        <v>1110</v>
      </c>
      <c r="BY88" s="30">
        <v>3004.4929546900003</v>
      </c>
    </row>
    <row r="89" spans="1:77" ht="62.5">
      <c r="A89" s="114" t="str">
        <f t="shared" si="42"/>
        <v>MILESTONES ADM DE RECURSOS LTDA</v>
      </c>
      <c r="B89" s="24" t="str">
        <f t="shared" si="43"/>
        <v/>
      </c>
      <c r="C89" s="24" t="str">
        <f t="shared" si="44"/>
        <v/>
      </c>
      <c r="D89" s="24" t="str">
        <f t="shared" si="45"/>
        <v/>
      </c>
      <c r="E89" s="24" t="str">
        <f t="shared" si="46"/>
        <v/>
      </c>
      <c r="F89" s="24" t="str">
        <f t="shared" si="47"/>
        <v/>
      </c>
      <c r="G89" s="24" t="str">
        <f t="shared" si="48"/>
        <v/>
      </c>
      <c r="H89" s="24" t="str">
        <f t="shared" si="49"/>
        <v/>
      </c>
      <c r="I89" s="24">
        <f t="shared" si="50"/>
        <v>0.3943027753206394</v>
      </c>
      <c r="J89" s="24" t="str">
        <f t="shared" si="51"/>
        <v/>
      </c>
      <c r="K89" s="24">
        <f t="shared" si="52"/>
        <v>0.62215266608349395</v>
      </c>
      <c r="L89" s="24" t="str">
        <f t="shared" si="53"/>
        <v/>
      </c>
      <c r="M89" s="24" t="str">
        <f t="shared" si="54"/>
        <v/>
      </c>
      <c r="N89" s="24">
        <f t="shared" si="55"/>
        <v>-2.5389229884007563</v>
      </c>
      <c r="O89" s="24" t="str">
        <f t="shared" si="56"/>
        <v/>
      </c>
      <c r="P89" s="24" t="str">
        <f t="shared" si="57"/>
        <v/>
      </c>
      <c r="Q89" s="24">
        <f t="shared" si="58"/>
        <v>0.51124989926188391</v>
      </c>
      <c r="R89" s="24">
        <f t="shared" si="59"/>
        <v>14.955233650000082</v>
      </c>
      <c r="S89" s="24">
        <f t="shared" si="60"/>
        <v>0.62215266608349395</v>
      </c>
      <c r="T89" s="24">
        <f t="shared" si="61"/>
        <v>-2.5389229884007563</v>
      </c>
      <c r="V89" s="116" t="str">
        <f t="shared" si="62"/>
        <v>MILESTONES ADM DE RECURSOS LTDA</v>
      </c>
      <c r="W89" s="199" t="str">
        <f t="shared" si="63"/>
        <v/>
      </c>
      <c r="X89" s="199" t="str">
        <f t="shared" si="64"/>
        <v/>
      </c>
      <c r="Y89" s="199" t="str">
        <f t="shared" si="65"/>
        <v/>
      </c>
      <c r="Z89" s="199" t="str">
        <f t="shared" si="66"/>
        <v/>
      </c>
      <c r="AA89" s="199" t="str">
        <f t="shared" si="67"/>
        <v/>
      </c>
      <c r="AB89" s="199" t="str">
        <f t="shared" si="68"/>
        <v/>
      </c>
      <c r="AC89" s="199" t="str">
        <f t="shared" si="69"/>
        <v/>
      </c>
      <c r="AD89" s="199">
        <f t="shared" si="70"/>
        <v>3.5315462500000194</v>
      </c>
      <c r="AE89" s="199" t="str">
        <f t="shared" si="71"/>
        <v/>
      </c>
      <c r="AF89" s="199">
        <f t="shared" si="72"/>
        <v>12.390268970000079</v>
      </c>
      <c r="AG89" s="199" t="str">
        <f t="shared" si="73"/>
        <v/>
      </c>
      <c r="AH89" s="199" t="str">
        <f t="shared" si="74"/>
        <v/>
      </c>
      <c r="AI89" s="199">
        <f t="shared" si="75"/>
        <v>-0.96658157000000244</v>
      </c>
      <c r="AJ89" s="199" t="str">
        <f t="shared" si="76"/>
        <v/>
      </c>
      <c r="AK89" s="199" t="str">
        <f t="shared" si="77"/>
        <v/>
      </c>
      <c r="AL89" s="199">
        <f t="shared" si="78"/>
        <v>14.955233650000082</v>
      </c>
      <c r="AO89" s="59">
        <v>86</v>
      </c>
      <c r="AP89" s="54" t="s">
        <v>1221</v>
      </c>
      <c r="AQ89" s="31" t="s">
        <v>1110</v>
      </c>
      <c r="AR89" s="31">
        <v>29.10378979</v>
      </c>
      <c r="AS89" s="31">
        <v>8.98710919</v>
      </c>
      <c r="AT89" s="31" t="s">
        <v>1110</v>
      </c>
      <c r="AU89" s="31">
        <v>38.663996920000002</v>
      </c>
      <c r="AV89" s="31" t="s">
        <v>1110</v>
      </c>
      <c r="AW89" s="31" t="s">
        <v>1110</v>
      </c>
      <c r="AX89" s="31" t="s">
        <v>1110</v>
      </c>
      <c r="AY89" s="31" t="s">
        <v>1110</v>
      </c>
      <c r="AZ89" s="31">
        <v>987.22525566000002</v>
      </c>
      <c r="BA89" s="31">
        <v>1092.68877223</v>
      </c>
      <c r="BB89" s="31">
        <v>782.38268970000001</v>
      </c>
      <c r="BC89" s="31" t="s">
        <v>1110</v>
      </c>
      <c r="BD89" s="31" t="s">
        <v>1110</v>
      </c>
      <c r="BE89" s="57">
        <v>119.79427087000001</v>
      </c>
      <c r="BF89" s="31">
        <v>3058.8458843600001</v>
      </c>
      <c r="BG89"/>
      <c r="BH89" s="59">
        <v>86</v>
      </c>
      <c r="BI89" s="54" t="s">
        <v>637</v>
      </c>
      <c r="BJ89" s="31" t="s">
        <v>1110</v>
      </c>
      <c r="BK89" s="31" t="s">
        <v>1110</v>
      </c>
      <c r="BL89" s="31" t="s">
        <v>1110</v>
      </c>
      <c r="BM89" s="31" t="s">
        <v>1110</v>
      </c>
      <c r="BN89" s="31" t="s">
        <v>1110</v>
      </c>
      <c r="BO89" s="31" t="s">
        <v>1110</v>
      </c>
      <c r="BP89" s="31" t="s">
        <v>1110</v>
      </c>
      <c r="BQ89" s="31">
        <v>899.17481103</v>
      </c>
      <c r="BR89" s="31" t="s">
        <v>1110</v>
      </c>
      <c r="BS89" s="31">
        <v>2003.9061211800001</v>
      </c>
      <c r="BT89" s="31" t="s">
        <v>1110</v>
      </c>
      <c r="BU89" s="31" t="s">
        <v>1110</v>
      </c>
      <c r="BV89" s="31">
        <v>37.103953629999999</v>
      </c>
      <c r="BW89" s="31" t="s">
        <v>1110</v>
      </c>
      <c r="BX89" s="57" t="s">
        <v>1110</v>
      </c>
      <c r="BY89" s="31">
        <v>2940.1848858400003</v>
      </c>
    </row>
    <row r="90" spans="1:77" ht="37.5">
      <c r="A90" s="114" t="str">
        <f t="shared" si="42"/>
        <v>BANESTES</v>
      </c>
      <c r="B90" s="24" t="str">
        <f t="shared" si="43"/>
        <v/>
      </c>
      <c r="C90" s="24">
        <f t="shared" si="44"/>
        <v>5.2880734471522572</v>
      </c>
      <c r="D90" s="24">
        <f t="shared" si="45"/>
        <v>-11.792108648008991</v>
      </c>
      <c r="E90" s="24" t="str">
        <f t="shared" si="46"/>
        <v/>
      </c>
      <c r="F90" s="24">
        <f t="shared" si="47"/>
        <v>-0.58710453673396046</v>
      </c>
      <c r="G90" s="24" t="str">
        <f t="shared" si="48"/>
        <v/>
      </c>
      <c r="H90" s="24" t="str">
        <f t="shared" si="49"/>
        <v/>
      </c>
      <c r="I90" s="24" t="str">
        <f t="shared" si="50"/>
        <v/>
      </c>
      <c r="J90" s="24" t="str">
        <f t="shared" si="51"/>
        <v/>
      </c>
      <c r="K90" s="24">
        <f t="shared" si="52"/>
        <v>-0.26605453364784637</v>
      </c>
      <c r="L90" s="24">
        <f t="shared" si="53"/>
        <v>-7.9925776423752808</v>
      </c>
      <c r="M90" s="24">
        <f t="shared" si="54"/>
        <v>-7.1263250496223236</v>
      </c>
      <c r="N90" s="24" t="str">
        <f t="shared" si="55"/>
        <v/>
      </c>
      <c r="O90" s="24" t="str">
        <f t="shared" si="56"/>
        <v/>
      </c>
      <c r="P90" s="24">
        <f t="shared" si="57"/>
        <v>-2.2143880343662659E-2</v>
      </c>
      <c r="Q90" s="24">
        <f t="shared" si="58"/>
        <v>-4.7563676053081423</v>
      </c>
      <c r="R90" s="24">
        <f t="shared" si="59"/>
        <v>-145.48995474000048</v>
      </c>
      <c r="S90" s="24">
        <f t="shared" si="60"/>
        <v>5.2880734471522572</v>
      </c>
      <c r="T90" s="24">
        <f t="shared" si="61"/>
        <v>-11.792108648008991</v>
      </c>
      <c r="V90" s="116" t="str">
        <f t="shared" si="62"/>
        <v>BANESTES</v>
      </c>
      <c r="W90" s="199" t="str">
        <f t="shared" si="63"/>
        <v/>
      </c>
      <c r="X90" s="199">
        <f t="shared" si="64"/>
        <v>1.5390297799999999</v>
      </c>
      <c r="Y90" s="199">
        <f t="shared" si="65"/>
        <v>-1.0597696800000005</v>
      </c>
      <c r="Z90" s="199" t="str">
        <f t="shared" si="66"/>
        <v/>
      </c>
      <c r="AA90" s="199">
        <f t="shared" si="67"/>
        <v>-0.22699808000000132</v>
      </c>
      <c r="AB90" s="199" t="str">
        <f t="shared" si="68"/>
        <v/>
      </c>
      <c r="AC90" s="199" t="str">
        <f t="shared" si="69"/>
        <v/>
      </c>
      <c r="AD90" s="199" t="str">
        <f t="shared" si="70"/>
        <v/>
      </c>
      <c r="AE90" s="199" t="str">
        <f t="shared" si="71"/>
        <v/>
      </c>
      <c r="AF90" s="199">
        <f t="shared" si="72"/>
        <v>-2.6265575500000296</v>
      </c>
      <c r="AG90" s="199">
        <f t="shared" si="73"/>
        <v>-87.333998510000015</v>
      </c>
      <c r="AH90" s="199">
        <f t="shared" si="74"/>
        <v>-55.755133600000022</v>
      </c>
      <c r="AI90" s="199" t="str">
        <f t="shared" si="75"/>
        <v/>
      </c>
      <c r="AJ90" s="199" t="str">
        <f t="shared" si="76"/>
        <v/>
      </c>
      <c r="AK90" s="199">
        <f t="shared" si="77"/>
        <v>-2.6527100000009796E-2</v>
      </c>
      <c r="AL90" s="199">
        <f t="shared" si="78"/>
        <v>-145.48995474000048</v>
      </c>
      <c r="AO90" s="60">
        <v>87</v>
      </c>
      <c r="AP90" s="56" t="s">
        <v>700</v>
      </c>
      <c r="AQ90" s="30" t="s">
        <v>1110</v>
      </c>
      <c r="AR90" s="30">
        <v>4.9162400199999992</v>
      </c>
      <c r="AS90" s="30" t="s">
        <v>1110</v>
      </c>
      <c r="AT90" s="30" t="s">
        <v>1110</v>
      </c>
      <c r="AU90" s="30" t="s">
        <v>1110</v>
      </c>
      <c r="AV90" s="30" t="s">
        <v>1110</v>
      </c>
      <c r="AW90" s="30" t="s">
        <v>1110</v>
      </c>
      <c r="AX90" s="30">
        <v>565.04967048000003</v>
      </c>
      <c r="AY90" s="30">
        <v>7.4828907899999999</v>
      </c>
      <c r="AZ90" s="30">
        <v>2.2575999900000001</v>
      </c>
      <c r="BA90" s="30" t="s">
        <v>1110</v>
      </c>
      <c r="BB90" s="30" t="s">
        <v>1110</v>
      </c>
      <c r="BC90" s="30">
        <v>1782.0815428699998</v>
      </c>
      <c r="BD90" s="30" t="s">
        <v>1110</v>
      </c>
      <c r="BE90" s="58">
        <v>680.43779595000001</v>
      </c>
      <c r="BF90" s="30">
        <v>3042.2257400999997</v>
      </c>
      <c r="BG90"/>
      <c r="BH90" s="60">
        <v>87</v>
      </c>
      <c r="BI90" s="56" t="s">
        <v>1221</v>
      </c>
      <c r="BJ90" s="30" t="s">
        <v>1110</v>
      </c>
      <c r="BK90" s="30">
        <v>30.64281957</v>
      </c>
      <c r="BL90" s="30">
        <v>7.9273395099999995</v>
      </c>
      <c r="BM90" s="30" t="s">
        <v>1110</v>
      </c>
      <c r="BN90" s="30">
        <v>38.436998840000001</v>
      </c>
      <c r="BO90" s="30" t="s">
        <v>1110</v>
      </c>
      <c r="BP90" s="30" t="s">
        <v>1110</v>
      </c>
      <c r="BQ90" s="30" t="s">
        <v>1110</v>
      </c>
      <c r="BR90" s="30" t="s">
        <v>1110</v>
      </c>
      <c r="BS90" s="30">
        <v>984.59869810999999</v>
      </c>
      <c r="BT90" s="30">
        <v>1005.35477372</v>
      </c>
      <c r="BU90" s="30">
        <v>726.62755609999999</v>
      </c>
      <c r="BV90" s="30" t="s">
        <v>1110</v>
      </c>
      <c r="BW90" s="30" t="s">
        <v>1110</v>
      </c>
      <c r="BX90" s="58">
        <v>119.76774377</v>
      </c>
      <c r="BY90" s="30">
        <v>2913.3559296199996</v>
      </c>
    </row>
    <row r="91" spans="1:77" ht="37.5">
      <c r="A91" s="114" t="str">
        <f t="shared" si="42"/>
        <v>MONGERAL AEGON</v>
      </c>
      <c r="B91" s="24">
        <f t="shared" si="43"/>
        <v>21.577366384747364</v>
      </c>
      <c r="C91" s="24">
        <f t="shared" si="44"/>
        <v>2.5923353321145157</v>
      </c>
      <c r="D91" s="24" t="str">
        <f t="shared" si="45"/>
        <v/>
      </c>
      <c r="E91" s="24">
        <f t="shared" si="46"/>
        <v>0.66896185841798683</v>
      </c>
      <c r="F91" s="24" t="str">
        <f t="shared" si="47"/>
        <v/>
      </c>
      <c r="G91" s="24">
        <f t="shared" si="48"/>
        <v>-7.2547150337817072</v>
      </c>
      <c r="H91" s="24" t="str">
        <f t="shared" si="49"/>
        <v/>
      </c>
      <c r="I91" s="24">
        <f t="shared" si="50"/>
        <v>-2.8218095328502102</v>
      </c>
      <c r="J91" s="24" t="str">
        <f t="shared" si="51"/>
        <v/>
      </c>
      <c r="K91" s="24">
        <f t="shared" si="52"/>
        <v>11.735895350468596</v>
      </c>
      <c r="L91" s="24" t="str">
        <f t="shared" si="53"/>
        <v/>
      </c>
      <c r="M91" s="24">
        <f t="shared" si="54"/>
        <v>0.55154155651422343</v>
      </c>
      <c r="N91" s="24">
        <f t="shared" si="55"/>
        <v>0.50422558604172707</v>
      </c>
      <c r="O91" s="24">
        <f t="shared" si="56"/>
        <v>6.4284013746659383</v>
      </c>
      <c r="P91" s="24">
        <f t="shared" si="57"/>
        <v>5.6747506532553302</v>
      </c>
      <c r="Q91" s="24">
        <f t="shared" si="58"/>
        <v>2.1221675972945064</v>
      </c>
      <c r="R91" s="24">
        <f t="shared" si="59"/>
        <v>59.583808950000275</v>
      </c>
      <c r="S91" s="24">
        <f t="shared" si="60"/>
        <v>21.577366384747364</v>
      </c>
      <c r="T91" s="24">
        <f t="shared" si="61"/>
        <v>-7.2547150337817072</v>
      </c>
      <c r="V91" s="116" t="str">
        <f t="shared" si="62"/>
        <v>MONGERAL AEGON</v>
      </c>
      <c r="W91" s="199">
        <f t="shared" si="63"/>
        <v>5.2754005500000005</v>
      </c>
      <c r="X91" s="199">
        <f t="shared" si="64"/>
        <v>37.273962179999899</v>
      </c>
      <c r="Y91" s="199" t="str">
        <f t="shared" si="65"/>
        <v/>
      </c>
      <c r="Z91" s="199">
        <f t="shared" si="66"/>
        <v>6.6999075200000107</v>
      </c>
      <c r="AA91" s="199" t="str">
        <f t="shared" si="67"/>
        <v/>
      </c>
      <c r="AB91" s="199">
        <f t="shared" si="68"/>
        <v>-0.13387996000000002</v>
      </c>
      <c r="AC91" s="199" t="str">
        <f t="shared" si="69"/>
        <v/>
      </c>
      <c r="AD91" s="199">
        <f t="shared" si="70"/>
        <v>-0.21301981000000048</v>
      </c>
      <c r="AE91" s="199" t="str">
        <f t="shared" si="71"/>
        <v/>
      </c>
      <c r="AF91" s="199">
        <f t="shared" si="72"/>
        <v>0.42056989999999983</v>
      </c>
      <c r="AG91" s="199" t="str">
        <f t="shared" si="73"/>
        <v/>
      </c>
      <c r="AH91" s="199">
        <f t="shared" si="74"/>
        <v>6.390050000000036E-3</v>
      </c>
      <c r="AI91" s="199">
        <f t="shared" si="75"/>
        <v>0.89612032999997382</v>
      </c>
      <c r="AJ91" s="199">
        <f t="shared" si="76"/>
        <v>6.2557922799999943</v>
      </c>
      <c r="AK91" s="199">
        <f t="shared" si="77"/>
        <v>3.1025659100000098</v>
      </c>
      <c r="AL91" s="199">
        <f t="shared" si="78"/>
        <v>59.583808950000275</v>
      </c>
      <c r="AO91" s="59">
        <v>88</v>
      </c>
      <c r="AP91" s="54" t="s">
        <v>220</v>
      </c>
      <c r="AQ91" s="31">
        <v>1441.3289609000001</v>
      </c>
      <c r="AR91" s="31">
        <v>460.31358892999998</v>
      </c>
      <c r="AS91" s="31">
        <v>30.995170179999999</v>
      </c>
      <c r="AT91" s="31" t="s">
        <v>1110</v>
      </c>
      <c r="AU91" s="31">
        <v>1.88151047</v>
      </c>
      <c r="AV91" s="31">
        <v>769.23972684</v>
      </c>
      <c r="AW91" s="31">
        <v>49.164760039999997</v>
      </c>
      <c r="AX91" s="31">
        <v>14.279702910000001</v>
      </c>
      <c r="AY91" s="31">
        <v>17.93965373</v>
      </c>
      <c r="AZ91" s="31">
        <v>13.887042660000001</v>
      </c>
      <c r="BA91" s="31" t="s">
        <v>1110</v>
      </c>
      <c r="BB91" s="31">
        <v>15.468002500000001</v>
      </c>
      <c r="BC91" s="31">
        <v>179.89354815999999</v>
      </c>
      <c r="BD91" s="31">
        <v>46.895603739999999</v>
      </c>
      <c r="BE91" s="57">
        <v>0.65831002999999999</v>
      </c>
      <c r="BF91" s="31">
        <v>3041.9455810900004</v>
      </c>
      <c r="BG91"/>
      <c r="BH91" s="59">
        <v>88</v>
      </c>
      <c r="BI91" s="54" t="s">
        <v>650</v>
      </c>
      <c r="BJ91" s="31">
        <v>29.72416995</v>
      </c>
      <c r="BK91" s="31">
        <v>1475.1266087199999</v>
      </c>
      <c r="BL91" s="31" t="s">
        <v>1110</v>
      </c>
      <c r="BM91" s="31">
        <v>1008.2379527300001</v>
      </c>
      <c r="BN91" s="31" t="s">
        <v>1110</v>
      </c>
      <c r="BO91" s="31">
        <v>1.71154001</v>
      </c>
      <c r="BP91" s="31" t="s">
        <v>1110</v>
      </c>
      <c r="BQ91" s="31">
        <v>7.3360300999999994</v>
      </c>
      <c r="BR91" s="31" t="s">
        <v>1110</v>
      </c>
      <c r="BS91" s="31">
        <v>4.0041899599999997</v>
      </c>
      <c r="BT91" s="31" t="s">
        <v>1110</v>
      </c>
      <c r="BU91" s="31">
        <v>1.1649700199999999</v>
      </c>
      <c r="BV91" s="31">
        <v>178.61822622999998</v>
      </c>
      <c r="BW91" s="31">
        <v>103.57069088999999</v>
      </c>
      <c r="BX91" s="57">
        <v>57.775733060000007</v>
      </c>
      <c r="BY91" s="31">
        <v>2867.2701116700005</v>
      </c>
    </row>
    <row r="92" spans="1:77" ht="62.5">
      <c r="A92" s="114" t="str">
        <f t="shared" si="42"/>
        <v>SPARTA</v>
      </c>
      <c r="B92" s="24">
        <f t="shared" si="43"/>
        <v>50.723951991873861</v>
      </c>
      <c r="C92" s="24">
        <f t="shared" si="44"/>
        <v>0.70415881238361067</v>
      </c>
      <c r="D92" s="24">
        <f t="shared" si="45"/>
        <v>5.8555515727632468</v>
      </c>
      <c r="E92" s="24">
        <f t="shared" si="46"/>
        <v>0.55584854037671505</v>
      </c>
      <c r="F92" s="24" t="str">
        <f t="shared" si="47"/>
        <v/>
      </c>
      <c r="G92" s="24" t="str">
        <f t="shared" si="48"/>
        <v/>
      </c>
      <c r="H92" s="24" t="str">
        <f t="shared" si="49"/>
        <v/>
      </c>
      <c r="I92" s="24">
        <f t="shared" si="50"/>
        <v>4.0881358821981024</v>
      </c>
      <c r="J92" s="24">
        <f t="shared" si="51"/>
        <v>5.2816023591372101</v>
      </c>
      <c r="K92" s="24">
        <f t="shared" si="52"/>
        <v>4.5398926462937084</v>
      </c>
      <c r="L92" s="24" t="str">
        <f t="shared" si="53"/>
        <v/>
      </c>
      <c r="M92" s="24" t="str">
        <f t="shared" si="54"/>
        <v/>
      </c>
      <c r="N92" s="24">
        <f t="shared" si="55"/>
        <v>-4.0239597882920464</v>
      </c>
      <c r="O92" s="24" t="str">
        <f t="shared" si="56"/>
        <v/>
      </c>
      <c r="P92" s="24">
        <f t="shared" si="57"/>
        <v>6.5447961769228726</v>
      </c>
      <c r="Q92" s="24">
        <f t="shared" si="58"/>
        <v>6.94501403072681</v>
      </c>
      <c r="R92" s="24">
        <f t="shared" si="59"/>
        <v>181.34885763000057</v>
      </c>
      <c r="S92" s="24">
        <f t="shared" si="60"/>
        <v>50.723951991873861</v>
      </c>
      <c r="T92" s="24">
        <f t="shared" si="61"/>
        <v>-4.0239597882920464</v>
      </c>
      <c r="V92" s="116" t="str">
        <f t="shared" si="62"/>
        <v>SPARTA</v>
      </c>
      <c r="W92" s="199">
        <f t="shared" si="63"/>
        <v>44.43612976999998</v>
      </c>
      <c r="X92" s="199">
        <f t="shared" si="64"/>
        <v>1.6010998299999812</v>
      </c>
      <c r="Y92" s="199">
        <f t="shared" si="65"/>
        <v>16.508581539999966</v>
      </c>
      <c r="Z92" s="199">
        <f t="shared" si="66"/>
        <v>4.5700200000000635E-3</v>
      </c>
      <c r="AA92" s="199" t="str">
        <f t="shared" si="67"/>
        <v/>
      </c>
      <c r="AB92" s="199" t="str">
        <f t="shared" si="68"/>
        <v/>
      </c>
      <c r="AC92" s="199" t="str">
        <f t="shared" si="69"/>
        <v/>
      </c>
      <c r="AD92" s="199">
        <f t="shared" si="70"/>
        <v>1.85447001</v>
      </c>
      <c r="AE92" s="199">
        <f t="shared" si="71"/>
        <v>0.77362006000000072</v>
      </c>
      <c r="AF92" s="199">
        <f t="shared" si="72"/>
        <v>10.604154749999992</v>
      </c>
      <c r="AG92" s="199" t="str">
        <f t="shared" si="73"/>
        <v/>
      </c>
      <c r="AH92" s="199" t="str">
        <f t="shared" si="74"/>
        <v/>
      </c>
      <c r="AI92" s="199">
        <f t="shared" si="75"/>
        <v>-2.6640291499999975</v>
      </c>
      <c r="AJ92" s="199" t="str">
        <f t="shared" si="76"/>
        <v/>
      </c>
      <c r="AK92" s="199">
        <f t="shared" si="77"/>
        <v>108.2302608</v>
      </c>
      <c r="AL92" s="199">
        <f t="shared" si="78"/>
        <v>181.34885763000057</v>
      </c>
      <c r="AO92" s="60">
        <v>89</v>
      </c>
      <c r="AP92" s="56" t="s">
        <v>637</v>
      </c>
      <c r="AQ92" s="30" t="s">
        <v>1110</v>
      </c>
      <c r="AR92" s="30" t="s">
        <v>1110</v>
      </c>
      <c r="AS92" s="30" t="s">
        <v>1110</v>
      </c>
      <c r="AT92" s="30" t="s">
        <v>1110</v>
      </c>
      <c r="AU92" s="30" t="s">
        <v>1110</v>
      </c>
      <c r="AV92" s="30" t="s">
        <v>1110</v>
      </c>
      <c r="AW92" s="30" t="s">
        <v>1110</v>
      </c>
      <c r="AX92" s="30">
        <v>895.64326477999998</v>
      </c>
      <c r="AY92" s="30" t="s">
        <v>1110</v>
      </c>
      <c r="AZ92" s="30">
        <v>1991.51585221</v>
      </c>
      <c r="BA92" s="30" t="s">
        <v>1110</v>
      </c>
      <c r="BB92" s="30" t="s">
        <v>1110</v>
      </c>
      <c r="BC92" s="30">
        <v>38.070535200000002</v>
      </c>
      <c r="BD92" s="30" t="s">
        <v>1110</v>
      </c>
      <c r="BE92" s="58" t="s">
        <v>1110</v>
      </c>
      <c r="BF92" s="30">
        <v>2925.2296521900003</v>
      </c>
      <c r="BG92"/>
      <c r="BH92" s="60">
        <v>89</v>
      </c>
      <c r="BI92" s="56" t="s">
        <v>891</v>
      </c>
      <c r="BJ92" s="30">
        <v>132.03996981999998</v>
      </c>
      <c r="BK92" s="30">
        <v>228.97875979</v>
      </c>
      <c r="BL92" s="30">
        <v>298.43900832999998</v>
      </c>
      <c r="BM92" s="30">
        <v>0.82674003000000007</v>
      </c>
      <c r="BN92" s="30" t="s">
        <v>1110</v>
      </c>
      <c r="BO92" s="30" t="s">
        <v>1110</v>
      </c>
      <c r="BP92" s="30" t="s">
        <v>1110</v>
      </c>
      <c r="BQ92" s="30">
        <v>47.216709999999999</v>
      </c>
      <c r="BR92" s="30">
        <v>15.421069970000001</v>
      </c>
      <c r="BS92" s="30">
        <v>244.18136849000001</v>
      </c>
      <c r="BT92" s="30" t="s">
        <v>1110</v>
      </c>
      <c r="BU92" s="30" t="s">
        <v>1110</v>
      </c>
      <c r="BV92" s="30">
        <v>63.540140130000005</v>
      </c>
      <c r="BW92" s="30" t="s">
        <v>1110</v>
      </c>
      <c r="BX92" s="58">
        <v>1761.9144684400001</v>
      </c>
      <c r="BY92" s="30">
        <v>2792.5582350000004</v>
      </c>
    </row>
    <row r="93" spans="1:77" ht="62.5">
      <c r="A93" s="114" t="str">
        <f t="shared" si="42"/>
        <v>POLO CAPITAL GEST DE RECURSOS *</v>
      </c>
      <c r="B93" s="24" t="str">
        <f t="shared" si="43"/>
        <v/>
      </c>
      <c r="C93" s="24" t="str">
        <f t="shared" si="44"/>
        <v/>
      </c>
      <c r="D93" s="24" t="str">
        <f t="shared" si="45"/>
        <v/>
      </c>
      <c r="E93" s="24" t="str">
        <f t="shared" si="46"/>
        <v/>
      </c>
      <c r="F93" s="24" t="str">
        <f t="shared" si="47"/>
        <v/>
      </c>
      <c r="G93" s="24" t="str">
        <f t="shared" si="48"/>
        <v/>
      </c>
      <c r="H93" s="24" t="str">
        <f t="shared" si="49"/>
        <v/>
      </c>
      <c r="I93" s="24" t="str">
        <f t="shared" si="50"/>
        <v/>
      </c>
      <c r="J93" s="24" t="str">
        <f t="shared" si="51"/>
        <v/>
      </c>
      <c r="K93" s="24" t="str">
        <f t="shared" si="52"/>
        <v/>
      </c>
      <c r="L93" s="24" t="str">
        <f t="shared" si="53"/>
        <v/>
      </c>
      <c r="M93" s="24" t="str">
        <f t="shared" si="54"/>
        <v/>
      </c>
      <c r="N93" s="24" t="str">
        <f t="shared" si="55"/>
        <v/>
      </c>
      <c r="O93" s="24" t="str">
        <f t="shared" si="56"/>
        <v/>
      </c>
      <c r="P93" s="24" t="str">
        <f t="shared" si="57"/>
        <v/>
      </c>
      <c r="Q93" s="24" t="str">
        <f t="shared" si="58"/>
        <v/>
      </c>
      <c r="R93" s="24" t="e">
        <f t="shared" si="59"/>
        <v>#N/A</v>
      </c>
      <c r="S93" s="24">
        <f t="shared" si="60"/>
        <v>0</v>
      </c>
      <c r="T93" s="24">
        <f t="shared" si="61"/>
        <v>0</v>
      </c>
      <c r="V93" s="116" t="str">
        <f t="shared" si="62"/>
        <v>POLO CAPITAL GEST DE RECURSOS *</v>
      </c>
      <c r="W93" s="199" t="str">
        <f t="shared" si="63"/>
        <v/>
      </c>
      <c r="X93" s="199" t="str">
        <f t="shared" si="64"/>
        <v/>
      </c>
      <c r="Y93" s="199" t="str">
        <f t="shared" si="65"/>
        <v/>
      </c>
      <c r="Z93" s="199" t="str">
        <f t="shared" si="66"/>
        <v/>
      </c>
      <c r="AA93" s="199" t="str">
        <f t="shared" si="67"/>
        <v/>
      </c>
      <c r="AB93" s="199" t="str">
        <f t="shared" si="68"/>
        <v/>
      </c>
      <c r="AC93" s="199" t="str">
        <f t="shared" si="69"/>
        <v/>
      </c>
      <c r="AD93" s="199" t="str">
        <f t="shared" si="70"/>
        <v/>
      </c>
      <c r="AE93" s="199" t="str">
        <f t="shared" si="71"/>
        <v/>
      </c>
      <c r="AF93" s="199" t="str">
        <f t="shared" si="72"/>
        <v/>
      </c>
      <c r="AG93" s="199" t="str">
        <f t="shared" si="73"/>
        <v/>
      </c>
      <c r="AH93" s="199" t="str">
        <f t="shared" si="74"/>
        <v/>
      </c>
      <c r="AI93" s="199" t="str">
        <f t="shared" si="75"/>
        <v/>
      </c>
      <c r="AJ93" s="199" t="str">
        <f t="shared" si="76"/>
        <v/>
      </c>
      <c r="AK93" s="199" t="str">
        <f t="shared" si="77"/>
        <v/>
      </c>
      <c r="AL93" s="199" t="str">
        <f t="shared" si="78"/>
        <v/>
      </c>
      <c r="AO93" s="59">
        <v>90</v>
      </c>
      <c r="AP93" s="54" t="s">
        <v>650</v>
      </c>
      <c r="AQ93" s="31">
        <v>24.4487694</v>
      </c>
      <c r="AR93" s="31">
        <v>1437.85264654</v>
      </c>
      <c r="AS93" s="31" t="s">
        <v>1110</v>
      </c>
      <c r="AT93" s="31">
        <v>1001.5380452100001</v>
      </c>
      <c r="AU93" s="31" t="s">
        <v>1110</v>
      </c>
      <c r="AV93" s="31">
        <v>1.84541997</v>
      </c>
      <c r="AW93" s="31" t="s">
        <v>1110</v>
      </c>
      <c r="AX93" s="31">
        <v>7.5490499099999999</v>
      </c>
      <c r="AY93" s="31" t="s">
        <v>1110</v>
      </c>
      <c r="AZ93" s="31">
        <v>3.5836200599999999</v>
      </c>
      <c r="BA93" s="31" t="s">
        <v>1110</v>
      </c>
      <c r="BB93" s="31">
        <v>1.1585799699999999</v>
      </c>
      <c r="BC93" s="31">
        <v>177.7221059</v>
      </c>
      <c r="BD93" s="31">
        <v>97.31489861</v>
      </c>
      <c r="BE93" s="57">
        <v>54.673167149999998</v>
      </c>
      <c r="BF93" s="31">
        <v>2807.6863027200002</v>
      </c>
      <c r="BG93"/>
      <c r="BH93" s="59">
        <v>90</v>
      </c>
      <c r="BI93" s="54" t="s">
        <v>1222</v>
      </c>
      <c r="BJ93" s="31">
        <v>33.634852539999997</v>
      </c>
      <c r="BK93" s="31">
        <v>79.560137519999998</v>
      </c>
      <c r="BL93" s="31">
        <v>14.420635880000001</v>
      </c>
      <c r="BM93" s="31" t="s">
        <v>1110</v>
      </c>
      <c r="BN93" s="31" t="s">
        <v>1110</v>
      </c>
      <c r="BO93" s="31">
        <v>1.059E-2</v>
      </c>
      <c r="BP93" s="31">
        <v>1.12E-2</v>
      </c>
      <c r="BQ93" s="31">
        <v>40.35023348</v>
      </c>
      <c r="BR93" s="31">
        <v>18.527368379999999</v>
      </c>
      <c r="BS93" s="31">
        <v>543.56149571000003</v>
      </c>
      <c r="BT93" s="31" t="s">
        <v>1110</v>
      </c>
      <c r="BU93" s="31" t="s">
        <v>1110</v>
      </c>
      <c r="BV93" s="31">
        <v>1544.7398479200001</v>
      </c>
      <c r="BW93" s="31">
        <v>132.92914676000001</v>
      </c>
      <c r="BX93" s="57">
        <v>381.76701237999998</v>
      </c>
      <c r="BY93" s="31">
        <v>2789.5125205700001</v>
      </c>
    </row>
    <row r="94" spans="1:77" ht="62.5">
      <c r="A94" s="114" t="str">
        <f t="shared" si="42"/>
        <v>ABSOLUTE</v>
      </c>
      <c r="B94" s="24">
        <f t="shared" si="43"/>
        <v>75.399856067877863</v>
      </c>
      <c r="C94" s="24">
        <f t="shared" si="44"/>
        <v>2.1958569928131055E-2</v>
      </c>
      <c r="D94" s="24" t="str">
        <f t="shared" si="45"/>
        <v/>
      </c>
      <c r="E94" s="24">
        <f t="shared" si="46"/>
        <v>16.780131889910322</v>
      </c>
      <c r="F94" s="24" t="str">
        <f t="shared" si="47"/>
        <v/>
      </c>
      <c r="G94" s="24">
        <f t="shared" si="48"/>
        <v>1.6592173854268992</v>
      </c>
      <c r="H94" s="24">
        <f t="shared" si="49"/>
        <v>1.9249642953283796E-2</v>
      </c>
      <c r="I94" s="24">
        <f t="shared" si="50"/>
        <v>2.5923759524411309</v>
      </c>
      <c r="J94" s="24">
        <f t="shared" si="51"/>
        <v>21.880709520672497</v>
      </c>
      <c r="K94" s="24">
        <f t="shared" si="52"/>
        <v>7.6056510557349384</v>
      </c>
      <c r="L94" s="24" t="str">
        <f t="shared" si="53"/>
        <v/>
      </c>
      <c r="M94" s="24" t="str">
        <f t="shared" si="54"/>
        <v/>
      </c>
      <c r="N94" s="24">
        <f t="shared" si="55"/>
        <v>-1.378246344813661</v>
      </c>
      <c r="O94" s="24" t="str">
        <f t="shared" si="56"/>
        <v/>
      </c>
      <c r="P94" s="24">
        <f t="shared" si="57"/>
        <v>13.965156507812566</v>
      </c>
      <c r="Q94" s="24">
        <f t="shared" si="58"/>
        <v>2.4015859742503523</v>
      </c>
      <c r="R94" s="24">
        <f t="shared" si="59"/>
        <v>64.083641849999822</v>
      </c>
      <c r="S94" s="24">
        <f t="shared" si="60"/>
        <v>75.399856067877863</v>
      </c>
      <c r="T94" s="24">
        <f t="shared" si="61"/>
        <v>-1.378246344813661</v>
      </c>
      <c r="V94" s="116" t="str">
        <f t="shared" si="62"/>
        <v>ABSOLUTE</v>
      </c>
      <c r="W94" s="199">
        <f t="shared" si="63"/>
        <v>41.417510419999999</v>
      </c>
      <c r="X94" s="199">
        <f t="shared" si="64"/>
        <v>1.100299999999832E-4</v>
      </c>
      <c r="Y94" s="199" t="str">
        <f t="shared" si="65"/>
        <v/>
      </c>
      <c r="Z94" s="199">
        <f t="shared" si="66"/>
        <v>11.481932330000006</v>
      </c>
      <c r="AA94" s="199" t="str">
        <f t="shared" si="67"/>
        <v/>
      </c>
      <c r="AB94" s="199">
        <f t="shared" si="68"/>
        <v>0.10821000999999963</v>
      </c>
      <c r="AC94" s="199">
        <f t="shared" si="69"/>
        <v>2.0010000000014738E-5</v>
      </c>
      <c r="AD94" s="199">
        <f t="shared" si="70"/>
        <v>4.5653808999999796</v>
      </c>
      <c r="AE94" s="199">
        <f t="shared" si="71"/>
        <v>2.2735501099999986</v>
      </c>
      <c r="AF94" s="199">
        <f t="shared" si="72"/>
        <v>11.003830810000011</v>
      </c>
      <c r="AG94" s="199" t="str">
        <f t="shared" si="73"/>
        <v/>
      </c>
      <c r="AH94" s="199" t="str">
        <f t="shared" si="74"/>
        <v/>
      </c>
      <c r="AI94" s="199">
        <f t="shared" si="75"/>
        <v>-28.289983800000073</v>
      </c>
      <c r="AJ94" s="199" t="str">
        <f t="shared" si="76"/>
        <v/>
      </c>
      <c r="AK94" s="199">
        <f t="shared" si="77"/>
        <v>21.523081029999986</v>
      </c>
      <c r="AL94" s="199">
        <f t="shared" si="78"/>
        <v>64.083641849999822</v>
      </c>
      <c r="AO94" s="60">
        <v>91</v>
      </c>
      <c r="AP94" s="56" t="s">
        <v>1223</v>
      </c>
      <c r="AQ94" s="30">
        <v>33.552760830000004</v>
      </c>
      <c r="AR94" s="30">
        <v>76.953424639999994</v>
      </c>
      <c r="AS94" s="30">
        <v>18.601870630000001</v>
      </c>
      <c r="AT94" s="30">
        <v>2.3930002699999999</v>
      </c>
      <c r="AU94" s="30" t="s">
        <v>1110</v>
      </c>
      <c r="AV94" s="30">
        <v>9.3500000000000007E-3</v>
      </c>
      <c r="AW94" s="30">
        <v>1.84070018</v>
      </c>
      <c r="AX94" s="30">
        <v>42.182588259999996</v>
      </c>
      <c r="AY94" s="30">
        <v>16.799790000000002</v>
      </c>
      <c r="AZ94" s="30">
        <v>543.93399201</v>
      </c>
      <c r="BA94" s="30" t="s">
        <v>1110</v>
      </c>
      <c r="BB94" s="30" t="s">
        <v>1110</v>
      </c>
      <c r="BC94" s="30">
        <v>1537.96709663</v>
      </c>
      <c r="BD94" s="30">
        <v>272.99767400000002</v>
      </c>
      <c r="BE94" s="58">
        <v>201.40022275999999</v>
      </c>
      <c r="BF94" s="30">
        <v>2748.6324702100001</v>
      </c>
      <c r="BG94"/>
      <c r="BH94" s="60">
        <v>91</v>
      </c>
      <c r="BI94" s="56" t="s">
        <v>49</v>
      </c>
      <c r="BJ94" s="30">
        <v>96.348000450000001</v>
      </c>
      <c r="BK94" s="30">
        <v>0.50119002000000001</v>
      </c>
      <c r="BL94" s="30" t="s">
        <v>1110</v>
      </c>
      <c r="BM94" s="30">
        <v>79.907689680000004</v>
      </c>
      <c r="BN94" s="30" t="s">
        <v>1110</v>
      </c>
      <c r="BO94" s="30">
        <v>6.6299600199999995</v>
      </c>
      <c r="BP94" s="30">
        <v>0.10396999000000001</v>
      </c>
      <c r="BQ94" s="30">
        <v>180.67335997999999</v>
      </c>
      <c r="BR94" s="30">
        <v>12.66421001</v>
      </c>
      <c r="BS94" s="30">
        <v>155.68350030000002</v>
      </c>
      <c r="BT94" s="30" t="s">
        <v>1110</v>
      </c>
      <c r="BU94" s="30" t="s">
        <v>1110</v>
      </c>
      <c r="BV94" s="30">
        <v>2024.3172229200002</v>
      </c>
      <c r="BW94" s="30" t="s">
        <v>1110</v>
      </c>
      <c r="BX94" s="58">
        <v>175.64295084999998</v>
      </c>
      <c r="BY94" s="30">
        <v>2732.4720542200002</v>
      </c>
    </row>
    <row r="95" spans="1:77" ht="25">
      <c r="A95" s="114" t="str">
        <f t="shared" si="42"/>
        <v>BANCO BBM S.A.</v>
      </c>
      <c r="B95" s="24">
        <f t="shared" si="43"/>
        <v>32.519528595626667</v>
      </c>
      <c r="C95" s="24" t="str">
        <f t="shared" si="44"/>
        <v/>
      </c>
      <c r="D95" s="24" t="str">
        <f t="shared" si="45"/>
        <v/>
      </c>
      <c r="E95" s="24" t="str">
        <f t="shared" si="46"/>
        <v/>
      </c>
      <c r="F95" s="24" t="str">
        <f t="shared" si="47"/>
        <v/>
      </c>
      <c r="G95" s="24" t="str">
        <f t="shared" si="48"/>
        <v/>
      </c>
      <c r="H95" s="24" t="str">
        <f t="shared" si="49"/>
        <v/>
      </c>
      <c r="I95" s="24">
        <f t="shared" si="50"/>
        <v>2.538656444958491</v>
      </c>
      <c r="J95" s="24" t="str">
        <f t="shared" si="51"/>
        <v/>
      </c>
      <c r="K95" s="24">
        <f t="shared" si="52"/>
        <v>-7.6964884937160605</v>
      </c>
      <c r="L95" s="24" t="str">
        <f t="shared" si="53"/>
        <v/>
      </c>
      <c r="M95" s="24" t="str">
        <f t="shared" si="54"/>
        <v/>
      </c>
      <c r="N95" s="24" t="str">
        <f t="shared" si="55"/>
        <v/>
      </c>
      <c r="O95" s="24" t="str">
        <f t="shared" si="56"/>
        <v/>
      </c>
      <c r="P95" s="24" t="str">
        <f t="shared" si="57"/>
        <v/>
      </c>
      <c r="Q95" s="24">
        <f t="shared" si="58"/>
        <v>7.3501754419911691</v>
      </c>
      <c r="R95" s="24">
        <f t="shared" si="59"/>
        <v>184.03572252999993</v>
      </c>
      <c r="S95" s="24">
        <f t="shared" si="60"/>
        <v>32.519528595626667</v>
      </c>
      <c r="T95" s="24">
        <f t="shared" si="61"/>
        <v>-7.6964884937160605</v>
      </c>
      <c r="V95" s="116" t="str">
        <f t="shared" si="62"/>
        <v>BANCO BBM S.A.</v>
      </c>
      <c r="W95" s="199">
        <f t="shared" si="63"/>
        <v>147.95480859999998</v>
      </c>
      <c r="X95" s="199" t="str">
        <f t="shared" si="64"/>
        <v/>
      </c>
      <c r="Y95" s="199" t="str">
        <f t="shared" si="65"/>
        <v/>
      </c>
      <c r="Z95" s="199" t="str">
        <f t="shared" si="66"/>
        <v/>
      </c>
      <c r="AA95" s="199" t="str">
        <f t="shared" si="67"/>
        <v/>
      </c>
      <c r="AB95" s="199" t="str">
        <f t="shared" si="68"/>
        <v/>
      </c>
      <c r="AC95" s="199" t="str">
        <f t="shared" si="69"/>
        <v/>
      </c>
      <c r="AD95" s="199">
        <f t="shared" si="70"/>
        <v>48.061608860000206</v>
      </c>
      <c r="AE95" s="199" t="str">
        <f t="shared" si="71"/>
        <v/>
      </c>
      <c r="AF95" s="199">
        <f t="shared" si="72"/>
        <v>-11.980714930000005</v>
      </c>
      <c r="AG95" s="199" t="str">
        <f t="shared" si="73"/>
        <v/>
      </c>
      <c r="AH95" s="199" t="str">
        <f t="shared" si="74"/>
        <v/>
      </c>
      <c r="AI95" s="199" t="str">
        <f t="shared" si="75"/>
        <v/>
      </c>
      <c r="AJ95" s="199" t="str">
        <f t="shared" si="76"/>
        <v/>
      </c>
      <c r="AK95" s="199" t="str">
        <f t="shared" si="77"/>
        <v/>
      </c>
      <c r="AL95" s="199">
        <f t="shared" si="78"/>
        <v>184.03572252999993</v>
      </c>
      <c r="AO95" s="59">
        <v>92</v>
      </c>
      <c r="AP95" s="54" t="s">
        <v>161</v>
      </c>
      <c r="AQ95" s="31">
        <v>279.63323577</v>
      </c>
      <c r="AR95" s="31">
        <v>898.8218799</v>
      </c>
      <c r="AS95" s="31" t="s">
        <v>1110</v>
      </c>
      <c r="AT95" s="31">
        <v>10.38267746</v>
      </c>
      <c r="AU95" s="31" t="s">
        <v>1110</v>
      </c>
      <c r="AV95" s="31" t="s">
        <v>1110</v>
      </c>
      <c r="AW95" s="31">
        <v>86.012670370000009</v>
      </c>
      <c r="AX95" s="31">
        <v>668.11147364999999</v>
      </c>
      <c r="AY95" s="31">
        <v>60.297366650000001</v>
      </c>
      <c r="AZ95" s="31">
        <v>21.201920829999999</v>
      </c>
      <c r="BA95" s="31" t="s">
        <v>1110</v>
      </c>
      <c r="BB95" s="31" t="s">
        <v>1110</v>
      </c>
      <c r="BC95" s="31">
        <v>372.12927961999998</v>
      </c>
      <c r="BD95" s="31" t="s">
        <v>1110</v>
      </c>
      <c r="BE95" s="57">
        <v>342.45088436000003</v>
      </c>
      <c r="BF95" s="31">
        <v>2739.04138861</v>
      </c>
      <c r="BG95"/>
      <c r="BH95" s="59">
        <v>92</v>
      </c>
      <c r="BI95" s="54" t="s">
        <v>1224</v>
      </c>
      <c r="BJ95" s="31">
        <v>602.92698989999997</v>
      </c>
      <c r="BK95" s="31" t="s">
        <v>1110</v>
      </c>
      <c r="BL95" s="31" t="s">
        <v>1110</v>
      </c>
      <c r="BM95" s="31" t="s">
        <v>1110</v>
      </c>
      <c r="BN95" s="31" t="s">
        <v>1110</v>
      </c>
      <c r="BO95" s="31" t="s">
        <v>1110</v>
      </c>
      <c r="BP95" s="31" t="s">
        <v>1110</v>
      </c>
      <c r="BQ95" s="31">
        <v>1941.2523537300001</v>
      </c>
      <c r="BR95" s="31" t="s">
        <v>1110</v>
      </c>
      <c r="BS95" s="31">
        <v>143.68397475</v>
      </c>
      <c r="BT95" s="31" t="s">
        <v>1110</v>
      </c>
      <c r="BU95" s="31" t="s">
        <v>1110</v>
      </c>
      <c r="BV95" s="31" t="s">
        <v>1110</v>
      </c>
      <c r="BW95" s="31" t="s">
        <v>1110</v>
      </c>
      <c r="BX95" s="57">
        <v>2.0000000000000002E-5</v>
      </c>
      <c r="BY95" s="31">
        <v>2687.8633383799997</v>
      </c>
    </row>
    <row r="96" spans="1:77" ht="62.5">
      <c r="A96" s="114" t="str">
        <f t="shared" si="42"/>
        <v>JIVE ASSET GESTAO DE RECURSOS LTDA</v>
      </c>
      <c r="B96" s="24" t="str">
        <f t="shared" si="43"/>
        <v/>
      </c>
      <c r="C96" s="24" t="str">
        <f t="shared" si="44"/>
        <v/>
      </c>
      <c r="D96" s="24" t="str">
        <f t="shared" si="45"/>
        <v/>
      </c>
      <c r="E96" s="24" t="str">
        <f t="shared" si="46"/>
        <v/>
      </c>
      <c r="F96" s="24" t="str">
        <f t="shared" si="47"/>
        <v/>
      </c>
      <c r="G96" s="24">
        <f t="shared" si="48"/>
        <v>-28.214128892631351</v>
      </c>
      <c r="H96" s="24">
        <f t="shared" si="49"/>
        <v>-6.8693857043677298</v>
      </c>
      <c r="I96" s="24">
        <f t="shared" si="50"/>
        <v>6.9940423294133893</v>
      </c>
      <c r="J96" s="24" t="str">
        <f t="shared" si="51"/>
        <v/>
      </c>
      <c r="K96" s="24">
        <f t="shared" si="52"/>
        <v>-2.9879243259155146</v>
      </c>
      <c r="L96" s="24" t="str">
        <f t="shared" si="53"/>
        <v/>
      </c>
      <c r="M96" s="24" t="str">
        <f t="shared" si="54"/>
        <v/>
      </c>
      <c r="N96" s="24">
        <f t="shared" si="55"/>
        <v>1.179829601006503</v>
      </c>
      <c r="O96" s="24">
        <f t="shared" si="56"/>
        <v>1.7246488537946902</v>
      </c>
      <c r="P96" s="24">
        <f t="shared" si="57"/>
        <v>-40.487516687372846</v>
      </c>
      <c r="Q96" s="24">
        <f t="shared" si="58"/>
        <v>0.23941622820512976</v>
      </c>
      <c r="R96" s="24">
        <f t="shared" si="59"/>
        <v>6.331668890000401</v>
      </c>
      <c r="S96" s="24">
        <f t="shared" si="60"/>
        <v>6.9940423294133893</v>
      </c>
      <c r="T96" s="24">
        <f t="shared" si="61"/>
        <v>-40.487516687372846</v>
      </c>
      <c r="V96" s="116" t="str">
        <f t="shared" si="62"/>
        <v>JIVE ASSET GESTAO DE RECURSOS LTDA</v>
      </c>
      <c r="W96" s="199" t="str">
        <f t="shared" si="63"/>
        <v/>
      </c>
      <c r="X96" s="199" t="str">
        <f t="shared" si="64"/>
        <v/>
      </c>
      <c r="Y96" s="199" t="str">
        <f t="shared" si="65"/>
        <v/>
      </c>
      <c r="Z96" s="199" t="str">
        <f t="shared" si="66"/>
        <v/>
      </c>
      <c r="AA96" s="199" t="str">
        <f t="shared" si="67"/>
        <v/>
      </c>
      <c r="AB96" s="199">
        <f t="shared" si="68"/>
        <v>-1.3345630000000011E-2</v>
      </c>
      <c r="AC96" s="199">
        <f t="shared" si="69"/>
        <v>-0.14993756999999963</v>
      </c>
      <c r="AD96" s="199">
        <f t="shared" si="70"/>
        <v>2.3806195500000058</v>
      </c>
      <c r="AE96" s="199" t="str">
        <f t="shared" si="71"/>
        <v/>
      </c>
      <c r="AF96" s="199">
        <f t="shared" si="72"/>
        <v>-0.8757766599999961</v>
      </c>
      <c r="AG96" s="199" t="str">
        <f t="shared" si="73"/>
        <v/>
      </c>
      <c r="AH96" s="199" t="str">
        <f t="shared" si="74"/>
        <v/>
      </c>
      <c r="AI96" s="199">
        <f t="shared" si="75"/>
        <v>24.734895130000041</v>
      </c>
      <c r="AJ96" s="199">
        <f t="shared" si="76"/>
        <v>7.1758874999999875</v>
      </c>
      <c r="AK96" s="199">
        <f t="shared" si="77"/>
        <v>-26.920673430000008</v>
      </c>
      <c r="AL96" s="199">
        <f t="shared" si="78"/>
        <v>6.331668890000401</v>
      </c>
      <c r="AO96" s="60">
        <v>93</v>
      </c>
      <c r="AP96" s="56" t="s">
        <v>49</v>
      </c>
      <c r="AQ96" s="30">
        <v>54.930490030000001</v>
      </c>
      <c r="AR96" s="30">
        <v>0.50107999000000003</v>
      </c>
      <c r="AS96" s="30" t="s">
        <v>1110</v>
      </c>
      <c r="AT96" s="30">
        <v>68.425757349999998</v>
      </c>
      <c r="AU96" s="30" t="s">
        <v>1110</v>
      </c>
      <c r="AV96" s="30">
        <v>6.5217500099999999</v>
      </c>
      <c r="AW96" s="30">
        <v>0.10394998</v>
      </c>
      <c r="AX96" s="30">
        <v>176.10797908000001</v>
      </c>
      <c r="AY96" s="30">
        <v>10.390659900000001</v>
      </c>
      <c r="AZ96" s="30">
        <v>144.67966949000001</v>
      </c>
      <c r="BA96" s="30" t="s">
        <v>1110</v>
      </c>
      <c r="BB96" s="30" t="s">
        <v>1110</v>
      </c>
      <c r="BC96" s="30">
        <v>2052.6072067200002</v>
      </c>
      <c r="BD96" s="30" t="s">
        <v>1110</v>
      </c>
      <c r="BE96" s="58">
        <v>154.11986981999999</v>
      </c>
      <c r="BF96" s="30">
        <v>2668.3884123700004</v>
      </c>
      <c r="BG96"/>
      <c r="BH96" s="60">
        <v>93</v>
      </c>
      <c r="BI96" s="56" t="s">
        <v>533</v>
      </c>
      <c r="BJ96" s="30" t="s">
        <v>1110</v>
      </c>
      <c r="BK96" s="30" t="s">
        <v>1110</v>
      </c>
      <c r="BL96" s="30" t="s">
        <v>1110</v>
      </c>
      <c r="BM96" s="30" t="s">
        <v>1110</v>
      </c>
      <c r="BN96" s="30" t="s">
        <v>1110</v>
      </c>
      <c r="BO96" s="30">
        <v>3.3955599999999996E-2</v>
      </c>
      <c r="BP96" s="30">
        <v>2.03275498</v>
      </c>
      <c r="BQ96" s="30">
        <v>36.418439710000001</v>
      </c>
      <c r="BR96" s="30" t="s">
        <v>1110</v>
      </c>
      <c r="BS96" s="30">
        <v>28.434760170000001</v>
      </c>
      <c r="BT96" s="30" t="s">
        <v>1110</v>
      </c>
      <c r="BU96" s="30" t="s">
        <v>1110</v>
      </c>
      <c r="BV96" s="30">
        <v>2121.2151927</v>
      </c>
      <c r="BW96" s="30">
        <v>423.25406389</v>
      </c>
      <c r="BX96" s="58">
        <v>39.570619769999993</v>
      </c>
      <c r="BY96" s="30">
        <v>2650.9597868200003</v>
      </c>
    </row>
    <row r="97" spans="1:77" ht="62.5">
      <c r="A97" s="114" t="str">
        <f t="shared" si="42"/>
        <v>BANCO FATOR</v>
      </c>
      <c r="B97" s="24">
        <f t="shared" si="43"/>
        <v>7.2913342878749177E-2</v>
      </c>
      <c r="C97" s="24">
        <f t="shared" si="44"/>
        <v>2.9026252312530261</v>
      </c>
      <c r="D97" s="24" t="str">
        <f t="shared" si="45"/>
        <v/>
      </c>
      <c r="E97" s="24">
        <f t="shared" si="46"/>
        <v>-0.42624564011063626</v>
      </c>
      <c r="F97" s="24" t="str">
        <f t="shared" si="47"/>
        <v/>
      </c>
      <c r="G97" s="24" t="str">
        <f t="shared" si="48"/>
        <v/>
      </c>
      <c r="H97" s="24">
        <f t="shared" si="49"/>
        <v>0.26807722514381283</v>
      </c>
      <c r="I97" s="24">
        <f t="shared" si="50"/>
        <v>-18.426786400991176</v>
      </c>
      <c r="J97" s="24">
        <f t="shared" si="51"/>
        <v>1.540126031357957</v>
      </c>
      <c r="K97" s="24">
        <f t="shared" si="52"/>
        <v>-7.531626133328956</v>
      </c>
      <c r="L97" s="24" t="str">
        <f t="shared" si="53"/>
        <v/>
      </c>
      <c r="M97" s="24" t="str">
        <f t="shared" si="54"/>
        <v/>
      </c>
      <c r="N97" s="24">
        <f t="shared" si="55"/>
        <v>-2.8660319851452982</v>
      </c>
      <c r="O97" s="24" t="str">
        <f t="shared" si="56"/>
        <v/>
      </c>
      <c r="P97" s="24">
        <f t="shared" si="57"/>
        <v>-0.80831094805702719</v>
      </c>
      <c r="Q97" s="24">
        <f t="shared" si="58"/>
        <v>-4.0427806418140477</v>
      </c>
      <c r="R97" s="24">
        <f t="shared" si="59"/>
        <v>-110.73343502999978</v>
      </c>
      <c r="S97" s="24">
        <f t="shared" si="60"/>
        <v>2.9026252312530261</v>
      </c>
      <c r="T97" s="24">
        <f t="shared" si="61"/>
        <v>-18.426786400991176</v>
      </c>
      <c r="V97" s="116" t="str">
        <f t="shared" si="62"/>
        <v>BANCO FATOR</v>
      </c>
      <c r="W97" s="199">
        <f t="shared" si="63"/>
        <v>0.20388993999995364</v>
      </c>
      <c r="X97" s="199">
        <f t="shared" si="64"/>
        <v>26.08943067000007</v>
      </c>
      <c r="Y97" s="199" t="str">
        <f t="shared" si="65"/>
        <v/>
      </c>
      <c r="Z97" s="199">
        <f t="shared" si="66"/>
        <v>-4.4255709999999837E-2</v>
      </c>
      <c r="AA97" s="199" t="str">
        <f t="shared" si="67"/>
        <v/>
      </c>
      <c r="AB97" s="199" t="str">
        <f t="shared" si="68"/>
        <v/>
      </c>
      <c r="AC97" s="199">
        <f t="shared" si="69"/>
        <v>0.23058037999999215</v>
      </c>
      <c r="AD97" s="199">
        <f t="shared" si="70"/>
        <v>-123.11147416999995</v>
      </c>
      <c r="AE97" s="199">
        <f t="shared" si="71"/>
        <v>0.92865544</v>
      </c>
      <c r="AF97" s="199">
        <f t="shared" si="72"/>
        <v>-1.5968494099999972</v>
      </c>
      <c r="AG97" s="199" t="str">
        <f t="shared" si="73"/>
        <v/>
      </c>
      <c r="AH97" s="199" t="str">
        <f t="shared" si="74"/>
        <v/>
      </c>
      <c r="AI97" s="199">
        <f t="shared" si="75"/>
        <v>-10.665344179999977</v>
      </c>
      <c r="AJ97" s="199" t="str">
        <f t="shared" si="76"/>
        <v/>
      </c>
      <c r="AK97" s="199">
        <f t="shared" si="77"/>
        <v>-2.76806799000002</v>
      </c>
      <c r="AL97" s="199">
        <f t="shared" si="78"/>
        <v>-110.73343502999978</v>
      </c>
      <c r="AO97" s="59">
        <v>94</v>
      </c>
      <c r="AP97" s="54" t="s">
        <v>533</v>
      </c>
      <c r="AQ97" s="31" t="s">
        <v>1110</v>
      </c>
      <c r="AR97" s="31" t="s">
        <v>1110</v>
      </c>
      <c r="AS97" s="31" t="s">
        <v>1110</v>
      </c>
      <c r="AT97" s="31" t="s">
        <v>1110</v>
      </c>
      <c r="AU97" s="31" t="s">
        <v>1110</v>
      </c>
      <c r="AV97" s="31">
        <v>4.7301230000000007E-2</v>
      </c>
      <c r="AW97" s="31">
        <v>2.1826925499999996</v>
      </c>
      <c r="AX97" s="31">
        <v>34.037820159999995</v>
      </c>
      <c r="AY97" s="31" t="s">
        <v>1110</v>
      </c>
      <c r="AZ97" s="31">
        <v>29.310536829999997</v>
      </c>
      <c r="BA97" s="31" t="s">
        <v>1110</v>
      </c>
      <c r="BB97" s="31" t="s">
        <v>1110</v>
      </c>
      <c r="BC97" s="31">
        <v>2096.4802975699999</v>
      </c>
      <c r="BD97" s="31">
        <v>416.07817639000001</v>
      </c>
      <c r="BE97" s="57">
        <v>66.491293200000001</v>
      </c>
      <c r="BF97" s="31">
        <v>2644.6281179299999</v>
      </c>
      <c r="BG97"/>
      <c r="BH97" s="59">
        <v>94</v>
      </c>
      <c r="BI97" s="54" t="s">
        <v>161</v>
      </c>
      <c r="BJ97" s="31">
        <v>279.83712570999995</v>
      </c>
      <c r="BK97" s="31">
        <v>924.91131057000007</v>
      </c>
      <c r="BL97" s="31" t="s">
        <v>1110</v>
      </c>
      <c r="BM97" s="31">
        <v>10.33842175</v>
      </c>
      <c r="BN97" s="31" t="s">
        <v>1110</v>
      </c>
      <c r="BO97" s="31" t="s">
        <v>1110</v>
      </c>
      <c r="BP97" s="31">
        <v>86.243250750000001</v>
      </c>
      <c r="BQ97" s="31">
        <v>544.99999948000004</v>
      </c>
      <c r="BR97" s="31">
        <v>61.226022090000001</v>
      </c>
      <c r="BS97" s="31">
        <v>19.605071420000002</v>
      </c>
      <c r="BT97" s="31" t="s">
        <v>1110</v>
      </c>
      <c r="BU97" s="31" t="s">
        <v>1110</v>
      </c>
      <c r="BV97" s="31">
        <v>361.46393544</v>
      </c>
      <c r="BW97" s="31" t="s">
        <v>1110</v>
      </c>
      <c r="BX97" s="57">
        <v>339.68281637000001</v>
      </c>
      <c r="BY97" s="31">
        <v>2628.3079535800002</v>
      </c>
    </row>
    <row r="98" spans="1:77" ht="37.5">
      <c r="A98" s="114" t="str">
        <f t="shared" si="42"/>
        <v>APEX CAPITAL LTDA</v>
      </c>
      <c r="B98" s="24">
        <f t="shared" si="43"/>
        <v>1.7905436654170614</v>
      </c>
      <c r="C98" s="24">
        <f t="shared" si="44"/>
        <v>67.51893120128554</v>
      </c>
      <c r="D98" s="24">
        <f t="shared" si="45"/>
        <v>11.974084495713953</v>
      </c>
      <c r="E98" s="24" t="str">
        <f t="shared" si="46"/>
        <v/>
      </c>
      <c r="F98" s="24" t="str">
        <f t="shared" si="47"/>
        <v/>
      </c>
      <c r="G98" s="24" t="str">
        <f t="shared" si="48"/>
        <v/>
      </c>
      <c r="H98" s="24" t="str">
        <f t="shared" si="49"/>
        <v/>
      </c>
      <c r="I98" s="24">
        <f t="shared" si="50"/>
        <v>24.822690717098908</v>
      </c>
      <c r="J98" s="24">
        <f t="shared" si="51"/>
        <v>154.2267141129507</v>
      </c>
      <c r="K98" s="24">
        <f t="shared" si="52"/>
        <v>7.2913158781540091</v>
      </c>
      <c r="L98" s="24" t="str">
        <f t="shared" si="53"/>
        <v/>
      </c>
      <c r="M98" s="24">
        <f t="shared" si="54"/>
        <v>1.9203132474246729</v>
      </c>
      <c r="N98" s="24">
        <f t="shared" si="55"/>
        <v>7.2793258961236518</v>
      </c>
      <c r="O98" s="24" t="str">
        <f t="shared" si="56"/>
        <v/>
      </c>
      <c r="P98" s="24">
        <f t="shared" si="57"/>
        <v>21.518659444102099</v>
      </c>
      <c r="Q98" s="24">
        <f t="shared" si="58"/>
        <v>8.3124548468800157</v>
      </c>
      <c r="R98" s="24">
        <f t="shared" si="59"/>
        <v>199.79607897999995</v>
      </c>
      <c r="S98" s="24">
        <f t="shared" si="60"/>
        <v>154.2267141129507</v>
      </c>
      <c r="T98" s="24">
        <f t="shared" si="61"/>
        <v>1.7905436654170614</v>
      </c>
      <c r="V98" s="116" t="str">
        <f t="shared" si="62"/>
        <v>APEX CAPITAL LTDA</v>
      </c>
      <c r="W98" s="199">
        <f t="shared" si="63"/>
        <v>0.76905631000000341</v>
      </c>
      <c r="X98" s="199">
        <f t="shared" si="64"/>
        <v>7.4004799799999965</v>
      </c>
      <c r="Y98" s="199">
        <f t="shared" si="65"/>
        <v>2.0931669300000024</v>
      </c>
      <c r="Z98" s="199" t="str">
        <f t="shared" si="66"/>
        <v/>
      </c>
      <c r="AA98" s="199" t="str">
        <f t="shared" si="67"/>
        <v/>
      </c>
      <c r="AB98" s="199" t="str">
        <f t="shared" si="68"/>
        <v/>
      </c>
      <c r="AC98" s="199" t="str">
        <f t="shared" si="69"/>
        <v/>
      </c>
      <c r="AD98" s="199">
        <f t="shared" si="70"/>
        <v>13.115210089999991</v>
      </c>
      <c r="AE98" s="199">
        <f t="shared" si="71"/>
        <v>4.9120900299999999</v>
      </c>
      <c r="AF98" s="199">
        <f t="shared" si="72"/>
        <v>7.1854727999999994</v>
      </c>
      <c r="AG98" s="199" t="str">
        <f t="shared" si="73"/>
        <v/>
      </c>
      <c r="AH98" s="199">
        <f t="shared" si="74"/>
        <v>0.89741979999999444</v>
      </c>
      <c r="AI98" s="199">
        <f t="shared" si="75"/>
        <v>150.86585314000013</v>
      </c>
      <c r="AJ98" s="199" t="str">
        <f t="shared" si="76"/>
        <v/>
      </c>
      <c r="AK98" s="199">
        <f t="shared" si="77"/>
        <v>12.557329899999985</v>
      </c>
      <c r="AL98" s="199">
        <f t="shared" si="78"/>
        <v>199.79607897999995</v>
      </c>
      <c r="AO98" s="60">
        <v>95</v>
      </c>
      <c r="AP98" s="56" t="s">
        <v>891</v>
      </c>
      <c r="AQ98" s="30">
        <v>87.603840050000002</v>
      </c>
      <c r="AR98" s="30">
        <v>227.37765996000002</v>
      </c>
      <c r="AS98" s="30">
        <v>281.93042679000001</v>
      </c>
      <c r="AT98" s="30">
        <v>0.82217001000000001</v>
      </c>
      <c r="AU98" s="30" t="s">
        <v>1110</v>
      </c>
      <c r="AV98" s="30" t="s">
        <v>1110</v>
      </c>
      <c r="AW98" s="30" t="s">
        <v>1110</v>
      </c>
      <c r="AX98" s="30">
        <v>45.362239989999999</v>
      </c>
      <c r="AY98" s="30">
        <v>14.647449910000001</v>
      </c>
      <c r="AZ98" s="30">
        <v>233.57721374000002</v>
      </c>
      <c r="BA98" s="30" t="s">
        <v>1110</v>
      </c>
      <c r="BB98" s="30" t="s">
        <v>1110</v>
      </c>
      <c r="BC98" s="30">
        <v>66.204169280000002</v>
      </c>
      <c r="BD98" s="30" t="s">
        <v>1110</v>
      </c>
      <c r="BE98" s="58">
        <v>1653.6842076400001</v>
      </c>
      <c r="BF98" s="30">
        <v>2611.2093773699999</v>
      </c>
      <c r="BG98"/>
      <c r="BH98" s="60">
        <v>95</v>
      </c>
      <c r="BI98" s="56" t="s">
        <v>92</v>
      </c>
      <c r="BJ98" s="30">
        <v>43.720050740000005</v>
      </c>
      <c r="BK98" s="30">
        <v>18.361079989999997</v>
      </c>
      <c r="BL98" s="30">
        <v>19.573976680000001</v>
      </c>
      <c r="BM98" s="30" t="s">
        <v>1110</v>
      </c>
      <c r="BN98" s="30" t="s">
        <v>1110</v>
      </c>
      <c r="BO98" s="30" t="s">
        <v>1110</v>
      </c>
      <c r="BP98" s="30" t="s">
        <v>1110</v>
      </c>
      <c r="BQ98" s="30">
        <v>65.950779929999996</v>
      </c>
      <c r="BR98" s="30">
        <v>8.0970700499999992</v>
      </c>
      <c r="BS98" s="30">
        <v>105.73384075</v>
      </c>
      <c r="BT98" s="30" t="s">
        <v>1110</v>
      </c>
      <c r="BU98" s="30">
        <v>47.630409909999997</v>
      </c>
      <c r="BV98" s="30">
        <v>2223.39090962</v>
      </c>
      <c r="BW98" s="30" t="s">
        <v>1110</v>
      </c>
      <c r="BX98" s="58">
        <v>70.912869809999989</v>
      </c>
      <c r="BY98" s="30">
        <v>2603.3709874799997</v>
      </c>
    </row>
    <row r="99" spans="1:77" ht="37.5">
      <c r="A99" s="114" t="str">
        <f t="shared" si="42"/>
        <v>TURIM 21 INVESTIMENTOS LTDA</v>
      </c>
      <c r="B99" s="24" t="str">
        <f t="shared" si="43"/>
        <v/>
      </c>
      <c r="C99" s="24" t="str">
        <f t="shared" si="44"/>
        <v/>
      </c>
      <c r="D99" s="24">
        <f t="shared" si="45"/>
        <v>-0.32247571785529772</v>
      </c>
      <c r="E99" s="24" t="str">
        <f t="shared" si="46"/>
        <v/>
      </c>
      <c r="F99" s="24" t="str">
        <f t="shared" si="47"/>
        <v/>
      </c>
      <c r="G99" s="24" t="str">
        <f t="shared" si="48"/>
        <v/>
      </c>
      <c r="H99" s="24" t="str">
        <f t="shared" si="49"/>
        <v/>
      </c>
      <c r="I99" s="24">
        <f t="shared" si="50"/>
        <v>6.3380512024612443</v>
      </c>
      <c r="J99" s="24">
        <f t="shared" si="51"/>
        <v>39.474425413929481</v>
      </c>
      <c r="K99" s="24">
        <f t="shared" si="52"/>
        <v>37.222520267202356</v>
      </c>
      <c r="L99" s="24" t="str">
        <f t="shared" si="53"/>
        <v/>
      </c>
      <c r="M99" s="24" t="str">
        <f t="shared" si="54"/>
        <v/>
      </c>
      <c r="N99" s="24">
        <f t="shared" si="55"/>
        <v>-28.217449182790062</v>
      </c>
      <c r="O99" s="24">
        <f t="shared" si="56"/>
        <v>-4.2978876599292448E-2</v>
      </c>
      <c r="P99" s="24" t="str">
        <f t="shared" si="57"/>
        <v/>
      </c>
      <c r="Q99" s="24">
        <f t="shared" si="58"/>
        <v>6.460238306106362</v>
      </c>
      <c r="R99" s="24">
        <f t="shared" si="59"/>
        <v>151.70645260999936</v>
      </c>
      <c r="S99" s="24">
        <f t="shared" si="60"/>
        <v>39.474425413929481</v>
      </c>
      <c r="T99" s="24">
        <f t="shared" si="61"/>
        <v>-28.217449182790062</v>
      </c>
      <c r="V99" s="116" t="str">
        <f t="shared" si="62"/>
        <v>TURIM 21 INVESTIMENTOS LTDA</v>
      </c>
      <c r="W99" s="199" t="str">
        <f t="shared" si="63"/>
        <v/>
      </c>
      <c r="X99" s="199" t="str">
        <f t="shared" si="64"/>
        <v/>
      </c>
      <c r="Y99" s="199">
        <f t="shared" si="65"/>
        <v>-0.69867781999997192</v>
      </c>
      <c r="Z99" s="199" t="str">
        <f t="shared" si="66"/>
        <v/>
      </c>
      <c r="AA99" s="199" t="str">
        <f t="shared" si="67"/>
        <v/>
      </c>
      <c r="AB99" s="199" t="str">
        <f t="shared" si="68"/>
        <v/>
      </c>
      <c r="AC99" s="199" t="str">
        <f t="shared" si="69"/>
        <v/>
      </c>
      <c r="AD99" s="199">
        <f t="shared" si="70"/>
        <v>126.02334327999984</v>
      </c>
      <c r="AE99" s="199">
        <f t="shared" si="71"/>
        <v>17.584241409999997</v>
      </c>
      <c r="AF99" s="199">
        <f t="shared" si="72"/>
        <v>20.058300899999999</v>
      </c>
      <c r="AG99" s="199" t="str">
        <f t="shared" si="73"/>
        <v/>
      </c>
      <c r="AH99" s="199" t="str">
        <f t="shared" si="74"/>
        <v/>
      </c>
      <c r="AI99" s="199">
        <f t="shared" si="75"/>
        <v>-11.258625200000001</v>
      </c>
      <c r="AJ99" s="199">
        <f t="shared" si="76"/>
        <v>-2.1299600000004304E-3</v>
      </c>
      <c r="AK99" s="199" t="str">
        <f t="shared" si="77"/>
        <v/>
      </c>
      <c r="AL99" s="199">
        <f t="shared" si="78"/>
        <v>151.70645260999936</v>
      </c>
      <c r="AO99" s="59">
        <v>96</v>
      </c>
      <c r="AP99" s="54" t="s">
        <v>1224</v>
      </c>
      <c r="AQ99" s="31">
        <v>454.97218129999999</v>
      </c>
      <c r="AR99" s="31" t="s">
        <v>1110</v>
      </c>
      <c r="AS99" s="31" t="s">
        <v>1110</v>
      </c>
      <c r="AT99" s="31" t="s">
        <v>1110</v>
      </c>
      <c r="AU99" s="31" t="s">
        <v>1110</v>
      </c>
      <c r="AV99" s="31" t="s">
        <v>1110</v>
      </c>
      <c r="AW99" s="31" t="s">
        <v>1110</v>
      </c>
      <c r="AX99" s="31">
        <v>1893.1907448699999</v>
      </c>
      <c r="AY99" s="31" t="s">
        <v>1110</v>
      </c>
      <c r="AZ99" s="31">
        <v>155.66468968000001</v>
      </c>
      <c r="BA99" s="31" t="s">
        <v>1110</v>
      </c>
      <c r="BB99" s="31" t="s">
        <v>1110</v>
      </c>
      <c r="BC99" s="31" t="s">
        <v>1110</v>
      </c>
      <c r="BD99" s="31" t="s">
        <v>1110</v>
      </c>
      <c r="BE99" s="57" t="s">
        <v>1110</v>
      </c>
      <c r="BF99" s="31">
        <v>2503.8276158499998</v>
      </c>
      <c r="BG99"/>
      <c r="BH99" s="59">
        <v>96</v>
      </c>
      <c r="BI99" s="54" t="s">
        <v>965</v>
      </c>
      <c r="BJ99" s="31" t="s">
        <v>1110</v>
      </c>
      <c r="BK99" s="31" t="s">
        <v>1110</v>
      </c>
      <c r="BL99" s="31">
        <v>215.96192058000003</v>
      </c>
      <c r="BM99" s="31" t="s">
        <v>1110</v>
      </c>
      <c r="BN99" s="31" t="s">
        <v>1110</v>
      </c>
      <c r="BO99" s="31" t="s">
        <v>1110</v>
      </c>
      <c r="BP99" s="31" t="s">
        <v>1110</v>
      </c>
      <c r="BQ99" s="31">
        <v>2114.3844223299998</v>
      </c>
      <c r="BR99" s="31">
        <v>62.130149869999997</v>
      </c>
      <c r="BS99" s="31">
        <v>73.945841979999997</v>
      </c>
      <c r="BT99" s="31" t="s">
        <v>1110</v>
      </c>
      <c r="BU99" s="31" t="s">
        <v>1110</v>
      </c>
      <c r="BV99" s="31">
        <v>28.6408892</v>
      </c>
      <c r="BW99" s="31">
        <v>4.9536999000000002</v>
      </c>
      <c r="BX99" s="57" t="s">
        <v>1110</v>
      </c>
      <c r="BY99" s="31">
        <v>2500.0169238599997</v>
      </c>
    </row>
    <row r="100" spans="1:77" ht="75">
      <c r="A100" s="114" t="str">
        <f t="shared" si="42"/>
        <v>JUS CAPITAL GESTAO DE RECURSOS LTDA</v>
      </c>
      <c r="B100" s="24" t="str">
        <f t="shared" si="43"/>
        <v/>
      </c>
      <c r="C100" s="24" t="str">
        <f t="shared" si="44"/>
        <v/>
      </c>
      <c r="D100" s="24" t="str">
        <f t="shared" si="45"/>
        <v/>
      </c>
      <c r="E100" s="24" t="str">
        <f t="shared" si="46"/>
        <v/>
      </c>
      <c r="F100" s="24" t="str">
        <f t="shared" si="47"/>
        <v/>
      </c>
      <c r="G100" s="24" t="str">
        <f t="shared" si="48"/>
        <v/>
      </c>
      <c r="H100" s="24" t="str">
        <f t="shared" si="49"/>
        <v/>
      </c>
      <c r="I100" s="24">
        <f t="shared" si="50"/>
        <v>0.30780465166348847</v>
      </c>
      <c r="J100" s="24">
        <f t="shared" si="51"/>
        <v>0.30697168239125006</v>
      </c>
      <c r="K100" s="24">
        <f t="shared" si="52"/>
        <v>-99.405273823158367</v>
      </c>
      <c r="L100" s="24" t="str">
        <f t="shared" si="53"/>
        <v/>
      </c>
      <c r="M100" s="24" t="str">
        <f t="shared" si="54"/>
        <v/>
      </c>
      <c r="N100" s="24">
        <f t="shared" si="55"/>
        <v>0.49630441177264117</v>
      </c>
      <c r="O100" s="24">
        <f t="shared" si="56"/>
        <v>16.333997235200741</v>
      </c>
      <c r="P100" s="24">
        <f t="shared" si="57"/>
        <v>2.3607490343061244</v>
      </c>
      <c r="Q100" s="24">
        <f t="shared" si="58"/>
        <v>2.0967362118718711</v>
      </c>
      <c r="R100" s="24">
        <f t="shared" si="59"/>
        <v>50.995897639999839</v>
      </c>
      <c r="S100" s="24">
        <f t="shared" si="60"/>
        <v>16.333997235200741</v>
      </c>
      <c r="T100" s="24">
        <f t="shared" si="61"/>
        <v>-99.405273823158367</v>
      </c>
      <c r="V100" s="116" t="str">
        <f t="shared" si="62"/>
        <v>JUS CAPITAL GESTAO DE RECURSOS LTDA</v>
      </c>
      <c r="W100" s="199" t="str">
        <f t="shared" si="63"/>
        <v/>
      </c>
      <c r="X100" s="199" t="str">
        <f t="shared" si="64"/>
        <v/>
      </c>
      <c r="Y100" s="199" t="str">
        <f t="shared" si="65"/>
        <v/>
      </c>
      <c r="Z100" s="199" t="str">
        <f t="shared" si="66"/>
        <v/>
      </c>
      <c r="AA100" s="199" t="str">
        <f t="shared" si="67"/>
        <v/>
      </c>
      <c r="AB100" s="199" t="str">
        <f t="shared" si="68"/>
        <v/>
      </c>
      <c r="AC100" s="199" t="str">
        <f t="shared" si="69"/>
        <v/>
      </c>
      <c r="AD100" s="199">
        <f t="shared" si="70"/>
        <v>5.8487349999996496E-2</v>
      </c>
      <c r="AE100" s="199">
        <f t="shared" si="71"/>
        <v>1.434930000000012E-2</v>
      </c>
      <c r="AF100" s="199">
        <f t="shared" si="72"/>
        <v>-31.961261609999994</v>
      </c>
      <c r="AG100" s="199" t="str">
        <f t="shared" si="73"/>
        <v/>
      </c>
      <c r="AH100" s="199" t="str">
        <f t="shared" si="74"/>
        <v/>
      </c>
      <c r="AI100" s="199">
        <f t="shared" si="75"/>
        <v>1.8943347399999766</v>
      </c>
      <c r="AJ100" s="199">
        <f t="shared" si="76"/>
        <v>39.629143620000065</v>
      </c>
      <c r="AK100" s="199">
        <f t="shared" si="77"/>
        <v>41.360844240000006</v>
      </c>
      <c r="AL100" s="199">
        <f t="shared" si="78"/>
        <v>50.995897639999839</v>
      </c>
      <c r="AO100" s="60">
        <v>97</v>
      </c>
      <c r="AP100" s="56" t="s">
        <v>968</v>
      </c>
      <c r="AQ100" s="30" t="s">
        <v>1110</v>
      </c>
      <c r="AR100" s="30" t="s">
        <v>1110</v>
      </c>
      <c r="AS100" s="30" t="s">
        <v>1110</v>
      </c>
      <c r="AT100" s="30" t="s">
        <v>1110</v>
      </c>
      <c r="AU100" s="30" t="s">
        <v>1110</v>
      </c>
      <c r="AV100" s="30">
        <v>42.76496985</v>
      </c>
      <c r="AW100" s="30">
        <v>0.99518998000000003</v>
      </c>
      <c r="AX100" s="30">
        <v>2328.5960007899998</v>
      </c>
      <c r="AY100" s="30">
        <v>34.524000239999999</v>
      </c>
      <c r="AZ100" s="30">
        <v>43.258991780000002</v>
      </c>
      <c r="BA100" s="30" t="s">
        <v>1110</v>
      </c>
      <c r="BB100" s="30" t="s">
        <v>1110</v>
      </c>
      <c r="BC100" s="30">
        <v>0.77722997999999999</v>
      </c>
      <c r="BD100" s="30" t="s">
        <v>1110</v>
      </c>
      <c r="BE100" s="58">
        <v>2.0000000000000002E-5</v>
      </c>
      <c r="BF100" s="30">
        <v>2450.9164026199996</v>
      </c>
      <c r="BG100"/>
      <c r="BH100" s="60">
        <v>97</v>
      </c>
      <c r="BI100" s="56" t="s">
        <v>545</v>
      </c>
      <c r="BJ100" s="30" t="s">
        <v>1110</v>
      </c>
      <c r="BK100" s="30" t="s">
        <v>1110</v>
      </c>
      <c r="BL100" s="30" t="s">
        <v>1110</v>
      </c>
      <c r="BM100" s="30" t="s">
        <v>1110</v>
      </c>
      <c r="BN100" s="30" t="s">
        <v>1110</v>
      </c>
      <c r="BO100" s="30" t="s">
        <v>1110</v>
      </c>
      <c r="BP100" s="30" t="s">
        <v>1110</v>
      </c>
      <c r="BQ100" s="30">
        <v>19.059938329999998</v>
      </c>
      <c r="BR100" s="30">
        <v>4.6888195599999998</v>
      </c>
      <c r="BS100" s="30">
        <v>0.19121922</v>
      </c>
      <c r="BT100" s="30" t="s">
        <v>1110</v>
      </c>
      <c r="BU100" s="30" t="s">
        <v>1110</v>
      </c>
      <c r="BV100" s="30">
        <v>383.58240662999998</v>
      </c>
      <c r="BW100" s="30">
        <v>282.24669185000005</v>
      </c>
      <c r="BX100" s="58">
        <v>1793.38292024</v>
      </c>
      <c r="BY100" s="30">
        <v>2483.15199583</v>
      </c>
    </row>
    <row r="101" spans="1:77" ht="62.5">
      <c r="A101" s="114" t="str">
        <f t="shared" si="42"/>
        <v>DAYCOVAL</v>
      </c>
      <c r="B101" s="24" t="str">
        <f t="shared" si="43"/>
        <v/>
      </c>
      <c r="C101" s="24" t="str">
        <f t="shared" si="44"/>
        <v/>
      </c>
      <c r="D101" s="24">
        <f t="shared" si="45"/>
        <v>0.53723128417809107</v>
      </c>
      <c r="E101" s="24" t="str">
        <f t="shared" si="46"/>
        <v/>
      </c>
      <c r="F101" s="24" t="str">
        <f t="shared" si="47"/>
        <v/>
      </c>
      <c r="G101" s="24">
        <f t="shared" si="48"/>
        <v>4.8169654815011711</v>
      </c>
      <c r="H101" s="24">
        <f t="shared" si="49"/>
        <v>2.1302161276355918</v>
      </c>
      <c r="I101" s="24">
        <f t="shared" si="50"/>
        <v>2.7386833699642068</v>
      </c>
      <c r="J101" s="24">
        <f t="shared" si="51"/>
        <v>3.7474374131511325</v>
      </c>
      <c r="K101" s="24" t="str">
        <f t="shared" si="52"/>
        <v/>
      </c>
      <c r="L101" s="24" t="str">
        <f t="shared" si="53"/>
        <v/>
      </c>
      <c r="M101" s="24">
        <f t="shared" si="54"/>
        <v>2.7396977419281967</v>
      </c>
      <c r="N101" s="24">
        <f t="shared" si="55"/>
        <v>11.242938460519156</v>
      </c>
      <c r="O101" s="24" t="str">
        <f t="shared" si="56"/>
        <v/>
      </c>
      <c r="P101" s="24">
        <f t="shared" si="57"/>
        <v>7.0428058009728289</v>
      </c>
      <c r="Q101" s="24">
        <f t="shared" si="58"/>
        <v>4.2572792322089583</v>
      </c>
      <c r="R101" s="24">
        <f t="shared" si="59"/>
        <v>97.333596890000081</v>
      </c>
      <c r="S101" s="24">
        <f t="shared" si="60"/>
        <v>11.242938460519156</v>
      </c>
      <c r="T101" s="24">
        <f t="shared" si="61"/>
        <v>0.53723128417809107</v>
      </c>
      <c r="V101" s="116" t="str">
        <f t="shared" si="62"/>
        <v>DAYCOVAL</v>
      </c>
      <c r="W101" s="199" t="str">
        <f t="shared" si="63"/>
        <v/>
      </c>
      <c r="X101" s="199" t="str">
        <f t="shared" si="64"/>
        <v/>
      </c>
      <c r="Y101" s="199">
        <f t="shared" si="65"/>
        <v>5.553044000000007E-2</v>
      </c>
      <c r="Z101" s="199" t="str">
        <f t="shared" si="66"/>
        <v/>
      </c>
      <c r="AA101" s="199" t="str">
        <f t="shared" si="67"/>
        <v/>
      </c>
      <c r="AB101" s="199">
        <f t="shared" si="68"/>
        <v>26.432942880000041</v>
      </c>
      <c r="AC101" s="199">
        <f t="shared" si="69"/>
        <v>3.2911988400000212</v>
      </c>
      <c r="AD101" s="199">
        <f t="shared" si="70"/>
        <v>31.762588880000067</v>
      </c>
      <c r="AE101" s="199">
        <f t="shared" si="71"/>
        <v>3.4126468900000049</v>
      </c>
      <c r="AF101" s="199" t="str">
        <f t="shared" si="72"/>
        <v/>
      </c>
      <c r="AG101" s="199" t="str">
        <f t="shared" si="73"/>
        <v/>
      </c>
      <c r="AH101" s="199">
        <f t="shared" si="74"/>
        <v>1.0121350800000002</v>
      </c>
      <c r="AI101" s="199">
        <f t="shared" si="75"/>
        <v>30.248943870000005</v>
      </c>
      <c r="AJ101" s="199" t="str">
        <f t="shared" si="76"/>
        <v/>
      </c>
      <c r="AK101" s="199">
        <f t="shared" si="77"/>
        <v>1.1176100099999999</v>
      </c>
      <c r="AL101" s="199">
        <f t="shared" si="78"/>
        <v>97.333596890000081</v>
      </c>
      <c r="AO101" s="59">
        <v>98</v>
      </c>
      <c r="AP101" s="54" t="s">
        <v>545</v>
      </c>
      <c r="AQ101" s="31" t="s">
        <v>1110</v>
      </c>
      <c r="AR101" s="31" t="s">
        <v>1110</v>
      </c>
      <c r="AS101" s="31" t="s">
        <v>1110</v>
      </c>
      <c r="AT101" s="31" t="s">
        <v>1110</v>
      </c>
      <c r="AU101" s="31" t="s">
        <v>1110</v>
      </c>
      <c r="AV101" s="31" t="s">
        <v>1110</v>
      </c>
      <c r="AW101" s="31" t="s">
        <v>1110</v>
      </c>
      <c r="AX101" s="31">
        <v>19.001450980000001</v>
      </c>
      <c r="AY101" s="31">
        <v>4.6744702599999997</v>
      </c>
      <c r="AZ101" s="31">
        <v>32.152480829999995</v>
      </c>
      <c r="BA101" s="31" t="s">
        <v>1110</v>
      </c>
      <c r="BB101" s="31" t="s">
        <v>1110</v>
      </c>
      <c r="BC101" s="31">
        <v>381.68807189</v>
      </c>
      <c r="BD101" s="31">
        <v>242.61754822999998</v>
      </c>
      <c r="BE101" s="57">
        <v>1752.022076</v>
      </c>
      <c r="BF101" s="31">
        <v>2432.1560981900002</v>
      </c>
      <c r="BG101"/>
      <c r="BH101" s="59">
        <v>98</v>
      </c>
      <c r="BI101" s="54" t="s">
        <v>158</v>
      </c>
      <c r="BJ101" s="31" t="s">
        <v>1110</v>
      </c>
      <c r="BK101" s="31" t="s">
        <v>1110</v>
      </c>
      <c r="BL101" s="31">
        <v>10.39194264</v>
      </c>
      <c r="BM101" s="31" t="s">
        <v>1110</v>
      </c>
      <c r="BN101" s="31" t="s">
        <v>1110</v>
      </c>
      <c r="BO101" s="31">
        <v>575.17972094000004</v>
      </c>
      <c r="BP101" s="31">
        <v>157.79189937000001</v>
      </c>
      <c r="BQ101" s="31">
        <v>1191.53845886</v>
      </c>
      <c r="BR101" s="31">
        <v>94.478794600000001</v>
      </c>
      <c r="BS101" s="31" t="s">
        <v>1110</v>
      </c>
      <c r="BT101" s="31" t="s">
        <v>1110</v>
      </c>
      <c r="BU101" s="31">
        <v>37.955446909999999</v>
      </c>
      <c r="BV101" s="31">
        <v>299.29732455999999</v>
      </c>
      <c r="BW101" s="31" t="s">
        <v>1110</v>
      </c>
      <c r="BX101" s="57">
        <v>16.98642766</v>
      </c>
      <c r="BY101" s="31">
        <v>2383.6200155400002</v>
      </c>
    </row>
    <row r="102" spans="1:77" ht="75">
      <c r="A102" s="114" t="str">
        <f t="shared" si="42"/>
        <v>UBS BRASIL ADM DE VALORES MOBILIARIOS</v>
      </c>
      <c r="B102" s="24" t="str">
        <f t="shared" si="43"/>
        <v/>
      </c>
      <c r="C102" s="24" t="str">
        <f t="shared" si="44"/>
        <v/>
      </c>
      <c r="D102" s="24" t="str">
        <f t="shared" si="45"/>
        <v/>
      </c>
      <c r="E102" s="24" t="str">
        <f t="shared" si="46"/>
        <v/>
      </c>
      <c r="F102" s="24" t="str">
        <f t="shared" si="47"/>
        <v/>
      </c>
      <c r="G102" s="24">
        <f t="shared" si="48"/>
        <v>0.40495976171020232</v>
      </c>
      <c r="H102" s="24">
        <f t="shared" si="49"/>
        <v>0.21001216270283862</v>
      </c>
      <c r="I102" s="24">
        <f t="shared" si="50"/>
        <v>-2.5717368907995706</v>
      </c>
      <c r="J102" s="24">
        <f t="shared" si="51"/>
        <v>-37.232962868268125</v>
      </c>
      <c r="K102" s="24">
        <f t="shared" si="52"/>
        <v>-0.77644907146286357</v>
      </c>
      <c r="L102" s="24" t="str">
        <f t="shared" si="53"/>
        <v/>
      </c>
      <c r="M102" s="24" t="str">
        <f t="shared" si="54"/>
        <v/>
      </c>
      <c r="N102" s="24">
        <f t="shared" si="55"/>
        <v>78.011661361801799</v>
      </c>
      <c r="O102" s="24" t="str">
        <f t="shared" si="56"/>
        <v/>
      </c>
      <c r="P102" s="24">
        <f t="shared" si="57"/>
        <v>-99.95</v>
      </c>
      <c r="Q102" s="24">
        <f t="shared" si="58"/>
        <v>-2.9496711341406154</v>
      </c>
      <c r="R102" s="24">
        <f t="shared" si="59"/>
        <v>-72.293973649999771</v>
      </c>
      <c r="S102" s="24">
        <f t="shared" si="60"/>
        <v>78.011661361801799</v>
      </c>
      <c r="T102" s="24">
        <f t="shared" si="61"/>
        <v>-99.95</v>
      </c>
      <c r="V102" s="116" t="str">
        <f t="shared" si="62"/>
        <v>UBS BRASIL ADM DE VALORES MOBILIARIOS</v>
      </c>
      <c r="W102" s="199" t="str">
        <f t="shared" si="63"/>
        <v/>
      </c>
      <c r="X102" s="199" t="str">
        <f t="shared" si="64"/>
        <v/>
      </c>
      <c r="Y102" s="199" t="str">
        <f t="shared" si="65"/>
        <v/>
      </c>
      <c r="Z102" s="199" t="str">
        <f t="shared" si="66"/>
        <v/>
      </c>
      <c r="AA102" s="199" t="str">
        <f t="shared" si="67"/>
        <v/>
      </c>
      <c r="AB102" s="199">
        <f t="shared" si="68"/>
        <v>0.17318092000000007</v>
      </c>
      <c r="AC102" s="199">
        <f t="shared" si="69"/>
        <v>2.0900200000000257E-3</v>
      </c>
      <c r="AD102" s="199">
        <f t="shared" si="70"/>
        <v>-59.885362389999955</v>
      </c>
      <c r="AE102" s="199">
        <f t="shared" si="71"/>
        <v>-12.854308189999998</v>
      </c>
      <c r="AF102" s="199">
        <f t="shared" si="72"/>
        <v>-0.33588404000000338</v>
      </c>
      <c r="AG102" s="199" t="str">
        <f t="shared" si="73"/>
        <v/>
      </c>
      <c r="AH102" s="199" t="str">
        <f t="shared" si="74"/>
        <v/>
      </c>
      <c r="AI102" s="199">
        <f t="shared" si="75"/>
        <v>0.60633001999999991</v>
      </c>
      <c r="AJ102" s="199" t="str">
        <f t="shared" si="76"/>
        <v/>
      </c>
      <c r="AK102" s="199">
        <f t="shared" si="77"/>
        <v>-1.999E-5</v>
      </c>
      <c r="AL102" s="199">
        <f t="shared" si="78"/>
        <v>-72.293973649999771</v>
      </c>
      <c r="AO102" s="60">
        <v>99</v>
      </c>
      <c r="AP102" s="56" t="s">
        <v>92</v>
      </c>
      <c r="AQ102" s="30">
        <v>42.950994430000002</v>
      </c>
      <c r="AR102" s="30">
        <v>10.96060001</v>
      </c>
      <c r="AS102" s="30">
        <v>17.480809749999999</v>
      </c>
      <c r="AT102" s="30" t="s">
        <v>1110</v>
      </c>
      <c r="AU102" s="30" t="s">
        <v>1110</v>
      </c>
      <c r="AV102" s="30" t="s">
        <v>1110</v>
      </c>
      <c r="AW102" s="30" t="s">
        <v>1110</v>
      </c>
      <c r="AX102" s="30">
        <v>52.835569840000005</v>
      </c>
      <c r="AY102" s="30">
        <v>3.1849800199999998</v>
      </c>
      <c r="AZ102" s="30">
        <v>98.548367949999999</v>
      </c>
      <c r="BA102" s="30" t="s">
        <v>1110</v>
      </c>
      <c r="BB102" s="30">
        <v>46.732990110000003</v>
      </c>
      <c r="BC102" s="30">
        <v>2072.5250564799999</v>
      </c>
      <c r="BD102" s="30" t="s">
        <v>1110</v>
      </c>
      <c r="BE102" s="58">
        <v>58.355539910000005</v>
      </c>
      <c r="BF102" s="30">
        <v>2403.5749084999998</v>
      </c>
      <c r="BG102"/>
      <c r="BH102" s="60">
        <v>99</v>
      </c>
      <c r="BI102" s="56" t="s">
        <v>968</v>
      </c>
      <c r="BJ102" s="30" t="s">
        <v>1110</v>
      </c>
      <c r="BK102" s="30" t="s">
        <v>1110</v>
      </c>
      <c r="BL102" s="30" t="s">
        <v>1110</v>
      </c>
      <c r="BM102" s="30" t="s">
        <v>1110</v>
      </c>
      <c r="BN102" s="30" t="s">
        <v>1110</v>
      </c>
      <c r="BO102" s="30">
        <v>42.93815077</v>
      </c>
      <c r="BP102" s="30">
        <v>0.99728000000000006</v>
      </c>
      <c r="BQ102" s="30">
        <v>2268.7106383999999</v>
      </c>
      <c r="BR102" s="30">
        <v>21.669692050000002</v>
      </c>
      <c r="BS102" s="30">
        <v>42.923107739999999</v>
      </c>
      <c r="BT102" s="30" t="s">
        <v>1110</v>
      </c>
      <c r="BU102" s="30" t="s">
        <v>1110</v>
      </c>
      <c r="BV102" s="30">
        <v>1.3835599999999999</v>
      </c>
      <c r="BW102" s="30" t="s">
        <v>1110</v>
      </c>
      <c r="BX102" s="58">
        <v>1E-8</v>
      </c>
      <c r="BY102" s="30">
        <v>2378.6224289699999</v>
      </c>
    </row>
    <row r="103" spans="1:77" ht="50">
      <c r="A103" s="114" t="str">
        <f t="shared" si="42"/>
        <v>M SQUARE BRASIL INVESTIMENTOS LTDA</v>
      </c>
      <c r="B103" s="24" t="str">
        <f t="shared" si="43"/>
        <v/>
      </c>
      <c r="C103" s="24">
        <f t="shared" si="44"/>
        <v>-0.14105720939734567</v>
      </c>
      <c r="D103" s="24" t="str">
        <f t="shared" si="45"/>
        <v/>
      </c>
      <c r="E103" s="24" t="str">
        <f t="shared" si="46"/>
        <v/>
      </c>
      <c r="F103" s="24" t="str">
        <f t="shared" si="47"/>
        <v/>
      </c>
      <c r="G103" s="24" t="str">
        <f t="shared" si="48"/>
        <v/>
      </c>
      <c r="H103" s="24" t="str">
        <f t="shared" si="49"/>
        <v/>
      </c>
      <c r="I103" s="24">
        <f t="shared" si="50"/>
        <v>-0.37660041615038153</v>
      </c>
      <c r="J103" s="24" t="str">
        <f t="shared" si="51"/>
        <v/>
      </c>
      <c r="K103" s="24" t="str">
        <f t="shared" si="52"/>
        <v/>
      </c>
      <c r="L103" s="24" t="str">
        <f t="shared" si="53"/>
        <v/>
      </c>
      <c r="M103" s="24" t="str">
        <f t="shared" si="54"/>
        <v/>
      </c>
      <c r="N103" s="24" t="str">
        <f t="shared" si="55"/>
        <v/>
      </c>
      <c r="O103" s="24" t="str">
        <f t="shared" si="56"/>
        <v/>
      </c>
      <c r="P103" s="24" t="str">
        <f t="shared" si="57"/>
        <v/>
      </c>
      <c r="Q103" s="24">
        <f t="shared" si="58"/>
        <v>-0.35216768853739211</v>
      </c>
      <c r="R103" s="24">
        <f t="shared" si="59"/>
        <v>-7.9918725900001846</v>
      </c>
      <c r="S103" s="24">
        <f t="shared" si="60"/>
        <v>-0.14105720939734567</v>
      </c>
      <c r="T103" s="24">
        <f t="shared" si="61"/>
        <v>-0.37660041615038153</v>
      </c>
      <c r="V103" s="116" t="str">
        <f t="shared" si="62"/>
        <v>M SQUARE BRASIL INVESTIMENTOS LTDA</v>
      </c>
      <c r="W103" s="199" t="str">
        <f t="shared" si="63"/>
        <v/>
      </c>
      <c r="X103" s="199">
        <f t="shared" si="64"/>
        <v>-0.33204405000000747</v>
      </c>
      <c r="Y103" s="199" t="str">
        <f t="shared" si="65"/>
        <v/>
      </c>
      <c r="Z103" s="199" t="str">
        <f t="shared" si="66"/>
        <v/>
      </c>
      <c r="AA103" s="199" t="str">
        <f t="shared" si="67"/>
        <v/>
      </c>
      <c r="AB103" s="199" t="str">
        <f t="shared" si="68"/>
        <v/>
      </c>
      <c r="AC103" s="199" t="str">
        <f t="shared" si="69"/>
        <v/>
      </c>
      <c r="AD103" s="199">
        <f t="shared" si="70"/>
        <v>-7.659828540000035</v>
      </c>
      <c r="AE103" s="199" t="str">
        <f t="shared" si="71"/>
        <v/>
      </c>
      <c r="AF103" s="199" t="str">
        <f t="shared" si="72"/>
        <v/>
      </c>
      <c r="AG103" s="199" t="str">
        <f t="shared" si="73"/>
        <v/>
      </c>
      <c r="AH103" s="199" t="str">
        <f t="shared" si="74"/>
        <v/>
      </c>
      <c r="AI103" s="199" t="str">
        <f t="shared" si="75"/>
        <v/>
      </c>
      <c r="AJ103" s="199" t="str">
        <f t="shared" si="76"/>
        <v/>
      </c>
      <c r="AK103" s="199" t="str">
        <f t="shared" si="77"/>
        <v/>
      </c>
      <c r="AL103" s="199">
        <f t="shared" si="78"/>
        <v>-7.9918725900001846</v>
      </c>
      <c r="AO103" s="59">
        <v>100</v>
      </c>
      <c r="AP103" s="54" t="s">
        <v>965</v>
      </c>
      <c r="AQ103" s="31" t="s">
        <v>1110</v>
      </c>
      <c r="AR103" s="31" t="s">
        <v>1110</v>
      </c>
      <c r="AS103" s="31">
        <v>216.6605984</v>
      </c>
      <c r="AT103" s="31" t="s">
        <v>1110</v>
      </c>
      <c r="AU103" s="31" t="s">
        <v>1110</v>
      </c>
      <c r="AV103" s="31" t="s">
        <v>1110</v>
      </c>
      <c r="AW103" s="31" t="s">
        <v>1110</v>
      </c>
      <c r="AX103" s="31">
        <v>1988.3610790499999</v>
      </c>
      <c r="AY103" s="31">
        <v>44.54590846</v>
      </c>
      <c r="AZ103" s="31">
        <v>53.887541079999998</v>
      </c>
      <c r="BA103" s="31" t="s">
        <v>1110</v>
      </c>
      <c r="BB103" s="31" t="s">
        <v>1110</v>
      </c>
      <c r="BC103" s="31">
        <v>39.899514400000001</v>
      </c>
      <c r="BD103" s="31">
        <v>4.9558298600000006</v>
      </c>
      <c r="BE103" s="57" t="s">
        <v>1110</v>
      </c>
      <c r="BF103" s="31">
        <v>2348.3104712500003</v>
      </c>
      <c r="BG103"/>
      <c r="BH103" s="59">
        <v>100</v>
      </c>
      <c r="BI103" s="54" t="s">
        <v>1225</v>
      </c>
      <c r="BJ103" s="31" t="s">
        <v>1110</v>
      </c>
      <c r="BK103" s="31">
        <v>235.06468003000001</v>
      </c>
      <c r="BL103" s="31" t="s">
        <v>1110</v>
      </c>
      <c r="BM103" s="31" t="s">
        <v>1110</v>
      </c>
      <c r="BN103" s="31" t="s">
        <v>1110</v>
      </c>
      <c r="BO103" s="31" t="s">
        <v>1110</v>
      </c>
      <c r="BP103" s="31" t="s">
        <v>1110</v>
      </c>
      <c r="BQ103" s="31">
        <v>2026.28071202</v>
      </c>
      <c r="BR103" s="31" t="s">
        <v>1110</v>
      </c>
      <c r="BS103" s="31" t="s">
        <v>1110</v>
      </c>
      <c r="BT103" s="31" t="s">
        <v>1110</v>
      </c>
      <c r="BU103" s="31" t="s">
        <v>1110</v>
      </c>
      <c r="BV103" s="31" t="s">
        <v>1110</v>
      </c>
      <c r="BW103" s="31" t="s">
        <v>1110</v>
      </c>
      <c r="BX103" s="57" t="s">
        <v>1110</v>
      </c>
      <c r="BY103" s="31">
        <v>2261.3453920500001</v>
      </c>
    </row>
    <row r="104" spans="1:77" ht="25">
      <c r="A104" s="114" t="str">
        <f t="shared" si="42"/>
        <v>UV GESTORA</v>
      </c>
      <c r="B104" s="24" t="str">
        <f t="shared" si="43"/>
        <v/>
      </c>
      <c r="C104" s="24" t="str">
        <f t="shared" si="44"/>
        <v/>
      </c>
      <c r="D104" s="24" t="str">
        <f t="shared" si="45"/>
        <v/>
      </c>
      <c r="E104" s="24" t="str">
        <f t="shared" si="46"/>
        <v/>
      </c>
      <c r="F104" s="24" t="str">
        <f t="shared" si="47"/>
        <v/>
      </c>
      <c r="G104" s="24" t="str">
        <f t="shared" si="48"/>
        <v/>
      </c>
      <c r="H104" s="24" t="str">
        <f t="shared" si="49"/>
        <v/>
      </c>
      <c r="I104" s="24">
        <f t="shared" si="50"/>
        <v>1.3012388765380791</v>
      </c>
      <c r="J104" s="24" t="str">
        <f t="shared" si="51"/>
        <v/>
      </c>
      <c r="K104" s="24" t="str">
        <f t="shared" si="52"/>
        <v/>
      </c>
      <c r="L104" s="24" t="str">
        <f t="shared" si="53"/>
        <v/>
      </c>
      <c r="M104" s="24" t="str">
        <f t="shared" si="54"/>
        <v/>
      </c>
      <c r="N104" s="24">
        <f t="shared" si="55"/>
        <v>46.56403334463937</v>
      </c>
      <c r="O104" s="24" t="str">
        <f t="shared" si="56"/>
        <v/>
      </c>
      <c r="P104" s="24" t="str">
        <f t="shared" si="57"/>
        <v/>
      </c>
      <c r="Q104" s="24">
        <f t="shared" si="58"/>
        <v>2.0272319136568342</v>
      </c>
      <c r="R104" s="24">
        <f t="shared" si="59"/>
        <v>43.615043280000009</v>
      </c>
      <c r="S104" s="24">
        <f t="shared" si="60"/>
        <v>46.56403334463937</v>
      </c>
      <c r="T104" s="24">
        <f t="shared" si="61"/>
        <v>1.3012388765380791</v>
      </c>
      <c r="V104" s="116" t="str">
        <f t="shared" si="62"/>
        <v>UV GESTORA</v>
      </c>
      <c r="W104" s="199" t="str">
        <f t="shared" si="63"/>
        <v/>
      </c>
      <c r="X104" s="199" t="str">
        <f t="shared" si="64"/>
        <v/>
      </c>
      <c r="Y104" s="199" t="str">
        <f t="shared" si="65"/>
        <v/>
      </c>
      <c r="Z104" s="199" t="str">
        <f t="shared" si="66"/>
        <v/>
      </c>
      <c r="AA104" s="199" t="str">
        <f t="shared" si="67"/>
        <v/>
      </c>
      <c r="AB104" s="199" t="str">
        <f t="shared" si="68"/>
        <v/>
      </c>
      <c r="AC104" s="199" t="str">
        <f t="shared" si="69"/>
        <v/>
      </c>
      <c r="AD104" s="199">
        <f t="shared" si="70"/>
        <v>27.54657214000008</v>
      </c>
      <c r="AE104" s="199" t="str">
        <f t="shared" si="71"/>
        <v/>
      </c>
      <c r="AF104" s="199" t="str">
        <f t="shared" si="72"/>
        <v/>
      </c>
      <c r="AG104" s="199" t="str">
        <f t="shared" si="73"/>
        <v/>
      </c>
      <c r="AH104" s="199" t="str">
        <f t="shared" si="74"/>
        <v/>
      </c>
      <c r="AI104" s="199">
        <f t="shared" si="75"/>
        <v>16.06847114</v>
      </c>
      <c r="AJ104" s="199" t="str">
        <f t="shared" si="76"/>
        <v/>
      </c>
      <c r="AK104" s="199" t="str">
        <f t="shared" si="77"/>
        <v/>
      </c>
      <c r="AL104" s="199">
        <f t="shared" si="78"/>
        <v>43.615043280000009</v>
      </c>
      <c r="AO104" s="60">
        <v>101</v>
      </c>
      <c r="AP104" s="56" t="s">
        <v>158</v>
      </c>
      <c r="AQ104" s="30" t="s">
        <v>1110</v>
      </c>
      <c r="AR104" s="30" t="s">
        <v>1110</v>
      </c>
      <c r="AS104" s="30">
        <v>10.3364122</v>
      </c>
      <c r="AT104" s="30" t="s">
        <v>1110</v>
      </c>
      <c r="AU104" s="30" t="s">
        <v>1110</v>
      </c>
      <c r="AV104" s="30">
        <v>548.74677806</v>
      </c>
      <c r="AW104" s="30">
        <v>154.50070052999999</v>
      </c>
      <c r="AX104" s="30">
        <v>1159.7758699799999</v>
      </c>
      <c r="AY104" s="30">
        <v>91.066147709999996</v>
      </c>
      <c r="AZ104" s="30" t="s">
        <v>1110</v>
      </c>
      <c r="BA104" s="30" t="s">
        <v>1110</v>
      </c>
      <c r="BB104" s="30">
        <v>36.943311829999999</v>
      </c>
      <c r="BC104" s="30">
        <v>269.04838068999999</v>
      </c>
      <c r="BD104" s="30" t="s">
        <v>1110</v>
      </c>
      <c r="BE104" s="58">
        <v>15.86881765</v>
      </c>
      <c r="BF104" s="30">
        <v>2286.2864186500001</v>
      </c>
      <c r="BG104"/>
      <c r="BH104" s="60">
        <v>101</v>
      </c>
      <c r="BI104" s="56" t="s">
        <v>978</v>
      </c>
      <c r="BJ104" s="30" t="s">
        <v>1110</v>
      </c>
      <c r="BK104" s="30" t="s">
        <v>1110</v>
      </c>
      <c r="BL104" s="30" t="s">
        <v>1110</v>
      </c>
      <c r="BM104" s="30" t="s">
        <v>1110</v>
      </c>
      <c r="BN104" s="30" t="s">
        <v>1110</v>
      </c>
      <c r="BO104" s="30" t="s">
        <v>1110</v>
      </c>
      <c r="BP104" s="30" t="s">
        <v>1110</v>
      </c>
      <c r="BQ104" s="30">
        <v>2144.4962449999998</v>
      </c>
      <c r="BR104" s="30" t="s">
        <v>1110</v>
      </c>
      <c r="BS104" s="30" t="s">
        <v>1110</v>
      </c>
      <c r="BT104" s="30" t="s">
        <v>1110</v>
      </c>
      <c r="BU104" s="30" t="s">
        <v>1110</v>
      </c>
      <c r="BV104" s="30">
        <v>50.576802969999996</v>
      </c>
      <c r="BW104" s="30" t="s">
        <v>1110</v>
      </c>
      <c r="BX104" s="58" t="s">
        <v>1110</v>
      </c>
      <c r="BY104" s="30">
        <v>2195.0730479699996</v>
      </c>
    </row>
    <row r="105" spans="1:77" ht="50">
      <c r="A105" s="114" t="str">
        <f t="shared" si="42"/>
        <v>AF INVEST ADMINISTRACAO DE RECURSOS</v>
      </c>
      <c r="B105" s="24" t="str">
        <f t="shared" si="43"/>
        <v/>
      </c>
      <c r="C105" s="24">
        <f t="shared" si="44"/>
        <v>18.905121696031088</v>
      </c>
      <c r="D105" s="24" t="str">
        <f t="shared" si="45"/>
        <v/>
      </c>
      <c r="E105" s="24" t="str">
        <f t="shared" si="46"/>
        <v/>
      </c>
      <c r="F105" s="24" t="str">
        <f t="shared" si="47"/>
        <v/>
      </c>
      <c r="G105" s="24">
        <f t="shared" si="48"/>
        <v>-2.6736013806282983</v>
      </c>
      <c r="H105" s="24" t="str">
        <f t="shared" si="49"/>
        <v/>
      </c>
      <c r="I105" s="24">
        <f t="shared" si="50"/>
        <v>25.028518358030354</v>
      </c>
      <c r="J105" s="24" t="str">
        <f t="shared" si="51"/>
        <v/>
      </c>
      <c r="K105" s="24">
        <f t="shared" si="52"/>
        <v>-0.63426065550969213</v>
      </c>
      <c r="L105" s="24" t="str">
        <f t="shared" si="53"/>
        <v/>
      </c>
      <c r="M105" s="24" t="str">
        <f t="shared" si="54"/>
        <v/>
      </c>
      <c r="N105" s="24">
        <f t="shared" si="55"/>
        <v>-7.564381396897474</v>
      </c>
      <c r="O105" s="24" t="str">
        <f t="shared" si="56"/>
        <v/>
      </c>
      <c r="P105" s="24" t="str">
        <f t="shared" si="57"/>
        <v/>
      </c>
      <c r="Q105" s="24">
        <f t="shared" si="58"/>
        <v>7.749257480395741</v>
      </c>
      <c r="R105" s="24">
        <f t="shared" si="59"/>
        <v>156.81665432999966</v>
      </c>
      <c r="S105" s="24">
        <f t="shared" si="60"/>
        <v>25.028518358030354</v>
      </c>
      <c r="T105" s="24">
        <f t="shared" si="61"/>
        <v>-7.564381396897474</v>
      </c>
      <c r="V105" s="116" t="str">
        <f t="shared" si="62"/>
        <v>AF INVEST ADMINISTRACAO DE RECURSOS</v>
      </c>
      <c r="W105" s="199" t="str">
        <f t="shared" si="63"/>
        <v/>
      </c>
      <c r="X105" s="199">
        <f t="shared" si="64"/>
        <v>26.946969190000004</v>
      </c>
      <c r="Y105" s="199" t="str">
        <f t="shared" si="65"/>
        <v/>
      </c>
      <c r="Z105" s="199" t="str">
        <f t="shared" si="66"/>
        <v/>
      </c>
      <c r="AA105" s="199" t="str">
        <f t="shared" si="67"/>
        <v/>
      </c>
      <c r="AB105" s="199">
        <f t="shared" si="68"/>
        <v>-6.179392120000017</v>
      </c>
      <c r="AC105" s="199" t="str">
        <f t="shared" si="69"/>
        <v/>
      </c>
      <c r="AD105" s="199">
        <f t="shared" si="70"/>
        <v>198.55501059000005</v>
      </c>
      <c r="AE105" s="199" t="str">
        <f t="shared" si="71"/>
        <v/>
      </c>
      <c r="AF105" s="199">
        <f t="shared" si="72"/>
        <v>-0.21002078000000068</v>
      </c>
      <c r="AG105" s="199" t="str">
        <f t="shared" si="73"/>
        <v/>
      </c>
      <c r="AH105" s="199" t="str">
        <f t="shared" si="74"/>
        <v/>
      </c>
      <c r="AI105" s="199">
        <f t="shared" si="75"/>
        <v>-62.295912550000139</v>
      </c>
      <c r="AJ105" s="199" t="str">
        <f t="shared" si="76"/>
        <v/>
      </c>
      <c r="AK105" s="199" t="str">
        <f t="shared" si="77"/>
        <v/>
      </c>
      <c r="AL105" s="199">
        <f t="shared" si="78"/>
        <v>156.81665432999966</v>
      </c>
      <c r="AO105" s="59">
        <v>102</v>
      </c>
      <c r="AP105" s="54" t="s">
        <v>1225</v>
      </c>
      <c r="AQ105" s="31" t="s">
        <v>1110</v>
      </c>
      <c r="AR105" s="31">
        <v>235.39672408000001</v>
      </c>
      <c r="AS105" s="31" t="s">
        <v>1110</v>
      </c>
      <c r="AT105" s="31" t="s">
        <v>1110</v>
      </c>
      <c r="AU105" s="31" t="s">
        <v>1110</v>
      </c>
      <c r="AV105" s="31" t="s">
        <v>1110</v>
      </c>
      <c r="AW105" s="31" t="s">
        <v>1110</v>
      </c>
      <c r="AX105" s="31">
        <v>2033.94054056</v>
      </c>
      <c r="AY105" s="31" t="s">
        <v>1110</v>
      </c>
      <c r="AZ105" s="31" t="s">
        <v>1110</v>
      </c>
      <c r="BA105" s="31" t="s">
        <v>1110</v>
      </c>
      <c r="BB105" s="31" t="s">
        <v>1110</v>
      </c>
      <c r="BC105" s="31" t="s">
        <v>1110</v>
      </c>
      <c r="BD105" s="31" t="s">
        <v>1110</v>
      </c>
      <c r="BE105" s="57" t="s">
        <v>1110</v>
      </c>
      <c r="BF105" s="31">
        <v>2269.3372646400003</v>
      </c>
      <c r="BG105"/>
      <c r="BH105" s="59">
        <v>102</v>
      </c>
      <c r="BI105" s="54" t="s">
        <v>58</v>
      </c>
      <c r="BJ105" s="31" t="s">
        <v>1110</v>
      </c>
      <c r="BK105" s="31">
        <v>169.48489950999999</v>
      </c>
      <c r="BL105" s="31" t="s">
        <v>1110</v>
      </c>
      <c r="BM105" s="31" t="s">
        <v>1110</v>
      </c>
      <c r="BN105" s="31" t="s">
        <v>1110</v>
      </c>
      <c r="BO105" s="31">
        <v>224.94676471</v>
      </c>
      <c r="BP105" s="31" t="s">
        <v>1110</v>
      </c>
      <c r="BQ105" s="31">
        <v>991.87009121000006</v>
      </c>
      <c r="BR105" s="31" t="s">
        <v>1110</v>
      </c>
      <c r="BS105" s="31">
        <v>32.902671640000001</v>
      </c>
      <c r="BT105" s="31" t="s">
        <v>1110</v>
      </c>
      <c r="BU105" s="31" t="s">
        <v>1110</v>
      </c>
      <c r="BV105" s="31">
        <v>761.24681065999994</v>
      </c>
      <c r="BW105" s="31" t="s">
        <v>1110</v>
      </c>
      <c r="BX105" s="57" t="s">
        <v>1110</v>
      </c>
      <c r="BY105" s="31">
        <v>2180.4512377299998</v>
      </c>
    </row>
    <row r="106" spans="1:77" ht="62.5">
      <c r="A106" s="114" t="str">
        <f t="shared" si="42"/>
        <v>LAPLACE INVESTIMENTOS E GESTÃO DE REC</v>
      </c>
      <c r="B106" s="24" t="str">
        <f t="shared" si="43"/>
        <v/>
      </c>
      <c r="C106" s="24" t="str">
        <f t="shared" si="44"/>
        <v/>
      </c>
      <c r="D106" s="24" t="str">
        <f t="shared" si="45"/>
        <v/>
      </c>
      <c r="E106" s="24" t="str">
        <f t="shared" si="46"/>
        <v/>
      </c>
      <c r="F106" s="24" t="str">
        <f t="shared" si="47"/>
        <v/>
      </c>
      <c r="G106" s="24" t="str">
        <f t="shared" si="48"/>
        <v/>
      </c>
      <c r="H106" s="24" t="str">
        <f t="shared" si="49"/>
        <v/>
      </c>
      <c r="I106" s="24">
        <f t="shared" si="50"/>
        <v>-7.2887457593836302E-2</v>
      </c>
      <c r="J106" s="24" t="str">
        <f t="shared" si="51"/>
        <v/>
      </c>
      <c r="K106" s="24" t="str">
        <f t="shared" si="52"/>
        <v/>
      </c>
      <c r="L106" s="24" t="str">
        <f t="shared" si="53"/>
        <v/>
      </c>
      <c r="M106" s="24" t="str">
        <f t="shared" si="54"/>
        <v/>
      </c>
      <c r="N106" s="24" t="str">
        <f t="shared" si="55"/>
        <v/>
      </c>
      <c r="O106" s="24" t="str">
        <f t="shared" si="56"/>
        <v/>
      </c>
      <c r="P106" s="24">
        <f t="shared" si="57"/>
        <v>-0.67502619504877259</v>
      </c>
      <c r="Q106" s="24">
        <f t="shared" si="58"/>
        <v>-8.0518071491326282E-2</v>
      </c>
      <c r="R106" s="24">
        <f t="shared" si="59"/>
        <v>-1.7415489499999239</v>
      </c>
      <c r="S106" s="24">
        <f t="shared" si="60"/>
        <v>-7.2887457593836302E-2</v>
      </c>
      <c r="T106" s="24">
        <f t="shared" si="61"/>
        <v>-0.67502619504877259</v>
      </c>
      <c r="V106" s="116" t="str">
        <f t="shared" si="62"/>
        <v>LAPLACE INVESTIMENTOS E GESTÃO DE REC</v>
      </c>
      <c r="W106" s="199" t="str">
        <f t="shared" si="63"/>
        <v/>
      </c>
      <c r="X106" s="199" t="str">
        <f t="shared" si="64"/>
        <v/>
      </c>
      <c r="Y106" s="199" t="str">
        <f t="shared" si="65"/>
        <v/>
      </c>
      <c r="Z106" s="199" t="str">
        <f t="shared" si="66"/>
        <v/>
      </c>
      <c r="AA106" s="199" t="str">
        <f t="shared" si="67"/>
        <v/>
      </c>
      <c r="AB106" s="199" t="str">
        <f t="shared" si="68"/>
        <v/>
      </c>
      <c r="AC106" s="199" t="str">
        <f t="shared" si="69"/>
        <v/>
      </c>
      <c r="AD106" s="199">
        <f t="shared" si="70"/>
        <v>-1.5565258900001027</v>
      </c>
      <c r="AE106" s="199" t="str">
        <f t="shared" si="71"/>
        <v/>
      </c>
      <c r="AF106" s="199" t="str">
        <f t="shared" si="72"/>
        <v/>
      </c>
      <c r="AG106" s="199" t="str">
        <f t="shared" si="73"/>
        <v/>
      </c>
      <c r="AH106" s="199" t="str">
        <f t="shared" si="74"/>
        <v/>
      </c>
      <c r="AI106" s="199" t="str">
        <f t="shared" si="75"/>
        <v/>
      </c>
      <c r="AJ106" s="199" t="str">
        <f t="shared" si="76"/>
        <v/>
      </c>
      <c r="AK106" s="199">
        <f t="shared" si="77"/>
        <v>-0.18502305999999891</v>
      </c>
      <c r="AL106" s="199">
        <f t="shared" si="78"/>
        <v>-1.7415489499999239</v>
      </c>
      <c r="AO106" s="60">
        <v>103</v>
      </c>
      <c r="AP106" s="56" t="s">
        <v>1226</v>
      </c>
      <c r="AQ106" s="30">
        <v>840.09036925999999</v>
      </c>
      <c r="AR106" s="30" t="s">
        <v>1110</v>
      </c>
      <c r="AS106" s="30" t="s">
        <v>1110</v>
      </c>
      <c r="AT106" s="30" t="s">
        <v>1110</v>
      </c>
      <c r="AU106" s="30" t="s">
        <v>1110</v>
      </c>
      <c r="AV106" s="30" t="s">
        <v>1110</v>
      </c>
      <c r="AW106" s="30" t="s">
        <v>1110</v>
      </c>
      <c r="AX106" s="30">
        <v>102.15488422</v>
      </c>
      <c r="AY106" s="30">
        <v>279.79085893000001</v>
      </c>
      <c r="AZ106" s="30">
        <v>129.31227951</v>
      </c>
      <c r="BA106" s="30" t="s">
        <v>1110</v>
      </c>
      <c r="BB106" s="30" t="s">
        <v>1110</v>
      </c>
      <c r="BC106" s="30">
        <v>823.53285079</v>
      </c>
      <c r="BD106" s="30" t="s">
        <v>1110</v>
      </c>
      <c r="BE106" s="58">
        <v>16.62042254</v>
      </c>
      <c r="BF106" s="30">
        <v>2191.5016652500003</v>
      </c>
      <c r="BG106"/>
      <c r="BH106" s="60">
        <v>103</v>
      </c>
      <c r="BI106" s="56" t="s">
        <v>574</v>
      </c>
      <c r="BJ106" s="30" t="s">
        <v>1110</v>
      </c>
      <c r="BK106" s="30" t="s">
        <v>1110</v>
      </c>
      <c r="BL106" s="30" t="s">
        <v>1110</v>
      </c>
      <c r="BM106" s="30" t="s">
        <v>1110</v>
      </c>
      <c r="BN106" s="30" t="s">
        <v>1110</v>
      </c>
      <c r="BO106" s="30" t="s">
        <v>1110</v>
      </c>
      <c r="BP106" s="30" t="s">
        <v>1110</v>
      </c>
      <c r="BQ106" s="30">
        <v>2133.9630015899997</v>
      </c>
      <c r="BR106" s="30" t="s">
        <v>1110</v>
      </c>
      <c r="BS106" s="30" t="s">
        <v>1110</v>
      </c>
      <c r="BT106" s="30" t="s">
        <v>1110</v>
      </c>
      <c r="BU106" s="30" t="s">
        <v>1110</v>
      </c>
      <c r="BV106" s="30" t="s">
        <v>1110</v>
      </c>
      <c r="BW106" s="30" t="s">
        <v>1110</v>
      </c>
      <c r="BX106" s="58">
        <v>27.22473694</v>
      </c>
      <c r="BY106" s="30">
        <v>2161.1877385299999</v>
      </c>
    </row>
    <row r="107" spans="1:77" ht="62.5">
      <c r="A107" s="114" t="str">
        <f t="shared" si="42"/>
        <v>HSI HEMISFERIO SUL INVESTIMENTOS S.A.</v>
      </c>
      <c r="B107" s="24" t="str">
        <f t="shared" si="43"/>
        <v/>
      </c>
      <c r="C107" s="24" t="str">
        <f t="shared" si="44"/>
        <v/>
      </c>
      <c r="D107" s="24">
        <f t="shared" si="45"/>
        <v>-0.34580067738558284</v>
      </c>
      <c r="E107" s="24" t="str">
        <f t="shared" si="46"/>
        <v/>
      </c>
      <c r="F107" s="24">
        <f t="shared" si="47"/>
        <v>-0.34580067738558284</v>
      </c>
      <c r="G107" s="24">
        <f t="shared" si="48"/>
        <v>-0.34770296612401808</v>
      </c>
      <c r="H107" s="24">
        <f t="shared" si="49"/>
        <v>-0.34589032147694354</v>
      </c>
      <c r="I107" s="24" t="str">
        <f t="shared" si="50"/>
        <v/>
      </c>
      <c r="J107" s="24">
        <f t="shared" si="51"/>
        <v>-0.34775529560542395</v>
      </c>
      <c r="K107" s="24" t="str">
        <f t="shared" si="52"/>
        <v/>
      </c>
      <c r="L107" s="24" t="str">
        <f t="shared" si="53"/>
        <v/>
      </c>
      <c r="M107" s="24">
        <f t="shared" si="54"/>
        <v>-0.3457675207069002</v>
      </c>
      <c r="N107" s="24">
        <f t="shared" si="55"/>
        <v>-0.34580921673710918</v>
      </c>
      <c r="O107" s="24">
        <f t="shared" si="56"/>
        <v>1.8478837525758109</v>
      </c>
      <c r="P107" s="24">
        <f t="shared" si="57"/>
        <v>4.1041294445709866</v>
      </c>
      <c r="Q107" s="24">
        <f t="shared" si="58"/>
        <v>3.988135724691773</v>
      </c>
      <c r="R107" s="24">
        <f t="shared" si="59"/>
        <v>82.849371790000077</v>
      </c>
      <c r="S107" s="24">
        <f t="shared" si="60"/>
        <v>4.1041294445709866</v>
      </c>
      <c r="T107" s="24">
        <f t="shared" si="61"/>
        <v>-0.34775529560542395</v>
      </c>
      <c r="V107" s="116" t="str">
        <f t="shared" si="62"/>
        <v>HSI HEMISFERIO SUL INVESTIMENTOS S.A.</v>
      </c>
      <c r="W107" s="199" t="str">
        <f t="shared" si="63"/>
        <v/>
      </c>
      <c r="X107" s="199" t="str">
        <f t="shared" si="64"/>
        <v/>
      </c>
      <c r="Y107" s="199">
        <f t="shared" si="65"/>
        <v>-2.1419240000000173E-2</v>
      </c>
      <c r="Z107" s="199" t="str">
        <f t="shared" si="66"/>
        <v/>
      </c>
      <c r="AA107" s="199">
        <f t="shared" si="67"/>
        <v>-2.1419240000000173E-2</v>
      </c>
      <c r="AB107" s="199">
        <f t="shared" si="68"/>
        <v>-1.3199500000000142E-3</v>
      </c>
      <c r="AC107" s="199">
        <f t="shared" si="69"/>
        <v>-4.3698400000000692E-3</v>
      </c>
      <c r="AD107" s="199" t="str">
        <f t="shared" si="70"/>
        <v/>
      </c>
      <c r="AE107" s="199">
        <f t="shared" si="71"/>
        <v>-2.1998999999998936E-4</v>
      </c>
      <c r="AF107" s="199" t="str">
        <f t="shared" si="72"/>
        <v/>
      </c>
      <c r="AG107" s="199" t="str">
        <f t="shared" si="73"/>
        <v/>
      </c>
      <c r="AH107" s="199">
        <f t="shared" si="74"/>
        <v>-2.4149130000000518E-2</v>
      </c>
      <c r="AI107" s="199">
        <f t="shared" si="75"/>
        <v>-3.2028849999999665E-2</v>
      </c>
      <c r="AJ107" s="199">
        <f t="shared" si="76"/>
        <v>0.86774173000000587</v>
      </c>
      <c r="AK107" s="199">
        <f t="shared" si="77"/>
        <v>82.086556300000211</v>
      </c>
      <c r="AL107" s="199">
        <f t="shared" si="78"/>
        <v>82.849371790000077</v>
      </c>
      <c r="AO107" s="59">
        <v>104</v>
      </c>
      <c r="AP107" s="54" t="s">
        <v>574</v>
      </c>
      <c r="AQ107" s="31" t="s">
        <v>1110</v>
      </c>
      <c r="AR107" s="31" t="s">
        <v>1110</v>
      </c>
      <c r="AS107" s="31" t="s">
        <v>1110</v>
      </c>
      <c r="AT107" s="31" t="s">
        <v>1110</v>
      </c>
      <c r="AU107" s="31" t="s">
        <v>1110</v>
      </c>
      <c r="AV107" s="31" t="s">
        <v>1110</v>
      </c>
      <c r="AW107" s="31" t="s">
        <v>1110</v>
      </c>
      <c r="AX107" s="31">
        <v>2135.5195274799999</v>
      </c>
      <c r="AY107" s="31" t="s">
        <v>1110</v>
      </c>
      <c r="AZ107" s="31" t="s">
        <v>1110</v>
      </c>
      <c r="BA107" s="31" t="s">
        <v>1110</v>
      </c>
      <c r="BB107" s="31" t="s">
        <v>1110</v>
      </c>
      <c r="BC107" s="31" t="s">
        <v>1110</v>
      </c>
      <c r="BD107" s="31" t="s">
        <v>1110</v>
      </c>
      <c r="BE107" s="57">
        <v>27.409759999999999</v>
      </c>
      <c r="BF107" s="31">
        <v>2162.9292874799999</v>
      </c>
      <c r="BG107"/>
      <c r="BH107" s="59">
        <v>104</v>
      </c>
      <c r="BI107" s="54" t="s">
        <v>1227</v>
      </c>
      <c r="BJ107" s="31" t="s">
        <v>1110</v>
      </c>
      <c r="BK107" s="31" t="s">
        <v>1110</v>
      </c>
      <c r="BL107" s="31">
        <v>6.17268083</v>
      </c>
      <c r="BM107" s="31" t="s">
        <v>1110</v>
      </c>
      <c r="BN107" s="31">
        <v>6.17268083</v>
      </c>
      <c r="BO107" s="31">
        <v>0.37830005</v>
      </c>
      <c r="BP107" s="31">
        <v>1.2589901699999999</v>
      </c>
      <c r="BQ107" s="31" t="s">
        <v>1110</v>
      </c>
      <c r="BR107" s="31">
        <v>6.3040010000000007E-2</v>
      </c>
      <c r="BS107" s="31" t="s">
        <v>1110</v>
      </c>
      <c r="BT107" s="31" t="s">
        <v>1110</v>
      </c>
      <c r="BU107" s="31">
        <v>6.96006094</v>
      </c>
      <c r="BV107" s="31">
        <v>9.2299712500000002</v>
      </c>
      <c r="BW107" s="31">
        <v>47.826416960000003</v>
      </c>
      <c r="BX107" s="57">
        <v>2082.1832250000002</v>
      </c>
      <c r="BY107" s="31">
        <v>2160.2453660400001</v>
      </c>
    </row>
    <row r="108" spans="1:77" ht="25">
      <c r="A108" s="114" t="str">
        <f t="shared" si="42"/>
        <v>IP CAPITAL PARTNERS</v>
      </c>
      <c r="B108" s="24">
        <f t="shared" si="43"/>
        <v>-2.4499879921406347</v>
      </c>
      <c r="C108" s="24" t="str">
        <f t="shared" si="44"/>
        <v/>
      </c>
      <c r="D108" s="24" t="str">
        <f t="shared" si="45"/>
        <v/>
      </c>
      <c r="E108" s="24" t="str">
        <f t="shared" si="46"/>
        <v/>
      </c>
      <c r="F108" s="24" t="str">
        <f t="shared" si="47"/>
        <v/>
      </c>
      <c r="G108" s="24" t="str">
        <f t="shared" si="48"/>
        <v/>
      </c>
      <c r="H108" s="24" t="str">
        <f t="shared" si="49"/>
        <v/>
      </c>
      <c r="I108" s="24">
        <f t="shared" si="50"/>
        <v>0.8840561730313965</v>
      </c>
      <c r="J108" s="24">
        <f t="shared" si="51"/>
        <v>-1.8831739357568722</v>
      </c>
      <c r="K108" s="24">
        <f t="shared" si="52"/>
        <v>-8.0418039488705517E-3</v>
      </c>
      <c r="L108" s="24" t="str">
        <f t="shared" si="53"/>
        <v/>
      </c>
      <c r="M108" s="24" t="str">
        <f t="shared" si="54"/>
        <v/>
      </c>
      <c r="N108" s="24">
        <f t="shared" si="55"/>
        <v>-2.1503567019836822</v>
      </c>
      <c r="O108" s="24" t="str">
        <f t="shared" si="56"/>
        <v/>
      </c>
      <c r="P108" s="24">
        <f t="shared" si="57"/>
        <v>1.6306489762684322</v>
      </c>
      <c r="Q108" s="24">
        <f t="shared" si="58"/>
        <v>-1.934574267145905</v>
      </c>
      <c r="R108" s="24">
        <f t="shared" si="59"/>
        <v>-42.396227280000403</v>
      </c>
      <c r="S108" s="24">
        <f t="shared" si="60"/>
        <v>1.6306489762684322</v>
      </c>
      <c r="T108" s="24">
        <f t="shared" si="61"/>
        <v>-2.4499879921406347</v>
      </c>
      <c r="V108" s="116" t="str">
        <f t="shared" si="62"/>
        <v>IP CAPITAL PARTNERS</v>
      </c>
      <c r="W108" s="199">
        <f t="shared" si="63"/>
        <v>-20.582113169999957</v>
      </c>
      <c r="X108" s="199" t="str">
        <f t="shared" si="64"/>
        <v/>
      </c>
      <c r="Y108" s="199" t="str">
        <f t="shared" si="65"/>
        <v/>
      </c>
      <c r="Z108" s="199" t="str">
        <f t="shared" si="66"/>
        <v/>
      </c>
      <c r="AA108" s="199" t="str">
        <f t="shared" si="67"/>
        <v/>
      </c>
      <c r="AB108" s="199" t="str">
        <f t="shared" si="68"/>
        <v/>
      </c>
      <c r="AC108" s="199" t="str">
        <f t="shared" si="69"/>
        <v/>
      </c>
      <c r="AD108" s="199">
        <f t="shared" si="70"/>
        <v>0.90310655999999767</v>
      </c>
      <c r="AE108" s="199">
        <f t="shared" si="71"/>
        <v>-5.2689485300000456</v>
      </c>
      <c r="AF108" s="199">
        <f t="shared" si="72"/>
        <v>-1.0399040000010018E-2</v>
      </c>
      <c r="AG108" s="199" t="str">
        <f t="shared" si="73"/>
        <v/>
      </c>
      <c r="AH108" s="199" t="str">
        <f t="shared" si="74"/>
        <v/>
      </c>
      <c r="AI108" s="199">
        <f t="shared" si="75"/>
        <v>-17.708893849999981</v>
      </c>
      <c r="AJ108" s="199" t="str">
        <f t="shared" si="76"/>
        <v/>
      </c>
      <c r="AK108" s="199">
        <f t="shared" si="77"/>
        <v>0.27102074999999815</v>
      </c>
      <c r="AL108" s="199">
        <f t="shared" si="78"/>
        <v>-42.396227280000403</v>
      </c>
      <c r="AO108" s="60">
        <v>105</v>
      </c>
      <c r="AP108" s="56" t="s">
        <v>978</v>
      </c>
      <c r="AQ108" s="30" t="s">
        <v>1110</v>
      </c>
      <c r="AR108" s="30" t="s">
        <v>1110</v>
      </c>
      <c r="AS108" s="30" t="s">
        <v>1110</v>
      </c>
      <c r="AT108" s="30" t="s">
        <v>1110</v>
      </c>
      <c r="AU108" s="30" t="s">
        <v>1110</v>
      </c>
      <c r="AV108" s="30" t="s">
        <v>1110</v>
      </c>
      <c r="AW108" s="30" t="s">
        <v>1110</v>
      </c>
      <c r="AX108" s="30">
        <v>2116.9496728599997</v>
      </c>
      <c r="AY108" s="30" t="s">
        <v>1110</v>
      </c>
      <c r="AZ108" s="30" t="s">
        <v>1110</v>
      </c>
      <c r="BA108" s="30" t="s">
        <v>1110</v>
      </c>
      <c r="BB108" s="30" t="s">
        <v>1110</v>
      </c>
      <c r="BC108" s="30">
        <v>34.508331829999996</v>
      </c>
      <c r="BD108" s="30" t="s">
        <v>1110</v>
      </c>
      <c r="BE108" s="58" t="s">
        <v>1110</v>
      </c>
      <c r="BF108" s="30">
        <v>2151.4580046899996</v>
      </c>
      <c r="BG108"/>
      <c r="BH108" s="60">
        <v>105</v>
      </c>
      <c r="BI108" s="56" t="s">
        <v>1226</v>
      </c>
      <c r="BJ108" s="30">
        <v>819.50825609000003</v>
      </c>
      <c r="BK108" s="30" t="s">
        <v>1110</v>
      </c>
      <c r="BL108" s="30" t="s">
        <v>1110</v>
      </c>
      <c r="BM108" s="30" t="s">
        <v>1110</v>
      </c>
      <c r="BN108" s="30" t="s">
        <v>1110</v>
      </c>
      <c r="BO108" s="30" t="s">
        <v>1110</v>
      </c>
      <c r="BP108" s="30" t="s">
        <v>1110</v>
      </c>
      <c r="BQ108" s="30">
        <v>103.05799078</v>
      </c>
      <c r="BR108" s="30">
        <v>274.52191039999997</v>
      </c>
      <c r="BS108" s="30">
        <v>129.30188046999999</v>
      </c>
      <c r="BT108" s="30" t="s">
        <v>1110</v>
      </c>
      <c r="BU108" s="30" t="s">
        <v>1110</v>
      </c>
      <c r="BV108" s="30">
        <v>805.82395694000002</v>
      </c>
      <c r="BW108" s="30" t="s">
        <v>1110</v>
      </c>
      <c r="BX108" s="58">
        <v>16.891443289999998</v>
      </c>
      <c r="BY108" s="30">
        <v>2149.1054379699999</v>
      </c>
    </row>
    <row r="109" spans="1:77" ht="50">
      <c r="A109" s="114" t="str">
        <f t="shared" si="42"/>
        <v>BANCO BMF</v>
      </c>
      <c r="B109" s="24" t="str">
        <f t="shared" si="43"/>
        <v/>
      </c>
      <c r="C109" s="24" t="str">
        <f t="shared" si="44"/>
        <v/>
      </c>
      <c r="D109" s="24" t="str">
        <f t="shared" si="45"/>
        <v/>
      </c>
      <c r="E109" s="24" t="str">
        <f t="shared" si="46"/>
        <v/>
      </c>
      <c r="F109" s="24" t="str">
        <f t="shared" si="47"/>
        <v/>
      </c>
      <c r="G109" s="24">
        <f t="shared" si="48"/>
        <v>8.0286214998253058E-2</v>
      </c>
      <c r="H109" s="24" t="str">
        <f t="shared" si="49"/>
        <v/>
      </c>
      <c r="I109" s="24" t="str">
        <f t="shared" si="50"/>
        <v/>
      </c>
      <c r="J109" s="24" t="str">
        <f t="shared" si="51"/>
        <v/>
      </c>
      <c r="K109" s="24" t="str">
        <f t="shared" si="52"/>
        <v/>
      </c>
      <c r="L109" s="24" t="str">
        <f t="shared" si="53"/>
        <v/>
      </c>
      <c r="M109" s="24" t="str">
        <f t="shared" si="54"/>
        <v/>
      </c>
      <c r="N109" s="24" t="str">
        <f t="shared" si="55"/>
        <v/>
      </c>
      <c r="O109" s="24" t="str">
        <f t="shared" si="56"/>
        <v/>
      </c>
      <c r="P109" s="24" t="str">
        <f t="shared" si="57"/>
        <v/>
      </c>
      <c r="Q109" s="24">
        <f t="shared" si="58"/>
        <v>8.0286214998253058E-2</v>
      </c>
      <c r="R109" s="24">
        <f t="shared" si="59"/>
        <v>1.7094179199998507</v>
      </c>
      <c r="S109" s="24">
        <f t="shared" si="60"/>
        <v>8.0286214998253058E-2</v>
      </c>
      <c r="T109" s="24">
        <f t="shared" si="61"/>
        <v>8.0286214998253058E-2</v>
      </c>
      <c r="V109" s="116" t="str">
        <f t="shared" si="62"/>
        <v>BANCO BMF</v>
      </c>
      <c r="W109" s="199" t="str">
        <f t="shared" si="63"/>
        <v/>
      </c>
      <c r="X109" s="199" t="str">
        <f t="shared" si="64"/>
        <v/>
      </c>
      <c r="Y109" s="199" t="str">
        <f t="shared" si="65"/>
        <v/>
      </c>
      <c r="Z109" s="199" t="str">
        <f t="shared" si="66"/>
        <v/>
      </c>
      <c r="AA109" s="199" t="str">
        <f t="shared" si="67"/>
        <v/>
      </c>
      <c r="AB109" s="199">
        <f t="shared" si="68"/>
        <v>1.7094179199998507</v>
      </c>
      <c r="AC109" s="199" t="str">
        <f t="shared" si="69"/>
        <v/>
      </c>
      <c r="AD109" s="199" t="str">
        <f t="shared" si="70"/>
        <v/>
      </c>
      <c r="AE109" s="199" t="str">
        <f t="shared" si="71"/>
        <v/>
      </c>
      <c r="AF109" s="199" t="str">
        <f t="shared" si="72"/>
        <v/>
      </c>
      <c r="AG109" s="199" t="str">
        <f t="shared" si="73"/>
        <v/>
      </c>
      <c r="AH109" s="199" t="str">
        <f t="shared" si="74"/>
        <v/>
      </c>
      <c r="AI109" s="199" t="str">
        <f t="shared" si="75"/>
        <v/>
      </c>
      <c r="AJ109" s="199" t="str">
        <f t="shared" si="76"/>
        <v/>
      </c>
      <c r="AK109" s="199" t="str">
        <f t="shared" si="77"/>
        <v/>
      </c>
      <c r="AL109" s="199">
        <f t="shared" si="78"/>
        <v>1.7094179199998507</v>
      </c>
      <c r="AO109" s="59">
        <v>106</v>
      </c>
      <c r="AP109" s="54" t="s">
        <v>893</v>
      </c>
      <c r="AQ109" s="31" t="s">
        <v>1110</v>
      </c>
      <c r="AR109" s="31" t="s">
        <v>1110</v>
      </c>
      <c r="AS109" s="31" t="s">
        <v>1110</v>
      </c>
      <c r="AT109" s="31" t="s">
        <v>1110</v>
      </c>
      <c r="AU109" s="31" t="s">
        <v>1110</v>
      </c>
      <c r="AV109" s="31" t="s">
        <v>1110</v>
      </c>
      <c r="AW109" s="31" t="s">
        <v>1110</v>
      </c>
      <c r="AX109" s="31">
        <v>2147.1494521600002</v>
      </c>
      <c r="AY109" s="31" t="s">
        <v>1110</v>
      </c>
      <c r="AZ109" s="31" t="s">
        <v>1110</v>
      </c>
      <c r="BA109" s="31" t="s">
        <v>1110</v>
      </c>
      <c r="BB109" s="31" t="s">
        <v>1110</v>
      </c>
      <c r="BC109" s="31" t="s">
        <v>1110</v>
      </c>
      <c r="BD109" s="31" t="s">
        <v>1110</v>
      </c>
      <c r="BE109" s="57" t="s">
        <v>1110</v>
      </c>
      <c r="BF109" s="31">
        <v>2147.1494521600002</v>
      </c>
      <c r="BG109"/>
      <c r="BH109" s="59">
        <v>106</v>
      </c>
      <c r="BI109" s="54" t="s">
        <v>1228</v>
      </c>
      <c r="BJ109" s="31" t="s">
        <v>1110</v>
      </c>
      <c r="BK109" s="31" t="s">
        <v>1110</v>
      </c>
      <c r="BL109" s="31" t="s">
        <v>1110</v>
      </c>
      <c r="BM109" s="31" t="s">
        <v>1110</v>
      </c>
      <c r="BN109" s="31" t="s">
        <v>1110</v>
      </c>
      <c r="BO109" s="31">
        <v>2130.8643669200001</v>
      </c>
      <c r="BP109" s="31" t="s">
        <v>1110</v>
      </c>
      <c r="BQ109" s="31" t="s">
        <v>1110</v>
      </c>
      <c r="BR109" s="31" t="s">
        <v>1110</v>
      </c>
      <c r="BS109" s="31" t="s">
        <v>1110</v>
      </c>
      <c r="BT109" s="31" t="s">
        <v>1110</v>
      </c>
      <c r="BU109" s="31" t="s">
        <v>1110</v>
      </c>
      <c r="BV109" s="31" t="s">
        <v>1110</v>
      </c>
      <c r="BW109" s="31" t="s">
        <v>1110</v>
      </c>
      <c r="BX109" s="57" t="s">
        <v>1110</v>
      </c>
      <c r="BY109" s="31">
        <v>2130.8643669200001</v>
      </c>
    </row>
    <row r="110" spans="1:77" ht="50">
      <c r="A110" s="114" t="str">
        <f t="shared" si="42"/>
        <v>ANGA ASSET MANAGEMENT</v>
      </c>
      <c r="B110" s="24" t="str">
        <f t="shared" si="43"/>
        <v/>
      </c>
      <c r="C110" s="24" t="str">
        <f t="shared" si="44"/>
        <v/>
      </c>
      <c r="D110" s="24">
        <f t="shared" si="45"/>
        <v>0.67625980483576598</v>
      </c>
      <c r="E110" s="24" t="str">
        <f t="shared" si="46"/>
        <v/>
      </c>
      <c r="F110" s="24" t="str">
        <f t="shared" si="47"/>
        <v/>
      </c>
      <c r="G110" s="24">
        <f t="shared" si="48"/>
        <v>1048400.02</v>
      </c>
      <c r="H110" s="24">
        <f t="shared" si="49"/>
        <v>29.594594200461643</v>
      </c>
      <c r="I110" s="24">
        <f t="shared" si="50"/>
        <v>-24.685023616270684</v>
      </c>
      <c r="J110" s="24">
        <f t="shared" si="51"/>
        <v>2.880787780649527</v>
      </c>
      <c r="K110" s="24">
        <f t="shared" si="52"/>
        <v>14.022083288395336</v>
      </c>
      <c r="L110" s="24" t="str">
        <f t="shared" si="53"/>
        <v/>
      </c>
      <c r="M110" s="24" t="str">
        <f t="shared" si="54"/>
        <v/>
      </c>
      <c r="N110" s="24">
        <f t="shared" si="55"/>
        <v>-8.7868216880990389</v>
      </c>
      <c r="O110" s="24" t="str">
        <f t="shared" si="56"/>
        <v/>
      </c>
      <c r="P110" s="24">
        <f t="shared" si="57"/>
        <v>27.532620314493855</v>
      </c>
      <c r="Q110" s="24">
        <f t="shared" si="58"/>
        <v>1.4704943342644725</v>
      </c>
      <c r="R110" s="24">
        <f t="shared" si="59"/>
        <v>30.808254919999854</v>
      </c>
      <c r="S110" s="24">
        <f t="shared" si="60"/>
        <v>1048400.02</v>
      </c>
      <c r="T110" s="24">
        <f t="shared" si="61"/>
        <v>-24.685023616270684</v>
      </c>
      <c r="V110" s="116" t="str">
        <f t="shared" si="62"/>
        <v>ANGA ASSET MANAGEMENT</v>
      </c>
      <c r="W110" s="199" t="str">
        <f t="shared" si="63"/>
        <v/>
      </c>
      <c r="X110" s="199" t="str">
        <f t="shared" si="64"/>
        <v/>
      </c>
      <c r="Y110" s="199">
        <f t="shared" si="65"/>
        <v>1.7231382000000224</v>
      </c>
      <c r="Z110" s="199" t="str">
        <f t="shared" si="66"/>
        <v/>
      </c>
      <c r="AA110" s="199" t="str">
        <f t="shared" si="67"/>
        <v/>
      </c>
      <c r="AB110" s="199">
        <f t="shared" si="68"/>
        <v>10.484000200000001</v>
      </c>
      <c r="AC110" s="199">
        <f t="shared" si="69"/>
        <v>16.359003119999997</v>
      </c>
      <c r="AD110" s="199">
        <f t="shared" si="70"/>
        <v>-9.4312491000000023</v>
      </c>
      <c r="AE110" s="199">
        <f t="shared" si="71"/>
        <v>4.9920019999999843E-2</v>
      </c>
      <c r="AF110" s="199">
        <f t="shared" si="72"/>
        <v>1.3749032200000002</v>
      </c>
      <c r="AG110" s="199" t="str">
        <f t="shared" si="73"/>
        <v/>
      </c>
      <c r="AH110" s="199" t="str">
        <f t="shared" si="74"/>
        <v/>
      </c>
      <c r="AI110" s="199">
        <f t="shared" si="75"/>
        <v>-112.85367465000013</v>
      </c>
      <c r="AJ110" s="199" t="str">
        <f t="shared" si="76"/>
        <v/>
      </c>
      <c r="AK110" s="199">
        <f t="shared" si="77"/>
        <v>123.92321388999994</v>
      </c>
      <c r="AL110" s="199">
        <f t="shared" si="78"/>
        <v>30.808254919999854</v>
      </c>
      <c r="AO110" s="60">
        <v>107</v>
      </c>
      <c r="AP110" s="56" t="s">
        <v>1228</v>
      </c>
      <c r="AQ110" s="30" t="s">
        <v>1110</v>
      </c>
      <c r="AR110" s="30" t="s">
        <v>1110</v>
      </c>
      <c r="AS110" s="30" t="s">
        <v>1110</v>
      </c>
      <c r="AT110" s="30" t="s">
        <v>1110</v>
      </c>
      <c r="AU110" s="30" t="s">
        <v>1110</v>
      </c>
      <c r="AV110" s="30">
        <v>2129.1549490000002</v>
      </c>
      <c r="AW110" s="30" t="s">
        <v>1110</v>
      </c>
      <c r="AX110" s="30" t="s">
        <v>1110</v>
      </c>
      <c r="AY110" s="30" t="s">
        <v>1110</v>
      </c>
      <c r="AZ110" s="30" t="s">
        <v>1110</v>
      </c>
      <c r="BA110" s="30" t="s">
        <v>1110</v>
      </c>
      <c r="BB110" s="30" t="s">
        <v>1110</v>
      </c>
      <c r="BC110" s="30" t="s">
        <v>1110</v>
      </c>
      <c r="BD110" s="30" t="s">
        <v>1110</v>
      </c>
      <c r="BE110" s="58" t="s">
        <v>1110</v>
      </c>
      <c r="BF110" s="30">
        <v>2129.1549490000002</v>
      </c>
      <c r="BG110"/>
      <c r="BH110" s="60">
        <v>107</v>
      </c>
      <c r="BI110" s="56" t="s">
        <v>89</v>
      </c>
      <c r="BJ110" s="30" t="s">
        <v>1110</v>
      </c>
      <c r="BK110" s="30" t="s">
        <v>1110</v>
      </c>
      <c r="BL110" s="30">
        <v>256.52731075000003</v>
      </c>
      <c r="BM110" s="30" t="s">
        <v>1110</v>
      </c>
      <c r="BN110" s="30" t="s">
        <v>1110</v>
      </c>
      <c r="BO110" s="30">
        <v>10.4850002</v>
      </c>
      <c r="BP110" s="30">
        <v>71.636000699999997</v>
      </c>
      <c r="BQ110" s="30">
        <v>28.775111350000003</v>
      </c>
      <c r="BR110" s="30">
        <v>1.7827800499999999</v>
      </c>
      <c r="BS110" s="30">
        <v>11.180173890000001</v>
      </c>
      <c r="BT110" s="30" t="s">
        <v>1110</v>
      </c>
      <c r="BU110" s="30" t="s">
        <v>1110</v>
      </c>
      <c r="BV110" s="30">
        <v>1171.49780824</v>
      </c>
      <c r="BW110" s="30" t="s">
        <v>1110</v>
      </c>
      <c r="BX110" s="58">
        <v>574.01918177999994</v>
      </c>
      <c r="BY110" s="30">
        <v>2125.9033669599999</v>
      </c>
    </row>
    <row r="111" spans="1:77" ht="50">
      <c r="A111" s="114" t="str">
        <f t="shared" si="42"/>
        <v>SPN GESTAO DE INVESTIMENTOS</v>
      </c>
      <c r="B111" s="24" t="str">
        <f t="shared" si="43"/>
        <v/>
      </c>
      <c r="C111" s="24" t="str">
        <f t="shared" si="44"/>
        <v/>
      </c>
      <c r="D111" s="24" t="str">
        <f t="shared" si="45"/>
        <v/>
      </c>
      <c r="E111" s="24" t="str">
        <f t="shared" si="46"/>
        <v/>
      </c>
      <c r="F111" s="24" t="str">
        <f t="shared" si="47"/>
        <v/>
      </c>
      <c r="G111" s="24" t="str">
        <f t="shared" si="48"/>
        <v/>
      </c>
      <c r="H111" s="24" t="str">
        <f t="shared" si="49"/>
        <v/>
      </c>
      <c r="I111" s="24">
        <f t="shared" si="50"/>
        <v>-1.2044947287662353</v>
      </c>
      <c r="J111" s="24" t="str">
        <f t="shared" si="51"/>
        <v/>
      </c>
      <c r="K111" s="24" t="str">
        <f t="shared" si="52"/>
        <v/>
      </c>
      <c r="L111" s="24" t="str">
        <f t="shared" si="53"/>
        <v/>
      </c>
      <c r="M111" s="24" t="str">
        <f t="shared" si="54"/>
        <v/>
      </c>
      <c r="N111" s="24" t="str">
        <f t="shared" si="55"/>
        <v/>
      </c>
      <c r="O111" s="24" t="str">
        <f t="shared" si="56"/>
        <v/>
      </c>
      <c r="P111" s="24" t="str">
        <f t="shared" si="57"/>
        <v/>
      </c>
      <c r="Q111" s="24">
        <f t="shared" si="58"/>
        <v>-1.2044947287662353</v>
      </c>
      <c r="R111" s="24">
        <f t="shared" si="59"/>
        <v>-25.862301970000317</v>
      </c>
      <c r="S111" s="24">
        <f t="shared" si="60"/>
        <v>-1.2044947287662353</v>
      </c>
      <c r="T111" s="24">
        <f t="shared" si="61"/>
        <v>-1.2044947287662353</v>
      </c>
      <c r="V111" s="116" t="str">
        <f t="shared" si="62"/>
        <v>SPN GESTAO DE INVESTIMENTOS</v>
      </c>
      <c r="W111" s="199" t="str">
        <f t="shared" si="63"/>
        <v/>
      </c>
      <c r="X111" s="199" t="str">
        <f t="shared" si="64"/>
        <v/>
      </c>
      <c r="Y111" s="199" t="str">
        <f t="shared" si="65"/>
        <v/>
      </c>
      <c r="Z111" s="199" t="str">
        <f t="shared" si="66"/>
        <v/>
      </c>
      <c r="AA111" s="199" t="str">
        <f t="shared" si="67"/>
        <v/>
      </c>
      <c r="AB111" s="199" t="str">
        <f t="shared" si="68"/>
        <v/>
      </c>
      <c r="AC111" s="199" t="str">
        <f t="shared" si="69"/>
        <v/>
      </c>
      <c r="AD111" s="199">
        <f t="shared" si="70"/>
        <v>-25.862301970000317</v>
      </c>
      <c r="AE111" s="199" t="str">
        <f t="shared" si="71"/>
        <v/>
      </c>
      <c r="AF111" s="199" t="str">
        <f t="shared" si="72"/>
        <v/>
      </c>
      <c r="AG111" s="199" t="str">
        <f t="shared" si="73"/>
        <v/>
      </c>
      <c r="AH111" s="199" t="str">
        <f t="shared" si="74"/>
        <v/>
      </c>
      <c r="AI111" s="199" t="str">
        <f t="shared" si="75"/>
        <v/>
      </c>
      <c r="AJ111" s="199" t="str">
        <f t="shared" si="76"/>
        <v/>
      </c>
      <c r="AK111" s="199" t="str">
        <f t="shared" si="77"/>
        <v/>
      </c>
      <c r="AL111" s="199">
        <f t="shared" si="78"/>
        <v>-25.862301970000317</v>
      </c>
      <c r="AO111" s="59">
        <v>108</v>
      </c>
      <c r="AP111" s="54" t="s">
        <v>89</v>
      </c>
      <c r="AQ111" s="31" t="s">
        <v>1110</v>
      </c>
      <c r="AR111" s="31" t="s">
        <v>1110</v>
      </c>
      <c r="AS111" s="31">
        <v>254.80417255</v>
      </c>
      <c r="AT111" s="31">
        <v>0.82099997999999996</v>
      </c>
      <c r="AU111" s="31" t="s">
        <v>1110</v>
      </c>
      <c r="AV111" s="31">
        <v>1E-3</v>
      </c>
      <c r="AW111" s="31">
        <v>55.27699758</v>
      </c>
      <c r="AX111" s="31">
        <v>38.206360450000005</v>
      </c>
      <c r="AY111" s="31">
        <v>1.7328600300000001</v>
      </c>
      <c r="AZ111" s="31">
        <v>9.8052706700000005</v>
      </c>
      <c r="BA111" s="31" t="s">
        <v>1110</v>
      </c>
      <c r="BB111" s="31" t="s">
        <v>1110</v>
      </c>
      <c r="BC111" s="31">
        <v>1284.3514828900002</v>
      </c>
      <c r="BD111" s="31" t="s">
        <v>1110</v>
      </c>
      <c r="BE111" s="57">
        <v>450.09596789</v>
      </c>
      <c r="BF111" s="31">
        <v>2095.09511204</v>
      </c>
      <c r="BG111"/>
      <c r="BH111" s="59">
        <v>108</v>
      </c>
      <c r="BI111" s="54" t="s">
        <v>893</v>
      </c>
      <c r="BJ111" s="31" t="s">
        <v>1110</v>
      </c>
      <c r="BK111" s="31" t="s">
        <v>1110</v>
      </c>
      <c r="BL111" s="31" t="s">
        <v>1110</v>
      </c>
      <c r="BM111" s="31" t="s">
        <v>1110</v>
      </c>
      <c r="BN111" s="31" t="s">
        <v>1110</v>
      </c>
      <c r="BO111" s="31" t="s">
        <v>1110</v>
      </c>
      <c r="BP111" s="31" t="s">
        <v>1110</v>
      </c>
      <c r="BQ111" s="31">
        <v>2121.2871501899999</v>
      </c>
      <c r="BR111" s="31" t="s">
        <v>1110</v>
      </c>
      <c r="BS111" s="31" t="s">
        <v>1110</v>
      </c>
      <c r="BT111" s="31" t="s">
        <v>1110</v>
      </c>
      <c r="BU111" s="31" t="s">
        <v>1110</v>
      </c>
      <c r="BV111" s="31" t="s">
        <v>1110</v>
      </c>
      <c r="BW111" s="31" t="s">
        <v>1110</v>
      </c>
      <c r="BX111" s="57" t="s">
        <v>1110</v>
      </c>
      <c r="BY111" s="31">
        <v>2121.2871501899999</v>
      </c>
    </row>
    <row r="112" spans="1:77" ht="50">
      <c r="A112" s="114" t="str">
        <f t="shared" si="42"/>
        <v>AMS CAPITAL LTDA</v>
      </c>
      <c r="B112" s="24" t="str">
        <f t="shared" si="43"/>
        <v/>
      </c>
      <c r="C112" s="24" t="str">
        <f t="shared" si="44"/>
        <v/>
      </c>
      <c r="D112" s="24" t="str">
        <f t="shared" si="45"/>
        <v/>
      </c>
      <c r="E112" s="24" t="str">
        <f t="shared" si="46"/>
        <v/>
      </c>
      <c r="F112" s="24" t="str">
        <f t="shared" si="47"/>
        <v/>
      </c>
      <c r="G112" s="24" t="str">
        <f t="shared" si="48"/>
        <v/>
      </c>
      <c r="H112" s="24" t="str">
        <f t="shared" si="49"/>
        <v/>
      </c>
      <c r="I112" s="24">
        <f t="shared" si="50"/>
        <v>-0.75377054456721737</v>
      </c>
      <c r="J112" s="24" t="str">
        <f t="shared" si="51"/>
        <v/>
      </c>
      <c r="K112" s="24">
        <f t="shared" si="52"/>
        <v>1.9781813373871415</v>
      </c>
      <c r="L112" s="24" t="str">
        <f t="shared" si="53"/>
        <v/>
      </c>
      <c r="M112" s="24" t="str">
        <f t="shared" si="54"/>
        <v/>
      </c>
      <c r="N112" s="24">
        <f t="shared" si="55"/>
        <v>0.12072611238889408</v>
      </c>
      <c r="O112" s="24" t="str">
        <f t="shared" si="56"/>
        <v/>
      </c>
      <c r="P112" s="24" t="str">
        <f t="shared" si="57"/>
        <v/>
      </c>
      <c r="Q112" s="24">
        <f t="shared" si="58"/>
        <v>1.904781824121855</v>
      </c>
      <c r="R112" s="24">
        <f t="shared" si="59"/>
        <v>39.246059369999784</v>
      </c>
      <c r="S112" s="24">
        <f t="shared" si="60"/>
        <v>1.9781813373871415</v>
      </c>
      <c r="T112" s="24">
        <f t="shared" si="61"/>
        <v>-0.75377054456721737</v>
      </c>
      <c r="V112" s="116" t="str">
        <f t="shared" si="62"/>
        <v>AMS CAPITAL LTDA</v>
      </c>
      <c r="W112" s="199" t="str">
        <f t="shared" si="63"/>
        <v/>
      </c>
      <c r="X112" s="199" t="str">
        <f t="shared" si="64"/>
        <v/>
      </c>
      <c r="Y112" s="199" t="str">
        <f t="shared" si="65"/>
        <v/>
      </c>
      <c r="Z112" s="199" t="str">
        <f t="shared" si="66"/>
        <v/>
      </c>
      <c r="AA112" s="199" t="str">
        <f t="shared" si="67"/>
        <v/>
      </c>
      <c r="AB112" s="199" t="str">
        <f t="shared" si="68"/>
        <v/>
      </c>
      <c r="AC112" s="199" t="str">
        <f t="shared" si="69"/>
        <v/>
      </c>
      <c r="AD112" s="199">
        <f t="shared" si="70"/>
        <v>-0.3992188100000007</v>
      </c>
      <c r="AE112" s="199" t="str">
        <f t="shared" si="71"/>
        <v/>
      </c>
      <c r="AF112" s="199">
        <f t="shared" si="72"/>
        <v>39.641038139999864</v>
      </c>
      <c r="AG112" s="199" t="str">
        <f t="shared" si="73"/>
        <v/>
      </c>
      <c r="AH112" s="199" t="str">
        <f t="shared" si="74"/>
        <v/>
      </c>
      <c r="AI112" s="199">
        <f t="shared" si="75"/>
        <v>4.2500300000001268E-3</v>
      </c>
      <c r="AJ112" s="199" t="str">
        <f t="shared" si="76"/>
        <v/>
      </c>
      <c r="AK112" s="199" t="str">
        <f t="shared" si="77"/>
        <v/>
      </c>
      <c r="AL112" s="199">
        <f t="shared" si="78"/>
        <v>39.246059369999784</v>
      </c>
      <c r="AO112" s="60">
        <v>109</v>
      </c>
      <c r="AP112" s="56" t="s">
        <v>696</v>
      </c>
      <c r="AQ112" s="30" t="s">
        <v>1110</v>
      </c>
      <c r="AR112" s="30" t="s">
        <v>1110</v>
      </c>
      <c r="AS112" s="30" t="s">
        <v>1110</v>
      </c>
      <c r="AT112" s="30" t="s">
        <v>1110</v>
      </c>
      <c r="AU112" s="30" t="s">
        <v>1110</v>
      </c>
      <c r="AV112" s="30" t="s">
        <v>1110</v>
      </c>
      <c r="AW112" s="30" t="s">
        <v>1110</v>
      </c>
      <c r="AX112" s="30">
        <v>2089.6874253000001</v>
      </c>
      <c r="AY112" s="30" t="s">
        <v>1110</v>
      </c>
      <c r="AZ112" s="30" t="s">
        <v>1110</v>
      </c>
      <c r="BA112" s="30" t="s">
        <v>1110</v>
      </c>
      <c r="BB112" s="30" t="s">
        <v>1110</v>
      </c>
      <c r="BC112" s="30" t="s">
        <v>1110</v>
      </c>
      <c r="BD112" s="30" t="s">
        <v>1110</v>
      </c>
      <c r="BE112" s="58" t="s">
        <v>1110</v>
      </c>
      <c r="BF112" s="30">
        <v>2089.6874253000001</v>
      </c>
      <c r="BG112"/>
      <c r="BH112" s="60">
        <v>109</v>
      </c>
      <c r="BI112" s="56" t="s">
        <v>1229</v>
      </c>
      <c r="BJ112" s="30" t="s">
        <v>1110</v>
      </c>
      <c r="BK112" s="30" t="s">
        <v>1110</v>
      </c>
      <c r="BL112" s="30" t="s">
        <v>1110</v>
      </c>
      <c r="BM112" s="30" t="s">
        <v>1110</v>
      </c>
      <c r="BN112" s="30" t="s">
        <v>1110</v>
      </c>
      <c r="BO112" s="30" t="s">
        <v>1110</v>
      </c>
      <c r="BP112" s="30" t="s">
        <v>1110</v>
      </c>
      <c r="BQ112" s="30">
        <v>52.563690510000001</v>
      </c>
      <c r="BR112" s="30" t="s">
        <v>1110</v>
      </c>
      <c r="BS112" s="30">
        <v>2043.5542988099999</v>
      </c>
      <c r="BT112" s="30" t="s">
        <v>1110</v>
      </c>
      <c r="BU112" s="30" t="s">
        <v>1110</v>
      </c>
      <c r="BV112" s="30">
        <v>3.52464004</v>
      </c>
      <c r="BW112" s="30" t="s">
        <v>1110</v>
      </c>
      <c r="BX112" s="58" t="s">
        <v>1110</v>
      </c>
      <c r="BY112" s="30">
        <v>2099.6426293599998</v>
      </c>
    </row>
    <row r="113" spans="1:77" ht="62.5">
      <c r="A113" s="114" t="str">
        <f t="shared" si="42"/>
        <v>NOVA MILANO INVESTIMENTOS LTDA</v>
      </c>
      <c r="B113" s="24" t="str">
        <f t="shared" si="43"/>
        <v/>
      </c>
      <c r="C113" s="24" t="str">
        <f t="shared" si="44"/>
        <v/>
      </c>
      <c r="D113" s="24" t="str">
        <f t="shared" si="45"/>
        <v/>
      </c>
      <c r="E113" s="24" t="str">
        <f t="shared" si="46"/>
        <v/>
      </c>
      <c r="F113" s="24" t="str">
        <f t="shared" si="47"/>
        <v/>
      </c>
      <c r="G113" s="24" t="str">
        <f t="shared" si="48"/>
        <v/>
      </c>
      <c r="H113" s="24" t="str">
        <f t="shared" si="49"/>
        <v/>
      </c>
      <c r="I113" s="24">
        <f t="shared" si="50"/>
        <v>-3.4239432823178504</v>
      </c>
      <c r="J113" s="24" t="str">
        <f t="shared" si="51"/>
        <v/>
      </c>
      <c r="K113" s="24" t="str">
        <f t="shared" si="52"/>
        <v/>
      </c>
      <c r="L113" s="24" t="str">
        <f t="shared" si="53"/>
        <v/>
      </c>
      <c r="M113" s="24" t="str">
        <f t="shared" si="54"/>
        <v/>
      </c>
      <c r="N113" s="24" t="str">
        <f t="shared" si="55"/>
        <v/>
      </c>
      <c r="O113" s="24" t="str">
        <f t="shared" si="56"/>
        <v/>
      </c>
      <c r="P113" s="24" t="str">
        <f t="shared" si="57"/>
        <v/>
      </c>
      <c r="Q113" s="24">
        <f t="shared" si="58"/>
        <v>-3.4239432823178504</v>
      </c>
      <c r="R113" s="24">
        <f t="shared" si="59"/>
        <v>-71.549712220000174</v>
      </c>
      <c r="S113" s="24">
        <f t="shared" si="60"/>
        <v>-3.4239432823178504</v>
      </c>
      <c r="T113" s="24">
        <f t="shared" si="61"/>
        <v>-3.4239432823178504</v>
      </c>
      <c r="V113" s="116" t="str">
        <f t="shared" si="62"/>
        <v>NOVA MILANO INVESTIMENTOS LTDA</v>
      </c>
      <c r="W113" s="199" t="str">
        <f t="shared" si="63"/>
        <v/>
      </c>
      <c r="X113" s="199" t="str">
        <f t="shared" si="64"/>
        <v/>
      </c>
      <c r="Y113" s="199" t="str">
        <f t="shared" si="65"/>
        <v/>
      </c>
      <c r="Z113" s="199" t="str">
        <f t="shared" si="66"/>
        <v/>
      </c>
      <c r="AA113" s="199" t="str">
        <f t="shared" si="67"/>
        <v/>
      </c>
      <c r="AB113" s="199" t="str">
        <f t="shared" si="68"/>
        <v/>
      </c>
      <c r="AC113" s="199" t="str">
        <f t="shared" si="69"/>
        <v/>
      </c>
      <c r="AD113" s="199">
        <f t="shared" si="70"/>
        <v>-71.549712220000174</v>
      </c>
      <c r="AE113" s="199" t="str">
        <f t="shared" si="71"/>
        <v/>
      </c>
      <c r="AF113" s="199" t="str">
        <f t="shared" si="72"/>
        <v/>
      </c>
      <c r="AG113" s="199" t="str">
        <f t="shared" si="73"/>
        <v/>
      </c>
      <c r="AH113" s="199" t="str">
        <f t="shared" si="74"/>
        <v/>
      </c>
      <c r="AI113" s="199" t="str">
        <f t="shared" si="75"/>
        <v/>
      </c>
      <c r="AJ113" s="199" t="str">
        <f t="shared" si="76"/>
        <v/>
      </c>
      <c r="AK113" s="199" t="str">
        <f t="shared" si="77"/>
        <v/>
      </c>
      <c r="AL113" s="199">
        <f t="shared" si="78"/>
        <v>-71.549712220000174</v>
      </c>
      <c r="AO113" s="59">
        <v>110</v>
      </c>
      <c r="AP113" s="54" t="s">
        <v>1227</v>
      </c>
      <c r="AQ113" s="31" t="s">
        <v>1110</v>
      </c>
      <c r="AR113" s="31" t="s">
        <v>1110</v>
      </c>
      <c r="AS113" s="31">
        <v>6.1941000700000002</v>
      </c>
      <c r="AT113" s="31" t="s">
        <v>1110</v>
      </c>
      <c r="AU113" s="31">
        <v>6.1941000700000002</v>
      </c>
      <c r="AV113" s="31">
        <v>0.37962000000000001</v>
      </c>
      <c r="AW113" s="31">
        <v>1.26336001</v>
      </c>
      <c r="AX113" s="31" t="s">
        <v>1110</v>
      </c>
      <c r="AY113" s="31">
        <v>6.3259999999999997E-2</v>
      </c>
      <c r="AZ113" s="31" t="s">
        <v>1110</v>
      </c>
      <c r="BA113" s="31" t="s">
        <v>1110</v>
      </c>
      <c r="BB113" s="31">
        <v>6.9842100700000005</v>
      </c>
      <c r="BC113" s="31">
        <v>9.2620000999999998</v>
      </c>
      <c r="BD113" s="31">
        <v>46.958675229999997</v>
      </c>
      <c r="BE113" s="57">
        <v>2000.0966687</v>
      </c>
      <c r="BF113" s="31">
        <v>2077.3959942500001</v>
      </c>
      <c r="BG113"/>
      <c r="BH113" s="59">
        <v>110</v>
      </c>
      <c r="BI113" s="54" t="s">
        <v>696</v>
      </c>
      <c r="BJ113" s="31" t="s">
        <v>1110</v>
      </c>
      <c r="BK113" s="31" t="s">
        <v>1110</v>
      </c>
      <c r="BL113" s="31" t="s">
        <v>1110</v>
      </c>
      <c r="BM113" s="31" t="s">
        <v>1110</v>
      </c>
      <c r="BN113" s="31" t="s">
        <v>1110</v>
      </c>
      <c r="BO113" s="31" t="s">
        <v>1110</v>
      </c>
      <c r="BP113" s="31" t="s">
        <v>1110</v>
      </c>
      <c r="BQ113" s="31">
        <v>2018.1377130799999</v>
      </c>
      <c r="BR113" s="31" t="s">
        <v>1110</v>
      </c>
      <c r="BS113" s="31" t="s">
        <v>1110</v>
      </c>
      <c r="BT113" s="31" t="s">
        <v>1110</v>
      </c>
      <c r="BU113" s="31" t="s">
        <v>1110</v>
      </c>
      <c r="BV113" s="31" t="s">
        <v>1110</v>
      </c>
      <c r="BW113" s="31" t="s">
        <v>1110</v>
      </c>
      <c r="BX113" s="57" t="s">
        <v>1110</v>
      </c>
      <c r="BY113" s="31">
        <v>2018.1377130799999</v>
      </c>
    </row>
    <row r="114" spans="1:77" ht="50">
      <c r="A114" s="114" t="str">
        <f t="shared" si="42"/>
        <v>REDASSET GESTAO DE RECURSOS LTDA</v>
      </c>
      <c r="B114" s="24" t="str">
        <f t="shared" si="43"/>
        <v/>
      </c>
      <c r="C114" s="24" t="str">
        <f t="shared" si="44"/>
        <v/>
      </c>
      <c r="D114" s="24" t="str">
        <f t="shared" si="45"/>
        <v/>
      </c>
      <c r="E114" s="24" t="str">
        <f t="shared" si="46"/>
        <v/>
      </c>
      <c r="F114" s="24" t="str">
        <f t="shared" si="47"/>
        <v/>
      </c>
      <c r="G114" s="24" t="str">
        <f t="shared" si="48"/>
        <v/>
      </c>
      <c r="H114" s="24" t="str">
        <f t="shared" si="49"/>
        <v/>
      </c>
      <c r="I114" s="24">
        <f t="shared" si="50"/>
        <v>1.4346474217379068</v>
      </c>
      <c r="J114" s="24" t="str">
        <f t="shared" si="51"/>
        <v/>
      </c>
      <c r="K114" s="24" t="str">
        <f t="shared" si="52"/>
        <v/>
      </c>
      <c r="L114" s="24" t="str">
        <f t="shared" si="53"/>
        <v/>
      </c>
      <c r="M114" s="24" t="str">
        <f t="shared" si="54"/>
        <v/>
      </c>
      <c r="N114" s="24">
        <f t="shared" si="55"/>
        <v>2.9623598535236653</v>
      </c>
      <c r="O114" s="24" t="str">
        <f t="shared" si="56"/>
        <v/>
      </c>
      <c r="P114" s="24" t="str">
        <f t="shared" si="57"/>
        <v/>
      </c>
      <c r="Q114" s="24">
        <f t="shared" si="58"/>
        <v>3.0444245235065495</v>
      </c>
      <c r="R114" s="24">
        <f t="shared" si="59"/>
        <v>58.440769190000083</v>
      </c>
      <c r="S114" s="24">
        <f t="shared" si="60"/>
        <v>3.0444245235065495</v>
      </c>
      <c r="T114" s="24">
        <f t="shared" si="61"/>
        <v>1.4346474217379068</v>
      </c>
      <c r="V114" s="116" t="str">
        <f t="shared" si="62"/>
        <v>REDASSET GESTAO DE RECURSOS LTDA</v>
      </c>
      <c r="W114" s="199" t="str">
        <f t="shared" si="63"/>
        <v/>
      </c>
      <c r="X114" s="199" t="str">
        <f t="shared" si="64"/>
        <v/>
      </c>
      <c r="Y114" s="199" t="str">
        <f t="shared" si="65"/>
        <v/>
      </c>
      <c r="Z114" s="199" t="str">
        <f t="shared" si="66"/>
        <v/>
      </c>
      <c r="AA114" s="199" t="str">
        <f t="shared" si="67"/>
        <v/>
      </c>
      <c r="AB114" s="199" t="str">
        <f t="shared" si="68"/>
        <v/>
      </c>
      <c r="AC114" s="199" t="str">
        <f t="shared" si="69"/>
        <v/>
      </c>
      <c r="AD114" s="199">
        <f t="shared" si="70"/>
        <v>6.0178416100000049</v>
      </c>
      <c r="AE114" s="199" t="str">
        <f t="shared" si="71"/>
        <v/>
      </c>
      <c r="AF114" s="199" t="str">
        <f t="shared" si="72"/>
        <v/>
      </c>
      <c r="AG114" s="199" t="str">
        <f t="shared" si="73"/>
        <v/>
      </c>
      <c r="AH114" s="199" t="str">
        <f t="shared" si="74"/>
        <v/>
      </c>
      <c r="AI114" s="199">
        <f t="shared" si="75"/>
        <v>44.439397670000062</v>
      </c>
      <c r="AJ114" s="199" t="str">
        <f t="shared" si="76"/>
        <v/>
      </c>
      <c r="AK114" s="199" t="str">
        <f t="shared" si="77"/>
        <v/>
      </c>
      <c r="AL114" s="199">
        <f t="shared" si="78"/>
        <v>58.440769190000083</v>
      </c>
      <c r="AO114" s="60">
        <v>111</v>
      </c>
      <c r="AP114" s="56" t="s">
        <v>1229</v>
      </c>
      <c r="AQ114" s="30" t="s">
        <v>1110</v>
      </c>
      <c r="AR114" s="30" t="s">
        <v>1110</v>
      </c>
      <c r="AS114" s="30" t="s">
        <v>1110</v>
      </c>
      <c r="AT114" s="30" t="s">
        <v>1110</v>
      </c>
      <c r="AU114" s="30" t="s">
        <v>1110</v>
      </c>
      <c r="AV114" s="30" t="s">
        <v>1110</v>
      </c>
      <c r="AW114" s="30" t="s">
        <v>1110</v>
      </c>
      <c r="AX114" s="30">
        <v>52.962909320000001</v>
      </c>
      <c r="AY114" s="30" t="s">
        <v>1110</v>
      </c>
      <c r="AZ114" s="30">
        <v>2003.91326067</v>
      </c>
      <c r="BA114" s="30" t="s">
        <v>1110</v>
      </c>
      <c r="BB114" s="30" t="s">
        <v>1110</v>
      </c>
      <c r="BC114" s="30">
        <v>3.5203900099999998</v>
      </c>
      <c r="BD114" s="30" t="s">
        <v>1110</v>
      </c>
      <c r="BE114" s="58">
        <v>9.9900000000000009E-6</v>
      </c>
      <c r="BF114" s="30">
        <v>2060.39656999</v>
      </c>
      <c r="BG114"/>
      <c r="BH114" s="60">
        <v>111</v>
      </c>
      <c r="BI114" s="56" t="s">
        <v>814</v>
      </c>
      <c r="BJ114" s="30" t="s">
        <v>1110</v>
      </c>
      <c r="BK114" s="30" t="s">
        <v>1110</v>
      </c>
      <c r="BL114" s="30" t="s">
        <v>1110</v>
      </c>
      <c r="BM114" s="30" t="s">
        <v>1110</v>
      </c>
      <c r="BN114" s="30" t="s">
        <v>1110</v>
      </c>
      <c r="BO114" s="30" t="s">
        <v>1110</v>
      </c>
      <c r="BP114" s="30" t="s">
        <v>1110</v>
      </c>
      <c r="BQ114" s="30">
        <v>425.48268843</v>
      </c>
      <c r="BR114" s="30" t="s">
        <v>1110</v>
      </c>
      <c r="BS114" s="30">
        <v>7.9835299100000006</v>
      </c>
      <c r="BT114" s="30" t="s">
        <v>1110</v>
      </c>
      <c r="BU114" s="30" t="s">
        <v>1110</v>
      </c>
      <c r="BV114" s="30">
        <v>1544.5744206700001</v>
      </c>
      <c r="BW114" s="30" t="s">
        <v>1110</v>
      </c>
      <c r="BX114" s="58" t="s">
        <v>1110</v>
      </c>
      <c r="BY114" s="30">
        <v>1978.0406390100002</v>
      </c>
    </row>
    <row r="115" spans="1:77" ht="75">
      <c r="A115" s="114" t="str">
        <f t="shared" si="42"/>
        <v>WE CAPITAL</v>
      </c>
      <c r="B115" s="24" t="str">
        <f t="shared" si="43"/>
        <v/>
      </c>
      <c r="C115" s="24" t="str">
        <f t="shared" si="44"/>
        <v/>
      </c>
      <c r="D115" s="24" t="str">
        <f t="shared" si="45"/>
        <v/>
      </c>
      <c r="E115" s="24" t="str">
        <f t="shared" si="46"/>
        <v/>
      </c>
      <c r="F115" s="24" t="str">
        <f t="shared" si="47"/>
        <v/>
      </c>
      <c r="G115" s="24" t="str">
        <f t="shared" si="48"/>
        <v/>
      </c>
      <c r="H115" s="24" t="str">
        <f t="shared" si="49"/>
        <v/>
      </c>
      <c r="I115" s="24">
        <f t="shared" si="50"/>
        <v>1.2251557410868799</v>
      </c>
      <c r="J115" s="24" t="str">
        <f t="shared" si="51"/>
        <v/>
      </c>
      <c r="K115" s="24" t="str">
        <f t="shared" si="52"/>
        <v/>
      </c>
      <c r="L115" s="24" t="str">
        <f t="shared" si="53"/>
        <v/>
      </c>
      <c r="M115" s="24" t="str">
        <f t="shared" si="54"/>
        <v/>
      </c>
      <c r="N115" s="24">
        <f t="shared" si="55"/>
        <v>7.2377336163957011</v>
      </c>
      <c r="O115" s="24" t="str">
        <f t="shared" si="56"/>
        <v/>
      </c>
      <c r="P115" s="24" t="str">
        <f t="shared" si="57"/>
        <v/>
      </c>
      <c r="Q115" s="24">
        <f t="shared" si="58"/>
        <v>1.3391387183383756</v>
      </c>
      <c r="R115" s="24">
        <f t="shared" si="59"/>
        <v>24.990198050000345</v>
      </c>
      <c r="S115" s="24">
        <f t="shared" si="60"/>
        <v>7.2377336163957011</v>
      </c>
      <c r="T115" s="24">
        <f t="shared" si="61"/>
        <v>1.2251557410868799</v>
      </c>
      <c r="V115" s="116" t="str">
        <f t="shared" si="62"/>
        <v>WE CAPITAL</v>
      </c>
      <c r="W115" s="199" t="str">
        <f t="shared" si="63"/>
        <v/>
      </c>
      <c r="X115" s="199" t="str">
        <f t="shared" si="64"/>
        <v/>
      </c>
      <c r="Y115" s="199" t="str">
        <f t="shared" si="65"/>
        <v/>
      </c>
      <c r="Z115" s="199" t="str">
        <f t="shared" si="66"/>
        <v/>
      </c>
      <c r="AA115" s="199" t="str">
        <f t="shared" si="67"/>
        <v/>
      </c>
      <c r="AB115" s="199" t="str">
        <f t="shared" si="68"/>
        <v/>
      </c>
      <c r="AC115" s="199" t="str">
        <f t="shared" si="69"/>
        <v/>
      </c>
      <c r="AD115" s="199">
        <f t="shared" si="70"/>
        <v>22.429690810000238</v>
      </c>
      <c r="AE115" s="199" t="str">
        <f t="shared" si="71"/>
        <v/>
      </c>
      <c r="AF115" s="199" t="str">
        <f t="shared" si="72"/>
        <v/>
      </c>
      <c r="AG115" s="199" t="str">
        <f t="shared" si="73"/>
        <v/>
      </c>
      <c r="AH115" s="199" t="str">
        <f t="shared" si="74"/>
        <v/>
      </c>
      <c r="AI115" s="199">
        <f t="shared" si="75"/>
        <v>2.5605072399999997</v>
      </c>
      <c r="AJ115" s="199" t="str">
        <f t="shared" si="76"/>
        <v/>
      </c>
      <c r="AK115" s="199" t="str">
        <f t="shared" si="77"/>
        <v/>
      </c>
      <c r="AL115" s="199">
        <f t="shared" si="78"/>
        <v>24.990198050000345</v>
      </c>
      <c r="AO115" s="59">
        <v>112</v>
      </c>
      <c r="AP115" s="54" t="s">
        <v>281</v>
      </c>
      <c r="AQ115" s="31">
        <v>21.204649829999997</v>
      </c>
      <c r="AR115" s="31">
        <v>4.0181899599999999</v>
      </c>
      <c r="AS115" s="31" t="s">
        <v>1110</v>
      </c>
      <c r="AT115" s="31" t="s">
        <v>1110</v>
      </c>
      <c r="AU115" s="31" t="s">
        <v>1110</v>
      </c>
      <c r="AV115" s="31" t="s">
        <v>1110</v>
      </c>
      <c r="AW115" s="31">
        <v>0.77719002000000004</v>
      </c>
      <c r="AX115" s="31">
        <v>20.42389979</v>
      </c>
      <c r="AY115" s="31">
        <v>4.4144800999999996</v>
      </c>
      <c r="AZ115" s="31">
        <v>36.822217330000001</v>
      </c>
      <c r="BA115" s="31" t="s">
        <v>1110</v>
      </c>
      <c r="BB115" s="31" t="s">
        <v>1110</v>
      </c>
      <c r="BC115" s="31">
        <v>391.08117941</v>
      </c>
      <c r="BD115" s="31" t="s">
        <v>1110</v>
      </c>
      <c r="BE115" s="57">
        <v>1572.39809876</v>
      </c>
      <c r="BF115" s="31">
        <v>2051.1399052000002</v>
      </c>
      <c r="BG115"/>
      <c r="BH115" s="59">
        <v>112</v>
      </c>
      <c r="BI115" s="54" t="s">
        <v>1023</v>
      </c>
      <c r="BJ115" s="31" t="s">
        <v>1110</v>
      </c>
      <c r="BK115" s="31" t="s">
        <v>1110</v>
      </c>
      <c r="BL115" s="31" t="s">
        <v>1110</v>
      </c>
      <c r="BM115" s="31" t="s">
        <v>1110</v>
      </c>
      <c r="BN115" s="31" t="s">
        <v>1110</v>
      </c>
      <c r="BO115" s="31" t="s">
        <v>1110</v>
      </c>
      <c r="BP115" s="31" t="s">
        <v>1110</v>
      </c>
      <c r="BQ115" s="31">
        <v>1853.19210393</v>
      </c>
      <c r="BR115" s="31" t="s">
        <v>1110</v>
      </c>
      <c r="BS115" s="31" t="s">
        <v>1110</v>
      </c>
      <c r="BT115" s="31" t="s">
        <v>1110</v>
      </c>
      <c r="BU115" s="31" t="s">
        <v>1110</v>
      </c>
      <c r="BV115" s="31">
        <v>37.937703689999999</v>
      </c>
      <c r="BW115" s="31" t="s">
        <v>1110</v>
      </c>
      <c r="BX115" s="57" t="s">
        <v>1110</v>
      </c>
      <c r="BY115" s="31">
        <v>1891.1298076200001</v>
      </c>
    </row>
    <row r="116" spans="1:77" ht="50">
      <c r="A116" s="114" t="str">
        <f t="shared" si="42"/>
        <v>TAG INVESTIMENTOS</v>
      </c>
      <c r="B116" s="24" t="str">
        <f t="shared" si="43"/>
        <v/>
      </c>
      <c r="C116" s="24">
        <f t="shared" si="44"/>
        <v>2.6239087474872775</v>
      </c>
      <c r="D116" s="24">
        <f t="shared" si="45"/>
        <v>4.7133675522950824</v>
      </c>
      <c r="E116" s="24" t="str">
        <f t="shared" si="46"/>
        <v/>
      </c>
      <c r="F116" s="24">
        <f t="shared" si="47"/>
        <v>8.3092744014461601</v>
      </c>
      <c r="G116" s="24">
        <f t="shared" si="48"/>
        <v>6.0605804076614049</v>
      </c>
      <c r="H116" s="24" t="str">
        <f t="shared" si="49"/>
        <v/>
      </c>
      <c r="I116" s="24">
        <f t="shared" si="50"/>
        <v>0.35075518652072901</v>
      </c>
      <c r="J116" s="24">
        <f t="shared" si="51"/>
        <v>0.22162969946508326</v>
      </c>
      <c r="K116" s="24">
        <f t="shared" si="52"/>
        <v>4.367810816233856</v>
      </c>
      <c r="L116" s="24" t="str">
        <f t="shared" si="53"/>
        <v/>
      </c>
      <c r="M116" s="24" t="str">
        <f t="shared" si="54"/>
        <v/>
      </c>
      <c r="N116" s="24">
        <f t="shared" si="55"/>
        <v>0.34822631869404574</v>
      </c>
      <c r="O116" s="24" t="str">
        <f t="shared" si="56"/>
        <v/>
      </c>
      <c r="P116" s="24" t="str">
        <f t="shared" si="57"/>
        <v/>
      </c>
      <c r="Q116" s="24">
        <f t="shared" si="58"/>
        <v>1.4470076938077199</v>
      </c>
      <c r="R116" s="24">
        <f t="shared" si="59"/>
        <v>26.740087549999998</v>
      </c>
      <c r="S116" s="24">
        <f t="shared" si="60"/>
        <v>8.3092744014461601</v>
      </c>
      <c r="T116" s="24">
        <f t="shared" si="61"/>
        <v>0.22162969946508326</v>
      </c>
      <c r="V116" s="116" t="str">
        <f t="shared" si="62"/>
        <v>TAG INVESTIMENTOS</v>
      </c>
      <c r="W116" s="199" t="str">
        <f t="shared" si="63"/>
        <v/>
      </c>
      <c r="X116" s="199">
        <f t="shared" si="64"/>
        <v>10.512259169999936</v>
      </c>
      <c r="Y116" s="199">
        <f t="shared" si="65"/>
        <v>2.4294557399999945</v>
      </c>
      <c r="Z116" s="199" t="str">
        <f t="shared" si="66"/>
        <v/>
      </c>
      <c r="AA116" s="199">
        <f t="shared" si="67"/>
        <v>2.3321906699999992</v>
      </c>
      <c r="AB116" s="199">
        <f t="shared" si="68"/>
        <v>4.78712637000001</v>
      </c>
      <c r="AC116" s="199" t="str">
        <f t="shared" si="69"/>
        <v/>
      </c>
      <c r="AD116" s="199">
        <f t="shared" si="70"/>
        <v>3.128987670000015</v>
      </c>
      <c r="AE116" s="199">
        <f t="shared" si="71"/>
        <v>2.4160719999999358E-2</v>
      </c>
      <c r="AF116" s="199">
        <f t="shared" si="72"/>
        <v>2.9364849100000043</v>
      </c>
      <c r="AG116" s="199" t="str">
        <f t="shared" si="73"/>
        <v/>
      </c>
      <c r="AH116" s="199" t="str">
        <f t="shared" si="74"/>
        <v/>
      </c>
      <c r="AI116" s="199">
        <f t="shared" si="75"/>
        <v>1.1073723100000166</v>
      </c>
      <c r="AJ116" s="199" t="str">
        <f t="shared" si="76"/>
        <v/>
      </c>
      <c r="AK116" s="199" t="str">
        <f t="shared" si="77"/>
        <v/>
      </c>
      <c r="AL116" s="199">
        <f t="shared" si="78"/>
        <v>26.740087549999998</v>
      </c>
      <c r="AO116" s="60">
        <v>113</v>
      </c>
      <c r="AP116" s="56" t="s">
        <v>58</v>
      </c>
      <c r="AQ116" s="30" t="s">
        <v>1110</v>
      </c>
      <c r="AR116" s="30">
        <v>142.53793031999999</v>
      </c>
      <c r="AS116" s="30" t="s">
        <v>1110</v>
      </c>
      <c r="AT116" s="30" t="s">
        <v>1110</v>
      </c>
      <c r="AU116" s="30" t="s">
        <v>1110</v>
      </c>
      <c r="AV116" s="30">
        <v>231.12615683000001</v>
      </c>
      <c r="AW116" s="30" t="s">
        <v>1110</v>
      </c>
      <c r="AX116" s="30">
        <v>793.31508062</v>
      </c>
      <c r="AY116" s="30" t="s">
        <v>1110</v>
      </c>
      <c r="AZ116" s="30">
        <v>33.112692420000002</v>
      </c>
      <c r="BA116" s="30" t="s">
        <v>1110</v>
      </c>
      <c r="BB116" s="30" t="s">
        <v>1110</v>
      </c>
      <c r="BC116" s="30">
        <v>823.54272321000008</v>
      </c>
      <c r="BD116" s="30" t="s">
        <v>1110</v>
      </c>
      <c r="BE116" s="58" t="s">
        <v>1110</v>
      </c>
      <c r="BF116" s="30">
        <v>2023.6345834000001</v>
      </c>
      <c r="BG116"/>
      <c r="BH116" s="60">
        <v>113</v>
      </c>
      <c r="BI116" s="56" t="s">
        <v>918</v>
      </c>
      <c r="BJ116" s="30" t="s">
        <v>1110</v>
      </c>
      <c r="BK116" s="30">
        <v>411.14582464999995</v>
      </c>
      <c r="BL116" s="30">
        <v>53.973404159999994</v>
      </c>
      <c r="BM116" s="30" t="s">
        <v>1110</v>
      </c>
      <c r="BN116" s="30">
        <v>30.39951108</v>
      </c>
      <c r="BO116" s="30">
        <v>83.775045810000009</v>
      </c>
      <c r="BP116" s="30" t="s">
        <v>1110</v>
      </c>
      <c r="BQ116" s="30">
        <v>895.20066337000003</v>
      </c>
      <c r="BR116" s="30">
        <v>10.925551669999999</v>
      </c>
      <c r="BS116" s="30">
        <v>70.166615370000002</v>
      </c>
      <c r="BT116" s="30" t="s">
        <v>1110</v>
      </c>
      <c r="BU116" s="30" t="s">
        <v>1110</v>
      </c>
      <c r="BV116" s="30">
        <v>319.11099539999998</v>
      </c>
      <c r="BW116" s="30" t="s">
        <v>1110</v>
      </c>
      <c r="BX116" s="58" t="s">
        <v>1110</v>
      </c>
      <c r="BY116" s="30">
        <v>1874.6976115100001</v>
      </c>
    </row>
    <row r="117" spans="1:77" ht="62.5">
      <c r="A117" s="114" t="str">
        <f t="shared" si="42"/>
        <v>GOLDMAN SACHS DO BRASIL BANCO MULTIPLOS</v>
      </c>
      <c r="B117" s="24" t="str">
        <f t="shared" si="43"/>
        <v/>
      </c>
      <c r="C117" s="24" t="str">
        <f t="shared" si="44"/>
        <v/>
      </c>
      <c r="D117" s="24" t="str">
        <f t="shared" si="45"/>
        <v/>
      </c>
      <c r="E117" s="24" t="str">
        <f t="shared" si="46"/>
        <v/>
      </c>
      <c r="F117" s="24" t="str">
        <f t="shared" si="47"/>
        <v/>
      </c>
      <c r="G117" s="24" t="str">
        <f t="shared" si="48"/>
        <v/>
      </c>
      <c r="H117" s="24" t="str">
        <f t="shared" si="49"/>
        <v/>
      </c>
      <c r="I117" s="24">
        <f t="shared" si="50"/>
        <v>0.33948269180396551</v>
      </c>
      <c r="J117" s="24" t="str">
        <f t="shared" si="51"/>
        <v/>
      </c>
      <c r="K117" s="24" t="str">
        <f t="shared" si="52"/>
        <v/>
      </c>
      <c r="L117" s="24" t="str">
        <f t="shared" si="53"/>
        <v/>
      </c>
      <c r="M117" s="24" t="str">
        <f t="shared" si="54"/>
        <v/>
      </c>
      <c r="N117" s="24" t="str">
        <f t="shared" si="55"/>
        <v/>
      </c>
      <c r="O117" s="24">
        <f t="shared" si="56"/>
        <v>-9.8409705928148128E-2</v>
      </c>
      <c r="P117" s="24" t="str">
        <f t="shared" si="57"/>
        <v/>
      </c>
      <c r="Q117" s="24">
        <f t="shared" si="58"/>
        <v>-7.5053070685953571E-2</v>
      </c>
      <c r="R117" s="24">
        <f t="shared" si="59"/>
        <v>-1.3546416399999544</v>
      </c>
      <c r="S117" s="24">
        <f t="shared" si="60"/>
        <v>0.33948269180396551</v>
      </c>
      <c r="T117" s="24">
        <f t="shared" si="61"/>
        <v>-9.8409705928148128E-2</v>
      </c>
      <c r="V117" s="116" t="str">
        <f t="shared" si="62"/>
        <v>GOLDMAN SACHS DO BRASIL BANCO MULTIPLOS</v>
      </c>
      <c r="W117" s="199" t="str">
        <f t="shared" si="63"/>
        <v/>
      </c>
      <c r="X117" s="199" t="str">
        <f t="shared" si="64"/>
        <v/>
      </c>
      <c r="Y117" s="199" t="str">
        <f t="shared" si="65"/>
        <v/>
      </c>
      <c r="Z117" s="199" t="str">
        <f t="shared" si="66"/>
        <v/>
      </c>
      <c r="AA117" s="199" t="str">
        <f t="shared" si="67"/>
        <v/>
      </c>
      <c r="AB117" s="199" t="str">
        <f t="shared" si="68"/>
        <v/>
      </c>
      <c r="AC117" s="199" t="str">
        <f t="shared" si="69"/>
        <v/>
      </c>
      <c r="AD117" s="199">
        <f t="shared" si="70"/>
        <v>0.32682589999998868</v>
      </c>
      <c r="AE117" s="199" t="str">
        <f t="shared" si="71"/>
        <v/>
      </c>
      <c r="AF117" s="199" t="str">
        <f t="shared" si="72"/>
        <v/>
      </c>
      <c r="AG117" s="199" t="str">
        <f t="shared" si="73"/>
        <v/>
      </c>
      <c r="AH117" s="199" t="str">
        <f t="shared" si="74"/>
        <v/>
      </c>
      <c r="AI117" s="199" t="str">
        <f t="shared" si="75"/>
        <v/>
      </c>
      <c r="AJ117" s="199">
        <f t="shared" si="76"/>
        <v>-1.6814675400000851</v>
      </c>
      <c r="AK117" s="199" t="str">
        <f t="shared" si="77"/>
        <v/>
      </c>
      <c r="AL117" s="199">
        <f t="shared" si="78"/>
        <v>-1.3546416399999544</v>
      </c>
      <c r="AO117" s="59">
        <v>114</v>
      </c>
      <c r="AP117" s="54" t="s">
        <v>814</v>
      </c>
      <c r="AQ117" s="31" t="s">
        <v>1110</v>
      </c>
      <c r="AR117" s="31" t="s">
        <v>1110</v>
      </c>
      <c r="AS117" s="31" t="s">
        <v>1110</v>
      </c>
      <c r="AT117" s="31" t="s">
        <v>1110</v>
      </c>
      <c r="AU117" s="31" t="s">
        <v>1110</v>
      </c>
      <c r="AV117" s="31" t="s">
        <v>1110</v>
      </c>
      <c r="AW117" s="31" t="s">
        <v>1110</v>
      </c>
      <c r="AX117" s="31">
        <v>419.46484681999999</v>
      </c>
      <c r="AY117" s="31" t="s">
        <v>1110</v>
      </c>
      <c r="AZ117" s="31" t="s">
        <v>1110</v>
      </c>
      <c r="BA117" s="31" t="s">
        <v>1110</v>
      </c>
      <c r="BB117" s="31" t="s">
        <v>1110</v>
      </c>
      <c r="BC117" s="31">
        <v>1500.135023</v>
      </c>
      <c r="BD117" s="31" t="s">
        <v>1110</v>
      </c>
      <c r="BE117" s="57" t="s">
        <v>1110</v>
      </c>
      <c r="BF117" s="31">
        <v>1919.5998698200001</v>
      </c>
      <c r="BG117"/>
      <c r="BH117" s="59">
        <v>114</v>
      </c>
      <c r="BI117" s="54" t="s">
        <v>441</v>
      </c>
      <c r="BJ117" s="31" t="s">
        <v>1110</v>
      </c>
      <c r="BK117" s="31" t="s">
        <v>1110</v>
      </c>
      <c r="BL117" s="31" t="s">
        <v>1110</v>
      </c>
      <c r="BM117" s="31" t="s">
        <v>1110</v>
      </c>
      <c r="BN117" s="31" t="s">
        <v>1110</v>
      </c>
      <c r="BO117" s="31" t="s">
        <v>1110</v>
      </c>
      <c r="BP117" s="31" t="s">
        <v>1110</v>
      </c>
      <c r="BQ117" s="31">
        <v>96.598567549999999</v>
      </c>
      <c r="BR117" s="31" t="s">
        <v>1110</v>
      </c>
      <c r="BS117" s="31" t="s">
        <v>1110</v>
      </c>
      <c r="BT117" s="31" t="s">
        <v>1110</v>
      </c>
      <c r="BU117" s="31" t="s">
        <v>1110</v>
      </c>
      <c r="BV117" s="31" t="s">
        <v>1110</v>
      </c>
      <c r="BW117" s="31">
        <v>1706.95847213</v>
      </c>
      <c r="BX117" s="57" t="s">
        <v>1110</v>
      </c>
      <c r="BY117" s="31">
        <v>1803.5570396800001</v>
      </c>
    </row>
    <row r="118" spans="1:77" ht="37.5">
      <c r="A118" s="114" t="str">
        <f t="shared" si="42"/>
        <v>BIZMA INVESTIMENTOS LTDA.</v>
      </c>
      <c r="B118" s="24" t="str">
        <f t="shared" si="43"/>
        <v/>
      </c>
      <c r="C118" s="24" t="str">
        <f t="shared" si="44"/>
        <v/>
      </c>
      <c r="D118" s="24" t="str">
        <f t="shared" si="45"/>
        <v/>
      </c>
      <c r="E118" s="24" t="str">
        <f t="shared" si="46"/>
        <v/>
      </c>
      <c r="F118" s="24" t="str">
        <f t="shared" si="47"/>
        <v/>
      </c>
      <c r="G118" s="24" t="str">
        <f t="shared" si="48"/>
        <v/>
      </c>
      <c r="H118" s="24" t="str">
        <f t="shared" si="49"/>
        <v/>
      </c>
      <c r="I118" s="24">
        <f t="shared" si="50"/>
        <v>12.989816958014757</v>
      </c>
      <c r="J118" s="24" t="str">
        <f t="shared" si="51"/>
        <v/>
      </c>
      <c r="K118" s="24" t="str">
        <f t="shared" si="52"/>
        <v/>
      </c>
      <c r="L118" s="24" t="str">
        <f t="shared" si="53"/>
        <v/>
      </c>
      <c r="M118" s="24" t="str">
        <f t="shared" si="54"/>
        <v/>
      </c>
      <c r="N118" s="24" t="str">
        <f t="shared" si="55"/>
        <v/>
      </c>
      <c r="O118" s="24" t="str">
        <f t="shared" si="56"/>
        <v/>
      </c>
      <c r="P118" s="24" t="str">
        <f t="shared" si="57"/>
        <v/>
      </c>
      <c r="Q118" s="24">
        <f t="shared" si="58"/>
        <v>12.989816958014757</v>
      </c>
      <c r="R118" s="24">
        <f t="shared" si="59"/>
        <v>207.03365099999996</v>
      </c>
      <c r="S118" s="24">
        <f t="shared" si="60"/>
        <v>12.989816958014757</v>
      </c>
      <c r="T118" s="24">
        <f t="shared" si="61"/>
        <v>12.989816958014757</v>
      </c>
      <c r="V118" s="116" t="str">
        <f t="shared" si="62"/>
        <v>BIZMA INVESTIMENTOS LTDA.</v>
      </c>
      <c r="W118" s="199" t="str">
        <f t="shared" si="63"/>
        <v/>
      </c>
      <c r="X118" s="199" t="str">
        <f t="shared" si="64"/>
        <v/>
      </c>
      <c r="Y118" s="199" t="str">
        <f t="shared" si="65"/>
        <v/>
      </c>
      <c r="Z118" s="199" t="str">
        <f t="shared" si="66"/>
        <v/>
      </c>
      <c r="AA118" s="199" t="str">
        <f t="shared" si="67"/>
        <v/>
      </c>
      <c r="AB118" s="199" t="str">
        <f t="shared" si="68"/>
        <v/>
      </c>
      <c r="AC118" s="199" t="str">
        <f t="shared" si="69"/>
        <v/>
      </c>
      <c r="AD118" s="199">
        <f t="shared" si="70"/>
        <v>207.03365099999996</v>
      </c>
      <c r="AE118" s="199" t="str">
        <f t="shared" si="71"/>
        <v/>
      </c>
      <c r="AF118" s="199" t="str">
        <f t="shared" si="72"/>
        <v/>
      </c>
      <c r="AG118" s="199" t="str">
        <f t="shared" si="73"/>
        <v/>
      </c>
      <c r="AH118" s="199" t="str">
        <f t="shared" si="74"/>
        <v/>
      </c>
      <c r="AI118" s="199" t="str">
        <f t="shared" si="75"/>
        <v/>
      </c>
      <c r="AJ118" s="199" t="str">
        <f t="shared" si="76"/>
        <v/>
      </c>
      <c r="AK118" s="199" t="str">
        <f t="shared" si="77"/>
        <v/>
      </c>
      <c r="AL118" s="199">
        <f t="shared" si="78"/>
        <v>207.03365099999996</v>
      </c>
      <c r="AO118" s="60">
        <v>115</v>
      </c>
      <c r="AP118" s="56" t="s">
        <v>1023</v>
      </c>
      <c r="AQ118" s="30" t="s">
        <v>1110</v>
      </c>
      <c r="AR118" s="30" t="s">
        <v>1110</v>
      </c>
      <c r="AS118" s="30" t="s">
        <v>1110</v>
      </c>
      <c r="AT118" s="30" t="s">
        <v>1110</v>
      </c>
      <c r="AU118" s="30" t="s">
        <v>1110</v>
      </c>
      <c r="AV118" s="30" t="s">
        <v>1110</v>
      </c>
      <c r="AW118" s="30" t="s">
        <v>1110</v>
      </c>
      <c r="AX118" s="30">
        <v>1830.7624131199998</v>
      </c>
      <c r="AY118" s="30" t="s">
        <v>1110</v>
      </c>
      <c r="AZ118" s="30" t="s">
        <v>1110</v>
      </c>
      <c r="BA118" s="30" t="s">
        <v>1110</v>
      </c>
      <c r="BB118" s="30" t="s">
        <v>1110</v>
      </c>
      <c r="BC118" s="30">
        <v>35.37719645</v>
      </c>
      <c r="BD118" s="30" t="s">
        <v>1110</v>
      </c>
      <c r="BE118" s="58" t="s">
        <v>1110</v>
      </c>
      <c r="BF118" s="30">
        <v>1866.1396095699997</v>
      </c>
      <c r="BG118"/>
      <c r="BH118" s="60">
        <v>115</v>
      </c>
      <c r="BI118" s="56" t="s">
        <v>1230</v>
      </c>
      <c r="BJ118" s="30" t="s">
        <v>1110</v>
      </c>
      <c r="BK118" s="30" t="s">
        <v>1110</v>
      </c>
      <c r="BL118" s="30" t="s">
        <v>1110</v>
      </c>
      <c r="BM118" s="30" t="s">
        <v>1110</v>
      </c>
      <c r="BN118" s="30" t="s">
        <v>1110</v>
      </c>
      <c r="BO118" s="30" t="s">
        <v>1110</v>
      </c>
      <c r="BP118" s="30" t="s">
        <v>1110</v>
      </c>
      <c r="BQ118" s="30">
        <v>1800.8486498499999</v>
      </c>
      <c r="BR118" s="30" t="s">
        <v>1110</v>
      </c>
      <c r="BS118" s="30" t="s">
        <v>1110</v>
      </c>
      <c r="BT118" s="30" t="s">
        <v>1110</v>
      </c>
      <c r="BU118" s="30" t="s">
        <v>1110</v>
      </c>
      <c r="BV118" s="30" t="s">
        <v>1110</v>
      </c>
      <c r="BW118" s="30" t="s">
        <v>1110</v>
      </c>
      <c r="BX118" s="58" t="s">
        <v>1110</v>
      </c>
      <c r="BY118" s="30">
        <v>1800.8486498499999</v>
      </c>
    </row>
    <row r="119" spans="1:77" ht="50">
      <c r="A119" s="114" t="str">
        <f t="shared" si="42"/>
        <v>WRIGHT CAPITAL GESTAO DE RECURSOS</v>
      </c>
      <c r="B119" s="24" t="str">
        <f t="shared" si="43"/>
        <v/>
      </c>
      <c r="C119" s="24" t="str">
        <f t="shared" si="44"/>
        <v/>
      </c>
      <c r="D119" s="24">
        <f t="shared" si="45"/>
        <v>0.37625573265600565</v>
      </c>
      <c r="E119" s="24" t="str">
        <f t="shared" si="46"/>
        <v/>
      </c>
      <c r="F119" s="24" t="str">
        <f t="shared" si="47"/>
        <v/>
      </c>
      <c r="G119" s="24" t="str">
        <f t="shared" si="48"/>
        <v/>
      </c>
      <c r="H119" s="24" t="str">
        <f t="shared" si="49"/>
        <v/>
      </c>
      <c r="I119" s="24">
        <f t="shared" si="50"/>
        <v>14.030982682283195</v>
      </c>
      <c r="J119" s="24" t="str">
        <f t="shared" si="51"/>
        <v/>
      </c>
      <c r="K119" s="24">
        <f t="shared" si="52"/>
        <v>52.923316653618713</v>
      </c>
      <c r="L119" s="24" t="str">
        <f t="shared" si="53"/>
        <v/>
      </c>
      <c r="M119" s="24" t="str">
        <f t="shared" si="54"/>
        <v/>
      </c>
      <c r="N119" s="24" t="str">
        <f t="shared" si="55"/>
        <v/>
      </c>
      <c r="O119" s="24" t="str">
        <f t="shared" si="56"/>
        <v/>
      </c>
      <c r="P119" s="24" t="str">
        <f t="shared" si="57"/>
        <v/>
      </c>
      <c r="Q119" s="24">
        <f t="shared" si="58"/>
        <v>16.193089609743467</v>
      </c>
      <c r="R119" s="24">
        <f t="shared" si="59"/>
        <v>244.34114595000005</v>
      </c>
      <c r="S119" s="24">
        <f t="shared" si="60"/>
        <v>52.923316653618713</v>
      </c>
      <c r="T119" s="24">
        <f t="shared" si="61"/>
        <v>0.37625573265600565</v>
      </c>
      <c r="V119" s="116" t="str">
        <f t="shared" si="62"/>
        <v>WRIGHT CAPITAL GESTAO DE RECURSOS</v>
      </c>
      <c r="W119" s="199" t="str">
        <f t="shared" si="63"/>
        <v/>
      </c>
      <c r="X119" s="199" t="str">
        <f t="shared" si="64"/>
        <v/>
      </c>
      <c r="Y119" s="199">
        <f t="shared" si="65"/>
        <v>6.3423570000001206E-2</v>
      </c>
      <c r="Z119" s="199" t="str">
        <f t="shared" si="66"/>
        <v/>
      </c>
      <c r="AA119" s="199" t="str">
        <f t="shared" si="67"/>
        <v/>
      </c>
      <c r="AB119" s="199" t="str">
        <f t="shared" si="68"/>
        <v/>
      </c>
      <c r="AC119" s="199" t="str">
        <f t="shared" si="69"/>
        <v/>
      </c>
      <c r="AD119" s="199">
        <f t="shared" si="70"/>
        <v>197.40240934000008</v>
      </c>
      <c r="AE119" s="199" t="str">
        <f t="shared" si="71"/>
        <v/>
      </c>
      <c r="AF119" s="199">
        <f t="shared" si="72"/>
        <v>45.070643029999999</v>
      </c>
      <c r="AG119" s="199" t="str">
        <f t="shared" si="73"/>
        <v/>
      </c>
      <c r="AH119" s="199" t="str">
        <f t="shared" si="74"/>
        <v/>
      </c>
      <c r="AI119" s="199" t="str">
        <f t="shared" si="75"/>
        <v/>
      </c>
      <c r="AJ119" s="199" t="str">
        <f t="shared" si="76"/>
        <v/>
      </c>
      <c r="AK119" s="199" t="str">
        <f t="shared" si="77"/>
        <v/>
      </c>
      <c r="AL119" s="199">
        <f t="shared" si="78"/>
        <v>244.34114595000005</v>
      </c>
      <c r="AO119" s="59">
        <v>116</v>
      </c>
      <c r="AP119" s="54" t="s">
        <v>918</v>
      </c>
      <c r="AQ119" s="31" t="s">
        <v>1110</v>
      </c>
      <c r="AR119" s="31">
        <v>400.63356548000002</v>
      </c>
      <c r="AS119" s="31">
        <v>51.54394842</v>
      </c>
      <c r="AT119" s="31" t="s">
        <v>1110</v>
      </c>
      <c r="AU119" s="31">
        <v>28.067320410000001</v>
      </c>
      <c r="AV119" s="31">
        <v>78.987919439999999</v>
      </c>
      <c r="AW119" s="31" t="s">
        <v>1110</v>
      </c>
      <c r="AX119" s="31">
        <v>892.07167570000001</v>
      </c>
      <c r="AY119" s="31">
        <v>10.90139095</v>
      </c>
      <c r="AZ119" s="31">
        <v>67.230130459999998</v>
      </c>
      <c r="BA119" s="31" t="s">
        <v>1110</v>
      </c>
      <c r="BB119" s="31" t="s">
        <v>1110</v>
      </c>
      <c r="BC119" s="31">
        <v>318.00362308999996</v>
      </c>
      <c r="BD119" s="31" t="s">
        <v>1110</v>
      </c>
      <c r="BE119" s="57">
        <v>0.51795000999999996</v>
      </c>
      <c r="BF119" s="31">
        <v>1847.9575239600001</v>
      </c>
      <c r="BG119"/>
      <c r="BH119" s="59">
        <v>116</v>
      </c>
      <c r="BI119" s="54" t="s">
        <v>1031</v>
      </c>
      <c r="BJ119" s="31" t="s">
        <v>1110</v>
      </c>
      <c r="BK119" s="31">
        <v>1.8046700099999999</v>
      </c>
      <c r="BL119" s="31">
        <v>16.919929530000001</v>
      </c>
      <c r="BM119" s="31" t="s">
        <v>1110</v>
      </c>
      <c r="BN119" s="31" t="s">
        <v>1110</v>
      </c>
      <c r="BO119" s="31" t="s">
        <v>1110</v>
      </c>
      <c r="BP119" s="31" t="s">
        <v>1110</v>
      </c>
      <c r="BQ119" s="31">
        <v>1604.3060725400001</v>
      </c>
      <c r="BR119" s="31" t="s">
        <v>1110</v>
      </c>
      <c r="BS119" s="31">
        <v>130.2328095</v>
      </c>
      <c r="BT119" s="31" t="s">
        <v>1110</v>
      </c>
      <c r="BU119" s="31" t="s">
        <v>1110</v>
      </c>
      <c r="BV119" s="31" t="s">
        <v>1110</v>
      </c>
      <c r="BW119" s="31" t="s">
        <v>1110</v>
      </c>
      <c r="BX119" s="57" t="s">
        <v>1110</v>
      </c>
      <c r="BY119" s="31">
        <v>1753.2634815800002</v>
      </c>
    </row>
    <row r="120" spans="1:77" ht="50">
      <c r="A120" s="114" t="str">
        <f t="shared" si="42"/>
        <v>QUANTITAS ASSET MANAGEMENT</v>
      </c>
      <c r="B120" s="24" t="str">
        <f t="shared" si="43"/>
        <v/>
      </c>
      <c r="C120" s="24">
        <f t="shared" si="44"/>
        <v>-0.53639874348250771</v>
      </c>
      <c r="D120" s="24" t="str">
        <f t="shared" si="45"/>
        <v/>
      </c>
      <c r="E120" s="24" t="str">
        <f t="shared" si="46"/>
        <v/>
      </c>
      <c r="F120" s="24" t="str">
        <f t="shared" si="47"/>
        <v/>
      </c>
      <c r="G120" s="24">
        <f t="shared" si="48"/>
        <v>8.9835516864468019</v>
      </c>
      <c r="H120" s="24" t="str">
        <f t="shared" si="49"/>
        <v/>
      </c>
      <c r="I120" s="24">
        <f t="shared" si="50"/>
        <v>-11.619757049778613</v>
      </c>
      <c r="J120" s="24">
        <f t="shared" si="51"/>
        <v>51.163614477063163</v>
      </c>
      <c r="K120" s="24">
        <f t="shared" si="52"/>
        <v>-0.97538969674857867</v>
      </c>
      <c r="L120" s="24" t="str">
        <f t="shared" si="53"/>
        <v/>
      </c>
      <c r="M120" s="24" t="str">
        <f t="shared" si="54"/>
        <v/>
      </c>
      <c r="N120" s="24">
        <f t="shared" si="55"/>
        <v>-2.7726859746500736</v>
      </c>
      <c r="O120" s="24" t="str">
        <f t="shared" si="56"/>
        <v/>
      </c>
      <c r="P120" s="24">
        <f t="shared" si="57"/>
        <v>5.7998609494560611</v>
      </c>
      <c r="Q120" s="24">
        <f t="shared" si="58"/>
        <v>3.1261141424652408</v>
      </c>
      <c r="R120" s="24">
        <f t="shared" si="59"/>
        <v>51.636047049999888</v>
      </c>
      <c r="S120" s="24">
        <f t="shared" si="60"/>
        <v>51.163614477063163</v>
      </c>
      <c r="T120" s="24">
        <f t="shared" si="61"/>
        <v>-11.619757049778613</v>
      </c>
      <c r="V120" s="116" t="str">
        <f t="shared" si="62"/>
        <v>QUANTITAS ASSET MANAGEMENT</v>
      </c>
      <c r="W120" s="199" t="str">
        <f t="shared" si="63"/>
        <v/>
      </c>
      <c r="X120" s="199">
        <f t="shared" si="64"/>
        <v>-2.5232332200000087</v>
      </c>
      <c r="Y120" s="199" t="str">
        <f t="shared" si="65"/>
        <v/>
      </c>
      <c r="Z120" s="199" t="str">
        <f t="shared" si="66"/>
        <v/>
      </c>
      <c r="AA120" s="199" t="str">
        <f t="shared" si="67"/>
        <v/>
      </c>
      <c r="AB120" s="199">
        <f t="shared" si="68"/>
        <v>63.39824732000011</v>
      </c>
      <c r="AC120" s="199" t="str">
        <f t="shared" si="69"/>
        <v/>
      </c>
      <c r="AD120" s="199">
        <f t="shared" si="70"/>
        <v>-5.743491309999996</v>
      </c>
      <c r="AE120" s="199">
        <f t="shared" si="71"/>
        <v>2.924409820000001</v>
      </c>
      <c r="AF120" s="199">
        <f t="shared" si="72"/>
        <v>-2.8173030199999971</v>
      </c>
      <c r="AG120" s="199" t="str">
        <f t="shared" si="73"/>
        <v/>
      </c>
      <c r="AH120" s="199" t="str">
        <f t="shared" si="74"/>
        <v/>
      </c>
      <c r="AI120" s="199">
        <f t="shared" si="75"/>
        <v>-3.6350925000000132</v>
      </c>
      <c r="AJ120" s="199" t="str">
        <f t="shared" si="76"/>
        <v/>
      </c>
      <c r="AK120" s="199">
        <f t="shared" si="77"/>
        <v>3.2509959999999949E-2</v>
      </c>
      <c r="AL120" s="199">
        <f t="shared" si="78"/>
        <v>51.636047049999888</v>
      </c>
      <c r="AO120" s="60">
        <v>117</v>
      </c>
      <c r="AP120" s="56" t="s">
        <v>560</v>
      </c>
      <c r="AQ120" s="30">
        <v>29.77618</v>
      </c>
      <c r="AR120" s="30">
        <v>71.250709959999995</v>
      </c>
      <c r="AS120" s="30">
        <v>10.471580980000001</v>
      </c>
      <c r="AT120" s="30" t="s">
        <v>1110</v>
      </c>
      <c r="AU120" s="30" t="s">
        <v>1110</v>
      </c>
      <c r="AV120" s="30" t="s">
        <v>1110</v>
      </c>
      <c r="AW120" s="30">
        <v>1.8572000099999999</v>
      </c>
      <c r="AX120" s="30">
        <v>671.97731119000002</v>
      </c>
      <c r="AY120" s="30">
        <v>147.06459846000001</v>
      </c>
      <c r="AZ120" s="30">
        <v>75.792169980000011</v>
      </c>
      <c r="BA120" s="30" t="s">
        <v>1110</v>
      </c>
      <c r="BB120" s="30">
        <v>4.5188300400000001</v>
      </c>
      <c r="BC120" s="30">
        <v>673.67214252999997</v>
      </c>
      <c r="BD120" s="30" t="s">
        <v>1110</v>
      </c>
      <c r="BE120" s="58">
        <v>119.93398043000001</v>
      </c>
      <c r="BF120" s="30">
        <v>1806.31470358</v>
      </c>
      <c r="BG120"/>
      <c r="BH120" s="60">
        <v>117</v>
      </c>
      <c r="BI120" s="56" t="s">
        <v>788</v>
      </c>
      <c r="BJ120" s="30" t="s">
        <v>1110</v>
      </c>
      <c r="BK120" s="30">
        <v>467.87928927999997</v>
      </c>
      <c r="BL120" s="30" t="s">
        <v>1110</v>
      </c>
      <c r="BM120" s="30" t="s">
        <v>1110</v>
      </c>
      <c r="BN120" s="30" t="s">
        <v>1110</v>
      </c>
      <c r="BO120" s="30">
        <v>769.11297500000001</v>
      </c>
      <c r="BP120" s="30" t="s">
        <v>1110</v>
      </c>
      <c r="BQ120" s="30">
        <v>43.685178200000003</v>
      </c>
      <c r="BR120" s="30">
        <v>8.6402097100000006</v>
      </c>
      <c r="BS120" s="30">
        <v>286.02140723000002</v>
      </c>
      <c r="BT120" s="30" t="s">
        <v>1110</v>
      </c>
      <c r="BU120" s="30" t="s">
        <v>1110</v>
      </c>
      <c r="BV120" s="30">
        <v>127.46855693000001</v>
      </c>
      <c r="BW120" s="30" t="s">
        <v>1110</v>
      </c>
      <c r="BX120" s="58">
        <v>0.59303994999999998</v>
      </c>
      <c r="BY120" s="30">
        <v>1703.4006563</v>
      </c>
    </row>
    <row r="121" spans="1:77" ht="62.5">
      <c r="A121" s="114" t="str">
        <f t="shared" si="42"/>
        <v>KONDOR INVEST</v>
      </c>
      <c r="B121" s="24">
        <f t="shared" si="43"/>
        <v>-66.685417773535761</v>
      </c>
      <c r="C121" s="24">
        <f t="shared" si="44"/>
        <v>-66.440404575022711</v>
      </c>
      <c r="D121" s="24">
        <f t="shared" si="45"/>
        <v>-2.9083130864543136</v>
      </c>
      <c r="E121" s="24" t="str">
        <f t="shared" si="46"/>
        <v/>
      </c>
      <c r="F121" s="24" t="str">
        <f t="shared" si="47"/>
        <v/>
      </c>
      <c r="G121" s="24" t="str">
        <f t="shared" si="48"/>
        <v/>
      </c>
      <c r="H121" s="24">
        <f t="shared" si="49"/>
        <v>-72.733685264195103</v>
      </c>
      <c r="I121" s="24">
        <f t="shared" si="50"/>
        <v>-1.2798470642959501</v>
      </c>
      <c r="J121" s="24">
        <f t="shared" si="51"/>
        <v>1.2655613856017283</v>
      </c>
      <c r="K121" s="24">
        <f t="shared" si="52"/>
        <v>-3.2869087936885819</v>
      </c>
      <c r="L121" s="24" t="str">
        <f t="shared" si="53"/>
        <v/>
      </c>
      <c r="M121" s="24">
        <f t="shared" si="54"/>
        <v>-18.022807514132566</v>
      </c>
      <c r="N121" s="24">
        <f t="shared" si="55"/>
        <v>-5.475730054899401</v>
      </c>
      <c r="O121" s="24" t="str">
        <f t="shared" si="56"/>
        <v/>
      </c>
      <c r="P121" s="24">
        <f t="shared" si="57"/>
        <v>9.6449309599554738</v>
      </c>
      <c r="Q121" s="24">
        <f t="shared" si="58"/>
        <v>-5.7695723332954856</v>
      </c>
      <c r="R121" s="24">
        <f t="shared" si="59"/>
        <v>-104.21663338999997</v>
      </c>
      <c r="S121" s="24">
        <f t="shared" si="60"/>
        <v>9.6449309599554738</v>
      </c>
      <c r="T121" s="24">
        <f t="shared" si="61"/>
        <v>-72.733685264195103</v>
      </c>
      <c r="V121" s="116" t="str">
        <f t="shared" si="62"/>
        <v>KONDOR INVEST</v>
      </c>
      <c r="W121" s="199">
        <f t="shared" si="63"/>
        <v>-19.856370030000001</v>
      </c>
      <c r="X121" s="199">
        <f t="shared" si="64"/>
        <v>-47.339259959999993</v>
      </c>
      <c r="Y121" s="199">
        <f t="shared" si="65"/>
        <v>-0.30454636000000157</v>
      </c>
      <c r="Z121" s="199" t="str">
        <f t="shared" si="66"/>
        <v/>
      </c>
      <c r="AA121" s="199" t="str">
        <f t="shared" si="67"/>
        <v/>
      </c>
      <c r="AB121" s="199" t="str">
        <f t="shared" si="68"/>
        <v/>
      </c>
      <c r="AC121" s="199">
        <f t="shared" si="69"/>
        <v>-1.35081001</v>
      </c>
      <c r="AD121" s="199">
        <f t="shared" si="70"/>
        <v>-8.6002818900000193</v>
      </c>
      <c r="AE121" s="199">
        <f t="shared" si="71"/>
        <v>1.861192769999974</v>
      </c>
      <c r="AF121" s="199">
        <f t="shared" si="72"/>
        <v>-2.4912195000000139</v>
      </c>
      <c r="AG121" s="199" t="str">
        <f t="shared" si="73"/>
        <v/>
      </c>
      <c r="AH121" s="199">
        <f t="shared" si="74"/>
        <v>-0.8144200399999999</v>
      </c>
      <c r="AI121" s="199">
        <f t="shared" si="75"/>
        <v>-36.888467979999973</v>
      </c>
      <c r="AJ121" s="199" t="str">
        <f t="shared" si="76"/>
        <v/>
      </c>
      <c r="AK121" s="199">
        <f t="shared" si="77"/>
        <v>11.56754961</v>
      </c>
      <c r="AL121" s="199">
        <f t="shared" si="78"/>
        <v>-104.21663338999997</v>
      </c>
      <c r="AO121" s="59">
        <v>118</v>
      </c>
      <c r="AP121" s="54" t="s">
        <v>441</v>
      </c>
      <c r="AQ121" s="31" t="s">
        <v>1110</v>
      </c>
      <c r="AR121" s="31" t="s">
        <v>1110</v>
      </c>
      <c r="AS121" s="31" t="s">
        <v>1110</v>
      </c>
      <c r="AT121" s="31" t="s">
        <v>1110</v>
      </c>
      <c r="AU121" s="31" t="s">
        <v>1110</v>
      </c>
      <c r="AV121" s="31" t="s">
        <v>1110</v>
      </c>
      <c r="AW121" s="31" t="s">
        <v>1110</v>
      </c>
      <c r="AX121" s="31">
        <v>96.27174165000001</v>
      </c>
      <c r="AY121" s="31" t="s">
        <v>1110</v>
      </c>
      <c r="AZ121" s="31" t="s">
        <v>1110</v>
      </c>
      <c r="BA121" s="31" t="s">
        <v>1110</v>
      </c>
      <c r="BB121" s="31" t="s">
        <v>1110</v>
      </c>
      <c r="BC121" s="31" t="s">
        <v>1110</v>
      </c>
      <c r="BD121" s="31">
        <v>1708.6399396700001</v>
      </c>
      <c r="BE121" s="57" t="s">
        <v>1110</v>
      </c>
      <c r="BF121" s="31">
        <v>1804.9116813200001</v>
      </c>
      <c r="BG121"/>
      <c r="BH121" s="59">
        <v>118</v>
      </c>
      <c r="BI121" s="54" t="s">
        <v>560</v>
      </c>
      <c r="BJ121" s="31">
        <v>9.9198099700000011</v>
      </c>
      <c r="BK121" s="31">
        <v>23.911449999999999</v>
      </c>
      <c r="BL121" s="31">
        <v>10.167034619999999</v>
      </c>
      <c r="BM121" s="31" t="s">
        <v>1110</v>
      </c>
      <c r="BN121" s="31" t="s">
        <v>1110</v>
      </c>
      <c r="BO121" s="31" t="s">
        <v>1110</v>
      </c>
      <c r="BP121" s="31">
        <v>0.50639000000000001</v>
      </c>
      <c r="BQ121" s="31">
        <v>663.3770293</v>
      </c>
      <c r="BR121" s="31">
        <v>148.92579122999999</v>
      </c>
      <c r="BS121" s="31">
        <v>73.300950479999997</v>
      </c>
      <c r="BT121" s="31" t="s">
        <v>1110</v>
      </c>
      <c r="BU121" s="31">
        <v>3.7044100000000002</v>
      </c>
      <c r="BV121" s="31">
        <v>636.78367455</v>
      </c>
      <c r="BW121" s="31" t="s">
        <v>1110</v>
      </c>
      <c r="BX121" s="57">
        <v>131.50153004000001</v>
      </c>
      <c r="BY121" s="31">
        <v>1702.09807019</v>
      </c>
    </row>
    <row r="122" spans="1:77" ht="37.5">
      <c r="A122" s="114" t="str">
        <f t="shared" si="42"/>
        <v>SOMMA INVESTIMENTOS</v>
      </c>
      <c r="B122" s="24" t="str">
        <f t="shared" si="43"/>
        <v/>
      </c>
      <c r="C122" s="24">
        <f t="shared" si="44"/>
        <v>5.7285446902085368E-2</v>
      </c>
      <c r="D122" s="24" t="str">
        <f t="shared" si="45"/>
        <v/>
      </c>
      <c r="E122" s="24" t="str">
        <f t="shared" si="46"/>
        <v/>
      </c>
      <c r="F122" s="24">
        <f t="shared" si="47"/>
        <v>-37.326325440012866</v>
      </c>
      <c r="G122" s="24">
        <f t="shared" si="48"/>
        <v>0.3568668853261272</v>
      </c>
      <c r="H122" s="24">
        <f t="shared" si="49"/>
        <v>23.60620446024511</v>
      </c>
      <c r="I122" s="24">
        <f t="shared" si="50"/>
        <v>-0.27271421950962349</v>
      </c>
      <c r="J122" s="24">
        <f t="shared" si="51"/>
        <v>7.2337206939257186</v>
      </c>
      <c r="K122" s="24">
        <f t="shared" si="52"/>
        <v>-2.1705197345924745</v>
      </c>
      <c r="L122" s="24">
        <f t="shared" si="53"/>
        <v>0.39196473665492704</v>
      </c>
      <c r="M122" s="24">
        <f t="shared" si="54"/>
        <v>0.43659983911041422</v>
      </c>
      <c r="N122" s="24">
        <f t="shared" si="55"/>
        <v>0.43594607532078555</v>
      </c>
      <c r="O122" s="24" t="str">
        <f t="shared" si="56"/>
        <v/>
      </c>
      <c r="P122" s="24">
        <f t="shared" si="57"/>
        <v>17.604951266159148</v>
      </c>
      <c r="Q122" s="24">
        <f t="shared" si="58"/>
        <v>0.17876185110633003</v>
      </c>
      <c r="R122" s="24">
        <f t="shared" si="59"/>
        <v>2.9828331500004879</v>
      </c>
      <c r="S122" s="24">
        <f t="shared" si="60"/>
        <v>23.60620446024511</v>
      </c>
      <c r="T122" s="24">
        <f t="shared" si="61"/>
        <v>-37.326325440012866</v>
      </c>
      <c r="V122" s="116" t="str">
        <f t="shared" si="62"/>
        <v>SOMMA INVESTIMENTOS</v>
      </c>
      <c r="W122" s="199" t="str">
        <f t="shared" si="63"/>
        <v/>
      </c>
      <c r="X122" s="199">
        <f t="shared" si="64"/>
        <v>0.38553963000003932</v>
      </c>
      <c r="Y122" s="199" t="str">
        <f t="shared" si="65"/>
        <v/>
      </c>
      <c r="Z122" s="199" t="str">
        <f t="shared" si="66"/>
        <v/>
      </c>
      <c r="AA122" s="199">
        <f t="shared" si="67"/>
        <v>-1.1224998000000002</v>
      </c>
      <c r="AB122" s="199">
        <f t="shared" si="68"/>
        <v>2.5192783100001179</v>
      </c>
      <c r="AC122" s="199">
        <f t="shared" si="69"/>
        <v>1.3766715300000003</v>
      </c>
      <c r="AD122" s="199">
        <f t="shared" si="70"/>
        <v>-0.48731562000000395</v>
      </c>
      <c r="AE122" s="199">
        <f t="shared" si="71"/>
        <v>0.53244891000000028</v>
      </c>
      <c r="AF122" s="199">
        <f t="shared" si="72"/>
        <v>-1.5273925499999876</v>
      </c>
      <c r="AG122" s="199">
        <f t="shared" si="73"/>
        <v>4.5874340000001013E-2</v>
      </c>
      <c r="AH122" s="199">
        <f t="shared" si="74"/>
        <v>4.1598800000000047E-3</v>
      </c>
      <c r="AI122" s="199">
        <f t="shared" si="75"/>
        <v>2.0549410000000989E-2</v>
      </c>
      <c r="AJ122" s="199" t="str">
        <f t="shared" si="76"/>
        <v/>
      </c>
      <c r="AK122" s="199">
        <f t="shared" si="77"/>
        <v>1.2355191100000011</v>
      </c>
      <c r="AL122" s="199">
        <f t="shared" si="78"/>
        <v>2.9828331500004879</v>
      </c>
      <c r="AO122" s="60">
        <v>119</v>
      </c>
      <c r="AP122" s="56" t="s">
        <v>1090</v>
      </c>
      <c r="AQ122" s="30" t="s">
        <v>1110</v>
      </c>
      <c r="AR122" s="30" t="s">
        <v>1110</v>
      </c>
      <c r="AS122" s="30">
        <v>9.9704110700000008</v>
      </c>
      <c r="AT122" s="30" t="s">
        <v>1110</v>
      </c>
      <c r="AU122" s="30" t="s">
        <v>1110</v>
      </c>
      <c r="AV122" s="30">
        <v>51.736425009999998</v>
      </c>
      <c r="AW122" s="30">
        <v>30.565907790000001</v>
      </c>
      <c r="AX122" s="30">
        <v>76.362495559999999</v>
      </c>
      <c r="AY122" s="30" t="s">
        <v>1110</v>
      </c>
      <c r="AZ122" s="30">
        <v>13.66565291</v>
      </c>
      <c r="BA122" s="30" t="s">
        <v>1110</v>
      </c>
      <c r="BB122" s="30" t="s">
        <v>1110</v>
      </c>
      <c r="BC122" s="30">
        <v>235.92207431</v>
      </c>
      <c r="BD122" s="30">
        <v>1304.6380823600002</v>
      </c>
      <c r="BE122" s="58" t="s">
        <v>1110</v>
      </c>
      <c r="BF122" s="30">
        <v>1722.8610490100002</v>
      </c>
      <c r="BG122"/>
      <c r="BH122" s="60">
        <v>119</v>
      </c>
      <c r="BI122" s="56" t="s">
        <v>885</v>
      </c>
      <c r="BJ122" s="30" t="s">
        <v>1110</v>
      </c>
      <c r="BK122" s="30">
        <v>673.40050389999999</v>
      </c>
      <c r="BL122" s="30" t="s">
        <v>1110</v>
      </c>
      <c r="BM122" s="30" t="s">
        <v>1110</v>
      </c>
      <c r="BN122" s="30">
        <v>1.8847605900000002</v>
      </c>
      <c r="BO122" s="30">
        <v>708.46270248000008</v>
      </c>
      <c r="BP122" s="30">
        <v>7.2084922800000006</v>
      </c>
      <c r="BQ122" s="30">
        <v>178.20363085</v>
      </c>
      <c r="BR122" s="30">
        <v>7.8930995700000004</v>
      </c>
      <c r="BS122" s="30">
        <v>68.842506680000014</v>
      </c>
      <c r="BT122" s="30">
        <v>11.74956493</v>
      </c>
      <c r="BU122" s="30">
        <v>0.95694996999999993</v>
      </c>
      <c r="BV122" s="30">
        <v>4.7342998400000003</v>
      </c>
      <c r="BW122" s="30" t="s">
        <v>1110</v>
      </c>
      <c r="BX122" s="58">
        <v>8.2535397300000017</v>
      </c>
      <c r="BY122" s="30">
        <v>1671.5900508200002</v>
      </c>
    </row>
    <row r="123" spans="1:77" ht="62.5">
      <c r="A123" s="114" t="str">
        <f t="shared" si="42"/>
        <v>SOCOPA SOCIEDADE CORRETORA PAULISTA</v>
      </c>
      <c r="B123" s="24">
        <f t="shared" si="43"/>
        <v>0.23138913660815774</v>
      </c>
      <c r="C123" s="24">
        <f t="shared" si="44"/>
        <v>0.61461739579134189</v>
      </c>
      <c r="D123" s="24" t="str">
        <f t="shared" si="45"/>
        <v/>
      </c>
      <c r="E123" s="24" t="str">
        <f t="shared" si="46"/>
        <v/>
      </c>
      <c r="F123" s="24" t="str">
        <f t="shared" si="47"/>
        <v/>
      </c>
      <c r="G123" s="24" t="str">
        <f t="shared" si="48"/>
        <v/>
      </c>
      <c r="H123" s="24">
        <f t="shared" si="49"/>
        <v>-99.035800267919285</v>
      </c>
      <c r="I123" s="24">
        <f t="shared" si="50"/>
        <v>1.8606900513008782</v>
      </c>
      <c r="J123" s="24">
        <f t="shared" si="51"/>
        <v>4.7241935263961636</v>
      </c>
      <c r="K123" s="24">
        <f t="shared" si="52"/>
        <v>1.4958586265266547</v>
      </c>
      <c r="L123" s="24" t="str">
        <f t="shared" si="53"/>
        <v/>
      </c>
      <c r="M123" s="24">
        <f t="shared" si="54"/>
        <v>64.633659386127363</v>
      </c>
      <c r="N123" s="24">
        <f t="shared" si="55"/>
        <v>0.37024256717441517</v>
      </c>
      <c r="O123" s="24">
        <f t="shared" si="56"/>
        <v>-83.842124694880994</v>
      </c>
      <c r="P123" s="24">
        <f t="shared" si="57"/>
        <v>-1.1953758369761829</v>
      </c>
      <c r="Q123" s="24">
        <f t="shared" si="58"/>
        <v>-66.956771965753092</v>
      </c>
      <c r="R123" s="24">
        <f t="shared" si="59"/>
        <v>-3244.4404471100006</v>
      </c>
      <c r="S123" s="24">
        <f t="shared" si="60"/>
        <v>64.633659386127363</v>
      </c>
      <c r="T123" s="24">
        <f t="shared" si="61"/>
        <v>-99.035800267919285</v>
      </c>
      <c r="V123" s="116" t="str">
        <f t="shared" si="62"/>
        <v>SOCOPA SOCIEDADE CORRETORA PAULISTA</v>
      </c>
      <c r="W123" s="199">
        <f t="shared" si="63"/>
        <v>0.2514596399999931</v>
      </c>
      <c r="X123" s="199">
        <f t="shared" si="64"/>
        <v>0.13409174999999962</v>
      </c>
      <c r="Y123" s="199" t="str">
        <f t="shared" si="65"/>
        <v/>
      </c>
      <c r="Z123" s="199" t="str">
        <f t="shared" si="66"/>
        <v/>
      </c>
      <c r="AA123" s="199" t="str">
        <f t="shared" si="67"/>
        <v/>
      </c>
      <c r="AB123" s="199" t="str">
        <f t="shared" si="68"/>
        <v/>
      </c>
      <c r="AC123" s="199">
        <f t="shared" si="69"/>
        <v>-465.07680466000005</v>
      </c>
      <c r="AD123" s="199">
        <f t="shared" si="70"/>
        <v>5.0537243399999738</v>
      </c>
      <c r="AE123" s="199">
        <f t="shared" si="71"/>
        <v>2.4947370000000024E-2</v>
      </c>
      <c r="AF123" s="199">
        <f t="shared" si="72"/>
        <v>4.6548360000000066E-2</v>
      </c>
      <c r="AG123" s="199" t="str">
        <f t="shared" si="73"/>
        <v/>
      </c>
      <c r="AH123" s="199">
        <f t="shared" si="74"/>
        <v>7.3431989500000032</v>
      </c>
      <c r="AI123" s="199">
        <f t="shared" si="75"/>
        <v>9.8364400000004792E-2</v>
      </c>
      <c r="AJ123" s="199">
        <f t="shared" si="76"/>
        <v>-2785.0174258400002</v>
      </c>
      <c r="AK123" s="199">
        <f t="shared" si="77"/>
        <v>-7.2985514200000807</v>
      </c>
      <c r="AL123" s="199">
        <f t="shared" si="78"/>
        <v>-3244.4404471100006</v>
      </c>
      <c r="AO123" s="59">
        <v>120</v>
      </c>
      <c r="AP123" s="54" t="s">
        <v>1231</v>
      </c>
      <c r="AQ123" s="31">
        <v>20.978785120000001</v>
      </c>
      <c r="AR123" s="31">
        <v>8.5585894600000003</v>
      </c>
      <c r="AS123" s="31" t="s">
        <v>1110</v>
      </c>
      <c r="AT123" s="31" t="s">
        <v>1110</v>
      </c>
      <c r="AU123" s="31" t="s">
        <v>1110</v>
      </c>
      <c r="AV123" s="31">
        <v>261.22988112000002</v>
      </c>
      <c r="AW123" s="31">
        <v>2.5862998500000001</v>
      </c>
      <c r="AX123" s="31">
        <v>8.3754836699999995</v>
      </c>
      <c r="AY123" s="31" t="s">
        <v>1110</v>
      </c>
      <c r="AZ123" s="31">
        <v>133.51603329</v>
      </c>
      <c r="BA123" s="31" t="s">
        <v>1110</v>
      </c>
      <c r="BB123" s="31">
        <v>274.91912858000001</v>
      </c>
      <c r="BC123" s="31">
        <v>68.717693949999997</v>
      </c>
      <c r="BD123" s="31" t="s">
        <v>1110</v>
      </c>
      <c r="BE123" s="57">
        <v>897.59716139</v>
      </c>
      <c r="BF123" s="31">
        <v>1676.4790564300001</v>
      </c>
      <c r="BG123"/>
      <c r="BH123" s="59">
        <v>120</v>
      </c>
      <c r="BI123" s="54" t="s">
        <v>1213</v>
      </c>
      <c r="BJ123" s="31">
        <v>108.92537738999999</v>
      </c>
      <c r="BK123" s="31">
        <v>21.951201210000001</v>
      </c>
      <c r="BL123" s="31" t="s">
        <v>1110</v>
      </c>
      <c r="BM123" s="31" t="s">
        <v>1110</v>
      </c>
      <c r="BN123" s="31" t="s">
        <v>1110</v>
      </c>
      <c r="BO123" s="31" t="s">
        <v>1110</v>
      </c>
      <c r="BP123" s="31">
        <v>4.5279275700000001</v>
      </c>
      <c r="BQ123" s="31">
        <v>276.65856988999997</v>
      </c>
      <c r="BR123" s="31">
        <v>0.55302417000000004</v>
      </c>
      <c r="BS123" s="31">
        <v>3.1583638199999999</v>
      </c>
      <c r="BT123" s="31" t="s">
        <v>1110</v>
      </c>
      <c r="BU123" s="31">
        <v>18.704460280000003</v>
      </c>
      <c r="BV123" s="31">
        <v>26.665920030000002</v>
      </c>
      <c r="BW123" s="31">
        <v>536.72261351999998</v>
      </c>
      <c r="BX123" s="57">
        <v>603.26686191999988</v>
      </c>
      <c r="BY123" s="31">
        <v>1601.1343197999997</v>
      </c>
    </row>
    <row r="124" spans="1:77" ht="50">
      <c r="A124" s="114" t="str">
        <f t="shared" si="42"/>
        <v>VALORA GESTAO DE INVESTIMENTOS LTDA</v>
      </c>
      <c r="B124" s="24">
        <f t="shared" si="43"/>
        <v>-0.1109967224177808</v>
      </c>
      <c r="C124" s="24">
        <f t="shared" si="44"/>
        <v>-2.2878528103060631</v>
      </c>
      <c r="D124" s="24">
        <f t="shared" si="45"/>
        <v>-2.2916100675657702</v>
      </c>
      <c r="E124" s="24" t="str">
        <f t="shared" si="46"/>
        <v/>
      </c>
      <c r="F124" s="24" t="str">
        <f t="shared" si="47"/>
        <v/>
      </c>
      <c r="G124" s="24">
        <f t="shared" si="48"/>
        <v>-6.4801834839300909E-3</v>
      </c>
      <c r="H124" s="24">
        <f t="shared" si="49"/>
        <v>-2.3007856341189665</v>
      </c>
      <c r="I124" s="24">
        <f t="shared" si="50"/>
        <v>1.7157620987093765</v>
      </c>
      <c r="J124" s="24">
        <f t="shared" si="51"/>
        <v>-2.7681368502911141E-2</v>
      </c>
      <c r="K124" s="24">
        <f t="shared" si="52"/>
        <v>-0.81118459760646999</v>
      </c>
      <c r="L124" s="24" t="str">
        <f t="shared" si="53"/>
        <v/>
      </c>
      <c r="M124" s="24">
        <f t="shared" si="54"/>
        <v>-0.10999614398876645</v>
      </c>
      <c r="N124" s="24">
        <f t="shared" si="55"/>
        <v>0.70071146462598222</v>
      </c>
      <c r="O124" s="24" t="str">
        <f t="shared" si="56"/>
        <v/>
      </c>
      <c r="P124" s="24">
        <f t="shared" si="57"/>
        <v>-5.7803214502527567E-2</v>
      </c>
      <c r="Q124" s="24">
        <f t="shared" si="58"/>
        <v>7.0551592209966429E-2</v>
      </c>
      <c r="R124" s="24">
        <f t="shared" si="59"/>
        <v>1.1251037299996369</v>
      </c>
      <c r="S124" s="24">
        <f t="shared" si="60"/>
        <v>1.7157620987093765</v>
      </c>
      <c r="T124" s="24">
        <f t="shared" si="61"/>
        <v>-2.3007856341189665</v>
      </c>
      <c r="V124" s="116" t="str">
        <f t="shared" si="62"/>
        <v>VALORA GESTAO DE INVESTIMENTOS LTDA</v>
      </c>
      <c r="W124" s="199">
        <f t="shared" si="63"/>
        <v>-3.4309000000000367E-2</v>
      </c>
      <c r="X124" s="199">
        <f t="shared" si="64"/>
        <v>-4.329989999999978E-3</v>
      </c>
      <c r="Y124" s="199">
        <f t="shared" si="65"/>
        <v>-1.4639949999999957E-2</v>
      </c>
      <c r="Z124" s="199" t="str">
        <f t="shared" si="66"/>
        <v/>
      </c>
      <c r="AA124" s="199" t="str">
        <f t="shared" si="67"/>
        <v/>
      </c>
      <c r="AB124" s="199">
        <f t="shared" si="68"/>
        <v>-8.7943630000154371E-2</v>
      </c>
      <c r="AC124" s="199">
        <f t="shared" si="69"/>
        <v>-4.1000000000000064E-4</v>
      </c>
      <c r="AD124" s="199">
        <f t="shared" si="70"/>
        <v>0.53498792999999978</v>
      </c>
      <c r="AE124" s="199">
        <f t="shared" si="71"/>
        <v>-1.5998999999999874E-4</v>
      </c>
      <c r="AF124" s="199">
        <f t="shared" si="72"/>
        <v>-0.16886210999999918</v>
      </c>
      <c r="AG124" s="199" t="str">
        <f t="shared" si="73"/>
        <v/>
      </c>
      <c r="AH124" s="199">
        <f t="shared" si="74"/>
        <v>-3.9998999999996121E-4</v>
      </c>
      <c r="AI124" s="199">
        <f t="shared" si="75"/>
        <v>0.91414919999999711</v>
      </c>
      <c r="AJ124" s="199" t="str">
        <f t="shared" si="76"/>
        <v/>
      </c>
      <c r="AK124" s="199">
        <f t="shared" si="77"/>
        <v>-1.2978739999997657E-2</v>
      </c>
      <c r="AL124" s="199">
        <f t="shared" si="78"/>
        <v>1.1251037299996369</v>
      </c>
      <c r="AO124" s="60">
        <v>121</v>
      </c>
      <c r="AP124" s="56" t="s">
        <v>885</v>
      </c>
      <c r="AQ124" s="30" t="s">
        <v>1110</v>
      </c>
      <c r="AR124" s="30">
        <v>673.01496426999995</v>
      </c>
      <c r="AS124" s="30" t="s">
        <v>1110</v>
      </c>
      <c r="AT124" s="30" t="s">
        <v>1110</v>
      </c>
      <c r="AU124" s="30">
        <v>3.0072603900000003</v>
      </c>
      <c r="AV124" s="30">
        <v>705.94342416999996</v>
      </c>
      <c r="AW124" s="30">
        <v>5.8318207500000003</v>
      </c>
      <c r="AX124" s="30">
        <v>178.69094647</v>
      </c>
      <c r="AY124" s="30">
        <v>7.3606506600000001</v>
      </c>
      <c r="AZ124" s="30">
        <v>70.369899230000001</v>
      </c>
      <c r="BA124" s="30">
        <v>11.703690589999999</v>
      </c>
      <c r="BB124" s="30">
        <v>0.95279008999999992</v>
      </c>
      <c r="BC124" s="30">
        <v>4.7137504299999993</v>
      </c>
      <c r="BD124" s="30" t="s">
        <v>1110</v>
      </c>
      <c r="BE124" s="58">
        <v>7.0180206200000006</v>
      </c>
      <c r="BF124" s="30">
        <v>1668.6072176699997</v>
      </c>
      <c r="BG124"/>
      <c r="BH124" s="60">
        <v>121</v>
      </c>
      <c r="BI124" s="56" t="s">
        <v>1232</v>
      </c>
      <c r="BJ124" s="30">
        <v>30.875612710000002</v>
      </c>
      <c r="BK124" s="30">
        <v>0.18493000000000001</v>
      </c>
      <c r="BL124" s="30">
        <v>0.62421000999999998</v>
      </c>
      <c r="BM124" s="30" t="s">
        <v>1110</v>
      </c>
      <c r="BN124" s="30" t="s">
        <v>1110</v>
      </c>
      <c r="BO124" s="30">
        <v>1357.028413</v>
      </c>
      <c r="BP124" s="30">
        <v>1.7409999999999998E-2</v>
      </c>
      <c r="BQ124" s="30">
        <v>31.715763539999998</v>
      </c>
      <c r="BR124" s="30">
        <v>0.57780999</v>
      </c>
      <c r="BS124" s="30">
        <v>20.647868199999998</v>
      </c>
      <c r="BT124" s="30" t="s">
        <v>1110</v>
      </c>
      <c r="BU124" s="30">
        <v>0.36324003000000005</v>
      </c>
      <c r="BV124" s="30">
        <v>131.37429523</v>
      </c>
      <c r="BW124" s="30" t="s">
        <v>1110</v>
      </c>
      <c r="BX124" s="58">
        <v>22.440340010000003</v>
      </c>
      <c r="BY124" s="30">
        <v>1595.8498927199998</v>
      </c>
    </row>
    <row r="125" spans="1:77" ht="50">
      <c r="A125" s="114" t="str">
        <f t="shared" si="42"/>
        <v>PACIFICO GESTAO DE RECURSOS LTDA</v>
      </c>
      <c r="B125" s="24">
        <f t="shared" si="43"/>
        <v>0.25060244195864811</v>
      </c>
      <c r="C125" s="24">
        <f t="shared" si="44"/>
        <v>-31.802932012155409</v>
      </c>
      <c r="D125" s="24" t="str">
        <f t="shared" si="45"/>
        <v/>
      </c>
      <c r="E125" s="24">
        <f t="shared" si="46"/>
        <v>0.25102053763920651</v>
      </c>
      <c r="F125" s="24" t="str">
        <f t="shared" si="47"/>
        <v/>
      </c>
      <c r="G125" s="24">
        <f t="shared" si="48"/>
        <v>0.48071280079724943</v>
      </c>
      <c r="H125" s="24" t="str">
        <f t="shared" si="49"/>
        <v/>
      </c>
      <c r="I125" s="24">
        <f t="shared" si="50"/>
        <v>0.92586955044475872</v>
      </c>
      <c r="J125" s="24">
        <f t="shared" si="51"/>
        <v>11.073670808510599</v>
      </c>
      <c r="K125" s="24">
        <f t="shared" si="52"/>
        <v>8.5652490919138273</v>
      </c>
      <c r="L125" s="24" t="str">
        <f t="shared" si="53"/>
        <v/>
      </c>
      <c r="M125" s="24">
        <f t="shared" si="54"/>
        <v>0.25062768741759101</v>
      </c>
      <c r="N125" s="24">
        <f t="shared" si="55"/>
        <v>-2.8801671330362666</v>
      </c>
      <c r="O125" s="24" t="str">
        <f t="shared" si="56"/>
        <v/>
      </c>
      <c r="P125" s="24">
        <f t="shared" si="57"/>
        <v>11.982865969282159</v>
      </c>
      <c r="Q125" s="24">
        <f t="shared" si="58"/>
        <v>-0.76086654300631551</v>
      </c>
      <c r="R125" s="24">
        <f t="shared" si="59"/>
        <v>-12.217323939999687</v>
      </c>
      <c r="S125" s="24">
        <f t="shared" si="60"/>
        <v>11.982865969282159</v>
      </c>
      <c r="T125" s="24">
        <f t="shared" si="61"/>
        <v>-31.802932012155409</v>
      </c>
      <c r="V125" s="116" t="str">
        <f t="shared" si="62"/>
        <v>PACIFICO GESTAO DE RECURSOS LTDA</v>
      </c>
      <c r="W125" s="199">
        <f t="shared" si="63"/>
        <v>8.6020140000002243E-2</v>
      </c>
      <c r="X125" s="199">
        <f t="shared" si="64"/>
        <v>-10.268339949999998</v>
      </c>
      <c r="Y125" s="199" t="str">
        <f t="shared" si="65"/>
        <v/>
      </c>
      <c r="Z125" s="199">
        <f t="shared" si="66"/>
        <v>8.3999000000001267E-4</v>
      </c>
      <c r="AA125" s="199" t="str">
        <f t="shared" si="67"/>
        <v/>
      </c>
      <c r="AB125" s="199">
        <f t="shared" si="68"/>
        <v>0.21193707000000472</v>
      </c>
      <c r="AC125" s="199" t="str">
        <f t="shared" si="69"/>
        <v/>
      </c>
      <c r="AD125" s="199">
        <f t="shared" si="70"/>
        <v>6.5545165300000008</v>
      </c>
      <c r="AE125" s="199">
        <f t="shared" si="71"/>
        <v>2.9227902199999996</v>
      </c>
      <c r="AF125" s="199">
        <f t="shared" si="72"/>
        <v>3.2899979999999995E-2</v>
      </c>
      <c r="AG125" s="199" t="str">
        <f t="shared" si="73"/>
        <v/>
      </c>
      <c r="AH125" s="199">
        <f t="shared" si="74"/>
        <v>1.4579989999999654E-2</v>
      </c>
      <c r="AI125" s="199">
        <f t="shared" si="75"/>
        <v>-19.793008129999976</v>
      </c>
      <c r="AJ125" s="199" t="str">
        <f t="shared" si="76"/>
        <v/>
      </c>
      <c r="AK125" s="199">
        <f t="shared" si="77"/>
        <v>8.0204402200000118</v>
      </c>
      <c r="AL125" s="199">
        <f t="shared" si="78"/>
        <v>-12.217323939999687</v>
      </c>
      <c r="AO125" s="59">
        <v>122</v>
      </c>
      <c r="AP125" s="54" t="s">
        <v>788</v>
      </c>
      <c r="AQ125" s="31" t="s">
        <v>1110</v>
      </c>
      <c r="AR125" s="31">
        <v>470.40252249999998</v>
      </c>
      <c r="AS125" s="31" t="s">
        <v>1110</v>
      </c>
      <c r="AT125" s="31" t="s">
        <v>1110</v>
      </c>
      <c r="AU125" s="31" t="s">
        <v>1110</v>
      </c>
      <c r="AV125" s="31">
        <v>705.7147276799999</v>
      </c>
      <c r="AW125" s="31" t="s">
        <v>1110</v>
      </c>
      <c r="AX125" s="31">
        <v>49.428669509999999</v>
      </c>
      <c r="AY125" s="31">
        <v>5.7157998899999996</v>
      </c>
      <c r="AZ125" s="31">
        <v>288.83871025000002</v>
      </c>
      <c r="BA125" s="31" t="s">
        <v>1110</v>
      </c>
      <c r="BB125" s="31" t="s">
        <v>1110</v>
      </c>
      <c r="BC125" s="31">
        <v>131.10364943000002</v>
      </c>
      <c r="BD125" s="31" t="s">
        <v>1110</v>
      </c>
      <c r="BE125" s="57">
        <v>0.56052999000000003</v>
      </c>
      <c r="BF125" s="31">
        <v>1651.7646092500001</v>
      </c>
      <c r="BG125"/>
      <c r="BH125" s="59">
        <v>122</v>
      </c>
      <c r="BI125" s="54" t="s">
        <v>1233</v>
      </c>
      <c r="BJ125" s="31">
        <v>34.411360039999998</v>
      </c>
      <c r="BK125" s="31">
        <v>22.0190603</v>
      </c>
      <c r="BL125" s="31" t="s">
        <v>1110</v>
      </c>
      <c r="BM125" s="31">
        <v>0.33546998</v>
      </c>
      <c r="BN125" s="31" t="s">
        <v>1110</v>
      </c>
      <c r="BO125" s="31">
        <v>44.300022439999999</v>
      </c>
      <c r="BP125" s="31" t="s">
        <v>1110</v>
      </c>
      <c r="BQ125" s="31">
        <v>714.48540450999997</v>
      </c>
      <c r="BR125" s="31">
        <v>29.31684031</v>
      </c>
      <c r="BS125" s="31">
        <v>0.41700999999999999</v>
      </c>
      <c r="BT125" s="31" t="s">
        <v>1110</v>
      </c>
      <c r="BU125" s="31">
        <v>5.8319699800000002</v>
      </c>
      <c r="BV125" s="31">
        <v>667.42433779999999</v>
      </c>
      <c r="BW125" s="31" t="s">
        <v>1110</v>
      </c>
      <c r="BX125" s="57">
        <v>74.953010780000014</v>
      </c>
      <c r="BY125" s="31">
        <v>1593.4944861400002</v>
      </c>
    </row>
    <row r="126" spans="1:77" ht="50">
      <c r="A126" s="114" t="str">
        <f t="shared" si="42"/>
        <v>TCG</v>
      </c>
      <c r="B126" s="24">
        <f t="shared" si="43"/>
        <v>-0.2970518645053204</v>
      </c>
      <c r="C126" s="24">
        <f t="shared" si="44"/>
        <v>-0.16701824012767474</v>
      </c>
      <c r="D126" s="24" t="str">
        <f t="shared" si="45"/>
        <v/>
      </c>
      <c r="E126" s="24" t="str">
        <f t="shared" si="46"/>
        <v/>
      </c>
      <c r="F126" s="24" t="str">
        <f t="shared" si="47"/>
        <v/>
      </c>
      <c r="G126" s="24">
        <f t="shared" si="48"/>
        <v>-6.2445512841506456E-2</v>
      </c>
      <c r="H126" s="24">
        <f t="shared" si="49"/>
        <v>8.8285320694881761</v>
      </c>
      <c r="I126" s="24">
        <f t="shared" si="50"/>
        <v>0.79380292589345913</v>
      </c>
      <c r="J126" s="24" t="str">
        <f t="shared" si="51"/>
        <v/>
      </c>
      <c r="K126" s="24">
        <f t="shared" si="52"/>
        <v>1.3656160260691053</v>
      </c>
      <c r="L126" s="24" t="str">
        <f t="shared" si="53"/>
        <v/>
      </c>
      <c r="M126" s="24">
        <f t="shared" si="54"/>
        <v>-0.29735798760816579</v>
      </c>
      <c r="N126" s="24">
        <f t="shared" si="55"/>
        <v>-0.20484190240736666</v>
      </c>
      <c r="O126" s="24">
        <f t="shared" si="56"/>
        <v>0.99941843304087286</v>
      </c>
      <c r="P126" s="24" t="str">
        <f t="shared" si="57"/>
        <v/>
      </c>
      <c r="Q126" s="24">
        <f t="shared" si="58"/>
        <v>-3.7628066785501346E-2</v>
      </c>
      <c r="R126" s="24">
        <f t="shared" si="59"/>
        <v>-0.59850685000037629</v>
      </c>
      <c r="S126" s="24">
        <f t="shared" si="60"/>
        <v>8.8285320694881761</v>
      </c>
      <c r="T126" s="24">
        <f t="shared" si="61"/>
        <v>-0.29735798760816579</v>
      </c>
      <c r="V126" s="116" t="str">
        <f t="shared" si="62"/>
        <v>TCG</v>
      </c>
      <c r="W126" s="199">
        <f t="shared" si="63"/>
        <v>-0.20200121000000593</v>
      </c>
      <c r="X126" s="199">
        <f t="shared" si="64"/>
        <v>-0.46878246999995099</v>
      </c>
      <c r="Y126" s="199" t="str">
        <f t="shared" si="65"/>
        <v/>
      </c>
      <c r="Z126" s="199" t="str">
        <f t="shared" si="66"/>
        <v/>
      </c>
      <c r="AA126" s="199" t="str">
        <f t="shared" si="67"/>
        <v/>
      </c>
      <c r="AB126" s="199">
        <f t="shared" si="68"/>
        <v>-0.54263578999996298</v>
      </c>
      <c r="AC126" s="199">
        <f t="shared" si="69"/>
        <v>0.27283785999999965</v>
      </c>
      <c r="AD126" s="199">
        <f t="shared" si="70"/>
        <v>1.5480029999999978E-2</v>
      </c>
      <c r="AE126" s="199" t="str">
        <f t="shared" si="71"/>
        <v/>
      </c>
      <c r="AF126" s="199">
        <f t="shared" si="72"/>
        <v>0.41895965999999873</v>
      </c>
      <c r="AG126" s="199" t="str">
        <f t="shared" si="73"/>
        <v/>
      </c>
      <c r="AH126" s="199">
        <f t="shared" si="74"/>
        <v>-6.4000359999997869E-2</v>
      </c>
      <c r="AI126" s="199">
        <f t="shared" si="75"/>
        <v>-0.5414926700000251</v>
      </c>
      <c r="AJ126" s="199">
        <f t="shared" si="76"/>
        <v>0.51312809999999587</v>
      </c>
      <c r="AK126" s="199" t="str">
        <f t="shared" si="77"/>
        <v/>
      </c>
      <c r="AL126" s="199">
        <f t="shared" si="78"/>
        <v>-0.59850685000037629</v>
      </c>
      <c r="AO126" s="60">
        <v>123</v>
      </c>
      <c r="AP126" s="56" t="s">
        <v>1233</v>
      </c>
      <c r="AQ126" s="30">
        <v>34.325339899999996</v>
      </c>
      <c r="AR126" s="30">
        <v>32.287400249999997</v>
      </c>
      <c r="AS126" s="30" t="s">
        <v>1110</v>
      </c>
      <c r="AT126" s="30">
        <v>0.33462998999999999</v>
      </c>
      <c r="AU126" s="30" t="s">
        <v>1110</v>
      </c>
      <c r="AV126" s="30">
        <v>44.088085369999995</v>
      </c>
      <c r="AW126" s="30" t="s">
        <v>1110</v>
      </c>
      <c r="AX126" s="30">
        <v>707.93088797999997</v>
      </c>
      <c r="AY126" s="30">
        <v>26.39405009</v>
      </c>
      <c r="AZ126" s="30">
        <v>0.38411002</v>
      </c>
      <c r="BA126" s="30" t="s">
        <v>1110</v>
      </c>
      <c r="BB126" s="30">
        <v>5.8173899900000006</v>
      </c>
      <c r="BC126" s="30">
        <v>687.21734592999996</v>
      </c>
      <c r="BD126" s="30" t="s">
        <v>1110</v>
      </c>
      <c r="BE126" s="58">
        <v>66.932570560000002</v>
      </c>
      <c r="BF126" s="30">
        <v>1605.7118100799999</v>
      </c>
      <c r="BG126"/>
      <c r="BH126" s="60">
        <v>123</v>
      </c>
      <c r="BI126" s="56" t="s">
        <v>1234</v>
      </c>
      <c r="BJ126" s="30">
        <v>67.799999159999999</v>
      </c>
      <c r="BK126" s="30">
        <v>280.20862716000005</v>
      </c>
      <c r="BL126" s="30" t="s">
        <v>1110</v>
      </c>
      <c r="BM126" s="30" t="s">
        <v>1110</v>
      </c>
      <c r="BN126" s="30" t="s">
        <v>1110</v>
      </c>
      <c r="BO126" s="30">
        <v>868.43219571999998</v>
      </c>
      <c r="BP126" s="30">
        <v>3.3632481099999998</v>
      </c>
      <c r="BQ126" s="30">
        <v>1.9655899999999999</v>
      </c>
      <c r="BR126" s="30" t="s">
        <v>1110</v>
      </c>
      <c r="BS126" s="30">
        <v>31.098129499999999</v>
      </c>
      <c r="BT126" s="30" t="s">
        <v>1110</v>
      </c>
      <c r="BU126" s="30">
        <v>21.45899975</v>
      </c>
      <c r="BV126" s="30">
        <v>263.80513936</v>
      </c>
      <c r="BW126" s="30">
        <v>51.855797299999999</v>
      </c>
      <c r="BX126" s="58" t="s">
        <v>1110</v>
      </c>
      <c r="BY126" s="30">
        <v>1589.9877260599999</v>
      </c>
    </row>
    <row r="127" spans="1:77" ht="50">
      <c r="A127" s="114" t="str">
        <f t="shared" si="42"/>
        <v>SQUADRA INVESTIMENTOS</v>
      </c>
      <c r="B127" s="24" t="str">
        <f t="shared" si="43"/>
        <v/>
      </c>
      <c r="C127" s="24">
        <f t="shared" si="44"/>
        <v>-5.1765253494541383</v>
      </c>
      <c r="D127" s="24" t="str">
        <f t="shared" si="45"/>
        <v/>
      </c>
      <c r="E127" s="24" t="str">
        <f t="shared" si="46"/>
        <v/>
      </c>
      <c r="F127" s="24" t="str">
        <f t="shared" si="47"/>
        <v/>
      </c>
      <c r="G127" s="24" t="str">
        <f t="shared" si="48"/>
        <v/>
      </c>
      <c r="H127" s="24" t="str">
        <f t="shared" si="49"/>
        <v/>
      </c>
      <c r="I127" s="24">
        <f t="shared" si="50"/>
        <v>0.5584456471125776</v>
      </c>
      <c r="J127" s="24">
        <f t="shared" si="51"/>
        <v>2.9555364591829658</v>
      </c>
      <c r="K127" s="24">
        <f t="shared" si="52"/>
        <v>2.596404129782286</v>
      </c>
      <c r="L127" s="24" t="str">
        <f t="shared" si="53"/>
        <v/>
      </c>
      <c r="M127" s="24" t="str">
        <f t="shared" si="54"/>
        <v/>
      </c>
      <c r="N127" s="24">
        <f t="shared" si="55"/>
        <v>-1.6797678726165515</v>
      </c>
      <c r="O127" s="24" t="str">
        <f t="shared" si="56"/>
        <v/>
      </c>
      <c r="P127" s="24" t="str">
        <f t="shared" si="57"/>
        <v/>
      </c>
      <c r="Q127" s="24">
        <f t="shared" si="58"/>
        <v>-0.5783592174940253</v>
      </c>
      <c r="R127" s="24">
        <f t="shared" si="59"/>
        <v>-9.1641100800002278</v>
      </c>
      <c r="S127" s="24">
        <f t="shared" si="60"/>
        <v>2.9555364591829658</v>
      </c>
      <c r="T127" s="24">
        <f t="shared" si="61"/>
        <v>-5.1765253494541383</v>
      </c>
      <c r="V127" s="116" t="str">
        <f t="shared" si="62"/>
        <v>SQUADRA INVESTIMENTOS</v>
      </c>
      <c r="W127" s="199" t="str">
        <f t="shared" si="63"/>
        <v/>
      </c>
      <c r="X127" s="199">
        <f t="shared" si="64"/>
        <v>-12.745808409999995</v>
      </c>
      <c r="Y127" s="199" t="str">
        <f t="shared" si="65"/>
        <v/>
      </c>
      <c r="Z127" s="199" t="str">
        <f t="shared" si="66"/>
        <v/>
      </c>
      <c r="AA127" s="199" t="str">
        <f t="shared" si="67"/>
        <v/>
      </c>
      <c r="AB127" s="199" t="str">
        <f t="shared" si="68"/>
        <v/>
      </c>
      <c r="AC127" s="199" t="str">
        <f t="shared" si="69"/>
        <v/>
      </c>
      <c r="AD127" s="199">
        <f t="shared" si="70"/>
        <v>1.2153659200000106</v>
      </c>
      <c r="AE127" s="199">
        <f t="shared" si="71"/>
        <v>5.0730010000000103E-2</v>
      </c>
      <c r="AF127" s="199">
        <f t="shared" si="72"/>
        <v>12.818158869999991</v>
      </c>
      <c r="AG127" s="199" t="str">
        <f t="shared" si="73"/>
        <v/>
      </c>
      <c r="AH127" s="199" t="str">
        <f t="shared" si="74"/>
        <v/>
      </c>
      <c r="AI127" s="199">
        <f t="shared" si="75"/>
        <v>-10.502566490000049</v>
      </c>
      <c r="AJ127" s="199" t="str">
        <f t="shared" si="76"/>
        <v/>
      </c>
      <c r="AK127" s="199" t="str">
        <f t="shared" si="77"/>
        <v/>
      </c>
      <c r="AL127" s="199">
        <f t="shared" si="78"/>
        <v>-9.1641100800002278</v>
      </c>
      <c r="AO127" s="59">
        <v>124</v>
      </c>
      <c r="AP127" s="54" t="s">
        <v>1232</v>
      </c>
      <c r="AQ127" s="31">
        <v>30.909921710000003</v>
      </c>
      <c r="AR127" s="31">
        <v>0.18925998999999999</v>
      </c>
      <c r="AS127" s="31">
        <v>0.63884995999999994</v>
      </c>
      <c r="AT127" s="31" t="s">
        <v>1110</v>
      </c>
      <c r="AU127" s="31" t="s">
        <v>1110</v>
      </c>
      <c r="AV127" s="31">
        <v>1357.1163566300002</v>
      </c>
      <c r="AW127" s="31">
        <v>1.7819999999999999E-2</v>
      </c>
      <c r="AX127" s="31">
        <v>31.180775609999998</v>
      </c>
      <c r="AY127" s="31">
        <v>0.57796997999999999</v>
      </c>
      <c r="AZ127" s="31">
        <v>20.816730309999997</v>
      </c>
      <c r="BA127" s="31" t="s">
        <v>1110</v>
      </c>
      <c r="BB127" s="31">
        <v>0.36364002000000001</v>
      </c>
      <c r="BC127" s="31">
        <v>130.46014603</v>
      </c>
      <c r="BD127" s="31" t="s">
        <v>1110</v>
      </c>
      <c r="BE127" s="57">
        <v>22.453318750000001</v>
      </c>
      <c r="BF127" s="31">
        <v>1594.7247889900002</v>
      </c>
      <c r="BG127"/>
      <c r="BH127" s="59">
        <v>124</v>
      </c>
      <c r="BI127" s="54" t="s">
        <v>898</v>
      </c>
      <c r="BJ127" s="31" t="s">
        <v>1110</v>
      </c>
      <c r="BK127" s="31">
        <v>233.47743111000003</v>
      </c>
      <c r="BL127" s="31" t="s">
        <v>1110</v>
      </c>
      <c r="BM127" s="31" t="s">
        <v>1110</v>
      </c>
      <c r="BN127" s="31" t="s">
        <v>1110</v>
      </c>
      <c r="BO127" s="31" t="s">
        <v>1110</v>
      </c>
      <c r="BP127" s="31" t="s">
        <v>1110</v>
      </c>
      <c r="BQ127" s="31">
        <v>218.84906515</v>
      </c>
      <c r="BR127" s="31">
        <v>1.7671700100000001</v>
      </c>
      <c r="BS127" s="31">
        <v>506.50705432999996</v>
      </c>
      <c r="BT127" s="31" t="s">
        <v>1110</v>
      </c>
      <c r="BU127" s="31" t="s">
        <v>1110</v>
      </c>
      <c r="BV127" s="31">
        <v>614.73659072999999</v>
      </c>
      <c r="BW127" s="31" t="s">
        <v>1110</v>
      </c>
      <c r="BX127" s="57">
        <v>1.0019999999999999E-5</v>
      </c>
      <c r="BY127" s="31">
        <v>1575.3373213499999</v>
      </c>
    </row>
    <row r="128" spans="1:77" ht="37.5">
      <c r="A128" s="114" t="str">
        <f t="shared" si="42"/>
        <v>SOLIS INVESTIMENTOS</v>
      </c>
      <c r="B128" s="24">
        <f t="shared" si="43"/>
        <v>-10.335795657255005</v>
      </c>
      <c r="C128" s="24" t="str">
        <f t="shared" si="44"/>
        <v/>
      </c>
      <c r="D128" s="24" t="str">
        <f t="shared" si="45"/>
        <v/>
      </c>
      <c r="E128" s="24" t="str">
        <f t="shared" si="46"/>
        <v/>
      </c>
      <c r="F128" s="24" t="str">
        <f t="shared" si="47"/>
        <v/>
      </c>
      <c r="G128" s="24">
        <f t="shared" si="48"/>
        <v>0.75413131929462907</v>
      </c>
      <c r="H128" s="24" t="str">
        <f t="shared" si="49"/>
        <v/>
      </c>
      <c r="I128" s="24">
        <f t="shared" si="50"/>
        <v>41.163810656018853</v>
      </c>
      <c r="J128" s="24">
        <f t="shared" si="51"/>
        <v>8.0049089400590248</v>
      </c>
      <c r="K128" s="24">
        <f t="shared" si="52"/>
        <v>8.2392740774983366</v>
      </c>
      <c r="L128" s="24" t="str">
        <f t="shared" si="53"/>
        <v/>
      </c>
      <c r="M128" s="24" t="str">
        <f t="shared" si="54"/>
        <v/>
      </c>
      <c r="N128" s="24">
        <f t="shared" si="55"/>
        <v>3.2862110501549466</v>
      </c>
      <c r="O128" s="24" t="str">
        <f t="shared" si="56"/>
        <v/>
      </c>
      <c r="P128" s="24">
        <f t="shared" si="57"/>
        <v>3.3427691572561997</v>
      </c>
      <c r="Q128" s="24">
        <f t="shared" si="58"/>
        <v>6.4123440491031118</v>
      </c>
      <c r="R128" s="24">
        <f t="shared" si="59"/>
        <v>94.736072460000059</v>
      </c>
      <c r="S128" s="24">
        <f t="shared" si="60"/>
        <v>41.163810656018853</v>
      </c>
      <c r="T128" s="24">
        <f t="shared" si="61"/>
        <v>-10.335795657255005</v>
      </c>
      <c r="V128" s="116" t="str">
        <f t="shared" si="62"/>
        <v>SOLIS INVESTIMENTOS</v>
      </c>
      <c r="W128" s="199">
        <f t="shared" si="63"/>
        <v>-4.0317966200000015</v>
      </c>
      <c r="X128" s="199" t="str">
        <f t="shared" si="64"/>
        <v/>
      </c>
      <c r="Y128" s="199" t="str">
        <f t="shared" si="65"/>
        <v/>
      </c>
      <c r="Z128" s="199" t="str">
        <f t="shared" si="66"/>
        <v/>
      </c>
      <c r="AA128" s="199" t="str">
        <f t="shared" si="67"/>
        <v/>
      </c>
      <c r="AB128" s="199">
        <f t="shared" si="68"/>
        <v>2.4789430000000223E-2</v>
      </c>
      <c r="AC128" s="199" t="str">
        <f t="shared" si="69"/>
        <v/>
      </c>
      <c r="AD128" s="199">
        <f t="shared" si="70"/>
        <v>54.291558439999989</v>
      </c>
      <c r="AE128" s="199">
        <f t="shared" si="71"/>
        <v>2.0123279000000025</v>
      </c>
      <c r="AF128" s="199">
        <f t="shared" si="72"/>
        <v>2.7626079999999997E-2</v>
      </c>
      <c r="AG128" s="199" t="str">
        <f t="shared" si="73"/>
        <v/>
      </c>
      <c r="AH128" s="199" t="str">
        <f t="shared" si="74"/>
        <v/>
      </c>
      <c r="AI128" s="199">
        <f t="shared" si="75"/>
        <v>17.451968750000106</v>
      </c>
      <c r="AJ128" s="199" t="str">
        <f t="shared" si="76"/>
        <v/>
      </c>
      <c r="AK128" s="199">
        <f t="shared" si="77"/>
        <v>24.959598479999954</v>
      </c>
      <c r="AL128" s="199">
        <f t="shared" si="78"/>
        <v>94.736072460000059</v>
      </c>
      <c r="AO128" s="60">
        <v>125</v>
      </c>
      <c r="AP128" s="56" t="s">
        <v>1230</v>
      </c>
      <c r="AQ128" s="30" t="s">
        <v>1110</v>
      </c>
      <c r="AR128" s="30" t="s">
        <v>1110</v>
      </c>
      <c r="AS128" s="30" t="s">
        <v>1110</v>
      </c>
      <c r="AT128" s="30" t="s">
        <v>1110</v>
      </c>
      <c r="AU128" s="30" t="s">
        <v>1110</v>
      </c>
      <c r="AV128" s="30" t="s">
        <v>1110</v>
      </c>
      <c r="AW128" s="30" t="s">
        <v>1110</v>
      </c>
      <c r="AX128" s="30">
        <v>1593.8149988499999</v>
      </c>
      <c r="AY128" s="30" t="s">
        <v>1110</v>
      </c>
      <c r="AZ128" s="30" t="s">
        <v>1110</v>
      </c>
      <c r="BA128" s="30" t="s">
        <v>1110</v>
      </c>
      <c r="BB128" s="30" t="s">
        <v>1110</v>
      </c>
      <c r="BC128" s="30" t="s">
        <v>1110</v>
      </c>
      <c r="BD128" s="30" t="s">
        <v>1110</v>
      </c>
      <c r="BE128" s="58" t="s">
        <v>1110</v>
      </c>
      <c r="BF128" s="30">
        <v>1593.8149988499999</v>
      </c>
      <c r="BG128"/>
      <c r="BH128" s="60">
        <v>125</v>
      </c>
      <c r="BI128" s="56" t="s">
        <v>882</v>
      </c>
      <c r="BJ128" s="30">
        <v>34.976294809999999</v>
      </c>
      <c r="BK128" s="30" t="s">
        <v>1110</v>
      </c>
      <c r="BL128" s="30" t="s">
        <v>1110</v>
      </c>
      <c r="BM128" s="30" t="s">
        <v>1110</v>
      </c>
      <c r="BN128" s="30" t="s">
        <v>1110</v>
      </c>
      <c r="BO128" s="30">
        <v>3.3119397400000001</v>
      </c>
      <c r="BP128" s="30" t="s">
        <v>1110</v>
      </c>
      <c r="BQ128" s="30">
        <v>186.18303684</v>
      </c>
      <c r="BR128" s="30">
        <v>27.15100112</v>
      </c>
      <c r="BS128" s="30">
        <v>0.36292358000000002</v>
      </c>
      <c r="BT128" s="30" t="s">
        <v>1110</v>
      </c>
      <c r="BU128" s="30" t="s">
        <v>1110</v>
      </c>
      <c r="BV128" s="30">
        <v>548.51855223000007</v>
      </c>
      <c r="BW128" s="30" t="s">
        <v>1110</v>
      </c>
      <c r="BX128" s="58">
        <v>771.63390668999989</v>
      </c>
      <c r="BY128" s="30">
        <v>1572.1376550099999</v>
      </c>
    </row>
    <row r="129" spans="1:77" ht="50">
      <c r="A129" s="114" t="str">
        <f t="shared" si="42"/>
        <v>BC GESTAO RECURSOS LTDA</v>
      </c>
      <c r="B129" s="24" t="str">
        <f t="shared" si="43"/>
        <v/>
      </c>
      <c r="C129" s="24" t="str">
        <f t="shared" si="44"/>
        <v/>
      </c>
      <c r="D129" s="24" t="str">
        <f t="shared" si="45"/>
        <v/>
      </c>
      <c r="E129" s="24" t="str">
        <f t="shared" si="46"/>
        <v/>
      </c>
      <c r="F129" s="24" t="str">
        <f t="shared" si="47"/>
        <v/>
      </c>
      <c r="G129" s="24" t="str">
        <f t="shared" si="48"/>
        <v/>
      </c>
      <c r="H129" s="24" t="str">
        <f t="shared" si="49"/>
        <v/>
      </c>
      <c r="I129" s="24">
        <f t="shared" si="50"/>
        <v>-1.5015201081561003</v>
      </c>
      <c r="J129" s="24">
        <f t="shared" si="51"/>
        <v>-1.1920108929381286</v>
      </c>
      <c r="K129" s="24">
        <f t="shared" si="52"/>
        <v>0.14699400129791229</v>
      </c>
      <c r="L129" s="24" t="str">
        <f t="shared" si="53"/>
        <v/>
      </c>
      <c r="M129" s="24" t="str">
        <f t="shared" si="54"/>
        <v/>
      </c>
      <c r="N129" s="24">
        <f t="shared" si="55"/>
        <v>0.80575100398026223</v>
      </c>
      <c r="O129" s="24" t="str">
        <f t="shared" si="56"/>
        <v/>
      </c>
      <c r="P129" s="24">
        <f t="shared" si="57"/>
        <v>7.4969001808285327</v>
      </c>
      <c r="Q129" s="24">
        <f t="shared" si="58"/>
        <v>-7.514985137224528E-2</v>
      </c>
      <c r="R129" s="24">
        <f t="shared" si="59"/>
        <v>-1.1540257000001475</v>
      </c>
      <c r="S129" s="24">
        <f t="shared" si="60"/>
        <v>7.4969001808285327</v>
      </c>
      <c r="T129" s="24">
        <f t="shared" si="61"/>
        <v>-1.5015201081561003</v>
      </c>
      <c r="V129" s="116" t="str">
        <f t="shared" si="62"/>
        <v>BC GESTAO RECURSOS LTDA</v>
      </c>
      <c r="W129" s="199" t="str">
        <f t="shared" si="63"/>
        <v/>
      </c>
      <c r="X129" s="199" t="str">
        <f t="shared" si="64"/>
        <v/>
      </c>
      <c r="Y129" s="199" t="str">
        <f t="shared" si="65"/>
        <v/>
      </c>
      <c r="Z129" s="199" t="str">
        <f t="shared" si="66"/>
        <v/>
      </c>
      <c r="AA129" s="199" t="str">
        <f t="shared" si="67"/>
        <v/>
      </c>
      <c r="AB129" s="199" t="str">
        <f t="shared" si="68"/>
        <v/>
      </c>
      <c r="AC129" s="199" t="str">
        <f t="shared" si="69"/>
        <v/>
      </c>
      <c r="AD129" s="199">
        <f t="shared" si="70"/>
        <v>-14.48828911999999</v>
      </c>
      <c r="AE129" s="199">
        <f t="shared" si="71"/>
        <v>-1.3600009999999996E-2</v>
      </c>
      <c r="AF129" s="199">
        <f t="shared" si="72"/>
        <v>1.7100399999998572E-3</v>
      </c>
      <c r="AG129" s="199" t="str">
        <f t="shared" si="73"/>
        <v/>
      </c>
      <c r="AH129" s="199" t="str">
        <f t="shared" si="74"/>
        <v/>
      </c>
      <c r="AI129" s="199">
        <f t="shared" si="75"/>
        <v>3.5244350699999814</v>
      </c>
      <c r="AJ129" s="199" t="str">
        <f t="shared" si="76"/>
        <v/>
      </c>
      <c r="AK129" s="199">
        <f t="shared" si="77"/>
        <v>9.8217183200000022</v>
      </c>
      <c r="AL129" s="199">
        <f t="shared" si="78"/>
        <v>-1.1540257000001475</v>
      </c>
      <c r="AO129" s="59">
        <v>126</v>
      </c>
      <c r="AP129" s="54" t="s">
        <v>1234</v>
      </c>
      <c r="AQ129" s="31">
        <v>68.002000370000005</v>
      </c>
      <c r="AR129" s="31">
        <v>280.67740963</v>
      </c>
      <c r="AS129" s="31" t="s">
        <v>1110</v>
      </c>
      <c r="AT129" s="31" t="s">
        <v>1110</v>
      </c>
      <c r="AU129" s="31" t="s">
        <v>1110</v>
      </c>
      <c r="AV129" s="31">
        <v>868.97483150999994</v>
      </c>
      <c r="AW129" s="31">
        <v>3.0904102500000001</v>
      </c>
      <c r="AX129" s="31">
        <v>1.95010997</v>
      </c>
      <c r="AY129" s="31" t="s">
        <v>1110</v>
      </c>
      <c r="AZ129" s="31">
        <v>30.67916984</v>
      </c>
      <c r="BA129" s="31" t="s">
        <v>1110</v>
      </c>
      <c r="BB129" s="31">
        <v>21.523000109999998</v>
      </c>
      <c r="BC129" s="31">
        <v>264.34663203000002</v>
      </c>
      <c r="BD129" s="31">
        <v>51.342669200000003</v>
      </c>
      <c r="BE129" s="57" t="s">
        <v>1110</v>
      </c>
      <c r="BF129" s="31">
        <v>1590.5862329100003</v>
      </c>
      <c r="BG129"/>
      <c r="BH129" s="59">
        <v>126</v>
      </c>
      <c r="BI129" s="54" t="s">
        <v>178</v>
      </c>
      <c r="BJ129" s="31" t="s">
        <v>1110</v>
      </c>
      <c r="BK129" s="31" t="s">
        <v>1110</v>
      </c>
      <c r="BL129" s="31" t="s">
        <v>1110</v>
      </c>
      <c r="BM129" s="31" t="s">
        <v>1110</v>
      </c>
      <c r="BN129" s="31" t="s">
        <v>1110</v>
      </c>
      <c r="BO129" s="31" t="s">
        <v>1110</v>
      </c>
      <c r="BP129" s="31" t="s">
        <v>1110</v>
      </c>
      <c r="BQ129" s="31">
        <v>950.41980910000007</v>
      </c>
      <c r="BR129" s="31">
        <v>1.1273299999999999</v>
      </c>
      <c r="BS129" s="31">
        <v>1.16505003</v>
      </c>
      <c r="BT129" s="31" t="s">
        <v>1110</v>
      </c>
      <c r="BU129" s="31" t="s">
        <v>1110</v>
      </c>
      <c r="BV129" s="31">
        <v>440.93438586000002</v>
      </c>
      <c r="BW129" s="31" t="s">
        <v>1110</v>
      </c>
      <c r="BX129" s="57">
        <v>140.83211039</v>
      </c>
      <c r="BY129" s="31">
        <v>1534.4786853800001</v>
      </c>
    </row>
    <row r="130" spans="1:77" ht="37.5">
      <c r="A130" s="114" t="str">
        <f t="shared" si="42"/>
        <v>QUATRINVEST</v>
      </c>
      <c r="B130" s="24" t="str">
        <f t="shared" si="43"/>
        <v/>
      </c>
      <c r="C130" s="24" t="str">
        <f t="shared" si="44"/>
        <v/>
      </c>
      <c r="D130" s="24" t="str">
        <f t="shared" si="45"/>
        <v/>
      </c>
      <c r="E130" s="24" t="str">
        <f t="shared" si="46"/>
        <v/>
      </c>
      <c r="F130" s="24" t="str">
        <f t="shared" si="47"/>
        <v/>
      </c>
      <c r="G130" s="24" t="str">
        <f t="shared" si="48"/>
        <v/>
      </c>
      <c r="H130" s="24" t="str">
        <f t="shared" si="49"/>
        <v/>
      </c>
      <c r="I130" s="24">
        <f t="shared" si="50"/>
        <v>-0.43016308974908668</v>
      </c>
      <c r="J130" s="24" t="str">
        <f t="shared" si="51"/>
        <v/>
      </c>
      <c r="K130" s="24" t="str">
        <f t="shared" si="52"/>
        <v/>
      </c>
      <c r="L130" s="24" t="str">
        <f t="shared" si="53"/>
        <v/>
      </c>
      <c r="M130" s="24" t="str">
        <f t="shared" si="54"/>
        <v/>
      </c>
      <c r="N130" s="24" t="str">
        <f t="shared" si="55"/>
        <v/>
      </c>
      <c r="O130" s="24" t="str">
        <f t="shared" si="56"/>
        <v/>
      </c>
      <c r="P130" s="24" t="str">
        <f t="shared" si="57"/>
        <v/>
      </c>
      <c r="Q130" s="24">
        <f t="shared" si="58"/>
        <v>-0.43016308974908668</v>
      </c>
      <c r="R130" s="24">
        <f t="shared" si="59"/>
        <v>-6.5701501199998802</v>
      </c>
      <c r="S130" s="24">
        <f t="shared" si="60"/>
        <v>-0.43016308974908668</v>
      </c>
      <c r="T130" s="24">
        <f t="shared" si="61"/>
        <v>-0.43016308974908668</v>
      </c>
      <c r="V130" s="116" t="str">
        <f t="shared" si="62"/>
        <v>QUATRINVEST</v>
      </c>
      <c r="W130" s="199" t="str">
        <f t="shared" si="63"/>
        <v/>
      </c>
      <c r="X130" s="199" t="str">
        <f t="shared" si="64"/>
        <v/>
      </c>
      <c r="Y130" s="199" t="str">
        <f t="shared" si="65"/>
        <v/>
      </c>
      <c r="Z130" s="199" t="str">
        <f t="shared" si="66"/>
        <v/>
      </c>
      <c r="AA130" s="199" t="str">
        <f t="shared" si="67"/>
        <v/>
      </c>
      <c r="AB130" s="199" t="str">
        <f t="shared" si="68"/>
        <v/>
      </c>
      <c r="AC130" s="199" t="str">
        <f t="shared" si="69"/>
        <v/>
      </c>
      <c r="AD130" s="199">
        <f t="shared" si="70"/>
        <v>-6.5701501199998802</v>
      </c>
      <c r="AE130" s="199" t="str">
        <f t="shared" si="71"/>
        <v/>
      </c>
      <c r="AF130" s="199" t="str">
        <f t="shared" si="72"/>
        <v/>
      </c>
      <c r="AG130" s="199" t="str">
        <f t="shared" si="73"/>
        <v/>
      </c>
      <c r="AH130" s="199" t="str">
        <f t="shared" si="74"/>
        <v/>
      </c>
      <c r="AI130" s="199" t="str">
        <f t="shared" si="75"/>
        <v/>
      </c>
      <c r="AJ130" s="199" t="str">
        <f t="shared" si="76"/>
        <v/>
      </c>
      <c r="AK130" s="199" t="str">
        <f t="shared" si="77"/>
        <v/>
      </c>
      <c r="AL130" s="199">
        <f t="shared" si="78"/>
        <v>-6.5701501199998802</v>
      </c>
      <c r="AO130" s="60">
        <v>127</v>
      </c>
      <c r="AP130" s="56" t="s">
        <v>898</v>
      </c>
      <c r="AQ130" s="30" t="s">
        <v>1110</v>
      </c>
      <c r="AR130" s="30">
        <v>246.22323952000002</v>
      </c>
      <c r="AS130" s="30" t="s">
        <v>1110</v>
      </c>
      <c r="AT130" s="30" t="s">
        <v>1110</v>
      </c>
      <c r="AU130" s="30" t="s">
        <v>1110</v>
      </c>
      <c r="AV130" s="30" t="s">
        <v>1110</v>
      </c>
      <c r="AW130" s="30" t="s">
        <v>1110</v>
      </c>
      <c r="AX130" s="30">
        <v>217.63369922999999</v>
      </c>
      <c r="AY130" s="30">
        <v>1.71644</v>
      </c>
      <c r="AZ130" s="30">
        <v>493.68889545999997</v>
      </c>
      <c r="BA130" s="30" t="s">
        <v>1110</v>
      </c>
      <c r="BB130" s="30" t="s">
        <v>1110</v>
      </c>
      <c r="BC130" s="30">
        <v>625.23915722000004</v>
      </c>
      <c r="BD130" s="30" t="s">
        <v>1110</v>
      </c>
      <c r="BE130" s="58" t="s">
        <v>1110</v>
      </c>
      <c r="BF130" s="30">
        <v>1584.5014314300001</v>
      </c>
      <c r="BG130"/>
      <c r="BH130" s="60">
        <v>127</v>
      </c>
      <c r="BI130" s="56" t="s">
        <v>794</v>
      </c>
      <c r="BJ130" s="30" t="s">
        <v>1110</v>
      </c>
      <c r="BK130" s="30" t="s">
        <v>1110</v>
      </c>
      <c r="BL130" s="30" t="s">
        <v>1110</v>
      </c>
      <c r="BM130" s="30" t="s">
        <v>1110</v>
      </c>
      <c r="BN130" s="30" t="s">
        <v>1110</v>
      </c>
      <c r="BO130" s="30" t="s">
        <v>1110</v>
      </c>
      <c r="BP130" s="30" t="s">
        <v>1110</v>
      </c>
      <c r="BQ130" s="30">
        <v>1520.7924424800001</v>
      </c>
      <c r="BR130" s="30" t="s">
        <v>1110</v>
      </c>
      <c r="BS130" s="30" t="s">
        <v>1110</v>
      </c>
      <c r="BT130" s="30" t="s">
        <v>1110</v>
      </c>
      <c r="BU130" s="30" t="s">
        <v>1110</v>
      </c>
      <c r="BV130" s="30" t="s">
        <v>1110</v>
      </c>
      <c r="BW130" s="30" t="s">
        <v>1110</v>
      </c>
      <c r="BX130" s="58" t="s">
        <v>1110</v>
      </c>
      <c r="BY130" s="30">
        <v>1520.7924424800001</v>
      </c>
    </row>
    <row r="131" spans="1:77" ht="50">
      <c r="A131" s="114" t="str">
        <f t="shared" si="42"/>
        <v>TEMPO CAPITAL</v>
      </c>
      <c r="B131" s="24" t="str">
        <f t="shared" si="43"/>
        <v/>
      </c>
      <c r="C131" s="24" t="str">
        <f t="shared" si="44"/>
        <v/>
      </c>
      <c r="D131" s="24" t="str">
        <f t="shared" si="45"/>
        <v/>
      </c>
      <c r="E131" s="24" t="str">
        <f t="shared" si="46"/>
        <v/>
      </c>
      <c r="F131" s="24" t="str">
        <f t="shared" si="47"/>
        <v/>
      </c>
      <c r="G131" s="24" t="str">
        <f t="shared" si="48"/>
        <v/>
      </c>
      <c r="H131" s="24" t="str">
        <f t="shared" si="49"/>
        <v/>
      </c>
      <c r="I131" s="24">
        <f t="shared" si="50"/>
        <v>5.195561249776091</v>
      </c>
      <c r="J131" s="24">
        <f t="shared" si="51"/>
        <v>3.9908120996683465</v>
      </c>
      <c r="K131" s="24">
        <f t="shared" si="52"/>
        <v>4.9528250874736557</v>
      </c>
      <c r="L131" s="24" t="str">
        <f t="shared" si="53"/>
        <v/>
      </c>
      <c r="M131" s="24" t="str">
        <f t="shared" si="54"/>
        <v/>
      </c>
      <c r="N131" s="24">
        <f t="shared" si="55"/>
        <v>4.393439343274693</v>
      </c>
      <c r="O131" s="24" t="str">
        <f t="shared" si="56"/>
        <v/>
      </c>
      <c r="P131" s="24">
        <f t="shared" si="57"/>
        <v>5.135416410977939</v>
      </c>
      <c r="Q131" s="24">
        <f t="shared" si="58"/>
        <v>4.8811962658822807</v>
      </c>
      <c r="R131" s="24">
        <f t="shared" si="59"/>
        <v>70.67925898999988</v>
      </c>
      <c r="S131" s="24">
        <f t="shared" si="60"/>
        <v>5.195561249776091</v>
      </c>
      <c r="T131" s="24">
        <f t="shared" si="61"/>
        <v>3.9908120996683465</v>
      </c>
      <c r="V131" s="116" t="str">
        <f t="shared" si="62"/>
        <v>TEMPO CAPITAL</v>
      </c>
      <c r="W131" s="199" t="str">
        <f t="shared" si="63"/>
        <v/>
      </c>
      <c r="X131" s="199" t="str">
        <f t="shared" si="64"/>
        <v/>
      </c>
      <c r="Y131" s="199" t="str">
        <f t="shared" si="65"/>
        <v/>
      </c>
      <c r="Z131" s="199" t="str">
        <f t="shared" si="66"/>
        <v/>
      </c>
      <c r="AA131" s="199" t="str">
        <f t="shared" si="67"/>
        <v/>
      </c>
      <c r="AB131" s="199" t="str">
        <f t="shared" si="68"/>
        <v/>
      </c>
      <c r="AC131" s="199" t="str">
        <f t="shared" si="69"/>
        <v/>
      </c>
      <c r="AD131" s="199">
        <f t="shared" si="70"/>
        <v>44.170755369999938</v>
      </c>
      <c r="AE131" s="199">
        <f t="shared" si="71"/>
        <v>6.4100400000000335E-3</v>
      </c>
      <c r="AF131" s="199">
        <f t="shared" si="72"/>
        <v>1.1506001999999995</v>
      </c>
      <c r="AG131" s="199" t="str">
        <f t="shared" si="73"/>
        <v/>
      </c>
      <c r="AH131" s="199" t="str">
        <f t="shared" si="74"/>
        <v/>
      </c>
      <c r="AI131" s="199">
        <f t="shared" si="75"/>
        <v>24.562313399999994</v>
      </c>
      <c r="AJ131" s="199" t="str">
        <f t="shared" si="76"/>
        <v/>
      </c>
      <c r="AK131" s="199">
        <f t="shared" si="77"/>
        <v>0.78917998000000011</v>
      </c>
      <c r="AL131" s="199">
        <f t="shared" si="78"/>
        <v>70.67925898999988</v>
      </c>
      <c r="AO131" s="59">
        <v>128</v>
      </c>
      <c r="AP131" s="54" t="s">
        <v>178</v>
      </c>
      <c r="AQ131" s="31" t="s">
        <v>1110</v>
      </c>
      <c r="AR131" s="31" t="s">
        <v>1110</v>
      </c>
      <c r="AS131" s="31" t="s">
        <v>1110</v>
      </c>
      <c r="AT131" s="31" t="s">
        <v>1110</v>
      </c>
      <c r="AU131" s="31" t="s">
        <v>1110</v>
      </c>
      <c r="AV131" s="31" t="s">
        <v>1110</v>
      </c>
      <c r="AW131" s="31" t="s">
        <v>1110</v>
      </c>
      <c r="AX131" s="31">
        <v>964.90809822000006</v>
      </c>
      <c r="AY131" s="31">
        <v>1.1409300099999999</v>
      </c>
      <c r="AZ131" s="31">
        <v>1.1633399900000001</v>
      </c>
      <c r="BA131" s="31" t="s">
        <v>1110</v>
      </c>
      <c r="BB131" s="31" t="s">
        <v>1110</v>
      </c>
      <c r="BC131" s="31">
        <v>437.40995079000004</v>
      </c>
      <c r="BD131" s="31" t="s">
        <v>1110</v>
      </c>
      <c r="BE131" s="57">
        <v>131.01039206999999</v>
      </c>
      <c r="BF131" s="31">
        <v>1535.6327110800003</v>
      </c>
      <c r="BG131"/>
      <c r="BH131" s="59">
        <v>128</v>
      </c>
      <c r="BI131" s="54" t="s">
        <v>929</v>
      </c>
      <c r="BJ131" s="31" t="s">
        <v>1110</v>
      </c>
      <c r="BK131" s="31" t="s">
        <v>1110</v>
      </c>
      <c r="BL131" s="31" t="s">
        <v>1110</v>
      </c>
      <c r="BM131" s="31" t="s">
        <v>1110</v>
      </c>
      <c r="BN131" s="31" t="s">
        <v>1110</v>
      </c>
      <c r="BO131" s="31" t="s">
        <v>1110</v>
      </c>
      <c r="BP131" s="31" t="s">
        <v>1110</v>
      </c>
      <c r="BQ131" s="31">
        <v>894.33406298</v>
      </c>
      <c r="BR131" s="31">
        <v>0.16702998000000002</v>
      </c>
      <c r="BS131" s="31">
        <v>24.381790070000001</v>
      </c>
      <c r="BT131" s="31" t="s">
        <v>1110</v>
      </c>
      <c r="BU131" s="31" t="s">
        <v>1110</v>
      </c>
      <c r="BV131" s="31">
        <v>583.63031186000001</v>
      </c>
      <c r="BW131" s="31" t="s">
        <v>1110</v>
      </c>
      <c r="BX131" s="57">
        <v>16.156579950000001</v>
      </c>
      <c r="BY131" s="31">
        <v>1518.6697748399999</v>
      </c>
    </row>
    <row r="132" spans="1:77" ht="50">
      <c r="A132" s="114" t="str">
        <f t="shared" ref="A132:A195" si="79">BI132</f>
        <v>LAKEWOOD GESTAO DE RECURSOS</v>
      </c>
      <c r="B132" s="24" t="str">
        <f t="shared" ref="B132:B195" si="80">IFERROR(BJ132/VLOOKUP($A132,$AP:$BF,B$1,0)*100-100,"")</f>
        <v/>
      </c>
      <c r="C132" s="24" t="str">
        <f t="shared" ref="C132:C195" si="81">IFERROR(BK132/VLOOKUP($A132,$AP:$BF,C$1,0)*100-100,"")</f>
        <v/>
      </c>
      <c r="D132" s="24" t="str">
        <f t="shared" ref="D132:D195" si="82">IFERROR(BL132/VLOOKUP($A132,$AP:$BF,D$1,0)*100-100,"")</f>
        <v/>
      </c>
      <c r="E132" s="24" t="str">
        <f t="shared" ref="E132:E195" si="83">IFERROR(BM132/VLOOKUP($A132,$AP:$BF,E$1,0)*100-100,"")</f>
        <v/>
      </c>
      <c r="F132" s="24" t="str">
        <f t="shared" ref="F132:F195" si="84">IFERROR(BN132/VLOOKUP($A132,$AP:$BF,F$1,0)*100-100,"")</f>
        <v/>
      </c>
      <c r="G132" s="24" t="str">
        <f t="shared" ref="G132:G195" si="85">IFERROR(BO132/VLOOKUP($A132,$AP:$BF,G$1,0)*100-100,"")</f>
        <v/>
      </c>
      <c r="H132" s="24" t="str">
        <f t="shared" ref="H132:H195" si="86">IFERROR(BP132/VLOOKUP($A132,$AP:$BF,H$1,0)*100-100,"")</f>
        <v/>
      </c>
      <c r="I132" s="24">
        <f t="shared" ref="I132:I195" si="87">IFERROR(BQ132/VLOOKUP($A132,$AP:$BF,I$1,0)*100-100,"")</f>
        <v>2.5355754938567827</v>
      </c>
      <c r="J132" s="24">
        <f t="shared" ref="J132:J195" si="88">IFERROR(BR132/VLOOKUP($A132,$AP:$BF,J$1,0)*100-100,"")</f>
        <v>0.87938596935430269</v>
      </c>
      <c r="K132" s="24">
        <f t="shared" ref="K132:K195" si="89">IFERROR(BS132/VLOOKUP($A132,$AP:$BF,K$1,0)*100-100,"")</f>
        <v>0.71749168929595442</v>
      </c>
      <c r="L132" s="24" t="str">
        <f t="shared" ref="L132:L195" si="90">IFERROR(BT132/VLOOKUP($A132,$AP:$BF,L$1,0)*100-100,"")</f>
        <v/>
      </c>
      <c r="M132" s="24" t="str">
        <f t="shared" ref="M132:M195" si="91">IFERROR(BU132/VLOOKUP($A132,$AP:$BF,M$1,0)*100-100,"")</f>
        <v/>
      </c>
      <c r="N132" s="24">
        <f t="shared" ref="N132:N195" si="92">IFERROR(BV132/VLOOKUP($A132,$AP:$BF,N$1,0)*100-100,"")</f>
        <v>4.6691493095784864</v>
      </c>
      <c r="O132" s="24" t="str">
        <f t="shared" ref="O132:O195" si="93">IFERROR(BW132/VLOOKUP($A132,$AP:$BF,O$1,0)*100-100,"")</f>
        <v/>
      </c>
      <c r="P132" s="24">
        <f t="shared" ref="P132:P195" si="94">IFERROR(BX132/VLOOKUP($A132,$AP:$BF,P$1,0)*100-100,"")</f>
        <v>12.474807877362664</v>
      </c>
      <c r="Q132" s="24">
        <f t="shared" ref="Q132:Q195" si="95">IFERROR(BY132/VLOOKUP($A132,$AP:$BF,Q$1,0)*100-100,"")</f>
        <v>2.890591448332998</v>
      </c>
      <c r="R132" s="24">
        <f t="shared" si="59"/>
        <v>42.391455029999634</v>
      </c>
      <c r="S132" s="24">
        <f t="shared" si="60"/>
        <v>12.474807877362664</v>
      </c>
      <c r="T132" s="24">
        <f t="shared" si="61"/>
        <v>0.71749168929595442</v>
      </c>
      <c r="V132" s="116" t="str">
        <f t="shared" si="62"/>
        <v>LAKEWOOD GESTAO DE RECURSOS</v>
      </c>
      <c r="W132" s="199" t="str">
        <f t="shared" si="63"/>
        <v/>
      </c>
      <c r="X132" s="199" t="str">
        <f t="shared" si="64"/>
        <v/>
      </c>
      <c r="Y132" s="199" t="str">
        <f t="shared" si="65"/>
        <v/>
      </c>
      <c r="Z132" s="199" t="str">
        <f t="shared" si="66"/>
        <v/>
      </c>
      <c r="AA132" s="199" t="str">
        <f t="shared" si="67"/>
        <v/>
      </c>
      <c r="AB132" s="199" t="str">
        <f t="shared" si="68"/>
        <v/>
      </c>
      <c r="AC132" s="199" t="str">
        <f t="shared" si="69"/>
        <v/>
      </c>
      <c r="AD132" s="199">
        <f t="shared" si="70"/>
        <v>27.934630409999954</v>
      </c>
      <c r="AE132" s="199">
        <f t="shared" si="71"/>
        <v>9.030149999999848E-3</v>
      </c>
      <c r="AF132" s="199">
        <f t="shared" si="72"/>
        <v>0.67109807999999305</v>
      </c>
      <c r="AG132" s="199" t="str">
        <f t="shared" si="73"/>
        <v/>
      </c>
      <c r="AH132" s="199" t="str">
        <f t="shared" si="74"/>
        <v/>
      </c>
      <c r="AI132" s="199">
        <f t="shared" si="75"/>
        <v>11.926522949999992</v>
      </c>
      <c r="AJ132" s="199" t="str">
        <f t="shared" si="76"/>
        <v/>
      </c>
      <c r="AK132" s="199">
        <f t="shared" si="77"/>
        <v>1.8501734399999989</v>
      </c>
      <c r="AL132" s="199">
        <f t="shared" si="78"/>
        <v>42.391455029999634</v>
      </c>
      <c r="AO132" s="60">
        <v>129</v>
      </c>
      <c r="AP132" s="56" t="s">
        <v>794</v>
      </c>
      <c r="AQ132" s="30" t="s">
        <v>1110</v>
      </c>
      <c r="AR132" s="30" t="s">
        <v>1110</v>
      </c>
      <c r="AS132" s="30" t="s">
        <v>1110</v>
      </c>
      <c r="AT132" s="30" t="s">
        <v>1110</v>
      </c>
      <c r="AU132" s="30" t="s">
        <v>1110</v>
      </c>
      <c r="AV132" s="30" t="s">
        <v>1110</v>
      </c>
      <c r="AW132" s="30" t="s">
        <v>1110</v>
      </c>
      <c r="AX132" s="30">
        <v>1527.3625926</v>
      </c>
      <c r="AY132" s="30" t="s">
        <v>1110</v>
      </c>
      <c r="AZ132" s="30" t="s">
        <v>1110</v>
      </c>
      <c r="BA132" s="30" t="s">
        <v>1110</v>
      </c>
      <c r="BB132" s="30" t="s">
        <v>1110</v>
      </c>
      <c r="BC132" s="30" t="s">
        <v>1110</v>
      </c>
      <c r="BD132" s="30" t="s">
        <v>1110</v>
      </c>
      <c r="BE132" s="58" t="s">
        <v>1110</v>
      </c>
      <c r="BF132" s="30">
        <v>1527.3625926</v>
      </c>
      <c r="BG132"/>
      <c r="BH132" s="60">
        <v>129</v>
      </c>
      <c r="BI132" s="56" t="s">
        <v>571</v>
      </c>
      <c r="BJ132" s="30" t="s">
        <v>1110</v>
      </c>
      <c r="BK132" s="30" t="s">
        <v>1110</v>
      </c>
      <c r="BL132" s="30" t="s">
        <v>1110</v>
      </c>
      <c r="BM132" s="30" t="s">
        <v>1110</v>
      </c>
      <c r="BN132" s="30" t="s">
        <v>1110</v>
      </c>
      <c r="BO132" s="30" t="s">
        <v>1110</v>
      </c>
      <c r="BP132" s="30" t="s">
        <v>1110</v>
      </c>
      <c r="BQ132" s="30">
        <v>1129.6423286300001</v>
      </c>
      <c r="BR132" s="30">
        <v>1.0359000699999998</v>
      </c>
      <c r="BS132" s="30">
        <v>94.205014919999996</v>
      </c>
      <c r="BT132" s="30" t="s">
        <v>1110</v>
      </c>
      <c r="BU132" s="30" t="s">
        <v>1110</v>
      </c>
      <c r="BV132" s="30">
        <v>267.35898311</v>
      </c>
      <c r="BW132" s="30" t="s">
        <v>1110</v>
      </c>
      <c r="BX132" s="58">
        <v>16.681451469999999</v>
      </c>
      <c r="BY132" s="30">
        <v>1508.9236782</v>
      </c>
    </row>
    <row r="133" spans="1:77" ht="75">
      <c r="A133" s="114" t="str">
        <f t="shared" si="79"/>
        <v>CM CAPITAL MARKETS ASSET MANAG LTDA</v>
      </c>
      <c r="B133" s="24">
        <f t="shared" si="80"/>
        <v>1.4523390262231288</v>
      </c>
      <c r="C133" s="24" t="str">
        <f t="shared" si="81"/>
        <v/>
      </c>
      <c r="D133" s="24" t="str">
        <f t="shared" si="82"/>
        <v/>
      </c>
      <c r="E133" s="24" t="str">
        <f t="shared" si="83"/>
        <v/>
      </c>
      <c r="F133" s="24" t="str">
        <f t="shared" si="84"/>
        <v/>
      </c>
      <c r="G133" s="24" t="str">
        <f t="shared" si="85"/>
        <v/>
      </c>
      <c r="H133" s="24" t="str">
        <f t="shared" si="86"/>
        <v/>
      </c>
      <c r="I133" s="24">
        <f t="shared" si="87"/>
        <v>1.8196949854350635</v>
      </c>
      <c r="J133" s="24" t="str">
        <f t="shared" si="88"/>
        <v/>
      </c>
      <c r="K133" s="24" t="str">
        <f t="shared" si="89"/>
        <v/>
      </c>
      <c r="L133" s="24" t="str">
        <f t="shared" si="90"/>
        <v/>
      </c>
      <c r="M133" s="24" t="str">
        <f t="shared" si="91"/>
        <v/>
      </c>
      <c r="N133" s="24">
        <f t="shared" si="92"/>
        <v>-3.5083033826942938</v>
      </c>
      <c r="O133" s="24">
        <f t="shared" si="93"/>
        <v>-4.4917284052215791</v>
      </c>
      <c r="P133" s="24">
        <f t="shared" si="94"/>
        <v>20.565277418762818</v>
      </c>
      <c r="Q133" s="24">
        <f t="shared" si="95"/>
        <v>-7.0764156950758661E-2</v>
      </c>
      <c r="R133" s="24">
        <f t="shared" ref="R133:R196" si="96">BY133-VLOOKUP($A133,$AP:$BF,Q$1,0)</f>
        <v>-1.0604749600001924</v>
      </c>
      <c r="S133" s="24">
        <f t="shared" ref="S133:S196" si="97">MAX(B133:Q133)</f>
        <v>20.565277418762818</v>
      </c>
      <c r="T133" s="24">
        <f t="shared" ref="T133:T196" si="98">MIN(B133:Q133)</f>
        <v>-4.4917284052215791</v>
      </c>
      <c r="V133" s="116" t="str">
        <f t="shared" ref="V133:V196" si="99">A133</f>
        <v>CM CAPITAL MARKETS ASSET MANAG LTDA</v>
      </c>
      <c r="W133" s="199">
        <f t="shared" ref="W133:W196" si="100">IFERROR(BJ133-VLOOKUP($V133,$AP:$BF,W$1,0),"")</f>
        <v>0.31913412000000108</v>
      </c>
      <c r="X133" s="199" t="str">
        <f t="shared" ref="X133:X196" si="101">IFERROR(BK133-VLOOKUP($V133,$AP:$BF,X$1,0),"")</f>
        <v/>
      </c>
      <c r="Y133" s="199" t="str">
        <f t="shared" ref="Y133:Y196" si="102">IFERROR(BL133-VLOOKUP($V133,$AP:$BF,Y$1,0),"")</f>
        <v/>
      </c>
      <c r="Z133" s="199" t="str">
        <f t="shared" ref="Z133:Z196" si="103">IFERROR(BM133-VLOOKUP($V133,$AP:$BF,Z$1,0),"")</f>
        <v/>
      </c>
      <c r="AA133" s="199" t="str">
        <f t="shared" ref="AA133:AA196" si="104">IFERROR(BN133-VLOOKUP($V133,$AP:$BF,AA$1,0),"")</f>
        <v/>
      </c>
      <c r="AB133" s="199" t="str">
        <f t="shared" ref="AB133:AB196" si="105">IFERROR(BO133-VLOOKUP($V133,$AP:$BF,AB$1,0),"")</f>
        <v/>
      </c>
      <c r="AC133" s="199" t="str">
        <f t="shared" ref="AC133:AC196" si="106">IFERROR(BP133-VLOOKUP($V133,$AP:$BF,AC$1,0),"")</f>
        <v/>
      </c>
      <c r="AD133" s="199">
        <f t="shared" ref="AD133:AD196" si="107">IFERROR(BQ133-VLOOKUP($V133,$AP:$BF,AD$1,0),"")</f>
        <v>8.7809899299999188</v>
      </c>
      <c r="AE133" s="199" t="str">
        <f t="shared" ref="AE133:AE196" si="108">IFERROR(BR133-VLOOKUP($V133,$AP:$BF,AE$1,0),"")</f>
        <v/>
      </c>
      <c r="AF133" s="199" t="str">
        <f t="shared" ref="AF133:AF196" si="109">IFERROR(BS133-VLOOKUP($V133,$AP:$BF,AF$1,0),"")</f>
        <v/>
      </c>
      <c r="AG133" s="199" t="str">
        <f t="shared" ref="AG133:AG196" si="110">IFERROR(BT133-VLOOKUP($V133,$AP:$BF,AG$1,0),"")</f>
        <v/>
      </c>
      <c r="AH133" s="199" t="str">
        <f t="shared" ref="AH133:AH196" si="111">IFERROR(BU133-VLOOKUP($V133,$AP:$BF,AH$1,0),"")</f>
        <v/>
      </c>
      <c r="AI133" s="199">
        <f t="shared" ref="AI133:AI196" si="112">IFERROR(BV133-VLOOKUP($V133,$AP:$BF,AI$1,0),"")</f>
        <v>-11.293500100000017</v>
      </c>
      <c r="AJ133" s="199">
        <f t="shared" ref="AJ133:AJ196" si="113">IFERROR(BW133-VLOOKUP($V133,$AP:$BF,AJ$1,0),"")</f>
        <v>-24.576738380000052</v>
      </c>
      <c r="AK133" s="199">
        <f t="shared" ref="AK133:AK196" si="114">IFERROR(BX133-VLOOKUP($V133,$AP:$BF,AK$1,0),"")</f>
        <v>25.709639469999999</v>
      </c>
      <c r="AL133" s="199">
        <f t="shared" ref="AL133:AL196" si="115">IFERROR(BY133-VLOOKUP($V133,$AP:$BF,AL$1,0),"")</f>
        <v>-1.0604749600001924</v>
      </c>
      <c r="AO133" s="59">
        <v>130</v>
      </c>
      <c r="AP133" s="54" t="s">
        <v>1031</v>
      </c>
      <c r="AQ133" s="31" t="s">
        <v>1110</v>
      </c>
      <c r="AR133" s="31" t="s">
        <v>1110</v>
      </c>
      <c r="AS133" s="31">
        <v>16.85650596</v>
      </c>
      <c r="AT133" s="31" t="s">
        <v>1110</v>
      </c>
      <c r="AU133" s="31" t="s">
        <v>1110</v>
      </c>
      <c r="AV133" s="31" t="s">
        <v>1110</v>
      </c>
      <c r="AW133" s="31" t="s">
        <v>1110</v>
      </c>
      <c r="AX133" s="31">
        <v>1406.9036632</v>
      </c>
      <c r="AY133" s="31" t="s">
        <v>1110</v>
      </c>
      <c r="AZ133" s="31">
        <v>85.162166470000003</v>
      </c>
      <c r="BA133" s="31" t="s">
        <v>1110</v>
      </c>
      <c r="BB133" s="31" t="s">
        <v>1110</v>
      </c>
      <c r="BC133" s="31" t="s">
        <v>1110</v>
      </c>
      <c r="BD133" s="31" t="s">
        <v>1110</v>
      </c>
      <c r="BE133" s="57" t="s">
        <v>1110</v>
      </c>
      <c r="BF133" s="31">
        <v>1508.9223356300001</v>
      </c>
      <c r="BG133"/>
      <c r="BH133" s="59">
        <v>130</v>
      </c>
      <c r="BI133" s="54" t="s">
        <v>1235</v>
      </c>
      <c r="BJ133" s="31">
        <v>22.29293736</v>
      </c>
      <c r="BK133" s="31" t="s">
        <v>1110</v>
      </c>
      <c r="BL133" s="31" t="s">
        <v>1110</v>
      </c>
      <c r="BM133" s="31" t="s">
        <v>1110</v>
      </c>
      <c r="BN133" s="31" t="s">
        <v>1110</v>
      </c>
      <c r="BO133" s="31" t="s">
        <v>1110</v>
      </c>
      <c r="BP133" s="31" t="s">
        <v>1110</v>
      </c>
      <c r="BQ133" s="31">
        <v>491.33383533999995</v>
      </c>
      <c r="BR133" s="31" t="s">
        <v>1110</v>
      </c>
      <c r="BS133" s="31" t="s">
        <v>1110</v>
      </c>
      <c r="BT133" s="31" t="s">
        <v>1110</v>
      </c>
      <c r="BU133" s="31" t="s">
        <v>1110</v>
      </c>
      <c r="BV133" s="31">
        <v>310.614239</v>
      </c>
      <c r="BW133" s="31">
        <v>522.57874749999996</v>
      </c>
      <c r="BX133" s="57">
        <v>150.72443478</v>
      </c>
      <c r="BY133" s="31">
        <v>1497.5441939799998</v>
      </c>
    </row>
    <row r="134" spans="1:77" ht="75">
      <c r="A134" s="114" t="str">
        <f t="shared" si="79"/>
        <v>BRPP GESTAO DE PRODUTOS ESTRUTURADOS</v>
      </c>
      <c r="B134" s="24">
        <f t="shared" si="80"/>
        <v>-0.23701691835623251</v>
      </c>
      <c r="C134" s="24">
        <f t="shared" si="81"/>
        <v>-1.4848156999926942</v>
      </c>
      <c r="D134" s="24" t="str">
        <f t="shared" si="82"/>
        <v/>
      </c>
      <c r="E134" s="24" t="str">
        <f t="shared" si="83"/>
        <v/>
      </c>
      <c r="F134" s="24" t="str">
        <f t="shared" si="84"/>
        <v/>
      </c>
      <c r="G134" s="24">
        <f t="shared" si="85"/>
        <v>2.6596691772823817</v>
      </c>
      <c r="H134" s="24" t="str">
        <f t="shared" si="86"/>
        <v/>
      </c>
      <c r="I134" s="24" t="str">
        <f t="shared" si="87"/>
        <v/>
      </c>
      <c r="J134" s="24" t="str">
        <f t="shared" si="88"/>
        <v/>
      </c>
      <c r="K134" s="24" t="str">
        <f t="shared" si="89"/>
        <v/>
      </c>
      <c r="L134" s="24" t="str">
        <f t="shared" si="90"/>
        <v/>
      </c>
      <c r="M134" s="24">
        <f t="shared" si="91"/>
        <v>-2.6294873795573039</v>
      </c>
      <c r="N134" s="24">
        <f t="shared" si="92"/>
        <v>-67.139057858329082</v>
      </c>
      <c r="O134" s="24" t="str">
        <f t="shared" si="93"/>
        <v/>
      </c>
      <c r="P134" s="24">
        <f t="shared" si="94"/>
        <v>-4.2162187702814435E-3</v>
      </c>
      <c r="Q134" s="24">
        <f t="shared" si="95"/>
        <v>-11.39948565101443</v>
      </c>
      <c r="R134" s="24">
        <f t="shared" si="96"/>
        <v>-191.10998947999997</v>
      </c>
      <c r="S134" s="24">
        <f t="shared" si="97"/>
        <v>2.6596691772823817</v>
      </c>
      <c r="T134" s="24">
        <f t="shared" si="98"/>
        <v>-67.139057858329082</v>
      </c>
      <c r="V134" s="116" t="str">
        <f t="shared" si="99"/>
        <v>BRPP GESTAO DE PRODUTOS ESTRUTURADOS</v>
      </c>
      <c r="W134" s="199">
        <f t="shared" si="100"/>
        <v>-4.9723270000001207E-2</v>
      </c>
      <c r="X134" s="199">
        <f t="shared" si="101"/>
        <v>-0.12707928000000024</v>
      </c>
      <c r="Y134" s="199" t="str">
        <f t="shared" si="102"/>
        <v/>
      </c>
      <c r="Z134" s="199" t="str">
        <f t="shared" si="103"/>
        <v/>
      </c>
      <c r="AA134" s="199" t="str">
        <f t="shared" si="104"/>
        <v/>
      </c>
      <c r="AB134" s="199">
        <f t="shared" si="105"/>
        <v>6.9478506300000049</v>
      </c>
      <c r="AC134" s="199" t="str">
        <f t="shared" si="106"/>
        <v/>
      </c>
      <c r="AD134" s="199" t="str">
        <f t="shared" si="107"/>
        <v/>
      </c>
      <c r="AE134" s="199" t="str">
        <f t="shared" si="108"/>
        <v/>
      </c>
      <c r="AF134" s="199" t="str">
        <f t="shared" si="109"/>
        <v/>
      </c>
      <c r="AG134" s="199" t="str">
        <f t="shared" si="110"/>
        <v/>
      </c>
      <c r="AH134" s="199">
        <f t="shared" si="111"/>
        <v>-7.228963790000023</v>
      </c>
      <c r="AI134" s="199">
        <f t="shared" si="112"/>
        <v>-46.136412300000003</v>
      </c>
      <c r="AJ134" s="199" t="str">
        <f t="shared" si="113"/>
        <v/>
      </c>
      <c r="AK134" s="199">
        <f t="shared" si="114"/>
        <v>-3.7844660000018848E-2</v>
      </c>
      <c r="AL134" s="199">
        <f t="shared" si="115"/>
        <v>-191.10998947999997</v>
      </c>
      <c r="AO134" s="60">
        <v>131</v>
      </c>
      <c r="AP134" s="56" t="s">
        <v>1235</v>
      </c>
      <c r="AQ134" s="30">
        <v>21.973803239999999</v>
      </c>
      <c r="AR134" s="30" t="s">
        <v>1110</v>
      </c>
      <c r="AS134" s="30" t="s">
        <v>1110</v>
      </c>
      <c r="AT134" s="30" t="s">
        <v>1110</v>
      </c>
      <c r="AU134" s="30" t="s">
        <v>1110</v>
      </c>
      <c r="AV134" s="30" t="s">
        <v>1110</v>
      </c>
      <c r="AW134" s="30" t="s">
        <v>1110</v>
      </c>
      <c r="AX134" s="30">
        <v>482.55284541000003</v>
      </c>
      <c r="AY134" s="30" t="s">
        <v>1110</v>
      </c>
      <c r="AZ134" s="30" t="s">
        <v>1110</v>
      </c>
      <c r="BA134" s="30" t="s">
        <v>1110</v>
      </c>
      <c r="BB134" s="30" t="s">
        <v>1110</v>
      </c>
      <c r="BC134" s="30">
        <v>321.90773910000001</v>
      </c>
      <c r="BD134" s="30">
        <v>547.15548588000001</v>
      </c>
      <c r="BE134" s="58">
        <v>125.01479531</v>
      </c>
      <c r="BF134" s="30">
        <v>1498.60466894</v>
      </c>
      <c r="BG134"/>
      <c r="BH134" s="60">
        <v>131</v>
      </c>
      <c r="BI134" s="56" t="s">
        <v>1231</v>
      </c>
      <c r="BJ134" s="30">
        <v>20.92906185</v>
      </c>
      <c r="BK134" s="30">
        <v>8.4315101800000001</v>
      </c>
      <c r="BL134" s="30" t="s">
        <v>1110</v>
      </c>
      <c r="BM134" s="30" t="s">
        <v>1110</v>
      </c>
      <c r="BN134" s="30" t="s">
        <v>1110</v>
      </c>
      <c r="BO134" s="30">
        <v>268.17773175000002</v>
      </c>
      <c r="BP134" s="30" t="s">
        <v>1110</v>
      </c>
      <c r="BQ134" s="30" t="s">
        <v>1110</v>
      </c>
      <c r="BR134" s="30" t="s">
        <v>1110</v>
      </c>
      <c r="BS134" s="30" t="s">
        <v>1110</v>
      </c>
      <c r="BT134" s="30" t="s">
        <v>1110</v>
      </c>
      <c r="BU134" s="30">
        <v>267.69016478999998</v>
      </c>
      <c r="BV134" s="30">
        <v>22.581281649999998</v>
      </c>
      <c r="BW134" s="30" t="s">
        <v>1110</v>
      </c>
      <c r="BX134" s="58">
        <v>897.55931672999998</v>
      </c>
      <c r="BY134" s="30">
        <v>1485.3690669500002</v>
      </c>
    </row>
    <row r="135" spans="1:77" ht="25">
      <c r="A135" s="114" t="str">
        <f t="shared" si="79"/>
        <v>LANX CAPITAL</v>
      </c>
      <c r="B135" s="24" t="str">
        <f t="shared" si="80"/>
        <v/>
      </c>
      <c r="C135" s="24" t="str">
        <f t="shared" si="81"/>
        <v/>
      </c>
      <c r="D135" s="24" t="str">
        <f t="shared" si="82"/>
        <v/>
      </c>
      <c r="E135" s="24" t="str">
        <f t="shared" si="83"/>
        <v/>
      </c>
      <c r="F135" s="24" t="str">
        <f t="shared" si="84"/>
        <v/>
      </c>
      <c r="G135" s="24" t="str">
        <f t="shared" si="85"/>
        <v/>
      </c>
      <c r="H135" s="24" t="str">
        <f t="shared" si="86"/>
        <v/>
      </c>
      <c r="I135" s="24">
        <f t="shared" si="87"/>
        <v>2.6676249084218284E-2</v>
      </c>
      <c r="J135" s="24" t="str">
        <f t="shared" si="88"/>
        <v/>
      </c>
      <c r="K135" s="24">
        <f t="shared" si="89"/>
        <v>2.6402106862761343E-2</v>
      </c>
      <c r="L135" s="24" t="str">
        <f t="shared" si="90"/>
        <v/>
      </c>
      <c r="M135" s="24" t="str">
        <f t="shared" si="91"/>
        <v/>
      </c>
      <c r="N135" s="24" t="str">
        <f t="shared" si="92"/>
        <v/>
      </c>
      <c r="O135" s="24" t="str">
        <f t="shared" si="93"/>
        <v/>
      </c>
      <c r="P135" s="24">
        <f t="shared" si="94"/>
        <v>5.1736860707430026</v>
      </c>
      <c r="Q135" s="24">
        <f t="shared" si="95"/>
        <v>0.14311083825630533</v>
      </c>
      <c r="R135" s="24">
        <f t="shared" si="96"/>
        <v>2.0794664600000488</v>
      </c>
      <c r="S135" s="24">
        <f t="shared" si="97"/>
        <v>5.1736860707430026</v>
      </c>
      <c r="T135" s="24">
        <f t="shared" si="98"/>
        <v>2.6402106862761343E-2</v>
      </c>
      <c r="V135" s="116" t="str">
        <f t="shared" si="99"/>
        <v>LANX CAPITAL</v>
      </c>
      <c r="W135" s="199" t="str">
        <f t="shared" si="100"/>
        <v/>
      </c>
      <c r="X135" s="199" t="str">
        <f t="shared" si="101"/>
        <v/>
      </c>
      <c r="Y135" s="199" t="str">
        <f t="shared" si="102"/>
        <v/>
      </c>
      <c r="Z135" s="199" t="str">
        <f t="shared" si="103"/>
        <v/>
      </c>
      <c r="AA135" s="199" t="str">
        <f t="shared" si="104"/>
        <v/>
      </c>
      <c r="AB135" s="199" t="str">
        <f t="shared" si="105"/>
        <v/>
      </c>
      <c r="AC135" s="199" t="str">
        <f t="shared" si="106"/>
        <v/>
      </c>
      <c r="AD135" s="199">
        <f t="shared" si="107"/>
        <v>0.37843526999995447</v>
      </c>
      <c r="AE135" s="199" t="str">
        <f t="shared" si="108"/>
        <v/>
      </c>
      <c r="AF135" s="199">
        <f t="shared" si="109"/>
        <v>4.1003000000006118E-4</v>
      </c>
      <c r="AG135" s="199" t="str">
        <f t="shared" si="110"/>
        <v/>
      </c>
      <c r="AH135" s="199" t="str">
        <f t="shared" si="111"/>
        <v/>
      </c>
      <c r="AI135" s="199" t="str">
        <f t="shared" si="112"/>
        <v/>
      </c>
      <c r="AJ135" s="199" t="str">
        <f t="shared" si="113"/>
        <v/>
      </c>
      <c r="AK135" s="199">
        <f t="shared" si="114"/>
        <v>1.7006211599999972</v>
      </c>
      <c r="AL135" s="199">
        <f t="shared" si="115"/>
        <v>2.0794664600000488</v>
      </c>
      <c r="AO135" s="59">
        <v>132</v>
      </c>
      <c r="AP135" s="54" t="s">
        <v>210</v>
      </c>
      <c r="AQ135" s="31">
        <v>6.9117903099999998</v>
      </c>
      <c r="AR135" s="31" t="s">
        <v>1110</v>
      </c>
      <c r="AS135" s="31" t="s">
        <v>1110</v>
      </c>
      <c r="AT135" s="31" t="s">
        <v>1110</v>
      </c>
      <c r="AU135" s="31" t="s">
        <v>1110</v>
      </c>
      <c r="AV135" s="31" t="s">
        <v>1110</v>
      </c>
      <c r="AW135" s="31" t="s">
        <v>1110</v>
      </c>
      <c r="AX135" s="31">
        <v>39.233902389999997</v>
      </c>
      <c r="AY135" s="31" t="s">
        <v>1110</v>
      </c>
      <c r="AZ135" s="31">
        <v>416.24223549999999</v>
      </c>
      <c r="BA135" s="31">
        <v>66.265273770000007</v>
      </c>
      <c r="BB135" s="31">
        <v>139.33556888999999</v>
      </c>
      <c r="BC135" s="31" t="s">
        <v>1110</v>
      </c>
      <c r="BD135" s="31" t="s">
        <v>1110</v>
      </c>
      <c r="BE135" s="57">
        <v>815.94960860000003</v>
      </c>
      <c r="BF135" s="31">
        <v>1483.9383794599999</v>
      </c>
      <c r="BG135"/>
      <c r="BH135" s="59">
        <v>132</v>
      </c>
      <c r="BI135" s="54" t="s">
        <v>572</v>
      </c>
      <c r="BJ135" s="31" t="s">
        <v>1110</v>
      </c>
      <c r="BK135" s="31" t="s">
        <v>1110</v>
      </c>
      <c r="BL135" s="31" t="s">
        <v>1110</v>
      </c>
      <c r="BM135" s="31" t="s">
        <v>1110</v>
      </c>
      <c r="BN135" s="31" t="s">
        <v>1110</v>
      </c>
      <c r="BO135" s="31" t="s">
        <v>1110</v>
      </c>
      <c r="BP135" s="31" t="s">
        <v>1110</v>
      </c>
      <c r="BQ135" s="31">
        <v>1419.00092903</v>
      </c>
      <c r="BR135" s="31" t="s">
        <v>1110</v>
      </c>
      <c r="BS135" s="31">
        <v>1.5534300300000001</v>
      </c>
      <c r="BT135" s="31" t="s">
        <v>1110</v>
      </c>
      <c r="BU135" s="31" t="s">
        <v>1110</v>
      </c>
      <c r="BV135" s="31" t="s">
        <v>1110</v>
      </c>
      <c r="BW135" s="31" t="s">
        <v>1110</v>
      </c>
      <c r="BX135" s="57">
        <v>34.57121162</v>
      </c>
      <c r="BY135" s="31">
        <v>1455.12557068</v>
      </c>
    </row>
    <row r="136" spans="1:77" ht="37.5">
      <c r="A136" s="114" t="str">
        <f t="shared" si="79"/>
        <v>PROTEUS INVESTIMENTOS LTDA.</v>
      </c>
      <c r="B136" s="24" t="str">
        <f t="shared" si="80"/>
        <v/>
      </c>
      <c r="C136" s="24" t="str">
        <f t="shared" si="81"/>
        <v/>
      </c>
      <c r="D136" s="24" t="str">
        <f t="shared" si="82"/>
        <v/>
      </c>
      <c r="E136" s="24" t="str">
        <f t="shared" si="83"/>
        <v/>
      </c>
      <c r="F136" s="24" t="str">
        <f t="shared" si="84"/>
        <v/>
      </c>
      <c r="G136" s="24" t="str">
        <f t="shared" si="85"/>
        <v/>
      </c>
      <c r="H136" s="24" t="str">
        <f t="shared" si="86"/>
        <v/>
      </c>
      <c r="I136" s="24">
        <f t="shared" si="87"/>
        <v>2.0421207118644702E-2</v>
      </c>
      <c r="J136" s="24" t="str">
        <f t="shared" si="88"/>
        <v/>
      </c>
      <c r="K136" s="24" t="str">
        <f t="shared" si="89"/>
        <v/>
      </c>
      <c r="L136" s="24" t="str">
        <f t="shared" si="90"/>
        <v/>
      </c>
      <c r="M136" s="24" t="str">
        <f t="shared" si="91"/>
        <v/>
      </c>
      <c r="N136" s="24" t="str">
        <f t="shared" si="92"/>
        <v/>
      </c>
      <c r="O136" s="24" t="str">
        <f t="shared" si="93"/>
        <v/>
      </c>
      <c r="P136" s="24" t="str">
        <f t="shared" si="94"/>
        <v/>
      </c>
      <c r="Q136" s="24">
        <f t="shared" si="95"/>
        <v>2.0421207118644702E-2</v>
      </c>
      <c r="R136" s="24">
        <f t="shared" si="96"/>
        <v>0.28502574999993158</v>
      </c>
      <c r="S136" s="24">
        <f t="shared" si="97"/>
        <v>2.0421207118644702E-2</v>
      </c>
      <c r="T136" s="24">
        <f t="shared" si="98"/>
        <v>2.0421207118644702E-2</v>
      </c>
      <c r="V136" s="116" t="str">
        <f t="shared" si="99"/>
        <v>PROTEUS INVESTIMENTOS LTDA.</v>
      </c>
      <c r="W136" s="199" t="str">
        <f t="shared" si="100"/>
        <v/>
      </c>
      <c r="X136" s="199" t="str">
        <f t="shared" si="101"/>
        <v/>
      </c>
      <c r="Y136" s="199" t="str">
        <f t="shared" si="102"/>
        <v/>
      </c>
      <c r="Z136" s="199" t="str">
        <f t="shared" si="103"/>
        <v/>
      </c>
      <c r="AA136" s="199" t="str">
        <f t="shared" si="104"/>
        <v/>
      </c>
      <c r="AB136" s="199" t="str">
        <f t="shared" si="105"/>
        <v/>
      </c>
      <c r="AC136" s="199" t="str">
        <f t="shared" si="106"/>
        <v/>
      </c>
      <c r="AD136" s="199">
        <f t="shared" si="107"/>
        <v>0.28502574999993158</v>
      </c>
      <c r="AE136" s="199" t="str">
        <f t="shared" si="108"/>
        <v/>
      </c>
      <c r="AF136" s="199" t="str">
        <f t="shared" si="109"/>
        <v/>
      </c>
      <c r="AG136" s="199" t="str">
        <f t="shared" si="110"/>
        <v/>
      </c>
      <c r="AH136" s="199" t="str">
        <f t="shared" si="111"/>
        <v/>
      </c>
      <c r="AI136" s="199" t="str">
        <f t="shared" si="112"/>
        <v/>
      </c>
      <c r="AJ136" s="199" t="str">
        <f t="shared" si="113"/>
        <v/>
      </c>
      <c r="AK136" s="199" t="str">
        <f t="shared" si="114"/>
        <v/>
      </c>
      <c r="AL136" s="199">
        <f t="shared" si="115"/>
        <v>0.28502574999993158</v>
      </c>
      <c r="AO136" s="60">
        <v>133</v>
      </c>
      <c r="AP136" s="56" t="s">
        <v>882</v>
      </c>
      <c r="AQ136" s="30">
        <v>39.00809143</v>
      </c>
      <c r="AR136" s="30" t="s">
        <v>1110</v>
      </c>
      <c r="AS136" s="30" t="s">
        <v>1110</v>
      </c>
      <c r="AT136" s="30" t="s">
        <v>1110</v>
      </c>
      <c r="AU136" s="30" t="s">
        <v>1110</v>
      </c>
      <c r="AV136" s="30">
        <v>3.2871503099999999</v>
      </c>
      <c r="AW136" s="30" t="s">
        <v>1110</v>
      </c>
      <c r="AX136" s="30">
        <v>131.89147840000001</v>
      </c>
      <c r="AY136" s="30">
        <v>25.138673219999998</v>
      </c>
      <c r="AZ136" s="30">
        <v>0.33529750000000003</v>
      </c>
      <c r="BA136" s="30" t="s">
        <v>1110</v>
      </c>
      <c r="BB136" s="30" t="s">
        <v>1110</v>
      </c>
      <c r="BC136" s="30">
        <v>531.06658347999996</v>
      </c>
      <c r="BD136" s="30" t="s">
        <v>1110</v>
      </c>
      <c r="BE136" s="58">
        <v>746.67430820999994</v>
      </c>
      <c r="BF136" s="30">
        <v>1477.4015825499998</v>
      </c>
      <c r="BG136"/>
      <c r="BH136" s="60">
        <v>133</v>
      </c>
      <c r="BI136" s="56" t="s">
        <v>780</v>
      </c>
      <c r="BJ136" s="30" t="s">
        <v>1110</v>
      </c>
      <c r="BK136" s="30" t="s">
        <v>1110</v>
      </c>
      <c r="BL136" s="30" t="s">
        <v>1110</v>
      </c>
      <c r="BM136" s="30" t="s">
        <v>1110</v>
      </c>
      <c r="BN136" s="30" t="s">
        <v>1110</v>
      </c>
      <c r="BO136" s="30" t="s">
        <v>1110</v>
      </c>
      <c r="BP136" s="30" t="s">
        <v>1110</v>
      </c>
      <c r="BQ136" s="30">
        <v>1396.01911896</v>
      </c>
      <c r="BR136" s="30" t="s">
        <v>1110</v>
      </c>
      <c r="BS136" s="30" t="s">
        <v>1110</v>
      </c>
      <c r="BT136" s="30" t="s">
        <v>1110</v>
      </c>
      <c r="BU136" s="30" t="s">
        <v>1110</v>
      </c>
      <c r="BV136" s="30" t="s">
        <v>1110</v>
      </c>
      <c r="BW136" s="30" t="s">
        <v>1110</v>
      </c>
      <c r="BX136" s="58" t="s">
        <v>1110</v>
      </c>
      <c r="BY136" s="30">
        <v>1396.01911896</v>
      </c>
    </row>
    <row r="137" spans="1:77" ht="50">
      <c r="A137" s="114" t="str">
        <f t="shared" si="79"/>
        <v>BRB - DTVM</v>
      </c>
      <c r="B137" s="24">
        <f t="shared" si="80"/>
        <v>0.17534313768845777</v>
      </c>
      <c r="C137" s="24" t="str">
        <f t="shared" si="81"/>
        <v/>
      </c>
      <c r="D137" s="24" t="str">
        <f t="shared" si="82"/>
        <v/>
      </c>
      <c r="E137" s="24" t="str">
        <f t="shared" si="83"/>
        <v/>
      </c>
      <c r="F137" s="24" t="str">
        <f t="shared" si="84"/>
        <v/>
      </c>
      <c r="G137" s="24" t="str">
        <f t="shared" si="85"/>
        <v/>
      </c>
      <c r="H137" s="24" t="str">
        <f t="shared" si="86"/>
        <v/>
      </c>
      <c r="I137" s="24">
        <f t="shared" si="87"/>
        <v>-9.9103027564013786</v>
      </c>
      <c r="J137" s="24" t="str">
        <f t="shared" si="88"/>
        <v/>
      </c>
      <c r="K137" s="24">
        <f t="shared" si="89"/>
        <v>1.9233172650976655</v>
      </c>
      <c r="L137" s="24">
        <f t="shared" si="90"/>
        <v>18.492013950672899</v>
      </c>
      <c r="M137" s="24">
        <f t="shared" si="91"/>
        <v>-10.428703665373163</v>
      </c>
      <c r="N137" s="24" t="str">
        <f t="shared" si="92"/>
        <v/>
      </c>
      <c r="O137" s="24" t="str">
        <f t="shared" si="93"/>
        <v/>
      </c>
      <c r="P137" s="24">
        <f t="shared" si="94"/>
        <v>-12.164983536214919</v>
      </c>
      <c r="Q137" s="24">
        <f t="shared" si="95"/>
        <v>-6.5641314483318496</v>
      </c>
      <c r="R137" s="24">
        <f t="shared" si="96"/>
        <v>-97.407665839999936</v>
      </c>
      <c r="S137" s="24">
        <f t="shared" si="97"/>
        <v>18.492013950672899</v>
      </c>
      <c r="T137" s="24">
        <f t="shared" si="98"/>
        <v>-12.164983536214919</v>
      </c>
      <c r="V137" s="116" t="str">
        <f t="shared" si="99"/>
        <v>BRB - DTVM</v>
      </c>
      <c r="W137" s="199">
        <f t="shared" si="100"/>
        <v>1.211935000000075E-2</v>
      </c>
      <c r="X137" s="199" t="str">
        <f t="shared" si="101"/>
        <v/>
      </c>
      <c r="Y137" s="199" t="str">
        <f t="shared" si="102"/>
        <v/>
      </c>
      <c r="Z137" s="199" t="str">
        <f t="shared" si="103"/>
        <v/>
      </c>
      <c r="AA137" s="199" t="str">
        <f t="shared" si="104"/>
        <v/>
      </c>
      <c r="AB137" s="199" t="str">
        <f t="shared" si="105"/>
        <v/>
      </c>
      <c r="AC137" s="199" t="str">
        <f t="shared" si="106"/>
        <v/>
      </c>
      <c r="AD137" s="199">
        <f t="shared" si="107"/>
        <v>-3.8881985099999952</v>
      </c>
      <c r="AE137" s="199" t="str">
        <f t="shared" si="108"/>
        <v/>
      </c>
      <c r="AF137" s="199">
        <f t="shared" si="109"/>
        <v>8.0056587799999761</v>
      </c>
      <c r="AG137" s="199">
        <f t="shared" si="110"/>
        <v>12.25378366999999</v>
      </c>
      <c r="AH137" s="199">
        <f t="shared" si="111"/>
        <v>-14.530893579999983</v>
      </c>
      <c r="AI137" s="199" t="str">
        <f t="shared" si="112"/>
        <v/>
      </c>
      <c r="AJ137" s="199" t="str">
        <f t="shared" si="113"/>
        <v/>
      </c>
      <c r="AK137" s="199">
        <f t="shared" si="114"/>
        <v>-99.260135550000086</v>
      </c>
      <c r="AL137" s="199">
        <f t="shared" si="115"/>
        <v>-97.407665839999936</v>
      </c>
      <c r="AO137" s="59">
        <v>134</v>
      </c>
      <c r="AP137" s="54" t="s">
        <v>571</v>
      </c>
      <c r="AQ137" s="31" t="s">
        <v>1110</v>
      </c>
      <c r="AR137" s="31" t="s">
        <v>1110</v>
      </c>
      <c r="AS137" s="31" t="s">
        <v>1110</v>
      </c>
      <c r="AT137" s="31" t="s">
        <v>1110</v>
      </c>
      <c r="AU137" s="31" t="s">
        <v>1110</v>
      </c>
      <c r="AV137" s="31" t="s">
        <v>1110</v>
      </c>
      <c r="AW137" s="31" t="s">
        <v>1110</v>
      </c>
      <c r="AX137" s="31">
        <v>1101.7076982200001</v>
      </c>
      <c r="AY137" s="31">
        <v>1.02686992</v>
      </c>
      <c r="AZ137" s="31">
        <v>93.533916840000003</v>
      </c>
      <c r="BA137" s="31" t="s">
        <v>1110</v>
      </c>
      <c r="BB137" s="31" t="s">
        <v>1110</v>
      </c>
      <c r="BC137" s="31">
        <v>255.43246016000001</v>
      </c>
      <c r="BD137" s="31" t="s">
        <v>1110</v>
      </c>
      <c r="BE137" s="57">
        <v>14.83127803</v>
      </c>
      <c r="BF137" s="31">
        <v>1466.5322231700004</v>
      </c>
      <c r="BG137"/>
      <c r="BH137" s="59">
        <v>134</v>
      </c>
      <c r="BI137" s="54" t="s">
        <v>210</v>
      </c>
      <c r="BJ137" s="31">
        <v>6.9239096600000005</v>
      </c>
      <c r="BK137" s="31" t="s">
        <v>1110</v>
      </c>
      <c r="BL137" s="31" t="s">
        <v>1110</v>
      </c>
      <c r="BM137" s="31" t="s">
        <v>1110</v>
      </c>
      <c r="BN137" s="31" t="s">
        <v>1110</v>
      </c>
      <c r="BO137" s="31" t="s">
        <v>1110</v>
      </c>
      <c r="BP137" s="31" t="s">
        <v>1110</v>
      </c>
      <c r="BQ137" s="31">
        <v>35.345703880000002</v>
      </c>
      <c r="BR137" s="31" t="s">
        <v>1110</v>
      </c>
      <c r="BS137" s="31">
        <v>424.24789427999997</v>
      </c>
      <c r="BT137" s="31">
        <v>78.519057439999997</v>
      </c>
      <c r="BU137" s="31">
        <v>124.80467531000001</v>
      </c>
      <c r="BV137" s="31" t="s">
        <v>1110</v>
      </c>
      <c r="BW137" s="31" t="s">
        <v>1110</v>
      </c>
      <c r="BX137" s="57">
        <v>716.68947304999995</v>
      </c>
      <c r="BY137" s="31">
        <v>1386.5307136199999</v>
      </c>
    </row>
    <row r="138" spans="1:77" ht="62.5">
      <c r="A138" s="114" t="str">
        <f t="shared" si="79"/>
        <v>ROSENBERG INVESTIMENTOS</v>
      </c>
      <c r="B138" s="24" t="str">
        <f t="shared" si="80"/>
        <v/>
      </c>
      <c r="C138" s="24" t="str">
        <f t="shared" si="81"/>
        <v/>
      </c>
      <c r="D138" s="24" t="str">
        <f t="shared" si="82"/>
        <v/>
      </c>
      <c r="E138" s="24" t="str">
        <f t="shared" si="83"/>
        <v/>
      </c>
      <c r="F138" s="24" t="str">
        <f t="shared" si="84"/>
        <v/>
      </c>
      <c r="G138" s="24">
        <f t="shared" si="85"/>
        <v>8.1156774118622508</v>
      </c>
      <c r="H138" s="24" t="str">
        <f t="shared" si="86"/>
        <v/>
      </c>
      <c r="I138" s="24">
        <f t="shared" si="87"/>
        <v>14.044984439853565</v>
      </c>
      <c r="J138" s="24" t="str">
        <f t="shared" si="88"/>
        <v/>
      </c>
      <c r="K138" s="24">
        <f t="shared" si="89"/>
        <v>-75.957588699137091</v>
      </c>
      <c r="L138" s="24" t="str">
        <f t="shared" si="90"/>
        <v/>
      </c>
      <c r="M138" s="24" t="str">
        <f t="shared" si="91"/>
        <v/>
      </c>
      <c r="N138" s="24">
        <f t="shared" si="92"/>
        <v>-2.8487219286181471</v>
      </c>
      <c r="O138" s="24" t="str">
        <f t="shared" si="93"/>
        <v/>
      </c>
      <c r="P138" s="24" t="str">
        <f t="shared" si="94"/>
        <v/>
      </c>
      <c r="Q138" s="24">
        <f t="shared" si="95"/>
        <v>-0.66992073430107268</v>
      </c>
      <c r="R138" s="24">
        <f t="shared" si="96"/>
        <v>-9.3065378300000248</v>
      </c>
      <c r="S138" s="24">
        <f t="shared" si="97"/>
        <v>14.044984439853565</v>
      </c>
      <c r="T138" s="24">
        <f t="shared" si="98"/>
        <v>-75.957588699137091</v>
      </c>
      <c r="V138" s="116" t="str">
        <f t="shared" si="99"/>
        <v>ROSENBERG INVESTIMENTOS</v>
      </c>
      <c r="W138" s="199" t="str">
        <f t="shared" si="100"/>
        <v/>
      </c>
      <c r="X138" s="199" t="str">
        <f t="shared" si="101"/>
        <v/>
      </c>
      <c r="Y138" s="199" t="str">
        <f t="shared" si="102"/>
        <v/>
      </c>
      <c r="Z138" s="199" t="str">
        <f t="shared" si="103"/>
        <v/>
      </c>
      <c r="AA138" s="199" t="str">
        <f t="shared" si="104"/>
        <v/>
      </c>
      <c r="AB138" s="199">
        <f t="shared" si="105"/>
        <v>2.2459459700000046</v>
      </c>
      <c r="AC138" s="199" t="str">
        <f t="shared" si="106"/>
        <v/>
      </c>
      <c r="AD138" s="199">
        <f t="shared" si="107"/>
        <v>93.362385009999912</v>
      </c>
      <c r="AE138" s="199" t="str">
        <f t="shared" si="108"/>
        <v/>
      </c>
      <c r="AF138" s="199">
        <f t="shared" si="109"/>
        <v>-88.379923779999999</v>
      </c>
      <c r="AG138" s="199" t="str">
        <f t="shared" si="110"/>
        <v/>
      </c>
      <c r="AH138" s="199" t="str">
        <f t="shared" si="111"/>
        <v/>
      </c>
      <c r="AI138" s="199">
        <f t="shared" si="112"/>
        <v>-16.534925029999954</v>
      </c>
      <c r="AJ138" s="199" t="str">
        <f t="shared" si="113"/>
        <v/>
      </c>
      <c r="AK138" s="199" t="str">
        <f t="shared" si="114"/>
        <v/>
      </c>
      <c r="AL138" s="199">
        <f t="shared" si="115"/>
        <v>-9.3065378300000248</v>
      </c>
      <c r="AO138" s="60">
        <v>135</v>
      </c>
      <c r="AP138" s="56" t="s">
        <v>572</v>
      </c>
      <c r="AQ138" s="30" t="s">
        <v>1110</v>
      </c>
      <c r="AR138" s="30" t="s">
        <v>1110</v>
      </c>
      <c r="AS138" s="30" t="s">
        <v>1110</v>
      </c>
      <c r="AT138" s="30" t="s">
        <v>1110</v>
      </c>
      <c r="AU138" s="30" t="s">
        <v>1110</v>
      </c>
      <c r="AV138" s="30" t="s">
        <v>1110</v>
      </c>
      <c r="AW138" s="30" t="s">
        <v>1110</v>
      </c>
      <c r="AX138" s="30">
        <v>1418.62249376</v>
      </c>
      <c r="AY138" s="30" t="s">
        <v>1110</v>
      </c>
      <c r="AZ138" s="30">
        <v>1.5530200000000001</v>
      </c>
      <c r="BA138" s="30" t="s">
        <v>1110</v>
      </c>
      <c r="BB138" s="30" t="s">
        <v>1110</v>
      </c>
      <c r="BC138" s="30" t="s">
        <v>1110</v>
      </c>
      <c r="BD138" s="30" t="s">
        <v>1110</v>
      </c>
      <c r="BE138" s="58">
        <v>32.870590460000003</v>
      </c>
      <c r="BF138" s="30">
        <v>1453.04610422</v>
      </c>
      <c r="BG138"/>
      <c r="BH138" s="60">
        <v>135</v>
      </c>
      <c r="BI138" s="56" t="s">
        <v>1236</v>
      </c>
      <c r="BJ138" s="30" t="s">
        <v>1110</v>
      </c>
      <c r="BK138" s="30" t="s">
        <v>1110</v>
      </c>
      <c r="BL138" s="30" t="s">
        <v>1110</v>
      </c>
      <c r="BM138" s="30" t="s">
        <v>1110</v>
      </c>
      <c r="BN138" s="30" t="s">
        <v>1110</v>
      </c>
      <c r="BO138" s="30">
        <v>29.920111120000001</v>
      </c>
      <c r="BP138" s="30" t="s">
        <v>1110</v>
      </c>
      <c r="BQ138" s="30">
        <v>758.10064377999993</v>
      </c>
      <c r="BR138" s="30" t="s">
        <v>1110</v>
      </c>
      <c r="BS138" s="30">
        <v>27.974380370000002</v>
      </c>
      <c r="BT138" s="30" t="s">
        <v>1110</v>
      </c>
      <c r="BU138" s="30" t="s">
        <v>1110</v>
      </c>
      <c r="BV138" s="30">
        <v>563.89817600000003</v>
      </c>
      <c r="BW138" s="30" t="s">
        <v>1110</v>
      </c>
      <c r="BX138" s="58" t="s">
        <v>1110</v>
      </c>
      <c r="BY138" s="30">
        <v>1379.8933112699999</v>
      </c>
    </row>
    <row r="139" spans="1:77" ht="50">
      <c r="A139" s="114" t="str">
        <f t="shared" si="79"/>
        <v>CITRINO GESTAO DE RECURSOS LTDA</v>
      </c>
      <c r="B139" s="24" t="str">
        <f t="shared" si="80"/>
        <v/>
      </c>
      <c r="C139" s="24" t="str">
        <f t="shared" si="81"/>
        <v/>
      </c>
      <c r="D139" s="24" t="str">
        <f t="shared" si="82"/>
        <v/>
      </c>
      <c r="E139" s="24" t="str">
        <f t="shared" si="83"/>
        <v/>
      </c>
      <c r="F139" s="24" t="str">
        <f t="shared" si="84"/>
        <v/>
      </c>
      <c r="G139" s="24" t="str">
        <f t="shared" si="85"/>
        <v/>
      </c>
      <c r="H139" s="24" t="str">
        <f t="shared" si="86"/>
        <v/>
      </c>
      <c r="I139" s="24">
        <f t="shared" si="87"/>
        <v>0.44670307858231695</v>
      </c>
      <c r="J139" s="24" t="str">
        <f t="shared" si="88"/>
        <v/>
      </c>
      <c r="K139" s="24" t="str">
        <f t="shared" si="89"/>
        <v/>
      </c>
      <c r="L139" s="24" t="str">
        <f t="shared" si="90"/>
        <v/>
      </c>
      <c r="M139" s="24" t="str">
        <f t="shared" si="91"/>
        <v/>
      </c>
      <c r="N139" s="24" t="str">
        <f t="shared" si="92"/>
        <v/>
      </c>
      <c r="O139" s="24" t="str">
        <f t="shared" si="93"/>
        <v/>
      </c>
      <c r="P139" s="24" t="str">
        <f t="shared" si="94"/>
        <v/>
      </c>
      <c r="Q139" s="24">
        <f t="shared" si="95"/>
        <v>0.44670307858231695</v>
      </c>
      <c r="R139" s="24">
        <f t="shared" si="96"/>
        <v>6.0170280300003469</v>
      </c>
      <c r="S139" s="24">
        <f t="shared" si="97"/>
        <v>0.44670307858231695</v>
      </c>
      <c r="T139" s="24">
        <f t="shared" si="98"/>
        <v>0.44670307858231695</v>
      </c>
      <c r="V139" s="116" t="str">
        <f t="shared" si="99"/>
        <v>CITRINO GESTAO DE RECURSOS LTDA</v>
      </c>
      <c r="W139" s="199" t="str">
        <f t="shared" si="100"/>
        <v/>
      </c>
      <c r="X139" s="199" t="str">
        <f t="shared" si="101"/>
        <v/>
      </c>
      <c r="Y139" s="199" t="str">
        <f t="shared" si="102"/>
        <v/>
      </c>
      <c r="Z139" s="199" t="str">
        <f t="shared" si="103"/>
        <v/>
      </c>
      <c r="AA139" s="199" t="str">
        <f t="shared" si="104"/>
        <v/>
      </c>
      <c r="AB139" s="199" t="str">
        <f t="shared" si="105"/>
        <v/>
      </c>
      <c r="AC139" s="199" t="str">
        <f t="shared" si="106"/>
        <v/>
      </c>
      <c r="AD139" s="199">
        <f t="shared" si="107"/>
        <v>6.0170280300003469</v>
      </c>
      <c r="AE139" s="199" t="str">
        <f t="shared" si="108"/>
        <v/>
      </c>
      <c r="AF139" s="199" t="str">
        <f t="shared" si="109"/>
        <v/>
      </c>
      <c r="AG139" s="199" t="str">
        <f t="shared" si="110"/>
        <v/>
      </c>
      <c r="AH139" s="199" t="str">
        <f t="shared" si="111"/>
        <v/>
      </c>
      <c r="AI139" s="199" t="str">
        <f t="shared" si="112"/>
        <v/>
      </c>
      <c r="AJ139" s="199" t="str">
        <f t="shared" si="113"/>
        <v/>
      </c>
      <c r="AK139" s="199" t="str">
        <f t="shared" si="114"/>
        <v/>
      </c>
      <c r="AL139" s="199">
        <f t="shared" si="115"/>
        <v>6.0170280300003469</v>
      </c>
      <c r="AO139" s="59">
        <v>136</v>
      </c>
      <c r="AP139" s="54" t="s">
        <v>929</v>
      </c>
      <c r="AQ139" s="31" t="s">
        <v>1110</v>
      </c>
      <c r="AR139" s="31" t="s">
        <v>1110</v>
      </c>
      <c r="AS139" s="31" t="s">
        <v>1110</v>
      </c>
      <c r="AT139" s="31" t="s">
        <v>1110</v>
      </c>
      <c r="AU139" s="31" t="s">
        <v>1110</v>
      </c>
      <c r="AV139" s="31" t="s">
        <v>1110</v>
      </c>
      <c r="AW139" s="31" t="s">
        <v>1110</v>
      </c>
      <c r="AX139" s="31">
        <v>850.16330761000006</v>
      </c>
      <c r="AY139" s="31">
        <v>0.16061993999999999</v>
      </c>
      <c r="AZ139" s="31">
        <v>23.231189870000001</v>
      </c>
      <c r="BA139" s="31" t="s">
        <v>1110</v>
      </c>
      <c r="BB139" s="31" t="s">
        <v>1110</v>
      </c>
      <c r="BC139" s="31">
        <v>559.06799846000001</v>
      </c>
      <c r="BD139" s="31" t="s">
        <v>1110</v>
      </c>
      <c r="BE139" s="57">
        <v>15.367399970000001</v>
      </c>
      <c r="BF139" s="31">
        <v>1447.9905158500001</v>
      </c>
      <c r="BG139"/>
      <c r="BH139" s="59">
        <v>136</v>
      </c>
      <c r="BI139" s="54" t="s">
        <v>268</v>
      </c>
      <c r="BJ139" s="31" t="s">
        <v>1110</v>
      </c>
      <c r="BK139" s="31" t="s">
        <v>1110</v>
      </c>
      <c r="BL139" s="31" t="s">
        <v>1110</v>
      </c>
      <c r="BM139" s="31" t="s">
        <v>1110</v>
      </c>
      <c r="BN139" s="31" t="s">
        <v>1110</v>
      </c>
      <c r="BO139" s="31" t="s">
        <v>1110</v>
      </c>
      <c r="BP139" s="31" t="s">
        <v>1110</v>
      </c>
      <c r="BQ139" s="31">
        <v>1353.0030504000001</v>
      </c>
      <c r="BR139" s="31" t="s">
        <v>1110</v>
      </c>
      <c r="BS139" s="31" t="s">
        <v>1110</v>
      </c>
      <c r="BT139" s="31" t="s">
        <v>1110</v>
      </c>
      <c r="BU139" s="31" t="s">
        <v>1110</v>
      </c>
      <c r="BV139" s="31" t="s">
        <v>1110</v>
      </c>
      <c r="BW139" s="31" t="s">
        <v>1110</v>
      </c>
      <c r="BX139" s="57" t="s">
        <v>1110</v>
      </c>
      <c r="BY139" s="31">
        <v>1353.0030504000001</v>
      </c>
    </row>
    <row r="140" spans="1:77" ht="37.5">
      <c r="A140" s="114" t="str">
        <f t="shared" si="79"/>
        <v>PAINEIRAS INVESTIMENTOS</v>
      </c>
      <c r="B140" s="24" t="str">
        <f t="shared" si="80"/>
        <v/>
      </c>
      <c r="C140" s="24">
        <f t="shared" si="81"/>
        <v>-1.3919431054277993</v>
      </c>
      <c r="D140" s="24" t="str">
        <f t="shared" si="82"/>
        <v/>
      </c>
      <c r="E140" s="24" t="str">
        <f t="shared" si="83"/>
        <v/>
      </c>
      <c r="F140" s="24" t="str">
        <f t="shared" si="84"/>
        <v/>
      </c>
      <c r="G140" s="24">
        <f t="shared" si="85"/>
        <v>491.07141891891888</v>
      </c>
      <c r="H140" s="24" t="str">
        <f t="shared" si="86"/>
        <v/>
      </c>
      <c r="I140" s="24">
        <f t="shared" si="87"/>
        <v>14.971618698186461</v>
      </c>
      <c r="J140" s="24">
        <f t="shared" si="88"/>
        <v>-25.529135387283347</v>
      </c>
      <c r="K140" s="24">
        <f t="shared" si="89"/>
        <v>-1.3361586509574437</v>
      </c>
      <c r="L140" s="24" t="str">
        <f t="shared" si="90"/>
        <v/>
      </c>
      <c r="M140" s="24" t="str">
        <f t="shared" si="91"/>
        <v/>
      </c>
      <c r="N140" s="24">
        <f t="shared" si="92"/>
        <v>1.871846240297387</v>
      </c>
      <c r="O140" s="24" t="str">
        <f t="shared" si="93"/>
        <v/>
      </c>
      <c r="P140" s="24" t="str">
        <f t="shared" si="94"/>
        <v/>
      </c>
      <c r="Q140" s="24">
        <f t="shared" si="95"/>
        <v>0.25798624097296852</v>
      </c>
      <c r="R140" s="24">
        <f t="shared" si="96"/>
        <v>3.3731703099999777</v>
      </c>
      <c r="S140" s="24">
        <f t="shared" si="97"/>
        <v>491.07141891891888</v>
      </c>
      <c r="T140" s="24">
        <f t="shared" si="98"/>
        <v>-25.529135387283347</v>
      </c>
      <c r="V140" s="116" t="str">
        <f t="shared" si="99"/>
        <v>PAINEIRAS INVESTIMENTOS</v>
      </c>
      <c r="W140" s="199" t="str">
        <f t="shared" si="100"/>
        <v/>
      </c>
      <c r="X140" s="199">
        <f t="shared" si="101"/>
        <v>-1.5300603400000057</v>
      </c>
      <c r="Y140" s="199" t="str">
        <f t="shared" si="102"/>
        <v/>
      </c>
      <c r="Z140" s="199" t="str">
        <f t="shared" si="103"/>
        <v/>
      </c>
      <c r="AA140" s="199" t="str">
        <f t="shared" si="104"/>
        <v/>
      </c>
      <c r="AB140" s="199">
        <f t="shared" si="105"/>
        <v>0.50874998999999999</v>
      </c>
      <c r="AC140" s="199" t="str">
        <f t="shared" si="106"/>
        <v/>
      </c>
      <c r="AD140" s="199">
        <f t="shared" si="107"/>
        <v>98.884886519999895</v>
      </c>
      <c r="AE140" s="199">
        <f t="shared" si="108"/>
        <v>-94.276075030000015</v>
      </c>
      <c r="AF140" s="199">
        <f t="shared" si="109"/>
        <v>-1.3967506500000013</v>
      </c>
      <c r="AG140" s="199" t="str">
        <f t="shared" si="110"/>
        <v/>
      </c>
      <c r="AH140" s="199" t="str">
        <f t="shared" si="111"/>
        <v/>
      </c>
      <c r="AI140" s="199">
        <f t="shared" si="112"/>
        <v>1.1824198200000069</v>
      </c>
      <c r="AJ140" s="199" t="str">
        <f t="shared" si="113"/>
        <v/>
      </c>
      <c r="AK140" s="199" t="str">
        <f t="shared" si="114"/>
        <v/>
      </c>
      <c r="AL140" s="199">
        <f t="shared" si="115"/>
        <v>3.3731703099999777</v>
      </c>
      <c r="AO140" s="60">
        <v>137</v>
      </c>
      <c r="AP140" s="56" t="s">
        <v>780</v>
      </c>
      <c r="AQ140" s="30" t="s">
        <v>1110</v>
      </c>
      <c r="AR140" s="30" t="s">
        <v>1110</v>
      </c>
      <c r="AS140" s="30" t="s">
        <v>1110</v>
      </c>
      <c r="AT140" s="30" t="s">
        <v>1110</v>
      </c>
      <c r="AU140" s="30" t="s">
        <v>1110</v>
      </c>
      <c r="AV140" s="30" t="s">
        <v>1110</v>
      </c>
      <c r="AW140" s="30" t="s">
        <v>1110</v>
      </c>
      <c r="AX140" s="30">
        <v>1395.7340932100001</v>
      </c>
      <c r="AY140" s="30" t="s">
        <v>1110</v>
      </c>
      <c r="AZ140" s="30" t="s">
        <v>1110</v>
      </c>
      <c r="BA140" s="30" t="s">
        <v>1110</v>
      </c>
      <c r="BB140" s="30" t="s">
        <v>1110</v>
      </c>
      <c r="BC140" s="30" t="s">
        <v>1110</v>
      </c>
      <c r="BD140" s="30" t="s">
        <v>1110</v>
      </c>
      <c r="BE140" s="58" t="s">
        <v>1110</v>
      </c>
      <c r="BF140" s="30">
        <v>1395.7340932100001</v>
      </c>
      <c r="BG140"/>
      <c r="BH140" s="60">
        <v>137</v>
      </c>
      <c r="BI140" s="56" t="s">
        <v>1237</v>
      </c>
      <c r="BJ140" s="30" t="s">
        <v>1110</v>
      </c>
      <c r="BK140" s="30">
        <v>108.39256035</v>
      </c>
      <c r="BL140" s="30" t="s">
        <v>1110</v>
      </c>
      <c r="BM140" s="30" t="s">
        <v>1110</v>
      </c>
      <c r="BN140" s="30" t="s">
        <v>1110</v>
      </c>
      <c r="BO140" s="30">
        <v>0.61234999000000001</v>
      </c>
      <c r="BP140" s="30" t="s">
        <v>1110</v>
      </c>
      <c r="BQ140" s="30">
        <v>759.36715308999999</v>
      </c>
      <c r="BR140" s="30">
        <v>275.01208768999999</v>
      </c>
      <c r="BS140" s="30">
        <v>103.13804011000001</v>
      </c>
      <c r="BT140" s="30" t="s">
        <v>1110</v>
      </c>
      <c r="BU140" s="30" t="s">
        <v>1110</v>
      </c>
      <c r="BV140" s="30">
        <v>64.351060200000006</v>
      </c>
      <c r="BW140" s="30" t="s">
        <v>1110</v>
      </c>
      <c r="BX140" s="58" t="s">
        <v>1110</v>
      </c>
      <c r="BY140" s="30">
        <v>1310.87325143</v>
      </c>
    </row>
    <row r="141" spans="1:77" ht="62.5">
      <c r="A141" s="114" t="str">
        <f t="shared" si="79"/>
        <v>RB CAPITAL ASSET MANAGEMENT</v>
      </c>
      <c r="B141" s="24">
        <f t="shared" si="80"/>
        <v>-0.52479423020012916</v>
      </c>
      <c r="C141" s="24">
        <f t="shared" si="81"/>
        <v>4.4588083597734567</v>
      </c>
      <c r="D141" s="24" t="str">
        <f t="shared" si="82"/>
        <v/>
      </c>
      <c r="E141" s="24" t="str">
        <f t="shared" si="83"/>
        <v/>
      </c>
      <c r="F141" s="24" t="str">
        <f t="shared" si="84"/>
        <v/>
      </c>
      <c r="G141" s="24">
        <f t="shared" si="85"/>
        <v>-28.750035765997538</v>
      </c>
      <c r="H141" s="24">
        <f t="shared" si="86"/>
        <v>-5.9206799394759599</v>
      </c>
      <c r="I141" s="24">
        <f t="shared" si="87"/>
        <v>139.7002561006405</v>
      </c>
      <c r="J141" s="24">
        <f t="shared" si="88"/>
        <v>-2.4972963489252464</v>
      </c>
      <c r="K141" s="24">
        <f t="shared" si="89"/>
        <v>-2.7075957493336631</v>
      </c>
      <c r="L141" s="24" t="str">
        <f t="shared" si="90"/>
        <v/>
      </c>
      <c r="M141" s="24">
        <f t="shared" si="91"/>
        <v>-7.7420333019824596</v>
      </c>
      <c r="N141" s="24">
        <f t="shared" si="92"/>
        <v>0.59314295052099908</v>
      </c>
      <c r="O141" s="24">
        <f t="shared" si="93"/>
        <v>5.865357673684457E-3</v>
      </c>
      <c r="P141" s="24">
        <f t="shared" si="94"/>
        <v>-30.24049851372223</v>
      </c>
      <c r="Q141" s="24">
        <f t="shared" si="95"/>
        <v>4.3505909527718529</v>
      </c>
      <c r="R141" s="24">
        <f t="shared" si="96"/>
        <v>54.574297549999983</v>
      </c>
      <c r="S141" s="24">
        <f t="shared" si="97"/>
        <v>139.7002561006405</v>
      </c>
      <c r="T141" s="24">
        <f t="shared" si="98"/>
        <v>-30.24049851372223</v>
      </c>
      <c r="V141" s="116" t="str">
        <f t="shared" si="99"/>
        <v>RB CAPITAL ASSET MANAGEMENT</v>
      </c>
      <c r="W141" s="199">
        <f t="shared" si="100"/>
        <v>-1.2443610800000044</v>
      </c>
      <c r="X141" s="199">
        <f t="shared" si="101"/>
        <v>3.9107097099999919</v>
      </c>
      <c r="Y141" s="199" t="str">
        <f t="shared" si="102"/>
        <v/>
      </c>
      <c r="Z141" s="199" t="str">
        <f t="shared" si="103"/>
        <v/>
      </c>
      <c r="AA141" s="199" t="str">
        <f t="shared" si="104"/>
        <v/>
      </c>
      <c r="AB141" s="199">
        <f t="shared" si="105"/>
        <v>-9.53190034</v>
      </c>
      <c r="AC141" s="199">
        <f t="shared" si="106"/>
        <v>-4.7339979999999948E-2</v>
      </c>
      <c r="AD141" s="199">
        <f t="shared" si="107"/>
        <v>142.43266819000002</v>
      </c>
      <c r="AE141" s="199">
        <f t="shared" si="108"/>
        <v>-0.2679903699999997</v>
      </c>
      <c r="AF141" s="199">
        <f t="shared" si="109"/>
        <v>-6.712082960000032</v>
      </c>
      <c r="AG141" s="199" t="str">
        <f t="shared" si="110"/>
        <v/>
      </c>
      <c r="AH141" s="199">
        <f t="shared" si="111"/>
        <v>-4.0119989999999994E-2</v>
      </c>
      <c r="AI141" s="199">
        <f t="shared" si="112"/>
        <v>1.6646387499999946</v>
      </c>
      <c r="AJ141" s="199">
        <f t="shared" si="113"/>
        <v>2.3001000000011373E-4</v>
      </c>
      <c r="AK141" s="199">
        <f t="shared" si="114"/>
        <v>-75.590154390000009</v>
      </c>
      <c r="AL141" s="199">
        <f t="shared" si="115"/>
        <v>54.574297549999983</v>
      </c>
      <c r="AO141" s="59">
        <v>138</v>
      </c>
      <c r="AP141" s="54" t="s">
        <v>1236</v>
      </c>
      <c r="AQ141" s="31" t="s">
        <v>1110</v>
      </c>
      <c r="AR141" s="31" t="s">
        <v>1110</v>
      </c>
      <c r="AS141" s="31" t="s">
        <v>1110</v>
      </c>
      <c r="AT141" s="31" t="s">
        <v>1110</v>
      </c>
      <c r="AU141" s="31" t="s">
        <v>1110</v>
      </c>
      <c r="AV141" s="31">
        <v>27.674165149999997</v>
      </c>
      <c r="AW141" s="31" t="s">
        <v>1110</v>
      </c>
      <c r="AX141" s="31">
        <v>664.73825877000002</v>
      </c>
      <c r="AY141" s="31" t="s">
        <v>1110</v>
      </c>
      <c r="AZ141" s="31">
        <v>116.35430415</v>
      </c>
      <c r="BA141" s="31" t="s">
        <v>1110</v>
      </c>
      <c r="BB141" s="31" t="s">
        <v>1110</v>
      </c>
      <c r="BC141" s="31">
        <v>580.43310102999999</v>
      </c>
      <c r="BD141" s="31" t="s">
        <v>1110</v>
      </c>
      <c r="BE141" s="57">
        <v>2.0000000000000002E-5</v>
      </c>
      <c r="BF141" s="31">
        <v>1389.1998490999999</v>
      </c>
      <c r="BG141"/>
      <c r="BH141" s="59">
        <v>138</v>
      </c>
      <c r="BI141" s="54" t="s">
        <v>802</v>
      </c>
      <c r="BJ141" s="31">
        <v>235.86973209999999</v>
      </c>
      <c r="BK141" s="31">
        <v>91.618217959999996</v>
      </c>
      <c r="BL141" s="31" t="s">
        <v>1110</v>
      </c>
      <c r="BM141" s="31" t="s">
        <v>1110</v>
      </c>
      <c r="BN141" s="31" t="s">
        <v>1110</v>
      </c>
      <c r="BO141" s="31">
        <v>23.622494379999999</v>
      </c>
      <c r="BP141" s="31">
        <v>0.75223001</v>
      </c>
      <c r="BQ141" s="31">
        <v>244.38857877000001</v>
      </c>
      <c r="BR141" s="31">
        <v>10.46322982</v>
      </c>
      <c r="BS141" s="31">
        <v>241.18618477999999</v>
      </c>
      <c r="BT141" s="31" t="s">
        <v>1110</v>
      </c>
      <c r="BU141" s="31">
        <v>0.47809000000000001</v>
      </c>
      <c r="BV141" s="31">
        <v>282.31178267000001</v>
      </c>
      <c r="BW141" s="31">
        <v>3.9217299900000002</v>
      </c>
      <c r="BX141" s="57">
        <v>174.37316666999999</v>
      </c>
      <c r="BY141" s="31">
        <v>1308.9854371499998</v>
      </c>
    </row>
    <row r="142" spans="1:77" ht="62.5">
      <c r="A142" s="114" t="str">
        <f t="shared" si="79"/>
        <v>AZIMUT BRASIL WEALTH MANAGEMENT</v>
      </c>
      <c r="B142" s="24" t="str">
        <f t="shared" si="80"/>
        <v/>
      </c>
      <c r="C142" s="24" t="str">
        <f t="shared" si="81"/>
        <v/>
      </c>
      <c r="D142" s="24" t="str">
        <f t="shared" si="82"/>
        <v/>
      </c>
      <c r="E142" s="24" t="str">
        <f t="shared" si="83"/>
        <v/>
      </c>
      <c r="F142" s="24" t="str">
        <f t="shared" si="84"/>
        <v/>
      </c>
      <c r="G142" s="24">
        <f t="shared" si="85"/>
        <v>0.7036990534981129</v>
      </c>
      <c r="H142" s="24">
        <f t="shared" si="86"/>
        <v>0.5501515514928883</v>
      </c>
      <c r="I142" s="24">
        <f t="shared" si="87"/>
        <v>-0.29794585166618504</v>
      </c>
      <c r="J142" s="24">
        <f t="shared" si="88"/>
        <v>10.662915985665052</v>
      </c>
      <c r="K142" s="24">
        <f t="shared" si="89"/>
        <v>-26.792649127246321</v>
      </c>
      <c r="L142" s="24" t="str">
        <f t="shared" si="90"/>
        <v/>
      </c>
      <c r="M142" s="24" t="str">
        <f t="shared" si="91"/>
        <v/>
      </c>
      <c r="N142" s="24">
        <f t="shared" si="92"/>
        <v>2.4756897238546571E-2</v>
      </c>
      <c r="O142" s="24" t="str">
        <f t="shared" si="93"/>
        <v/>
      </c>
      <c r="P142" s="24">
        <f t="shared" si="94"/>
        <v>-1.8835271049526341</v>
      </c>
      <c r="Q142" s="24">
        <f t="shared" si="95"/>
        <v>0.54956637414646536</v>
      </c>
      <c r="R142" s="24">
        <f t="shared" si="96"/>
        <v>7.1123833399999512</v>
      </c>
      <c r="S142" s="24">
        <f t="shared" si="97"/>
        <v>10.662915985665052</v>
      </c>
      <c r="T142" s="24">
        <f t="shared" si="98"/>
        <v>-26.792649127246321</v>
      </c>
      <c r="V142" s="116" t="str">
        <f t="shared" si="99"/>
        <v>AZIMUT BRASIL WEALTH MANAGEMENT</v>
      </c>
      <c r="W142" s="199" t="str">
        <f t="shared" si="100"/>
        <v/>
      </c>
      <c r="X142" s="199" t="str">
        <f t="shared" si="101"/>
        <v/>
      </c>
      <c r="Y142" s="199" t="str">
        <f t="shared" si="102"/>
        <v/>
      </c>
      <c r="Z142" s="199" t="str">
        <f t="shared" si="103"/>
        <v/>
      </c>
      <c r="AA142" s="199" t="str">
        <f t="shared" si="104"/>
        <v/>
      </c>
      <c r="AB142" s="199">
        <f t="shared" si="105"/>
        <v>0.10404029000000037</v>
      </c>
      <c r="AC142" s="199">
        <f t="shared" si="106"/>
        <v>0.21516718000000168</v>
      </c>
      <c r="AD142" s="199">
        <f t="shared" si="107"/>
        <v>-2.9656317599999511</v>
      </c>
      <c r="AE142" s="199">
        <f t="shared" si="108"/>
        <v>1.5327540099999997</v>
      </c>
      <c r="AF142" s="199">
        <f t="shared" si="109"/>
        <v>-38.984397429999987</v>
      </c>
      <c r="AG142" s="199" t="str">
        <f t="shared" si="110"/>
        <v/>
      </c>
      <c r="AH142" s="199" t="str">
        <f t="shared" si="111"/>
        <v/>
      </c>
      <c r="AI142" s="199">
        <f t="shared" si="112"/>
        <v>2.0722210000002406E-2</v>
      </c>
      <c r="AJ142" s="199" t="str">
        <f t="shared" si="113"/>
        <v/>
      </c>
      <c r="AK142" s="199">
        <f t="shared" si="114"/>
        <v>-2.5331010000000154E-2</v>
      </c>
      <c r="AL142" s="199">
        <f t="shared" si="115"/>
        <v>7.1123833399999512</v>
      </c>
      <c r="AO142" s="60">
        <v>139</v>
      </c>
      <c r="AP142" s="56" t="s">
        <v>268</v>
      </c>
      <c r="AQ142" s="30" t="s">
        <v>1110</v>
      </c>
      <c r="AR142" s="30" t="s">
        <v>1110</v>
      </c>
      <c r="AS142" s="30" t="s">
        <v>1110</v>
      </c>
      <c r="AT142" s="30" t="s">
        <v>1110</v>
      </c>
      <c r="AU142" s="30" t="s">
        <v>1110</v>
      </c>
      <c r="AV142" s="30" t="s">
        <v>1110</v>
      </c>
      <c r="AW142" s="30" t="s">
        <v>1110</v>
      </c>
      <c r="AX142" s="30">
        <v>1346.9860223699998</v>
      </c>
      <c r="AY142" s="30" t="s">
        <v>1110</v>
      </c>
      <c r="AZ142" s="30" t="s">
        <v>1110</v>
      </c>
      <c r="BA142" s="30" t="s">
        <v>1110</v>
      </c>
      <c r="BB142" s="30" t="s">
        <v>1110</v>
      </c>
      <c r="BC142" s="30" t="s">
        <v>1110</v>
      </c>
      <c r="BD142" s="30" t="s">
        <v>1110</v>
      </c>
      <c r="BE142" s="58" t="s">
        <v>1110</v>
      </c>
      <c r="BF142" s="30">
        <v>1346.9860223699998</v>
      </c>
      <c r="BG142"/>
      <c r="BH142" s="60">
        <v>139</v>
      </c>
      <c r="BI142" s="56" t="s">
        <v>144</v>
      </c>
      <c r="BJ142" s="30" t="s">
        <v>1110</v>
      </c>
      <c r="BK142" s="30" t="s">
        <v>1110</v>
      </c>
      <c r="BL142" s="30">
        <v>47.215059850000003</v>
      </c>
      <c r="BM142" s="30" t="s">
        <v>1110</v>
      </c>
      <c r="BN142" s="30" t="s">
        <v>1110</v>
      </c>
      <c r="BO142" s="30">
        <v>14.88881078</v>
      </c>
      <c r="BP142" s="30">
        <v>39.325695799999998</v>
      </c>
      <c r="BQ142" s="30">
        <v>992.39367376999996</v>
      </c>
      <c r="BR142" s="30">
        <v>15.907377349999999</v>
      </c>
      <c r="BS142" s="30">
        <v>106.51968186000001</v>
      </c>
      <c r="BT142" s="30" t="s">
        <v>1110</v>
      </c>
      <c r="BU142" s="30" t="s">
        <v>1110</v>
      </c>
      <c r="BV142" s="30">
        <v>83.72349724</v>
      </c>
      <c r="BW142" s="30" t="s">
        <v>1110</v>
      </c>
      <c r="BX142" s="58">
        <v>1.3195399999999999</v>
      </c>
      <c r="BY142" s="30">
        <v>1301.2933366499997</v>
      </c>
    </row>
    <row r="143" spans="1:77" ht="25">
      <c r="A143" s="114" t="str">
        <f t="shared" si="79"/>
        <v>BOGARI CAPITAL</v>
      </c>
      <c r="B143" s="24">
        <f t="shared" si="80"/>
        <v>-18.175406551156854</v>
      </c>
      <c r="C143" s="24">
        <f t="shared" si="81"/>
        <v>-2.1255251278914358</v>
      </c>
      <c r="D143" s="24" t="str">
        <f t="shared" si="82"/>
        <v/>
      </c>
      <c r="E143" s="24">
        <f t="shared" si="83"/>
        <v>-2.4184725225129284</v>
      </c>
      <c r="F143" s="24" t="str">
        <f t="shared" si="84"/>
        <v/>
      </c>
      <c r="G143" s="24" t="str">
        <f t="shared" si="85"/>
        <v/>
      </c>
      <c r="H143" s="24" t="str">
        <f t="shared" si="86"/>
        <v/>
      </c>
      <c r="I143" s="24">
        <f t="shared" si="87"/>
        <v>0.41913341709471297</v>
      </c>
      <c r="J143" s="24">
        <f t="shared" si="88"/>
        <v>-2.1379420884486109</v>
      </c>
      <c r="K143" s="24">
        <f t="shared" si="89"/>
        <v>-1.4147750583005774</v>
      </c>
      <c r="L143" s="24" t="str">
        <f t="shared" si="90"/>
        <v/>
      </c>
      <c r="M143" s="24" t="str">
        <f t="shared" si="91"/>
        <v/>
      </c>
      <c r="N143" s="24">
        <f t="shared" si="92"/>
        <v>-2.1629706504811708</v>
      </c>
      <c r="O143" s="24" t="str">
        <f t="shared" si="93"/>
        <v/>
      </c>
      <c r="P143" s="24">
        <f t="shared" si="94"/>
        <v>2.0962416586184816</v>
      </c>
      <c r="Q143" s="24">
        <f t="shared" si="95"/>
        <v>-3.1710918569442441</v>
      </c>
      <c r="R143" s="24">
        <f t="shared" si="96"/>
        <v>-41.996752499999957</v>
      </c>
      <c r="S143" s="24">
        <f t="shared" si="97"/>
        <v>2.0962416586184816</v>
      </c>
      <c r="T143" s="24">
        <f t="shared" si="98"/>
        <v>-18.175406551156854</v>
      </c>
      <c r="V143" s="116" t="str">
        <f t="shared" si="99"/>
        <v>BOGARI CAPITAL</v>
      </c>
      <c r="W143" s="199">
        <f t="shared" si="100"/>
        <v>-21.367009730000007</v>
      </c>
      <c r="X143" s="199">
        <f t="shared" si="101"/>
        <v>-2.8610295099999803</v>
      </c>
      <c r="Y143" s="199" t="str">
        <f t="shared" si="102"/>
        <v/>
      </c>
      <c r="Z143" s="199">
        <f t="shared" si="103"/>
        <v>-1.023980999999996E-2</v>
      </c>
      <c r="AA143" s="199" t="str">
        <f t="shared" si="104"/>
        <v/>
      </c>
      <c r="AB143" s="199" t="str">
        <f t="shared" si="105"/>
        <v/>
      </c>
      <c r="AC143" s="199" t="str">
        <f t="shared" si="106"/>
        <v/>
      </c>
      <c r="AD143" s="199">
        <f t="shared" si="107"/>
        <v>0.27401887000000613</v>
      </c>
      <c r="AE143" s="199">
        <f t="shared" si="108"/>
        <v>-6.7199800000000698E-3</v>
      </c>
      <c r="AF143" s="199">
        <f t="shared" si="109"/>
        <v>-3.6518113799999981</v>
      </c>
      <c r="AG143" s="199" t="str">
        <f t="shared" si="110"/>
        <v/>
      </c>
      <c r="AH143" s="199" t="str">
        <f t="shared" si="111"/>
        <v/>
      </c>
      <c r="AI143" s="199">
        <f t="shared" si="112"/>
        <v>-15.261971060000064</v>
      </c>
      <c r="AJ143" s="199" t="str">
        <f t="shared" si="113"/>
        <v/>
      </c>
      <c r="AK143" s="199">
        <f t="shared" si="114"/>
        <v>0.88801010000000247</v>
      </c>
      <c r="AL143" s="199">
        <f t="shared" si="115"/>
        <v>-41.996752499999957</v>
      </c>
      <c r="AO143" s="59">
        <v>140</v>
      </c>
      <c r="AP143" s="54" t="s">
        <v>199</v>
      </c>
      <c r="AQ143" s="31">
        <v>117.56000984000001</v>
      </c>
      <c r="AR143" s="31">
        <v>134.60341975999998</v>
      </c>
      <c r="AS143" s="31" t="s">
        <v>1110</v>
      </c>
      <c r="AT143" s="31">
        <v>0.42339989</v>
      </c>
      <c r="AU143" s="31" t="s">
        <v>1110</v>
      </c>
      <c r="AV143" s="31" t="s">
        <v>1110</v>
      </c>
      <c r="AW143" s="31" t="s">
        <v>1110</v>
      </c>
      <c r="AX143" s="31">
        <v>65.377480969999993</v>
      </c>
      <c r="AY143" s="31">
        <v>0.31432002000000003</v>
      </c>
      <c r="AZ143" s="31">
        <v>258.11957587000001</v>
      </c>
      <c r="BA143" s="31" t="s">
        <v>1110</v>
      </c>
      <c r="BB143" s="31" t="s">
        <v>1110</v>
      </c>
      <c r="BC143" s="31">
        <v>705.60231858000009</v>
      </c>
      <c r="BD143" s="31" t="s">
        <v>1110</v>
      </c>
      <c r="BE143" s="57">
        <v>42.362009950000001</v>
      </c>
      <c r="BF143" s="31">
        <v>1324.3625348800001</v>
      </c>
      <c r="BG143"/>
      <c r="BH143" s="59">
        <v>140</v>
      </c>
      <c r="BI143" s="54" t="s">
        <v>199</v>
      </c>
      <c r="BJ143" s="31">
        <v>96.19300011</v>
      </c>
      <c r="BK143" s="31">
        <v>131.74239025</v>
      </c>
      <c r="BL143" s="31" t="s">
        <v>1110</v>
      </c>
      <c r="BM143" s="31">
        <v>0.41316008000000004</v>
      </c>
      <c r="BN143" s="31" t="s">
        <v>1110</v>
      </c>
      <c r="BO143" s="31" t="s">
        <v>1110</v>
      </c>
      <c r="BP143" s="31" t="s">
        <v>1110</v>
      </c>
      <c r="BQ143" s="31">
        <v>65.65149984</v>
      </c>
      <c r="BR143" s="31">
        <v>0.30760003999999996</v>
      </c>
      <c r="BS143" s="31">
        <v>254.46776449000001</v>
      </c>
      <c r="BT143" s="31" t="s">
        <v>1110</v>
      </c>
      <c r="BU143" s="31" t="s">
        <v>1110</v>
      </c>
      <c r="BV143" s="31">
        <v>690.34034752000002</v>
      </c>
      <c r="BW143" s="31" t="s">
        <v>1110</v>
      </c>
      <c r="BX143" s="57">
        <v>43.250020050000003</v>
      </c>
      <c r="BY143" s="31">
        <v>1282.3657823800002</v>
      </c>
    </row>
    <row r="144" spans="1:77" ht="62.5">
      <c r="A144" s="114" t="str">
        <f t="shared" si="79"/>
        <v>OMEGA GESTORA DE RECURSOS LTDA.</v>
      </c>
      <c r="B144" s="24" t="str">
        <f t="shared" si="80"/>
        <v/>
      </c>
      <c r="C144" s="24" t="str">
        <f t="shared" si="81"/>
        <v/>
      </c>
      <c r="D144" s="24" t="str">
        <f t="shared" si="82"/>
        <v/>
      </c>
      <c r="E144" s="24" t="str">
        <f t="shared" si="83"/>
        <v/>
      </c>
      <c r="F144" s="24" t="str">
        <f t="shared" si="84"/>
        <v/>
      </c>
      <c r="G144" s="24" t="str">
        <f t="shared" si="85"/>
        <v/>
      </c>
      <c r="H144" s="24" t="str">
        <f t="shared" si="86"/>
        <v/>
      </c>
      <c r="I144" s="24">
        <f t="shared" si="87"/>
        <v>-12.104351918875494</v>
      </c>
      <c r="J144" s="24" t="str">
        <f t="shared" si="88"/>
        <v/>
      </c>
      <c r="K144" s="24" t="str">
        <f t="shared" si="89"/>
        <v/>
      </c>
      <c r="L144" s="24" t="str">
        <f t="shared" si="90"/>
        <v/>
      </c>
      <c r="M144" s="24" t="str">
        <f t="shared" si="91"/>
        <v/>
      </c>
      <c r="N144" s="24">
        <f t="shared" si="92"/>
        <v>0.66535432795562599</v>
      </c>
      <c r="O144" s="24" t="str">
        <f t="shared" si="93"/>
        <v/>
      </c>
      <c r="P144" s="24" t="str">
        <f t="shared" si="94"/>
        <v/>
      </c>
      <c r="Q144" s="24">
        <f t="shared" si="95"/>
        <v>0.16669749554509394</v>
      </c>
      <c r="R144" s="24">
        <f t="shared" si="96"/>
        <v>2.1048688299999867</v>
      </c>
      <c r="S144" s="24">
        <f t="shared" si="97"/>
        <v>0.66535432795562599</v>
      </c>
      <c r="T144" s="24">
        <f t="shared" si="98"/>
        <v>-12.104351918875494</v>
      </c>
      <c r="V144" s="116" t="str">
        <f t="shared" si="99"/>
        <v>OMEGA GESTORA DE RECURSOS LTDA.</v>
      </c>
      <c r="W144" s="199" t="str">
        <f t="shared" si="100"/>
        <v/>
      </c>
      <c r="X144" s="199" t="str">
        <f t="shared" si="101"/>
        <v/>
      </c>
      <c r="Y144" s="199" t="str">
        <f t="shared" si="102"/>
        <v/>
      </c>
      <c r="Z144" s="199" t="str">
        <f t="shared" si="103"/>
        <v/>
      </c>
      <c r="AA144" s="199" t="str">
        <f t="shared" si="104"/>
        <v/>
      </c>
      <c r="AB144" s="199" t="str">
        <f t="shared" si="105"/>
        <v/>
      </c>
      <c r="AC144" s="199" t="str">
        <f t="shared" si="106"/>
        <v/>
      </c>
      <c r="AD144" s="199">
        <f t="shared" si="107"/>
        <v>-5.9684061700000086</v>
      </c>
      <c r="AE144" s="199" t="str">
        <f t="shared" si="108"/>
        <v/>
      </c>
      <c r="AF144" s="199" t="str">
        <f t="shared" si="109"/>
        <v/>
      </c>
      <c r="AG144" s="199" t="str">
        <f t="shared" si="110"/>
        <v/>
      </c>
      <c r="AH144" s="199" t="str">
        <f t="shared" si="111"/>
        <v/>
      </c>
      <c r="AI144" s="199">
        <f t="shared" si="112"/>
        <v>8.0732749999999669</v>
      </c>
      <c r="AJ144" s="199" t="str">
        <f t="shared" si="113"/>
        <v/>
      </c>
      <c r="AK144" s="199" t="str">
        <f t="shared" si="114"/>
        <v/>
      </c>
      <c r="AL144" s="199">
        <f t="shared" si="115"/>
        <v>2.1048688299999867</v>
      </c>
      <c r="AO144" s="60">
        <v>141</v>
      </c>
      <c r="AP144" s="56" t="s">
        <v>1237</v>
      </c>
      <c r="AQ144" s="30" t="s">
        <v>1110</v>
      </c>
      <c r="AR144" s="30">
        <v>109.92262069</v>
      </c>
      <c r="AS144" s="30" t="s">
        <v>1110</v>
      </c>
      <c r="AT144" s="30" t="s">
        <v>1110</v>
      </c>
      <c r="AU144" s="30" t="s">
        <v>1110</v>
      </c>
      <c r="AV144" s="30">
        <v>0.1036</v>
      </c>
      <c r="AW144" s="30" t="s">
        <v>1110</v>
      </c>
      <c r="AX144" s="30">
        <v>660.48226657000009</v>
      </c>
      <c r="AY144" s="30">
        <v>369.28816272</v>
      </c>
      <c r="AZ144" s="30">
        <v>104.53479076000001</v>
      </c>
      <c r="BA144" s="30" t="s">
        <v>1110</v>
      </c>
      <c r="BB144" s="30" t="s">
        <v>1110</v>
      </c>
      <c r="BC144" s="30">
        <v>63.168640379999999</v>
      </c>
      <c r="BD144" s="30" t="s">
        <v>1110</v>
      </c>
      <c r="BE144" s="58" t="s">
        <v>1110</v>
      </c>
      <c r="BF144" s="30">
        <v>1307.50008112</v>
      </c>
      <c r="BG144"/>
      <c r="BH144" s="60">
        <v>141</v>
      </c>
      <c r="BI144" s="56" t="s">
        <v>711</v>
      </c>
      <c r="BJ144" s="30" t="s">
        <v>1110</v>
      </c>
      <c r="BK144" s="30" t="s">
        <v>1110</v>
      </c>
      <c r="BL144" s="30" t="s">
        <v>1110</v>
      </c>
      <c r="BM144" s="30" t="s">
        <v>1110</v>
      </c>
      <c r="BN144" s="30" t="s">
        <v>1110</v>
      </c>
      <c r="BO144" s="30" t="s">
        <v>1110</v>
      </c>
      <c r="BP144" s="30" t="s">
        <v>1110</v>
      </c>
      <c r="BQ144" s="30">
        <v>43.339530429999996</v>
      </c>
      <c r="BR144" s="30" t="s">
        <v>1110</v>
      </c>
      <c r="BS144" s="30" t="s">
        <v>1110</v>
      </c>
      <c r="BT144" s="30" t="s">
        <v>1110</v>
      </c>
      <c r="BU144" s="30" t="s">
        <v>1110</v>
      </c>
      <c r="BV144" s="30">
        <v>1221.4530729200001</v>
      </c>
      <c r="BW144" s="30" t="s">
        <v>1110</v>
      </c>
      <c r="BX144" s="58" t="s">
        <v>1110</v>
      </c>
      <c r="BY144" s="30">
        <v>1264.79260335</v>
      </c>
    </row>
    <row r="145" spans="1:77" ht="62.5">
      <c r="A145" s="114" t="str">
        <f t="shared" si="79"/>
        <v>TG CORE ASSET</v>
      </c>
      <c r="B145" s="24" t="str">
        <f t="shared" si="80"/>
        <v/>
      </c>
      <c r="C145" s="24" t="str">
        <f t="shared" si="81"/>
        <v/>
      </c>
      <c r="D145" s="24" t="str">
        <f t="shared" si="82"/>
        <v/>
      </c>
      <c r="E145" s="24" t="str">
        <f t="shared" si="83"/>
        <v/>
      </c>
      <c r="F145" s="24" t="str">
        <f t="shared" si="84"/>
        <v/>
      </c>
      <c r="G145" s="24" t="str">
        <f t="shared" si="85"/>
        <v/>
      </c>
      <c r="H145" s="24" t="str">
        <f t="shared" si="86"/>
        <v/>
      </c>
      <c r="I145" s="24" t="str">
        <f t="shared" si="87"/>
        <v/>
      </c>
      <c r="J145" s="24" t="str">
        <f t="shared" si="88"/>
        <v/>
      </c>
      <c r="K145" s="24" t="str">
        <f t="shared" si="89"/>
        <v/>
      </c>
      <c r="L145" s="24" t="str">
        <f t="shared" si="90"/>
        <v/>
      </c>
      <c r="M145" s="24" t="str">
        <f t="shared" si="91"/>
        <v/>
      </c>
      <c r="N145" s="24" t="str">
        <f t="shared" si="92"/>
        <v/>
      </c>
      <c r="O145" s="24" t="str">
        <f t="shared" si="93"/>
        <v/>
      </c>
      <c r="P145" s="24" t="str">
        <f t="shared" si="94"/>
        <v/>
      </c>
      <c r="Q145" s="24" t="str">
        <f t="shared" si="95"/>
        <v/>
      </c>
      <c r="R145" s="24" t="e">
        <f t="shared" si="96"/>
        <v>#N/A</v>
      </c>
      <c r="S145" s="24">
        <f t="shared" si="97"/>
        <v>0</v>
      </c>
      <c r="T145" s="24">
        <f t="shared" si="98"/>
        <v>0</v>
      </c>
      <c r="V145" s="116" t="str">
        <f t="shared" si="99"/>
        <v>TG CORE ASSET</v>
      </c>
      <c r="W145" s="199" t="str">
        <f t="shared" si="100"/>
        <v/>
      </c>
      <c r="X145" s="199" t="str">
        <f t="shared" si="101"/>
        <v/>
      </c>
      <c r="Y145" s="199" t="str">
        <f t="shared" si="102"/>
        <v/>
      </c>
      <c r="Z145" s="199" t="str">
        <f t="shared" si="103"/>
        <v/>
      </c>
      <c r="AA145" s="199" t="str">
        <f t="shared" si="104"/>
        <v/>
      </c>
      <c r="AB145" s="199" t="str">
        <f t="shared" si="105"/>
        <v/>
      </c>
      <c r="AC145" s="199" t="str">
        <f t="shared" si="106"/>
        <v/>
      </c>
      <c r="AD145" s="199" t="str">
        <f t="shared" si="107"/>
        <v/>
      </c>
      <c r="AE145" s="199" t="str">
        <f t="shared" si="108"/>
        <v/>
      </c>
      <c r="AF145" s="199" t="str">
        <f t="shared" si="109"/>
        <v/>
      </c>
      <c r="AG145" s="199" t="str">
        <f t="shared" si="110"/>
        <v/>
      </c>
      <c r="AH145" s="199" t="str">
        <f t="shared" si="111"/>
        <v/>
      </c>
      <c r="AI145" s="199" t="str">
        <f t="shared" si="112"/>
        <v/>
      </c>
      <c r="AJ145" s="199" t="str">
        <f t="shared" si="113"/>
        <v/>
      </c>
      <c r="AK145" s="199" t="str">
        <f t="shared" si="114"/>
        <v/>
      </c>
      <c r="AL145" s="199" t="str">
        <f t="shared" si="115"/>
        <v/>
      </c>
      <c r="AO145" s="59">
        <v>142</v>
      </c>
      <c r="AP145" s="54" t="s">
        <v>144</v>
      </c>
      <c r="AQ145" s="31" t="s">
        <v>1110</v>
      </c>
      <c r="AR145" s="31" t="s">
        <v>1110</v>
      </c>
      <c r="AS145" s="31" t="s">
        <v>1110</v>
      </c>
      <c r="AT145" s="31" t="s">
        <v>1110</v>
      </c>
      <c r="AU145" s="31" t="s">
        <v>1110</v>
      </c>
      <c r="AV145" s="31">
        <v>14.78477049</v>
      </c>
      <c r="AW145" s="31">
        <v>39.110528619999997</v>
      </c>
      <c r="AX145" s="31">
        <v>995.35930552999992</v>
      </c>
      <c r="AY145" s="31">
        <v>14.374623339999999</v>
      </c>
      <c r="AZ145" s="31">
        <v>145.50407928999999</v>
      </c>
      <c r="BA145" s="31" t="s">
        <v>1110</v>
      </c>
      <c r="BB145" s="31" t="s">
        <v>1110</v>
      </c>
      <c r="BC145" s="31">
        <v>83.702775029999998</v>
      </c>
      <c r="BD145" s="31" t="s">
        <v>1110</v>
      </c>
      <c r="BE145" s="57">
        <v>1.3448710100000001</v>
      </c>
      <c r="BF145" s="31">
        <v>1294.1809533099997</v>
      </c>
      <c r="BG145"/>
      <c r="BH145" s="59">
        <v>142</v>
      </c>
      <c r="BI145" s="54" t="s">
        <v>938</v>
      </c>
      <c r="BJ145" s="31" t="s">
        <v>1110</v>
      </c>
      <c r="BK145" s="31" t="s">
        <v>1110</v>
      </c>
      <c r="BL145" s="31" t="s">
        <v>1110</v>
      </c>
      <c r="BM145" s="31" t="s">
        <v>1110</v>
      </c>
      <c r="BN145" s="31" t="s">
        <v>1110</v>
      </c>
      <c r="BO145" s="31" t="s">
        <v>1110</v>
      </c>
      <c r="BP145" s="31">
        <v>3.1947101400000002</v>
      </c>
      <c r="BQ145" s="31">
        <v>231.39129882</v>
      </c>
      <c r="BR145" s="31" t="s">
        <v>1110</v>
      </c>
      <c r="BS145" s="31">
        <v>51.420213670000003</v>
      </c>
      <c r="BT145" s="31" t="s">
        <v>1110</v>
      </c>
      <c r="BU145" s="31">
        <v>7.4140003200000004</v>
      </c>
      <c r="BV145" s="31">
        <v>759.70345110000017</v>
      </c>
      <c r="BW145" s="31" t="s">
        <v>1110</v>
      </c>
      <c r="BX145" s="57">
        <v>190.73329820999999</v>
      </c>
      <c r="BY145" s="31">
        <v>1243.8569722600002</v>
      </c>
    </row>
    <row r="146" spans="1:77" ht="62.5">
      <c r="A146" s="114" t="str">
        <f t="shared" si="79"/>
        <v>SOLIDUS ADMINISTRADORA DE PATRIMONIO LTD</v>
      </c>
      <c r="B146" s="24" t="str">
        <f t="shared" si="80"/>
        <v/>
      </c>
      <c r="C146" s="24">
        <f t="shared" si="81"/>
        <v>-0.72404467811307427</v>
      </c>
      <c r="D146" s="24" t="str">
        <f t="shared" si="82"/>
        <v/>
      </c>
      <c r="E146" s="24" t="str">
        <f t="shared" si="83"/>
        <v/>
      </c>
      <c r="F146" s="24" t="str">
        <f t="shared" si="84"/>
        <v/>
      </c>
      <c r="G146" s="24" t="str">
        <f t="shared" si="85"/>
        <v/>
      </c>
      <c r="H146" s="24" t="str">
        <f t="shared" si="86"/>
        <v/>
      </c>
      <c r="I146" s="24" t="str">
        <f t="shared" si="87"/>
        <v/>
      </c>
      <c r="J146" s="24">
        <f t="shared" si="88"/>
        <v>2.8665981781299763</v>
      </c>
      <c r="K146" s="24">
        <f t="shared" si="89"/>
        <v>1.3309178293765314</v>
      </c>
      <c r="L146" s="24" t="str">
        <f t="shared" si="90"/>
        <v/>
      </c>
      <c r="M146" s="24" t="str">
        <f t="shared" si="91"/>
        <v/>
      </c>
      <c r="N146" s="24" t="str">
        <f t="shared" si="92"/>
        <v/>
      </c>
      <c r="O146" s="24" t="str">
        <f t="shared" si="93"/>
        <v/>
      </c>
      <c r="P146" s="24" t="str">
        <f t="shared" si="94"/>
        <v/>
      </c>
      <c r="Q146" s="24">
        <f t="shared" si="95"/>
        <v>2.8415439048269349</v>
      </c>
      <c r="R146" s="24">
        <f t="shared" si="96"/>
        <v>33.985236559999748</v>
      </c>
      <c r="S146" s="24">
        <f t="shared" si="97"/>
        <v>2.8665981781299763</v>
      </c>
      <c r="T146" s="24">
        <f t="shared" si="98"/>
        <v>-0.72404467811307427</v>
      </c>
      <c r="V146" s="116" t="str">
        <f t="shared" si="99"/>
        <v>SOLIDUS ADMINISTRADORA DE PATRIMONIO LTD</v>
      </c>
      <c r="W146" s="199" t="str">
        <f t="shared" si="100"/>
        <v/>
      </c>
      <c r="X146" s="199">
        <f t="shared" si="101"/>
        <v>-1.660090000000003E-3</v>
      </c>
      <c r="Y146" s="199" t="str">
        <f t="shared" si="102"/>
        <v/>
      </c>
      <c r="Z146" s="199" t="str">
        <f t="shared" si="103"/>
        <v/>
      </c>
      <c r="AA146" s="199" t="str">
        <f t="shared" si="104"/>
        <v/>
      </c>
      <c r="AB146" s="199" t="str">
        <f t="shared" si="105"/>
        <v/>
      </c>
      <c r="AC146" s="199" t="str">
        <f t="shared" si="106"/>
        <v/>
      </c>
      <c r="AD146" s="199" t="str">
        <f t="shared" si="107"/>
        <v/>
      </c>
      <c r="AE146" s="199">
        <f t="shared" si="108"/>
        <v>33.734315169999718</v>
      </c>
      <c r="AF146" s="199">
        <f t="shared" si="109"/>
        <v>0.25257148000000029</v>
      </c>
      <c r="AG146" s="199" t="str">
        <f t="shared" si="110"/>
        <v/>
      </c>
      <c r="AH146" s="199" t="str">
        <f t="shared" si="111"/>
        <v/>
      </c>
      <c r="AI146" s="199" t="str">
        <f t="shared" si="112"/>
        <v/>
      </c>
      <c r="AJ146" s="199" t="str">
        <f t="shared" si="113"/>
        <v/>
      </c>
      <c r="AK146" s="199" t="str">
        <f t="shared" si="114"/>
        <v/>
      </c>
      <c r="AL146" s="199">
        <f t="shared" si="115"/>
        <v>33.985236559999748</v>
      </c>
      <c r="AO146" s="60">
        <v>143</v>
      </c>
      <c r="AP146" s="56" t="s">
        <v>711</v>
      </c>
      <c r="AQ146" s="30" t="s">
        <v>1110</v>
      </c>
      <c r="AR146" s="30" t="s">
        <v>1110</v>
      </c>
      <c r="AS146" s="30" t="s">
        <v>1110</v>
      </c>
      <c r="AT146" s="30" t="s">
        <v>1110</v>
      </c>
      <c r="AU146" s="30" t="s">
        <v>1110</v>
      </c>
      <c r="AV146" s="30" t="s">
        <v>1110</v>
      </c>
      <c r="AW146" s="30" t="s">
        <v>1110</v>
      </c>
      <c r="AX146" s="30">
        <v>49.307936600000005</v>
      </c>
      <c r="AY146" s="30" t="s">
        <v>1110</v>
      </c>
      <c r="AZ146" s="30" t="s">
        <v>1110</v>
      </c>
      <c r="BA146" s="30" t="s">
        <v>1110</v>
      </c>
      <c r="BB146" s="30" t="s">
        <v>1110</v>
      </c>
      <c r="BC146" s="30">
        <v>1213.3797979200001</v>
      </c>
      <c r="BD146" s="30" t="s">
        <v>1110</v>
      </c>
      <c r="BE146" s="58" t="s">
        <v>1110</v>
      </c>
      <c r="BF146" s="30">
        <v>1262.68773452</v>
      </c>
      <c r="BG146"/>
      <c r="BH146" s="60">
        <v>143</v>
      </c>
      <c r="BI146" s="56" t="s">
        <v>1238</v>
      </c>
      <c r="BJ146" s="30" t="s">
        <v>1110</v>
      </c>
      <c r="BK146" s="30">
        <v>0.22761995999999998</v>
      </c>
      <c r="BL146" s="30" t="s">
        <v>1110</v>
      </c>
      <c r="BM146" s="30" t="s">
        <v>1110</v>
      </c>
      <c r="BN146" s="30" t="s">
        <v>1110</v>
      </c>
      <c r="BO146" s="30" t="s">
        <v>1110</v>
      </c>
      <c r="BP146" s="30" t="s">
        <v>1110</v>
      </c>
      <c r="BQ146" s="30" t="s">
        <v>1110</v>
      </c>
      <c r="BR146" s="30">
        <v>1210.5408668299999</v>
      </c>
      <c r="BS146" s="30">
        <v>19.22981218</v>
      </c>
      <c r="BT146" s="30" t="s">
        <v>1110</v>
      </c>
      <c r="BU146" s="30" t="s">
        <v>1110</v>
      </c>
      <c r="BV146" s="30" t="s">
        <v>1110</v>
      </c>
      <c r="BW146" s="30" t="s">
        <v>1110</v>
      </c>
      <c r="BX146" s="58">
        <v>1.0000000000000001E-5</v>
      </c>
      <c r="BY146" s="30">
        <v>1229.9983089699999</v>
      </c>
    </row>
    <row r="147" spans="1:77" ht="75">
      <c r="A147" s="114" t="str">
        <f t="shared" si="79"/>
        <v>COINVALORES</v>
      </c>
      <c r="B147" s="24" t="str">
        <f t="shared" si="80"/>
        <v/>
      </c>
      <c r="C147" s="24">
        <f t="shared" si="81"/>
        <v>-0.31949284905020647</v>
      </c>
      <c r="D147" s="24" t="str">
        <f t="shared" si="82"/>
        <v/>
      </c>
      <c r="E147" s="24" t="str">
        <f t="shared" si="83"/>
        <v/>
      </c>
      <c r="F147" s="24" t="str">
        <f t="shared" si="84"/>
        <v/>
      </c>
      <c r="G147" s="24" t="str">
        <f t="shared" si="85"/>
        <v/>
      </c>
      <c r="H147" s="24">
        <f t="shared" si="86"/>
        <v>1.6351781013036231</v>
      </c>
      <c r="I147" s="24" t="str">
        <f t="shared" si="87"/>
        <v/>
      </c>
      <c r="J147" s="24" t="str">
        <f t="shared" si="88"/>
        <v/>
      </c>
      <c r="K147" s="24">
        <f t="shared" si="89"/>
        <v>2.7801134279010142</v>
      </c>
      <c r="L147" s="24" t="str">
        <f t="shared" si="90"/>
        <v/>
      </c>
      <c r="M147" s="24" t="str">
        <f t="shared" si="91"/>
        <v/>
      </c>
      <c r="N147" s="24">
        <f t="shared" si="92"/>
        <v>-4.8071938145445898</v>
      </c>
      <c r="O147" s="24" t="str">
        <f t="shared" si="93"/>
        <v/>
      </c>
      <c r="P147" s="24" t="str">
        <f t="shared" si="94"/>
        <v/>
      </c>
      <c r="Q147" s="24">
        <f t="shared" si="95"/>
        <v>0.67764359225843407</v>
      </c>
      <c r="R147" s="24">
        <f t="shared" si="96"/>
        <v>8.183480099999997</v>
      </c>
      <c r="S147" s="24">
        <f t="shared" si="97"/>
        <v>2.7801134279010142</v>
      </c>
      <c r="T147" s="24">
        <f t="shared" si="98"/>
        <v>-4.8071938145445898</v>
      </c>
      <c r="V147" s="116" t="str">
        <f t="shared" si="99"/>
        <v>COINVALORES</v>
      </c>
      <c r="W147" s="199" t="str">
        <f t="shared" si="100"/>
        <v/>
      </c>
      <c r="X147" s="199">
        <f t="shared" si="101"/>
        <v>-0.39271897999999794</v>
      </c>
      <c r="Y147" s="199" t="str">
        <f t="shared" si="102"/>
        <v/>
      </c>
      <c r="Z147" s="199" t="str">
        <f t="shared" si="103"/>
        <v/>
      </c>
      <c r="AA147" s="199" t="str">
        <f t="shared" si="104"/>
        <v/>
      </c>
      <c r="AB147" s="199" t="str">
        <f t="shared" si="105"/>
        <v/>
      </c>
      <c r="AC147" s="199">
        <f t="shared" si="106"/>
        <v>7.8322945699999877</v>
      </c>
      <c r="AD147" s="199" t="str">
        <f t="shared" si="107"/>
        <v/>
      </c>
      <c r="AE147" s="199" t="str">
        <f t="shared" si="108"/>
        <v/>
      </c>
      <c r="AF147" s="199">
        <f t="shared" si="109"/>
        <v>10.942133990000002</v>
      </c>
      <c r="AG147" s="199" t="str">
        <f t="shared" si="110"/>
        <v/>
      </c>
      <c r="AH147" s="199" t="str">
        <f t="shared" si="111"/>
        <v/>
      </c>
      <c r="AI147" s="199">
        <f t="shared" si="112"/>
        <v>-10.198229479999981</v>
      </c>
      <c r="AJ147" s="199" t="str">
        <f t="shared" si="113"/>
        <v/>
      </c>
      <c r="AK147" s="199" t="str">
        <f t="shared" si="114"/>
        <v/>
      </c>
      <c r="AL147" s="199">
        <f t="shared" si="115"/>
        <v>8.183480099999997</v>
      </c>
      <c r="AO147" s="59">
        <v>144</v>
      </c>
      <c r="AP147" s="54" t="s">
        <v>1239</v>
      </c>
      <c r="AQ147" s="31" t="s">
        <v>1110</v>
      </c>
      <c r="AR147" s="31" t="s">
        <v>1110</v>
      </c>
      <c r="AS147" s="31" t="s">
        <v>1110</v>
      </c>
      <c r="AT147" s="31" t="s">
        <v>1110</v>
      </c>
      <c r="AU147" s="31" t="s">
        <v>1110</v>
      </c>
      <c r="AV147" s="31" t="s">
        <v>1110</v>
      </c>
      <c r="AW147" s="31">
        <v>3.1754905099999999</v>
      </c>
      <c r="AX147" s="31">
        <v>251.04106278</v>
      </c>
      <c r="AY147" s="31" t="s">
        <v>1110</v>
      </c>
      <c r="AZ147" s="31">
        <v>14.37462219</v>
      </c>
      <c r="BA147" s="31" t="s">
        <v>1110</v>
      </c>
      <c r="BB147" s="31">
        <v>41.345998409999993</v>
      </c>
      <c r="BC147" s="31">
        <v>773.1567475999999</v>
      </c>
      <c r="BD147" s="31" t="s">
        <v>1110</v>
      </c>
      <c r="BE147" s="57">
        <v>175.73142472999999</v>
      </c>
      <c r="BF147" s="31">
        <v>1258.82534622</v>
      </c>
      <c r="BG147"/>
      <c r="BH147" s="59">
        <v>144</v>
      </c>
      <c r="BI147" s="54" t="s">
        <v>276</v>
      </c>
      <c r="BJ147" s="31" t="s">
        <v>1110</v>
      </c>
      <c r="BK147" s="31">
        <v>122.52677082</v>
      </c>
      <c r="BL147" s="31" t="s">
        <v>1110</v>
      </c>
      <c r="BM147" s="31" t="s">
        <v>1110</v>
      </c>
      <c r="BN147" s="31" t="s">
        <v>1110</v>
      </c>
      <c r="BO147" s="31" t="s">
        <v>1110</v>
      </c>
      <c r="BP147" s="31">
        <v>486.81954150999997</v>
      </c>
      <c r="BQ147" s="31" t="s">
        <v>1110</v>
      </c>
      <c r="BR147" s="31" t="s">
        <v>1110</v>
      </c>
      <c r="BS147" s="31">
        <v>404.52801722000004</v>
      </c>
      <c r="BT147" s="31" t="s">
        <v>1110</v>
      </c>
      <c r="BU147" s="31" t="s">
        <v>1110</v>
      </c>
      <c r="BV147" s="31">
        <v>201.94694031</v>
      </c>
      <c r="BW147" s="31" t="s">
        <v>1110</v>
      </c>
      <c r="BX147" s="57" t="s">
        <v>1110</v>
      </c>
      <c r="BY147" s="31">
        <v>1215.82126986</v>
      </c>
    </row>
    <row r="148" spans="1:77" ht="62.5">
      <c r="A148" s="114" t="str">
        <f t="shared" si="79"/>
        <v>VENTOR INVESTIMENTOS</v>
      </c>
      <c r="B148" s="24" t="str">
        <f t="shared" si="80"/>
        <v/>
      </c>
      <c r="C148" s="24">
        <f t="shared" si="81"/>
        <v>2.931733206055128</v>
      </c>
      <c r="D148" s="24" t="str">
        <f t="shared" si="82"/>
        <v/>
      </c>
      <c r="E148" s="24" t="str">
        <f t="shared" si="83"/>
        <v/>
      </c>
      <c r="F148" s="24" t="str">
        <f t="shared" si="84"/>
        <v/>
      </c>
      <c r="G148" s="24">
        <f t="shared" si="85"/>
        <v>3.6361230140848875</v>
      </c>
      <c r="H148" s="24" t="str">
        <f t="shared" si="86"/>
        <v/>
      </c>
      <c r="I148" s="24">
        <f t="shared" si="87"/>
        <v>0.85819740709105474</v>
      </c>
      <c r="J148" s="24">
        <f t="shared" si="88"/>
        <v>4.2209505909740983</v>
      </c>
      <c r="K148" s="24">
        <f t="shared" si="89"/>
        <v>0.93445085027090613</v>
      </c>
      <c r="L148" s="24" t="str">
        <f t="shared" si="90"/>
        <v/>
      </c>
      <c r="M148" s="24" t="str">
        <f t="shared" si="91"/>
        <v/>
      </c>
      <c r="N148" s="24">
        <f t="shared" si="92"/>
        <v>0.82080739778605505</v>
      </c>
      <c r="O148" s="24" t="str">
        <f t="shared" si="93"/>
        <v/>
      </c>
      <c r="P148" s="24" t="str">
        <f t="shared" si="94"/>
        <v/>
      </c>
      <c r="Q148" s="24">
        <f t="shared" si="95"/>
        <v>2.2535281421222066</v>
      </c>
      <c r="R148" s="24">
        <f t="shared" si="96"/>
        <v>26.769673689999991</v>
      </c>
      <c r="S148" s="24">
        <f t="shared" si="97"/>
        <v>4.2209505909740983</v>
      </c>
      <c r="T148" s="24">
        <f t="shared" si="98"/>
        <v>0.82080739778605505</v>
      </c>
      <c r="V148" s="116" t="str">
        <f t="shared" si="99"/>
        <v>VENTOR INVESTIMENTOS</v>
      </c>
      <c r="W148" s="199" t="str">
        <f t="shared" si="100"/>
        <v/>
      </c>
      <c r="X148" s="199">
        <f t="shared" si="101"/>
        <v>5.1599970000000051E-2</v>
      </c>
      <c r="Y148" s="199" t="str">
        <f t="shared" si="102"/>
        <v/>
      </c>
      <c r="Z148" s="199" t="str">
        <f t="shared" si="103"/>
        <v/>
      </c>
      <c r="AA148" s="199" t="str">
        <f t="shared" si="104"/>
        <v/>
      </c>
      <c r="AB148" s="199">
        <f t="shared" si="105"/>
        <v>18.845629970000005</v>
      </c>
      <c r="AC148" s="199" t="str">
        <f t="shared" si="106"/>
        <v/>
      </c>
      <c r="AD148" s="199">
        <f t="shared" si="107"/>
        <v>3.809130859999982</v>
      </c>
      <c r="AE148" s="199">
        <f t="shared" si="108"/>
        <v>2.5345702299999928</v>
      </c>
      <c r="AF148" s="199">
        <f t="shared" si="109"/>
        <v>1.5048826099999815</v>
      </c>
      <c r="AG148" s="199" t="str">
        <f t="shared" si="110"/>
        <v/>
      </c>
      <c r="AH148" s="199" t="str">
        <f t="shared" si="111"/>
        <v/>
      </c>
      <c r="AI148" s="199">
        <f t="shared" si="112"/>
        <v>2.3860050000000577E-2</v>
      </c>
      <c r="AJ148" s="199" t="str">
        <f t="shared" si="113"/>
        <v/>
      </c>
      <c r="AK148" s="199" t="str">
        <f t="shared" si="114"/>
        <v/>
      </c>
      <c r="AL148" s="199">
        <f t="shared" si="115"/>
        <v>26.769673689999991</v>
      </c>
      <c r="AO148" s="60">
        <v>145</v>
      </c>
      <c r="AP148" s="56" t="s">
        <v>802</v>
      </c>
      <c r="AQ148" s="30">
        <v>237.11409318</v>
      </c>
      <c r="AR148" s="30">
        <v>87.707508250000004</v>
      </c>
      <c r="AS148" s="30" t="s">
        <v>1110</v>
      </c>
      <c r="AT148" s="30" t="s">
        <v>1110</v>
      </c>
      <c r="AU148" s="30" t="s">
        <v>1110</v>
      </c>
      <c r="AV148" s="30">
        <v>33.154394719999999</v>
      </c>
      <c r="AW148" s="30">
        <v>0.79956998999999995</v>
      </c>
      <c r="AX148" s="30">
        <v>101.95591057999999</v>
      </c>
      <c r="AY148" s="30">
        <v>10.73122019</v>
      </c>
      <c r="AZ148" s="30">
        <v>247.89826774000002</v>
      </c>
      <c r="BA148" s="30" t="s">
        <v>1110</v>
      </c>
      <c r="BB148" s="30">
        <v>0.51820999000000001</v>
      </c>
      <c r="BC148" s="30">
        <v>280.64714392000002</v>
      </c>
      <c r="BD148" s="30">
        <v>3.9214999800000001</v>
      </c>
      <c r="BE148" s="58">
        <v>249.96332106</v>
      </c>
      <c r="BF148" s="30">
        <v>1254.4111395999998</v>
      </c>
      <c r="BG148"/>
      <c r="BH148" s="60">
        <v>145</v>
      </c>
      <c r="BI148" s="56" t="s">
        <v>995</v>
      </c>
      <c r="BJ148" s="30" t="s">
        <v>1110</v>
      </c>
      <c r="BK148" s="30">
        <v>1.81164996</v>
      </c>
      <c r="BL148" s="30" t="s">
        <v>1110</v>
      </c>
      <c r="BM148" s="30" t="s">
        <v>1110</v>
      </c>
      <c r="BN148" s="30" t="s">
        <v>1110</v>
      </c>
      <c r="BO148" s="30">
        <v>537.13474991999999</v>
      </c>
      <c r="BP148" s="30" t="s">
        <v>1110</v>
      </c>
      <c r="BQ148" s="30">
        <v>447.66165575999997</v>
      </c>
      <c r="BR148" s="30">
        <v>62.581949969999997</v>
      </c>
      <c r="BS148" s="30">
        <v>162.54948003999999</v>
      </c>
      <c r="BT148" s="30" t="s">
        <v>1110</v>
      </c>
      <c r="BU148" s="30" t="s">
        <v>1110</v>
      </c>
      <c r="BV148" s="30">
        <v>2.9307600200000001</v>
      </c>
      <c r="BW148" s="30" t="s">
        <v>1110</v>
      </c>
      <c r="BX148" s="58" t="s">
        <v>1110</v>
      </c>
      <c r="BY148" s="30">
        <v>1214.67024567</v>
      </c>
    </row>
    <row r="149" spans="1:77" ht="62.5">
      <c r="A149" s="114" t="str">
        <f t="shared" si="79"/>
        <v>DLM INVISTA ADMIN DE RECURSOS LTDA</v>
      </c>
      <c r="B149" s="24" t="str">
        <f t="shared" si="80"/>
        <v/>
      </c>
      <c r="C149" s="24">
        <f t="shared" si="81"/>
        <v>1.1734628847594166</v>
      </c>
      <c r="D149" s="24">
        <f t="shared" si="82"/>
        <v>55.342176878405269</v>
      </c>
      <c r="E149" s="24" t="str">
        <f t="shared" si="83"/>
        <v/>
      </c>
      <c r="F149" s="24" t="str">
        <f t="shared" si="84"/>
        <v/>
      </c>
      <c r="G149" s="24">
        <f t="shared" si="85"/>
        <v>-11.967621901916345</v>
      </c>
      <c r="H149" s="24">
        <f t="shared" si="86"/>
        <v>5.6470249905339074</v>
      </c>
      <c r="I149" s="24">
        <f t="shared" si="87"/>
        <v>0.17491628923298208</v>
      </c>
      <c r="J149" s="24">
        <f t="shared" si="88"/>
        <v>-1.6327931820189008</v>
      </c>
      <c r="K149" s="24">
        <f t="shared" si="89"/>
        <v>-3.7228247741611682</v>
      </c>
      <c r="L149" s="24" t="str">
        <f t="shared" si="90"/>
        <v/>
      </c>
      <c r="M149" s="24" t="str">
        <f t="shared" si="91"/>
        <v/>
      </c>
      <c r="N149" s="24">
        <f t="shared" si="92"/>
        <v>1.9066108236199142</v>
      </c>
      <c r="O149" s="24" t="str">
        <f t="shared" si="93"/>
        <v/>
      </c>
      <c r="P149" s="24">
        <f t="shared" si="94"/>
        <v>12.458053686356976</v>
      </c>
      <c r="Q149" s="24">
        <f t="shared" si="95"/>
        <v>10.089707519925099</v>
      </c>
      <c r="R149" s="24">
        <f t="shared" si="96"/>
        <v>105.80455417999974</v>
      </c>
      <c r="S149" s="24">
        <f t="shared" si="97"/>
        <v>55.342176878405269</v>
      </c>
      <c r="T149" s="24">
        <f t="shared" si="98"/>
        <v>-11.967621901916345</v>
      </c>
      <c r="V149" s="116" t="str">
        <f t="shared" si="99"/>
        <v>DLM INVISTA ADMIN DE RECURSOS LTDA</v>
      </c>
      <c r="W149" s="199" t="str">
        <f t="shared" si="100"/>
        <v/>
      </c>
      <c r="X149" s="199">
        <f t="shared" si="101"/>
        <v>0.11139999999999972</v>
      </c>
      <c r="Y149" s="199">
        <f t="shared" si="102"/>
        <v>30.803765290000008</v>
      </c>
      <c r="Z149" s="199" t="str">
        <f t="shared" si="103"/>
        <v/>
      </c>
      <c r="AA149" s="199" t="str">
        <f t="shared" si="104"/>
        <v/>
      </c>
      <c r="AB149" s="199">
        <f t="shared" si="105"/>
        <v>-7.6107002300000062</v>
      </c>
      <c r="AC149" s="199">
        <f t="shared" si="106"/>
        <v>0.23325996999999976</v>
      </c>
      <c r="AD149" s="199">
        <f t="shared" si="107"/>
        <v>0.11816944000000262</v>
      </c>
      <c r="AE149" s="199">
        <f t="shared" si="108"/>
        <v>-0.17378013999999986</v>
      </c>
      <c r="AF149" s="199">
        <f t="shared" si="109"/>
        <v>-3.2653309700000079</v>
      </c>
      <c r="AG149" s="199" t="str">
        <f t="shared" si="110"/>
        <v/>
      </c>
      <c r="AH149" s="199" t="str">
        <f t="shared" si="111"/>
        <v/>
      </c>
      <c r="AI149" s="199">
        <f t="shared" si="112"/>
        <v>1.4146179399999994</v>
      </c>
      <c r="AJ149" s="199" t="str">
        <f t="shared" si="113"/>
        <v/>
      </c>
      <c r="AK149" s="199">
        <f t="shared" si="114"/>
        <v>84.173152879999975</v>
      </c>
      <c r="AL149" s="199">
        <f t="shared" si="115"/>
        <v>105.80455417999974</v>
      </c>
      <c r="AO149" s="59">
        <v>146</v>
      </c>
      <c r="AP149" s="54" t="s">
        <v>228</v>
      </c>
      <c r="AQ149" s="31" t="s">
        <v>1110</v>
      </c>
      <c r="AR149" s="31">
        <v>6.7246500599999992</v>
      </c>
      <c r="AS149" s="31" t="s">
        <v>1110</v>
      </c>
      <c r="AT149" s="31" t="s">
        <v>1110</v>
      </c>
      <c r="AU149" s="31" t="s">
        <v>1110</v>
      </c>
      <c r="AV149" s="31">
        <v>143.93225627999999</v>
      </c>
      <c r="AW149" s="31" t="s">
        <v>1110</v>
      </c>
      <c r="AX149" s="31">
        <v>27.193126489999997</v>
      </c>
      <c r="AY149" s="31" t="s">
        <v>1110</v>
      </c>
      <c r="AZ149" s="31" t="s">
        <v>1110</v>
      </c>
      <c r="BA149" s="31" t="s">
        <v>1110</v>
      </c>
      <c r="BB149" s="31">
        <v>23.126770180000001</v>
      </c>
      <c r="BC149" s="31">
        <v>454.61372225000002</v>
      </c>
      <c r="BD149" s="31">
        <v>42.593850350000004</v>
      </c>
      <c r="BE149" s="57">
        <v>533.56819622</v>
      </c>
      <c r="BF149" s="31">
        <v>1231.7525718300001</v>
      </c>
      <c r="BG149"/>
      <c r="BH149" s="59">
        <v>146</v>
      </c>
      <c r="BI149" s="54" t="s">
        <v>1240</v>
      </c>
      <c r="BJ149" s="31" t="s">
        <v>1110</v>
      </c>
      <c r="BK149" s="31">
        <v>9.6046700000000005</v>
      </c>
      <c r="BL149" s="31">
        <v>86.464324790000006</v>
      </c>
      <c r="BM149" s="31" t="s">
        <v>1110</v>
      </c>
      <c r="BN149" s="31" t="s">
        <v>1110</v>
      </c>
      <c r="BO149" s="31">
        <v>55.983389659999993</v>
      </c>
      <c r="BP149" s="31">
        <v>4.3639300199999997</v>
      </c>
      <c r="BQ149" s="31">
        <v>67.675879769999995</v>
      </c>
      <c r="BR149" s="31">
        <v>10.469340000000001</v>
      </c>
      <c r="BS149" s="31">
        <v>84.445780029999995</v>
      </c>
      <c r="BT149" s="31" t="s">
        <v>1110</v>
      </c>
      <c r="BU149" s="31" t="s">
        <v>1110</v>
      </c>
      <c r="BV149" s="31">
        <v>75.610039599999993</v>
      </c>
      <c r="BW149" s="31" t="s">
        <v>1110</v>
      </c>
      <c r="BX149" s="57">
        <v>759.82566650000001</v>
      </c>
      <c r="BY149" s="31">
        <v>1154.4430203699999</v>
      </c>
    </row>
    <row r="150" spans="1:77" ht="62.5">
      <c r="A150" s="114" t="str">
        <f t="shared" si="79"/>
        <v>BERKANA INV E GESTAO DE RECURSOS LTDA</v>
      </c>
      <c r="B150" s="24" t="str">
        <f t="shared" si="80"/>
        <v/>
      </c>
      <c r="C150" s="24" t="str">
        <f t="shared" si="81"/>
        <v/>
      </c>
      <c r="D150" s="24" t="str">
        <f t="shared" si="82"/>
        <v/>
      </c>
      <c r="E150" s="24">
        <f t="shared" si="83"/>
        <v>0.29289665381642749</v>
      </c>
      <c r="F150" s="24" t="str">
        <f t="shared" si="84"/>
        <v/>
      </c>
      <c r="G150" s="24" t="str">
        <f t="shared" si="85"/>
        <v/>
      </c>
      <c r="H150" s="24" t="str">
        <f t="shared" si="86"/>
        <v/>
      </c>
      <c r="I150" s="24">
        <f t="shared" si="87"/>
        <v>7.5382427956841553</v>
      </c>
      <c r="J150" s="24" t="str">
        <f t="shared" si="88"/>
        <v/>
      </c>
      <c r="K150" s="24">
        <f t="shared" si="89"/>
        <v>0.27949699671732731</v>
      </c>
      <c r="L150" s="24" t="str">
        <f t="shared" si="90"/>
        <v/>
      </c>
      <c r="M150" s="24" t="str">
        <f t="shared" si="91"/>
        <v/>
      </c>
      <c r="N150" s="24" t="str">
        <f t="shared" si="92"/>
        <v/>
      </c>
      <c r="O150" s="24" t="str">
        <f t="shared" si="93"/>
        <v/>
      </c>
      <c r="P150" s="24">
        <f t="shared" si="94"/>
        <v>44.071232295871056</v>
      </c>
      <c r="Q150" s="24">
        <f t="shared" si="95"/>
        <v>28.727701157765807</v>
      </c>
      <c r="R150" s="24">
        <f t="shared" si="96"/>
        <v>257.35679691999997</v>
      </c>
      <c r="S150" s="24">
        <f t="shared" si="97"/>
        <v>44.071232295871056</v>
      </c>
      <c r="T150" s="24">
        <f t="shared" si="98"/>
        <v>0.27949699671732731</v>
      </c>
      <c r="V150" s="116" t="str">
        <f t="shared" si="99"/>
        <v>BERKANA INV E GESTAO DE RECURSOS LTDA</v>
      </c>
      <c r="W150" s="199" t="str">
        <f t="shared" si="100"/>
        <v/>
      </c>
      <c r="X150" s="199" t="str">
        <f t="shared" si="101"/>
        <v/>
      </c>
      <c r="Y150" s="199" t="str">
        <f t="shared" si="102"/>
        <v/>
      </c>
      <c r="Z150" s="199">
        <f t="shared" si="103"/>
        <v>0.12789733999998987</v>
      </c>
      <c r="AA150" s="199" t="str">
        <f t="shared" si="104"/>
        <v/>
      </c>
      <c r="AB150" s="199" t="str">
        <f t="shared" si="105"/>
        <v/>
      </c>
      <c r="AC150" s="199" t="str">
        <f t="shared" si="106"/>
        <v/>
      </c>
      <c r="AD150" s="199">
        <f t="shared" si="107"/>
        <v>16.331367740000019</v>
      </c>
      <c r="AE150" s="199" t="str">
        <f t="shared" si="108"/>
        <v/>
      </c>
      <c r="AF150" s="199">
        <f t="shared" si="109"/>
        <v>0.25013232999999957</v>
      </c>
      <c r="AG150" s="199" t="str">
        <f t="shared" si="110"/>
        <v/>
      </c>
      <c r="AH150" s="199" t="str">
        <f t="shared" si="111"/>
        <v/>
      </c>
      <c r="AI150" s="199" t="str">
        <f t="shared" si="112"/>
        <v/>
      </c>
      <c r="AJ150" s="199" t="str">
        <f t="shared" si="113"/>
        <v/>
      </c>
      <c r="AK150" s="199">
        <f t="shared" si="114"/>
        <v>240.6473995099999</v>
      </c>
      <c r="AL150" s="199">
        <f t="shared" si="115"/>
        <v>257.35679691999997</v>
      </c>
      <c r="AO150" s="60">
        <v>147</v>
      </c>
      <c r="AP150" s="56" t="s">
        <v>276</v>
      </c>
      <c r="AQ150" s="30" t="s">
        <v>1110</v>
      </c>
      <c r="AR150" s="30">
        <v>122.91948979999999</v>
      </c>
      <c r="AS150" s="30" t="s">
        <v>1110</v>
      </c>
      <c r="AT150" s="30" t="s">
        <v>1110</v>
      </c>
      <c r="AU150" s="30" t="s">
        <v>1110</v>
      </c>
      <c r="AV150" s="30" t="s">
        <v>1110</v>
      </c>
      <c r="AW150" s="30">
        <v>478.98724693999998</v>
      </c>
      <c r="AX150" s="30" t="s">
        <v>1110</v>
      </c>
      <c r="AY150" s="30" t="s">
        <v>1110</v>
      </c>
      <c r="AZ150" s="30">
        <v>393.58588323000004</v>
      </c>
      <c r="BA150" s="30" t="s">
        <v>1110</v>
      </c>
      <c r="BB150" s="30" t="s">
        <v>1110</v>
      </c>
      <c r="BC150" s="30">
        <v>212.14516978999998</v>
      </c>
      <c r="BD150" s="30" t="s">
        <v>1110</v>
      </c>
      <c r="BE150" s="58" t="s">
        <v>1110</v>
      </c>
      <c r="BF150" s="30">
        <v>1207.63778976</v>
      </c>
      <c r="BG150"/>
      <c r="BH150" s="60">
        <v>147</v>
      </c>
      <c r="BI150" s="56" t="s">
        <v>180</v>
      </c>
      <c r="BJ150" s="30" t="s">
        <v>1110</v>
      </c>
      <c r="BK150" s="30" t="s">
        <v>1110</v>
      </c>
      <c r="BL150" s="30" t="s">
        <v>1110</v>
      </c>
      <c r="BM150" s="30">
        <v>43.794268509999995</v>
      </c>
      <c r="BN150" s="30" t="s">
        <v>1110</v>
      </c>
      <c r="BO150" s="30" t="s">
        <v>1110</v>
      </c>
      <c r="BP150" s="30" t="s">
        <v>1110</v>
      </c>
      <c r="BQ150" s="30">
        <v>232.97824663</v>
      </c>
      <c r="BR150" s="30" t="s">
        <v>1110</v>
      </c>
      <c r="BS150" s="30">
        <v>89.743877499999996</v>
      </c>
      <c r="BT150" s="30" t="s">
        <v>1110</v>
      </c>
      <c r="BU150" s="30" t="s">
        <v>1110</v>
      </c>
      <c r="BV150" s="30" t="s">
        <v>1110</v>
      </c>
      <c r="BW150" s="30" t="s">
        <v>1110</v>
      </c>
      <c r="BX150" s="58">
        <v>786.68931159999988</v>
      </c>
      <c r="BY150" s="30">
        <v>1153.2057042399999</v>
      </c>
    </row>
    <row r="151" spans="1:77" ht="37.5">
      <c r="A151" s="114" t="str">
        <f t="shared" si="79"/>
        <v>EOS INVESTIMENTOS</v>
      </c>
      <c r="B151" s="24" t="str">
        <f t="shared" si="80"/>
        <v/>
      </c>
      <c r="C151" s="24" t="str">
        <f t="shared" si="81"/>
        <v/>
      </c>
      <c r="D151" s="24" t="str">
        <f t="shared" si="82"/>
        <v/>
      </c>
      <c r="E151" s="24" t="str">
        <f t="shared" si="83"/>
        <v/>
      </c>
      <c r="F151" s="24" t="str">
        <f t="shared" si="84"/>
        <v/>
      </c>
      <c r="G151" s="24" t="str">
        <f t="shared" si="85"/>
        <v/>
      </c>
      <c r="H151" s="24" t="str">
        <f t="shared" si="86"/>
        <v/>
      </c>
      <c r="I151" s="24">
        <f t="shared" si="87"/>
        <v>-0.97564319411441147</v>
      </c>
      <c r="J151" s="24" t="str">
        <f t="shared" si="88"/>
        <v/>
      </c>
      <c r="K151" s="24">
        <f t="shared" si="89"/>
        <v>0.3897741120079985</v>
      </c>
      <c r="L151" s="24" t="str">
        <f t="shared" si="90"/>
        <v/>
      </c>
      <c r="M151" s="24" t="str">
        <f t="shared" si="91"/>
        <v/>
      </c>
      <c r="N151" s="24">
        <f t="shared" si="92"/>
        <v>0.2152822806596788</v>
      </c>
      <c r="O151" s="24" t="str">
        <f t="shared" si="93"/>
        <v/>
      </c>
      <c r="P151" s="24">
        <f t="shared" si="94"/>
        <v>0.39178898576317067</v>
      </c>
      <c r="Q151" s="24">
        <f t="shared" si="95"/>
        <v>-0.95909838992959351</v>
      </c>
      <c r="R151" s="24">
        <f t="shared" si="96"/>
        <v>-11.067978820000235</v>
      </c>
      <c r="S151" s="24">
        <f t="shared" si="97"/>
        <v>0.39178898576317067</v>
      </c>
      <c r="T151" s="24">
        <f t="shared" si="98"/>
        <v>-0.97564319411441147</v>
      </c>
      <c r="V151" s="116" t="str">
        <f t="shared" si="99"/>
        <v>EOS INVESTIMENTOS</v>
      </c>
      <c r="W151" s="199" t="str">
        <f t="shared" si="100"/>
        <v/>
      </c>
      <c r="X151" s="199" t="str">
        <f t="shared" si="101"/>
        <v/>
      </c>
      <c r="Y151" s="199" t="str">
        <f t="shared" si="102"/>
        <v/>
      </c>
      <c r="Z151" s="199" t="str">
        <f t="shared" si="103"/>
        <v/>
      </c>
      <c r="AA151" s="199" t="str">
        <f t="shared" si="104"/>
        <v/>
      </c>
      <c r="AB151" s="199" t="str">
        <f t="shared" si="105"/>
        <v/>
      </c>
      <c r="AC151" s="199" t="str">
        <f t="shared" si="106"/>
        <v/>
      </c>
      <c r="AD151" s="199">
        <f t="shared" si="107"/>
        <v>-11.103579670000272</v>
      </c>
      <c r="AE151" s="199" t="str">
        <f t="shared" si="108"/>
        <v/>
      </c>
      <c r="AF151" s="199">
        <f t="shared" si="109"/>
        <v>2.2500100000000245E-3</v>
      </c>
      <c r="AG151" s="199" t="str">
        <f t="shared" si="110"/>
        <v/>
      </c>
      <c r="AH151" s="199" t="str">
        <f t="shared" si="111"/>
        <v/>
      </c>
      <c r="AI151" s="199">
        <f t="shared" si="112"/>
        <v>3.2640839999999116E-2</v>
      </c>
      <c r="AJ151" s="199" t="str">
        <f t="shared" si="113"/>
        <v/>
      </c>
      <c r="AK151" s="199">
        <f t="shared" si="114"/>
        <v>7.1000000000001617E-4</v>
      </c>
      <c r="AL151" s="199">
        <f t="shared" si="115"/>
        <v>-11.067978820000235</v>
      </c>
      <c r="AO151" s="59">
        <v>148</v>
      </c>
      <c r="AP151" s="54" t="s">
        <v>1241</v>
      </c>
      <c r="AQ151" s="31">
        <v>320.29538977999999</v>
      </c>
      <c r="AR151" s="31">
        <v>162.85248376999999</v>
      </c>
      <c r="AS151" s="31">
        <v>2.9175500599999999</v>
      </c>
      <c r="AT151" s="31">
        <v>61.27575023</v>
      </c>
      <c r="AU151" s="31" t="s">
        <v>1110</v>
      </c>
      <c r="AV151" s="31">
        <v>78.913997140000006</v>
      </c>
      <c r="AW151" s="31">
        <v>18.33890006</v>
      </c>
      <c r="AX151" s="31">
        <v>206.29794593</v>
      </c>
      <c r="AY151" s="31">
        <v>0.77052001000000003</v>
      </c>
      <c r="AZ151" s="31">
        <v>175.96128428999998</v>
      </c>
      <c r="BA151" s="31" t="s">
        <v>1110</v>
      </c>
      <c r="BB151" s="31" t="s">
        <v>1110</v>
      </c>
      <c r="BC151" s="31">
        <v>84.145231530000004</v>
      </c>
      <c r="BD151" s="31">
        <v>11.05364994</v>
      </c>
      <c r="BE151" s="57">
        <v>74.778745739999991</v>
      </c>
      <c r="BF151" s="31">
        <v>1197.60144848</v>
      </c>
      <c r="BG151"/>
      <c r="BH151" s="59">
        <v>148</v>
      </c>
      <c r="BI151" s="54" t="s">
        <v>337</v>
      </c>
      <c r="BJ151" s="31" t="s">
        <v>1110</v>
      </c>
      <c r="BK151" s="31" t="s">
        <v>1110</v>
      </c>
      <c r="BL151" s="31" t="s">
        <v>1110</v>
      </c>
      <c r="BM151" s="31" t="s">
        <v>1110</v>
      </c>
      <c r="BN151" s="31" t="s">
        <v>1110</v>
      </c>
      <c r="BO151" s="31" t="s">
        <v>1110</v>
      </c>
      <c r="BP151" s="31" t="s">
        <v>1110</v>
      </c>
      <c r="BQ151" s="31">
        <v>1126.9743300599998</v>
      </c>
      <c r="BR151" s="31" t="s">
        <v>1110</v>
      </c>
      <c r="BS151" s="31">
        <v>0.57950999999999997</v>
      </c>
      <c r="BT151" s="31" t="s">
        <v>1110</v>
      </c>
      <c r="BU151" s="31" t="s">
        <v>1110</v>
      </c>
      <c r="BV151" s="31">
        <v>15.194520349999999</v>
      </c>
      <c r="BW151" s="31" t="s">
        <v>1110</v>
      </c>
      <c r="BX151" s="57">
        <v>0.18193000000000001</v>
      </c>
      <c r="BY151" s="31">
        <v>1142.9302904099998</v>
      </c>
    </row>
    <row r="152" spans="1:77" ht="62.5">
      <c r="A152" s="114" t="str">
        <f t="shared" si="79"/>
        <v>VBI REAL ESTATE GESTÃO DE CARTEIRAS LTDA</v>
      </c>
      <c r="B152" s="24" t="str">
        <f t="shared" si="80"/>
        <v/>
      </c>
      <c r="C152" s="24" t="str">
        <f t="shared" si="81"/>
        <v/>
      </c>
      <c r="D152" s="24" t="str">
        <f t="shared" si="82"/>
        <v/>
      </c>
      <c r="E152" s="24" t="str">
        <f t="shared" si="83"/>
        <v/>
      </c>
      <c r="F152" s="24" t="str">
        <f t="shared" si="84"/>
        <v/>
      </c>
      <c r="G152" s="24" t="str">
        <f t="shared" si="85"/>
        <v/>
      </c>
      <c r="H152" s="24" t="str">
        <f t="shared" si="86"/>
        <v/>
      </c>
      <c r="I152" s="24">
        <f t="shared" si="87"/>
        <v>-15.311503612357669</v>
      </c>
      <c r="J152" s="24" t="str">
        <f t="shared" si="88"/>
        <v/>
      </c>
      <c r="K152" s="24" t="str">
        <f t="shared" si="89"/>
        <v/>
      </c>
      <c r="L152" s="24" t="str">
        <f t="shared" si="90"/>
        <v/>
      </c>
      <c r="M152" s="24" t="str">
        <f t="shared" si="91"/>
        <v/>
      </c>
      <c r="N152" s="24">
        <f t="shared" si="92"/>
        <v>-15.311504177990997</v>
      </c>
      <c r="O152" s="24">
        <f t="shared" si="93"/>
        <v>0.12966944522428037</v>
      </c>
      <c r="P152" s="24">
        <f t="shared" si="94"/>
        <v>-99.986659551760937</v>
      </c>
      <c r="Q152" s="24">
        <f t="shared" si="95"/>
        <v>-0.40127277691077268</v>
      </c>
      <c r="R152" s="24">
        <f t="shared" si="96"/>
        <v>-4.4772440300000653</v>
      </c>
      <c r="S152" s="24">
        <f t="shared" si="97"/>
        <v>0.12966944522428037</v>
      </c>
      <c r="T152" s="24">
        <f t="shared" si="98"/>
        <v>-99.986659551760937</v>
      </c>
      <c r="V152" s="116" t="str">
        <f t="shared" si="99"/>
        <v>VBI REAL ESTATE GESTÃO DE CARTEIRAS LTDA</v>
      </c>
      <c r="W152" s="199" t="str">
        <f t="shared" si="100"/>
        <v/>
      </c>
      <c r="X152" s="199" t="str">
        <f t="shared" si="101"/>
        <v/>
      </c>
      <c r="Y152" s="199" t="str">
        <f t="shared" si="102"/>
        <v/>
      </c>
      <c r="Z152" s="199" t="str">
        <f t="shared" si="103"/>
        <v/>
      </c>
      <c r="AA152" s="199" t="str">
        <f t="shared" si="104"/>
        <v/>
      </c>
      <c r="AB152" s="199" t="str">
        <f t="shared" si="105"/>
        <v/>
      </c>
      <c r="AC152" s="199" t="str">
        <f t="shared" si="106"/>
        <v/>
      </c>
      <c r="AD152" s="199">
        <f t="shared" si="107"/>
        <v>-1.9044999299999983</v>
      </c>
      <c r="AE152" s="199" t="str">
        <f t="shared" si="108"/>
        <v/>
      </c>
      <c r="AF152" s="199" t="str">
        <f t="shared" si="109"/>
        <v/>
      </c>
      <c r="AG152" s="199" t="str">
        <f t="shared" si="110"/>
        <v/>
      </c>
      <c r="AH152" s="199" t="str">
        <f t="shared" si="111"/>
        <v/>
      </c>
      <c r="AI152" s="199">
        <f t="shared" si="112"/>
        <v>-3.8953798500000012</v>
      </c>
      <c r="AJ152" s="199">
        <f t="shared" si="113"/>
        <v>1.397585749999962</v>
      </c>
      <c r="AK152" s="199">
        <f t="shared" si="114"/>
        <v>-7.4950000000000003E-2</v>
      </c>
      <c r="AL152" s="199">
        <f t="shared" si="115"/>
        <v>-4.4772440300000653</v>
      </c>
      <c r="AO152" s="60">
        <v>149</v>
      </c>
      <c r="AP152" s="56" t="s">
        <v>1238</v>
      </c>
      <c r="AQ152" s="30" t="s">
        <v>1110</v>
      </c>
      <c r="AR152" s="30">
        <v>0.22928004999999999</v>
      </c>
      <c r="AS152" s="30" t="s">
        <v>1110</v>
      </c>
      <c r="AT152" s="30" t="s">
        <v>1110</v>
      </c>
      <c r="AU152" s="30" t="s">
        <v>1110</v>
      </c>
      <c r="AV152" s="30" t="s">
        <v>1110</v>
      </c>
      <c r="AW152" s="30" t="s">
        <v>1110</v>
      </c>
      <c r="AX152" s="30" t="s">
        <v>1110</v>
      </c>
      <c r="AY152" s="30">
        <v>1176.8065516600002</v>
      </c>
      <c r="AZ152" s="30">
        <v>18.977240699999999</v>
      </c>
      <c r="BA152" s="30" t="s">
        <v>1110</v>
      </c>
      <c r="BB152" s="30" t="s">
        <v>1110</v>
      </c>
      <c r="BC152" s="30" t="s">
        <v>1110</v>
      </c>
      <c r="BD152" s="30" t="s">
        <v>1110</v>
      </c>
      <c r="BE152" s="58" t="s">
        <v>1110</v>
      </c>
      <c r="BF152" s="30">
        <v>1196.0130724100002</v>
      </c>
      <c r="BG152"/>
      <c r="BH152" s="60">
        <v>149</v>
      </c>
      <c r="BI152" s="56" t="s">
        <v>986</v>
      </c>
      <c r="BJ152" s="30" t="s">
        <v>1110</v>
      </c>
      <c r="BK152" s="30" t="s">
        <v>1110</v>
      </c>
      <c r="BL152" s="30" t="s">
        <v>1110</v>
      </c>
      <c r="BM152" s="30" t="s">
        <v>1110</v>
      </c>
      <c r="BN152" s="30" t="s">
        <v>1110</v>
      </c>
      <c r="BO152" s="30" t="s">
        <v>1110</v>
      </c>
      <c r="BP152" s="30" t="s">
        <v>1110</v>
      </c>
      <c r="BQ152" s="30">
        <v>10.533860000000001</v>
      </c>
      <c r="BR152" s="30" t="s">
        <v>1110</v>
      </c>
      <c r="BS152" s="30" t="s">
        <v>1110</v>
      </c>
      <c r="BT152" s="30" t="s">
        <v>1110</v>
      </c>
      <c r="BU152" s="30" t="s">
        <v>1110</v>
      </c>
      <c r="BV152" s="30">
        <v>21.545490000000001</v>
      </c>
      <c r="BW152" s="30">
        <v>1079.20411726</v>
      </c>
      <c r="BX152" s="58">
        <v>1.0000000000000001E-5</v>
      </c>
      <c r="BY152" s="30">
        <v>1111.2834772599999</v>
      </c>
    </row>
    <row r="153" spans="1:77" ht="62.5">
      <c r="A153" s="114" t="str">
        <f t="shared" si="79"/>
        <v>JMALUCELLI INVESTIMENTOS</v>
      </c>
      <c r="B153" s="24">
        <f t="shared" si="80"/>
        <v>2.9571385208842429</v>
      </c>
      <c r="C153" s="24">
        <f t="shared" si="81"/>
        <v>4.3316316433214581</v>
      </c>
      <c r="D153" s="24">
        <f t="shared" si="82"/>
        <v>10.956545625991794</v>
      </c>
      <c r="E153" s="24">
        <f t="shared" si="83"/>
        <v>0.14444627907876395</v>
      </c>
      <c r="F153" s="24" t="str">
        <f t="shared" si="84"/>
        <v/>
      </c>
      <c r="G153" s="24">
        <f t="shared" si="85"/>
        <v>-2.2752102962323306</v>
      </c>
      <c r="H153" s="24" t="str">
        <f t="shared" si="86"/>
        <v/>
      </c>
      <c r="I153" s="24">
        <f t="shared" si="87"/>
        <v>0.77516444528191641</v>
      </c>
      <c r="J153" s="24" t="str">
        <f t="shared" si="88"/>
        <v/>
      </c>
      <c r="K153" s="24">
        <f t="shared" si="89"/>
        <v>-20.746384671187684</v>
      </c>
      <c r="L153" s="24" t="str">
        <f t="shared" si="90"/>
        <v/>
      </c>
      <c r="M153" s="24">
        <f t="shared" si="91"/>
        <v>-0.77874334677150614</v>
      </c>
      <c r="N153" s="24">
        <f t="shared" si="92"/>
        <v>3.6654128952050939</v>
      </c>
      <c r="O153" s="24" t="str">
        <f t="shared" si="93"/>
        <v/>
      </c>
      <c r="P153" s="24">
        <f t="shared" si="94"/>
        <v>6635.2899785254122</v>
      </c>
      <c r="Q153" s="24">
        <f t="shared" si="95"/>
        <v>2.3133434728050588</v>
      </c>
      <c r="R153" s="24">
        <f t="shared" si="96"/>
        <v>24.647985389999803</v>
      </c>
      <c r="S153" s="24">
        <f t="shared" si="97"/>
        <v>6635.2899785254122</v>
      </c>
      <c r="T153" s="24">
        <f t="shared" si="98"/>
        <v>-20.746384671187684</v>
      </c>
      <c r="V153" s="116" t="str">
        <f t="shared" si="99"/>
        <v>JMALUCELLI INVESTIMENTOS</v>
      </c>
      <c r="W153" s="199">
        <f t="shared" si="100"/>
        <v>5.1374869400000307</v>
      </c>
      <c r="X153" s="199">
        <f t="shared" si="101"/>
        <v>4.2934193399999998</v>
      </c>
      <c r="Y153" s="199">
        <f t="shared" si="102"/>
        <v>12.036301909999992</v>
      </c>
      <c r="Z153" s="199">
        <f t="shared" si="103"/>
        <v>0.24469964999997273</v>
      </c>
      <c r="AA153" s="199" t="str">
        <f t="shared" si="104"/>
        <v/>
      </c>
      <c r="AB153" s="199">
        <f t="shared" si="105"/>
        <v>-1.9363299099999978</v>
      </c>
      <c r="AC153" s="199" t="str">
        <f t="shared" si="106"/>
        <v/>
      </c>
      <c r="AD153" s="199">
        <f t="shared" si="107"/>
        <v>2.3029837400000019</v>
      </c>
      <c r="AE153" s="199" t="str">
        <f t="shared" si="108"/>
        <v/>
      </c>
      <c r="AF153" s="199">
        <f t="shared" si="109"/>
        <v>-0.91375997999999958</v>
      </c>
      <c r="AG153" s="199" t="str">
        <f t="shared" si="110"/>
        <v/>
      </c>
      <c r="AH153" s="199">
        <f t="shared" si="111"/>
        <v>-0.36610951999999486</v>
      </c>
      <c r="AI153" s="199">
        <f t="shared" si="112"/>
        <v>2.9223432100000082</v>
      </c>
      <c r="AJ153" s="199" t="str">
        <f t="shared" si="113"/>
        <v/>
      </c>
      <c r="AK153" s="199">
        <f t="shared" si="114"/>
        <v>0.92695000999999999</v>
      </c>
      <c r="AL153" s="199">
        <f t="shared" si="115"/>
        <v>24.647985389999803</v>
      </c>
      <c r="AO153" s="59">
        <v>150</v>
      </c>
      <c r="AP153" s="54" t="s">
        <v>995</v>
      </c>
      <c r="AQ153" s="31" t="s">
        <v>1110</v>
      </c>
      <c r="AR153" s="31">
        <v>1.76004999</v>
      </c>
      <c r="AS153" s="31" t="s">
        <v>1110</v>
      </c>
      <c r="AT153" s="31" t="s">
        <v>1110</v>
      </c>
      <c r="AU153" s="31" t="s">
        <v>1110</v>
      </c>
      <c r="AV153" s="31">
        <v>518.28911994999999</v>
      </c>
      <c r="AW153" s="31" t="s">
        <v>1110</v>
      </c>
      <c r="AX153" s="31">
        <v>443.85252489999999</v>
      </c>
      <c r="AY153" s="31">
        <v>60.047379740000004</v>
      </c>
      <c r="AZ153" s="31">
        <v>161.04459743000001</v>
      </c>
      <c r="BA153" s="31" t="s">
        <v>1110</v>
      </c>
      <c r="BB153" s="31" t="s">
        <v>1110</v>
      </c>
      <c r="BC153" s="31">
        <v>2.9068999699999996</v>
      </c>
      <c r="BD153" s="31" t="s">
        <v>1110</v>
      </c>
      <c r="BE153" s="57" t="s">
        <v>1110</v>
      </c>
      <c r="BF153" s="31">
        <v>1187.90057198</v>
      </c>
      <c r="BG153"/>
      <c r="BH153" s="59">
        <v>150</v>
      </c>
      <c r="BI153" s="54" t="s">
        <v>1242</v>
      </c>
      <c r="BJ153" s="31">
        <v>178.86918411000002</v>
      </c>
      <c r="BK153" s="31">
        <v>103.41125053</v>
      </c>
      <c r="BL153" s="31">
        <v>121.89119889</v>
      </c>
      <c r="BM153" s="31">
        <v>169.64999797999999</v>
      </c>
      <c r="BN153" s="31" t="s">
        <v>1110</v>
      </c>
      <c r="BO153" s="31">
        <v>83.169205750000003</v>
      </c>
      <c r="BP153" s="31" t="s">
        <v>1110</v>
      </c>
      <c r="BQ153" s="31">
        <v>299.39913591999999</v>
      </c>
      <c r="BR153" s="31" t="s">
        <v>1110</v>
      </c>
      <c r="BS153" s="31">
        <v>3.4906699700000003</v>
      </c>
      <c r="BT153" s="31" t="s">
        <v>1110</v>
      </c>
      <c r="BU153" s="31">
        <v>46.646750560000001</v>
      </c>
      <c r="BV153" s="31">
        <v>82.649874420000003</v>
      </c>
      <c r="BW153" s="31" t="s">
        <v>1110</v>
      </c>
      <c r="BX153" s="57">
        <v>0.94092001000000003</v>
      </c>
      <c r="BY153" s="31">
        <v>1090.1181881399998</v>
      </c>
    </row>
    <row r="154" spans="1:77" ht="87.5">
      <c r="A154" s="114" t="str">
        <f t="shared" si="79"/>
        <v>INX ADMINISTRAÇÃO E GESTORA DE RECURSOS *</v>
      </c>
      <c r="B154" s="24" t="str">
        <f t="shared" si="80"/>
        <v/>
      </c>
      <c r="C154" s="24" t="str">
        <f t="shared" si="81"/>
        <v/>
      </c>
      <c r="D154" s="24" t="str">
        <f t="shared" si="82"/>
        <v/>
      </c>
      <c r="E154" s="24" t="str">
        <f t="shared" si="83"/>
        <v/>
      </c>
      <c r="F154" s="24" t="str">
        <f t="shared" si="84"/>
        <v/>
      </c>
      <c r="G154" s="24" t="str">
        <f t="shared" si="85"/>
        <v/>
      </c>
      <c r="H154" s="24" t="str">
        <f t="shared" si="86"/>
        <v/>
      </c>
      <c r="I154" s="24" t="str">
        <f t="shared" si="87"/>
        <v/>
      </c>
      <c r="J154" s="24" t="str">
        <f t="shared" si="88"/>
        <v/>
      </c>
      <c r="K154" s="24" t="str">
        <f t="shared" si="89"/>
        <v/>
      </c>
      <c r="L154" s="24" t="str">
        <f t="shared" si="90"/>
        <v/>
      </c>
      <c r="M154" s="24" t="str">
        <f t="shared" si="91"/>
        <v/>
      </c>
      <c r="N154" s="24" t="str">
        <f t="shared" si="92"/>
        <v/>
      </c>
      <c r="O154" s="24" t="str">
        <f t="shared" si="93"/>
        <v/>
      </c>
      <c r="P154" s="24" t="str">
        <f t="shared" si="94"/>
        <v/>
      </c>
      <c r="Q154" s="24" t="str">
        <f t="shared" si="95"/>
        <v/>
      </c>
      <c r="R154" s="24" t="e">
        <f t="shared" si="96"/>
        <v>#N/A</v>
      </c>
      <c r="S154" s="24">
        <f t="shared" si="97"/>
        <v>0</v>
      </c>
      <c r="T154" s="24">
        <f t="shared" si="98"/>
        <v>0</v>
      </c>
      <c r="V154" s="116" t="str">
        <f t="shared" si="99"/>
        <v>INX ADMINISTRAÇÃO E GESTORA DE RECURSOS *</v>
      </c>
      <c r="W154" s="199" t="str">
        <f t="shared" si="100"/>
        <v/>
      </c>
      <c r="X154" s="199" t="str">
        <f t="shared" si="101"/>
        <v/>
      </c>
      <c r="Y154" s="199" t="str">
        <f t="shared" si="102"/>
        <v/>
      </c>
      <c r="Z154" s="199" t="str">
        <f t="shared" si="103"/>
        <v/>
      </c>
      <c r="AA154" s="199" t="str">
        <f t="shared" si="104"/>
        <v/>
      </c>
      <c r="AB154" s="199" t="str">
        <f t="shared" si="105"/>
        <v/>
      </c>
      <c r="AC154" s="199" t="str">
        <f t="shared" si="106"/>
        <v/>
      </c>
      <c r="AD154" s="199" t="str">
        <f t="shared" si="107"/>
        <v/>
      </c>
      <c r="AE154" s="199" t="str">
        <f t="shared" si="108"/>
        <v/>
      </c>
      <c r="AF154" s="199" t="str">
        <f t="shared" si="109"/>
        <v/>
      </c>
      <c r="AG154" s="199" t="str">
        <f t="shared" si="110"/>
        <v/>
      </c>
      <c r="AH154" s="199" t="str">
        <f t="shared" si="111"/>
        <v/>
      </c>
      <c r="AI154" s="199" t="str">
        <f t="shared" si="112"/>
        <v/>
      </c>
      <c r="AJ154" s="199" t="str">
        <f t="shared" si="113"/>
        <v/>
      </c>
      <c r="AK154" s="199" t="str">
        <f t="shared" si="114"/>
        <v/>
      </c>
      <c r="AL154" s="199" t="str">
        <f t="shared" si="115"/>
        <v/>
      </c>
      <c r="AO154" s="60">
        <v>151</v>
      </c>
      <c r="AP154" s="56" t="s">
        <v>337</v>
      </c>
      <c r="AQ154" s="30" t="s">
        <v>1110</v>
      </c>
      <c r="AR154" s="30" t="s">
        <v>1110</v>
      </c>
      <c r="AS154" s="30" t="s">
        <v>1110</v>
      </c>
      <c r="AT154" s="30" t="s">
        <v>1110</v>
      </c>
      <c r="AU154" s="30" t="s">
        <v>1110</v>
      </c>
      <c r="AV154" s="30" t="s">
        <v>1110</v>
      </c>
      <c r="AW154" s="30" t="s">
        <v>1110</v>
      </c>
      <c r="AX154" s="30">
        <v>1138.0779097300001</v>
      </c>
      <c r="AY154" s="30" t="s">
        <v>1110</v>
      </c>
      <c r="AZ154" s="30">
        <v>0.57725998999999995</v>
      </c>
      <c r="BA154" s="30" t="s">
        <v>1110</v>
      </c>
      <c r="BB154" s="30" t="s">
        <v>1110</v>
      </c>
      <c r="BC154" s="30">
        <v>15.16187951</v>
      </c>
      <c r="BD154" s="30" t="s">
        <v>1110</v>
      </c>
      <c r="BE154" s="58">
        <v>0.18121999999999999</v>
      </c>
      <c r="BF154" s="30">
        <v>1153.99826923</v>
      </c>
      <c r="BG154"/>
      <c r="BH154" s="60">
        <v>151</v>
      </c>
      <c r="BI154" s="56" t="s">
        <v>1243</v>
      </c>
      <c r="BJ154" s="30" t="s">
        <v>1110</v>
      </c>
      <c r="BK154" s="30" t="s">
        <v>1110</v>
      </c>
      <c r="BL154" s="30" t="s">
        <v>1110</v>
      </c>
      <c r="BM154" s="30" t="s">
        <v>1110</v>
      </c>
      <c r="BN154" s="30" t="s">
        <v>1110</v>
      </c>
      <c r="BO154" s="30" t="s">
        <v>1110</v>
      </c>
      <c r="BP154" s="30" t="s">
        <v>1110</v>
      </c>
      <c r="BQ154" s="30">
        <v>0.33447021000000005</v>
      </c>
      <c r="BR154" s="30" t="s">
        <v>1110</v>
      </c>
      <c r="BS154" s="30" t="s">
        <v>1110</v>
      </c>
      <c r="BT154" s="30" t="s">
        <v>1110</v>
      </c>
      <c r="BU154" s="30" t="s">
        <v>1110</v>
      </c>
      <c r="BV154" s="30" t="s">
        <v>1110</v>
      </c>
      <c r="BW154" s="30" t="s">
        <v>1110</v>
      </c>
      <c r="BX154" s="58">
        <v>1086.7808195799996</v>
      </c>
      <c r="BY154" s="30">
        <v>1087.1152897899997</v>
      </c>
    </row>
    <row r="155" spans="1:77" ht="87.5">
      <c r="A155" s="114" t="str">
        <f t="shared" si="79"/>
        <v>CAPTALYS GESTÃO LTDA</v>
      </c>
      <c r="B155" s="24" t="str">
        <f t="shared" si="80"/>
        <v/>
      </c>
      <c r="C155" s="24" t="str">
        <f t="shared" si="81"/>
        <v/>
      </c>
      <c r="D155" s="24" t="str">
        <f t="shared" si="82"/>
        <v/>
      </c>
      <c r="E155" s="24" t="str">
        <f t="shared" si="83"/>
        <v/>
      </c>
      <c r="F155" s="24" t="str">
        <f t="shared" si="84"/>
        <v/>
      </c>
      <c r="G155" s="24">
        <f t="shared" si="85"/>
        <v>1.4007686128144883</v>
      </c>
      <c r="H155" s="24" t="str">
        <f t="shared" si="86"/>
        <v/>
      </c>
      <c r="I155" s="24" t="str">
        <f t="shared" si="87"/>
        <v/>
      </c>
      <c r="J155" s="24">
        <f t="shared" si="88"/>
        <v>-23.513947337478839</v>
      </c>
      <c r="K155" s="24" t="str">
        <f t="shared" si="89"/>
        <v/>
      </c>
      <c r="L155" s="24" t="str">
        <f t="shared" si="90"/>
        <v/>
      </c>
      <c r="M155" s="24" t="str">
        <f t="shared" si="91"/>
        <v/>
      </c>
      <c r="N155" s="24">
        <f t="shared" si="92"/>
        <v>2.5327239131623713</v>
      </c>
      <c r="O155" s="24">
        <f t="shared" si="93"/>
        <v>0.26893807467396869</v>
      </c>
      <c r="P155" s="24">
        <f t="shared" si="94"/>
        <v>-1.749516114522649</v>
      </c>
      <c r="Q155" s="24">
        <f t="shared" si="95"/>
        <v>1.0745214147651012</v>
      </c>
      <c r="R155" s="24">
        <f t="shared" si="96"/>
        <v>11.496144790000017</v>
      </c>
      <c r="S155" s="24">
        <f t="shared" si="97"/>
        <v>2.5327239131623713</v>
      </c>
      <c r="T155" s="24">
        <f t="shared" si="98"/>
        <v>-23.513947337478839</v>
      </c>
      <c r="V155" s="116" t="str">
        <f t="shared" si="99"/>
        <v>CAPTALYS GESTÃO LTDA</v>
      </c>
      <c r="W155" s="199" t="str">
        <f t="shared" si="100"/>
        <v/>
      </c>
      <c r="X155" s="199" t="str">
        <f t="shared" si="101"/>
        <v/>
      </c>
      <c r="Y155" s="199" t="str">
        <f t="shared" si="102"/>
        <v/>
      </c>
      <c r="Z155" s="199" t="str">
        <f t="shared" si="103"/>
        <v/>
      </c>
      <c r="AA155" s="199" t="str">
        <f t="shared" si="104"/>
        <v/>
      </c>
      <c r="AB155" s="199">
        <f t="shared" si="105"/>
        <v>1.9436732100000143</v>
      </c>
      <c r="AC155" s="199" t="str">
        <f t="shared" si="106"/>
        <v/>
      </c>
      <c r="AD155" s="199" t="str">
        <f t="shared" si="107"/>
        <v/>
      </c>
      <c r="AE155" s="199">
        <f t="shared" si="108"/>
        <v>-9.9331000000000003E-2</v>
      </c>
      <c r="AF155" s="199" t="str">
        <f t="shared" si="109"/>
        <v/>
      </c>
      <c r="AG155" s="199" t="str">
        <f t="shared" si="110"/>
        <v/>
      </c>
      <c r="AH155" s="199" t="str">
        <f t="shared" si="111"/>
        <v/>
      </c>
      <c r="AI155" s="199">
        <f t="shared" si="112"/>
        <v>13.980982010000048</v>
      </c>
      <c r="AJ155" s="199">
        <f t="shared" si="113"/>
        <v>0.30592986999999994</v>
      </c>
      <c r="AK155" s="199">
        <f t="shared" si="114"/>
        <v>-4.6351093000000105</v>
      </c>
      <c r="AL155" s="199">
        <f t="shared" si="115"/>
        <v>11.496144790000017</v>
      </c>
      <c r="AO155" s="59">
        <v>152</v>
      </c>
      <c r="AP155" s="54" t="s">
        <v>1244</v>
      </c>
      <c r="AQ155" s="31" t="s">
        <v>1110</v>
      </c>
      <c r="AR155" s="31" t="s">
        <v>1110</v>
      </c>
      <c r="AS155" s="31" t="s">
        <v>1110</v>
      </c>
      <c r="AT155" s="31" t="s">
        <v>1110</v>
      </c>
      <c r="AU155" s="31" t="s">
        <v>1110</v>
      </c>
      <c r="AV155" s="31" t="s">
        <v>1110</v>
      </c>
      <c r="AW155" s="31" t="s">
        <v>1110</v>
      </c>
      <c r="AX155" s="31">
        <v>0.36771641999999999</v>
      </c>
      <c r="AY155" s="31" t="s">
        <v>1110</v>
      </c>
      <c r="AZ155" s="31" t="s">
        <v>1110</v>
      </c>
      <c r="BA155" s="31" t="s">
        <v>1110</v>
      </c>
      <c r="BB155" s="31" t="s">
        <v>1110</v>
      </c>
      <c r="BC155" s="31" t="s">
        <v>1110</v>
      </c>
      <c r="BD155" s="31" t="s">
        <v>1110</v>
      </c>
      <c r="BE155" s="57">
        <v>1151.2981274499998</v>
      </c>
      <c r="BF155" s="31">
        <v>1151.6658438699999</v>
      </c>
      <c r="BG155"/>
      <c r="BH155" s="59">
        <v>152</v>
      </c>
      <c r="BI155" s="54" t="s">
        <v>1245</v>
      </c>
      <c r="BJ155" s="31" t="s">
        <v>1110</v>
      </c>
      <c r="BK155" s="31" t="s">
        <v>1110</v>
      </c>
      <c r="BL155" s="31" t="s">
        <v>1110</v>
      </c>
      <c r="BM155" s="31" t="s">
        <v>1110</v>
      </c>
      <c r="BN155" s="31" t="s">
        <v>1110</v>
      </c>
      <c r="BO155" s="31">
        <v>140.70129471999999</v>
      </c>
      <c r="BP155" s="31" t="s">
        <v>1110</v>
      </c>
      <c r="BQ155" s="31" t="s">
        <v>1110</v>
      </c>
      <c r="BR155" s="31">
        <v>0.32310338999999999</v>
      </c>
      <c r="BS155" s="31" t="s">
        <v>1110</v>
      </c>
      <c r="BT155" s="31" t="s">
        <v>1110</v>
      </c>
      <c r="BU155" s="31" t="s">
        <v>1110</v>
      </c>
      <c r="BV155" s="31">
        <v>565.99464355999999</v>
      </c>
      <c r="BW155" s="31">
        <v>114.06069307</v>
      </c>
      <c r="BX155" s="57">
        <v>260.30153583999999</v>
      </c>
      <c r="BY155" s="31">
        <v>1081.3812705799999</v>
      </c>
    </row>
    <row r="156" spans="1:77" ht="62.5">
      <c r="A156" s="114" t="str">
        <f t="shared" si="79"/>
        <v>BOZANO INVESTIMENTOS</v>
      </c>
      <c r="B156" s="24">
        <f t="shared" si="80"/>
        <v>-18.370334368663492</v>
      </c>
      <c r="C156" s="24">
        <f t="shared" si="81"/>
        <v>-3.8030030225064877</v>
      </c>
      <c r="D156" s="24">
        <f t="shared" si="82"/>
        <v>4.845839388956378</v>
      </c>
      <c r="E156" s="24">
        <f t="shared" si="83"/>
        <v>-0.97472285163075867</v>
      </c>
      <c r="F156" s="24" t="str">
        <f t="shared" si="84"/>
        <v/>
      </c>
      <c r="G156" s="24">
        <f t="shared" si="85"/>
        <v>-26.033561059583661</v>
      </c>
      <c r="H156" s="24">
        <f t="shared" si="86"/>
        <v>0.22580241925369648</v>
      </c>
      <c r="I156" s="24">
        <f t="shared" si="87"/>
        <v>-3.0671064132393013</v>
      </c>
      <c r="J156" s="24">
        <f t="shared" si="88"/>
        <v>-20.159115660085206</v>
      </c>
      <c r="K156" s="24">
        <f t="shared" si="89"/>
        <v>-11.693245632425359</v>
      </c>
      <c r="L156" s="24" t="str">
        <f t="shared" si="90"/>
        <v/>
      </c>
      <c r="M156" s="24" t="str">
        <f t="shared" si="91"/>
        <v/>
      </c>
      <c r="N156" s="24">
        <f t="shared" si="92"/>
        <v>-17.202094743585519</v>
      </c>
      <c r="O156" s="24">
        <f t="shared" si="93"/>
        <v>-0.48915037379950377</v>
      </c>
      <c r="P156" s="24">
        <f t="shared" si="94"/>
        <v>3.7812886830588894</v>
      </c>
      <c r="Q156" s="24">
        <f t="shared" si="95"/>
        <v>-10.416714669002289</v>
      </c>
      <c r="R156" s="24">
        <f t="shared" si="96"/>
        <v>-124.75072576000002</v>
      </c>
      <c r="S156" s="24">
        <f t="shared" si="97"/>
        <v>4.845839388956378</v>
      </c>
      <c r="T156" s="24">
        <f t="shared" si="98"/>
        <v>-26.033561059583661</v>
      </c>
      <c r="V156" s="116" t="str">
        <f t="shared" si="99"/>
        <v>BOZANO INVESTIMENTOS</v>
      </c>
      <c r="W156" s="199">
        <f t="shared" si="100"/>
        <v>-58.839334070000007</v>
      </c>
      <c r="X156" s="199">
        <f t="shared" si="101"/>
        <v>-6.1932848799999931</v>
      </c>
      <c r="Y156" s="199">
        <f t="shared" si="102"/>
        <v>0.14137979000000023</v>
      </c>
      <c r="Z156" s="199">
        <f t="shared" si="103"/>
        <v>-0.59726873999999697</v>
      </c>
      <c r="AA156" s="199" t="str">
        <f t="shared" si="104"/>
        <v/>
      </c>
      <c r="AB156" s="199">
        <f t="shared" si="105"/>
        <v>-20.544123630000001</v>
      </c>
      <c r="AC156" s="199">
        <f t="shared" si="106"/>
        <v>4.1409679999997451E-2</v>
      </c>
      <c r="AD156" s="199">
        <f t="shared" si="107"/>
        <v>-6.3273775299999784</v>
      </c>
      <c r="AE156" s="199">
        <f t="shared" si="108"/>
        <v>-0.15533002000000007</v>
      </c>
      <c r="AF156" s="199">
        <f t="shared" si="109"/>
        <v>-20.575585189999998</v>
      </c>
      <c r="AG156" s="199" t="str">
        <f t="shared" si="110"/>
        <v/>
      </c>
      <c r="AH156" s="199" t="str">
        <f t="shared" si="111"/>
        <v/>
      </c>
      <c r="AI156" s="199">
        <f t="shared" si="112"/>
        <v>-14.474742449999994</v>
      </c>
      <c r="AJ156" s="199">
        <f t="shared" si="113"/>
        <v>-5.4068969999999439E-2</v>
      </c>
      <c r="AK156" s="199">
        <f t="shared" si="114"/>
        <v>2.8276002500000033</v>
      </c>
      <c r="AL156" s="199">
        <f t="shared" si="115"/>
        <v>-124.75072576000002</v>
      </c>
      <c r="AO156" s="60">
        <v>153</v>
      </c>
      <c r="AP156" s="56" t="s">
        <v>986</v>
      </c>
      <c r="AQ156" s="30" t="s">
        <v>1110</v>
      </c>
      <c r="AR156" s="30" t="s">
        <v>1110</v>
      </c>
      <c r="AS156" s="30" t="s">
        <v>1110</v>
      </c>
      <c r="AT156" s="30" t="s">
        <v>1110</v>
      </c>
      <c r="AU156" s="30" t="s">
        <v>1110</v>
      </c>
      <c r="AV156" s="30" t="s">
        <v>1110</v>
      </c>
      <c r="AW156" s="30" t="s">
        <v>1110</v>
      </c>
      <c r="AX156" s="30">
        <v>12.438359929999999</v>
      </c>
      <c r="AY156" s="30" t="s">
        <v>1110</v>
      </c>
      <c r="AZ156" s="30" t="s">
        <v>1110</v>
      </c>
      <c r="BA156" s="30" t="s">
        <v>1110</v>
      </c>
      <c r="BB156" s="30" t="s">
        <v>1110</v>
      </c>
      <c r="BC156" s="30">
        <v>25.440869850000002</v>
      </c>
      <c r="BD156" s="30">
        <v>1077.80653151</v>
      </c>
      <c r="BE156" s="58">
        <v>7.4959999999999999E-2</v>
      </c>
      <c r="BF156" s="30">
        <v>1115.76072129</v>
      </c>
      <c r="BG156"/>
      <c r="BH156" s="60">
        <v>153</v>
      </c>
      <c r="BI156" s="56" t="s">
        <v>1241</v>
      </c>
      <c r="BJ156" s="30">
        <v>261.45605570999999</v>
      </c>
      <c r="BK156" s="30">
        <v>156.65919889</v>
      </c>
      <c r="BL156" s="30">
        <v>3.0589298500000002</v>
      </c>
      <c r="BM156" s="30">
        <v>60.678481490000003</v>
      </c>
      <c r="BN156" s="30" t="s">
        <v>1110</v>
      </c>
      <c r="BO156" s="30">
        <v>58.369873510000005</v>
      </c>
      <c r="BP156" s="30">
        <v>18.380309739999998</v>
      </c>
      <c r="BQ156" s="30">
        <v>199.97056840000002</v>
      </c>
      <c r="BR156" s="30">
        <v>0.61518998999999996</v>
      </c>
      <c r="BS156" s="30">
        <v>155.38569909999998</v>
      </c>
      <c r="BT156" s="30" t="s">
        <v>1110</v>
      </c>
      <c r="BU156" s="30" t="s">
        <v>1110</v>
      </c>
      <c r="BV156" s="30">
        <v>69.67048908000001</v>
      </c>
      <c r="BW156" s="30">
        <v>10.99958097</v>
      </c>
      <c r="BX156" s="58">
        <v>77.606345989999994</v>
      </c>
      <c r="BY156" s="30">
        <v>1072.85072272</v>
      </c>
    </row>
    <row r="157" spans="1:77" ht="62.5">
      <c r="A157" s="114" t="str">
        <f t="shared" si="79"/>
        <v>BRAINVEST CONSULTORIA FINANCEIRA LTDA</v>
      </c>
      <c r="B157" s="24" t="str">
        <f t="shared" si="80"/>
        <v/>
      </c>
      <c r="C157" s="24" t="str">
        <f t="shared" si="81"/>
        <v/>
      </c>
      <c r="D157" s="24">
        <f t="shared" si="82"/>
        <v>-0.1400151803587022</v>
      </c>
      <c r="E157" s="24" t="str">
        <f t="shared" si="83"/>
        <v/>
      </c>
      <c r="F157" s="24" t="str">
        <f t="shared" si="84"/>
        <v/>
      </c>
      <c r="G157" s="24">
        <f t="shared" si="85"/>
        <v>2.1796027744706521</v>
      </c>
      <c r="H157" s="24" t="str">
        <f t="shared" si="86"/>
        <v/>
      </c>
      <c r="I157" s="24">
        <f t="shared" si="87"/>
        <v>0.20563865377012291</v>
      </c>
      <c r="J157" s="24">
        <f t="shared" si="88"/>
        <v>0.58497519149207733</v>
      </c>
      <c r="K157" s="24">
        <f t="shared" si="89"/>
        <v>0.35377989984353064</v>
      </c>
      <c r="L157" s="24" t="str">
        <f t="shared" si="90"/>
        <v/>
      </c>
      <c r="M157" s="24" t="str">
        <f t="shared" si="91"/>
        <v/>
      </c>
      <c r="N157" s="24">
        <f t="shared" si="92"/>
        <v>-4.0200617316457965E-2</v>
      </c>
      <c r="O157" s="24" t="str">
        <f t="shared" si="93"/>
        <v/>
      </c>
      <c r="P157" s="24">
        <f t="shared" si="94"/>
        <v>-4.3239085239065389E-2</v>
      </c>
      <c r="Q157" s="24">
        <f t="shared" si="95"/>
        <v>0.41632438790905724</v>
      </c>
      <c r="R157" s="24">
        <f t="shared" si="96"/>
        <v>4.407301029999644</v>
      </c>
      <c r="S157" s="24">
        <f t="shared" si="97"/>
        <v>2.1796027744706521</v>
      </c>
      <c r="T157" s="24">
        <f t="shared" si="98"/>
        <v>-0.1400151803587022</v>
      </c>
      <c r="V157" s="116" t="str">
        <f t="shared" si="99"/>
        <v>BRAINVEST CONSULTORIA FINANCEIRA LTDA</v>
      </c>
      <c r="W157" s="199" t="str">
        <f t="shared" si="100"/>
        <v/>
      </c>
      <c r="X157" s="199" t="str">
        <f t="shared" si="101"/>
        <v/>
      </c>
      <c r="Y157" s="199">
        <f t="shared" si="102"/>
        <v>-2.5626360000000403E-2</v>
      </c>
      <c r="Z157" s="199" t="str">
        <f t="shared" si="103"/>
        <v/>
      </c>
      <c r="AA157" s="199" t="str">
        <f t="shared" si="104"/>
        <v/>
      </c>
      <c r="AB157" s="199">
        <f t="shared" si="105"/>
        <v>2.4951160199999975</v>
      </c>
      <c r="AC157" s="199" t="str">
        <f t="shared" si="106"/>
        <v/>
      </c>
      <c r="AD157" s="199">
        <f t="shared" si="107"/>
        <v>1.816087679999896</v>
      </c>
      <c r="AE157" s="199">
        <f t="shared" si="108"/>
        <v>4.1249479999999394E-2</v>
      </c>
      <c r="AF157" s="199">
        <f t="shared" si="109"/>
        <v>8.5163759999996813E-2</v>
      </c>
      <c r="AG157" s="199" t="str">
        <f t="shared" si="110"/>
        <v/>
      </c>
      <c r="AH157" s="199" t="str">
        <f t="shared" si="111"/>
        <v/>
      </c>
      <c r="AI157" s="199">
        <f t="shared" si="112"/>
        <v>-4.1695999999991074E-3</v>
      </c>
      <c r="AJ157" s="199" t="str">
        <f t="shared" si="113"/>
        <v/>
      </c>
      <c r="AK157" s="199">
        <f t="shared" si="114"/>
        <v>-5.199499999997137E-4</v>
      </c>
      <c r="AL157" s="199">
        <f t="shared" si="115"/>
        <v>4.407301029999644</v>
      </c>
      <c r="AO157" s="59">
        <v>154</v>
      </c>
      <c r="AP157" s="54" t="s">
        <v>1245</v>
      </c>
      <c r="AQ157" s="31" t="s">
        <v>1110</v>
      </c>
      <c r="AR157" s="31" t="s">
        <v>1110</v>
      </c>
      <c r="AS157" s="31" t="s">
        <v>1110</v>
      </c>
      <c r="AT157" s="31" t="s">
        <v>1110</v>
      </c>
      <c r="AU157" s="31" t="s">
        <v>1110</v>
      </c>
      <c r="AV157" s="31">
        <v>138.75762150999998</v>
      </c>
      <c r="AW157" s="31" t="s">
        <v>1110</v>
      </c>
      <c r="AX157" s="31" t="s">
        <v>1110</v>
      </c>
      <c r="AY157" s="31">
        <v>0.42243438999999999</v>
      </c>
      <c r="AZ157" s="31" t="s">
        <v>1110</v>
      </c>
      <c r="BA157" s="31" t="s">
        <v>1110</v>
      </c>
      <c r="BB157" s="31" t="s">
        <v>1110</v>
      </c>
      <c r="BC157" s="31">
        <v>552.01366154999994</v>
      </c>
      <c r="BD157" s="31">
        <v>113.7547632</v>
      </c>
      <c r="BE157" s="57">
        <v>264.93664514</v>
      </c>
      <c r="BF157" s="31">
        <v>1069.8851257899998</v>
      </c>
      <c r="BG157"/>
      <c r="BH157" s="59">
        <v>154</v>
      </c>
      <c r="BI157" s="54" t="s">
        <v>1246</v>
      </c>
      <c r="BJ157" s="31" t="s">
        <v>1110</v>
      </c>
      <c r="BK157" s="31" t="s">
        <v>1110</v>
      </c>
      <c r="BL157" s="31">
        <v>18.27693193</v>
      </c>
      <c r="BM157" s="31" t="s">
        <v>1110</v>
      </c>
      <c r="BN157" s="31" t="s">
        <v>1110</v>
      </c>
      <c r="BO157" s="31">
        <v>116.97083834999999</v>
      </c>
      <c r="BP157" s="31" t="s">
        <v>1110</v>
      </c>
      <c r="BQ157" s="31">
        <v>884.96118063999995</v>
      </c>
      <c r="BR157" s="31">
        <v>7.0927416799999996</v>
      </c>
      <c r="BS157" s="31">
        <v>24.157690219999999</v>
      </c>
      <c r="BT157" s="31" t="s">
        <v>1110</v>
      </c>
      <c r="BU157" s="31" t="s">
        <v>1110</v>
      </c>
      <c r="BV157" s="31">
        <v>10.36781043</v>
      </c>
      <c r="BW157" s="31" t="s">
        <v>1110</v>
      </c>
      <c r="BX157" s="57">
        <v>1.2019800500000002</v>
      </c>
      <c r="BY157" s="31">
        <v>1063.0291732999999</v>
      </c>
    </row>
    <row r="158" spans="1:77" ht="62.5">
      <c r="A158" s="114" t="str">
        <f t="shared" si="79"/>
        <v>PRADA ADMINISTRADORA DE RECURSOS LTDA</v>
      </c>
      <c r="B158" s="24" t="str">
        <f t="shared" si="80"/>
        <v/>
      </c>
      <c r="C158" s="24" t="str">
        <f t="shared" si="81"/>
        <v/>
      </c>
      <c r="D158" s="24">
        <f t="shared" si="82"/>
        <v>0.80325499483149088</v>
      </c>
      <c r="E158" s="24" t="str">
        <f t="shared" si="83"/>
        <v/>
      </c>
      <c r="F158" s="24" t="str">
        <f t="shared" si="84"/>
        <v/>
      </c>
      <c r="G158" s="24" t="str">
        <f t="shared" si="85"/>
        <v/>
      </c>
      <c r="H158" s="24" t="str">
        <f t="shared" si="86"/>
        <v/>
      </c>
      <c r="I158" s="24">
        <f t="shared" si="87"/>
        <v>-2.0117146465095885</v>
      </c>
      <c r="J158" s="24" t="str">
        <f t="shared" si="88"/>
        <v/>
      </c>
      <c r="K158" s="24" t="str">
        <f t="shared" si="89"/>
        <v/>
      </c>
      <c r="L158" s="24" t="str">
        <f t="shared" si="90"/>
        <v/>
      </c>
      <c r="M158" s="24" t="str">
        <f t="shared" si="91"/>
        <v/>
      </c>
      <c r="N158" s="24">
        <f t="shared" si="92"/>
        <v>-8.0733095629101683</v>
      </c>
      <c r="O158" s="24">
        <f t="shared" si="93"/>
        <v>4.3099084532737635</v>
      </c>
      <c r="P158" s="24">
        <f t="shared" si="94"/>
        <v>-50.037490627343161</v>
      </c>
      <c r="Q158" s="24">
        <f t="shared" si="95"/>
        <v>-1.6049724940904468</v>
      </c>
      <c r="R158" s="24">
        <f t="shared" si="96"/>
        <v>-16.969880509999712</v>
      </c>
      <c r="S158" s="24">
        <f t="shared" si="97"/>
        <v>4.3099084532737635</v>
      </c>
      <c r="T158" s="24">
        <f t="shared" si="98"/>
        <v>-50.037490627343161</v>
      </c>
      <c r="V158" s="116" t="str">
        <f t="shared" si="99"/>
        <v>PRADA ADMINISTRADORA DE RECURSOS LTDA</v>
      </c>
      <c r="W158" s="199" t="str">
        <f t="shared" si="100"/>
        <v/>
      </c>
      <c r="X158" s="199" t="str">
        <f t="shared" si="101"/>
        <v/>
      </c>
      <c r="Y158" s="199">
        <f t="shared" si="102"/>
        <v>0.91878534000001366</v>
      </c>
      <c r="Z158" s="199" t="str">
        <f t="shared" si="103"/>
        <v/>
      </c>
      <c r="AA158" s="199" t="str">
        <f t="shared" si="104"/>
        <v/>
      </c>
      <c r="AB158" s="199" t="str">
        <f t="shared" si="105"/>
        <v/>
      </c>
      <c r="AC158" s="199" t="str">
        <f t="shared" si="106"/>
        <v/>
      </c>
      <c r="AD158" s="199">
        <f t="shared" si="107"/>
        <v>-18.208955049999986</v>
      </c>
      <c r="AE158" s="199" t="str">
        <f t="shared" si="108"/>
        <v/>
      </c>
      <c r="AF158" s="199" t="str">
        <f t="shared" si="109"/>
        <v/>
      </c>
      <c r="AG158" s="199" t="str">
        <f t="shared" si="110"/>
        <v/>
      </c>
      <c r="AH158" s="199" t="str">
        <f t="shared" si="111"/>
        <v/>
      </c>
      <c r="AI158" s="199">
        <f t="shared" si="112"/>
        <v>-0.85337948000000097</v>
      </c>
      <c r="AJ158" s="199">
        <f t="shared" si="113"/>
        <v>1.1736887000000031</v>
      </c>
      <c r="AK158" s="199">
        <f t="shared" si="114"/>
        <v>-2.0019999999999998E-5</v>
      </c>
      <c r="AL158" s="199">
        <f t="shared" si="115"/>
        <v>-16.969880509999712</v>
      </c>
      <c r="AO158" s="60">
        <v>155</v>
      </c>
      <c r="AP158" s="56" t="s">
        <v>1242</v>
      </c>
      <c r="AQ158" s="30">
        <v>173.73169716999999</v>
      </c>
      <c r="AR158" s="30">
        <v>99.117831190000004</v>
      </c>
      <c r="AS158" s="30">
        <v>109.85489698000001</v>
      </c>
      <c r="AT158" s="30">
        <v>169.40529833000002</v>
      </c>
      <c r="AU158" s="30" t="s">
        <v>1110</v>
      </c>
      <c r="AV158" s="30">
        <v>85.105535660000001</v>
      </c>
      <c r="AW158" s="30" t="s">
        <v>1110</v>
      </c>
      <c r="AX158" s="30">
        <v>297.09615217999999</v>
      </c>
      <c r="AY158" s="30" t="s">
        <v>1110</v>
      </c>
      <c r="AZ158" s="30">
        <v>4.4044299499999999</v>
      </c>
      <c r="BA158" s="30" t="s">
        <v>1110</v>
      </c>
      <c r="BB158" s="30">
        <v>47.012860079999996</v>
      </c>
      <c r="BC158" s="30">
        <v>79.727531209999995</v>
      </c>
      <c r="BD158" s="30" t="s">
        <v>1110</v>
      </c>
      <c r="BE158" s="58">
        <v>1.397E-2</v>
      </c>
      <c r="BF158" s="30">
        <v>1065.47020275</v>
      </c>
      <c r="BG158"/>
      <c r="BH158" s="60">
        <v>155</v>
      </c>
      <c r="BI158" s="56" t="s">
        <v>767</v>
      </c>
      <c r="BJ158" s="30" t="s">
        <v>1110</v>
      </c>
      <c r="BK158" s="30" t="s">
        <v>1110</v>
      </c>
      <c r="BL158" s="30">
        <v>115.30155867000001</v>
      </c>
      <c r="BM158" s="30" t="s">
        <v>1110</v>
      </c>
      <c r="BN158" s="30" t="s">
        <v>1110</v>
      </c>
      <c r="BO158" s="30" t="s">
        <v>1110</v>
      </c>
      <c r="BP158" s="30" t="s">
        <v>1110</v>
      </c>
      <c r="BQ158" s="30">
        <v>886.93706462</v>
      </c>
      <c r="BR158" s="30" t="s">
        <v>1110</v>
      </c>
      <c r="BS158" s="30" t="s">
        <v>1110</v>
      </c>
      <c r="BT158" s="30" t="s">
        <v>1110</v>
      </c>
      <c r="BU158" s="30" t="s">
        <v>1110</v>
      </c>
      <c r="BV158" s="30">
        <v>9.7170002799999988</v>
      </c>
      <c r="BW158" s="30">
        <v>28.406023510000001</v>
      </c>
      <c r="BX158" s="58">
        <v>1.999E-5</v>
      </c>
      <c r="BY158" s="30">
        <v>1040.3616670700001</v>
      </c>
    </row>
    <row r="159" spans="1:77" ht="62.5">
      <c r="A159" s="114" t="str">
        <f t="shared" si="79"/>
        <v>BRESCO GESTAO</v>
      </c>
      <c r="B159" s="24" t="str">
        <f t="shared" si="80"/>
        <v/>
      </c>
      <c r="C159" s="24" t="str">
        <f t="shared" si="81"/>
        <v/>
      </c>
      <c r="D159" s="24" t="str">
        <f t="shared" si="82"/>
        <v/>
      </c>
      <c r="E159" s="24" t="str">
        <f t="shared" si="83"/>
        <v/>
      </c>
      <c r="F159" s="24" t="str">
        <f t="shared" si="84"/>
        <v/>
      </c>
      <c r="G159" s="24" t="str">
        <f t="shared" si="85"/>
        <v/>
      </c>
      <c r="H159" s="24" t="str">
        <f t="shared" si="86"/>
        <v/>
      </c>
      <c r="I159" s="24" t="str">
        <f t="shared" si="87"/>
        <v/>
      </c>
      <c r="J159" s="24" t="str">
        <f t="shared" si="88"/>
        <v/>
      </c>
      <c r="K159" s="24">
        <f t="shared" si="89"/>
        <v>-2.9150844675996268E-2</v>
      </c>
      <c r="L159" s="24" t="str">
        <f t="shared" si="90"/>
        <v/>
      </c>
      <c r="M159" s="24" t="str">
        <f t="shared" si="91"/>
        <v/>
      </c>
      <c r="N159" s="24">
        <f t="shared" si="92"/>
        <v>-2.9155271106006353E-2</v>
      </c>
      <c r="O159" s="24" t="str">
        <f t="shared" si="93"/>
        <v/>
      </c>
      <c r="P159" s="24" t="str">
        <f t="shared" si="94"/>
        <v/>
      </c>
      <c r="Q159" s="24">
        <f t="shared" si="95"/>
        <v>-4.6637186850759349E-2</v>
      </c>
      <c r="R159" s="24">
        <f t="shared" si="96"/>
        <v>-0.48059482000007847</v>
      </c>
      <c r="S159" s="24">
        <f t="shared" si="97"/>
        <v>-2.9150844675996268E-2</v>
      </c>
      <c r="T159" s="24">
        <f t="shared" si="98"/>
        <v>-4.6637186850759349E-2</v>
      </c>
      <c r="V159" s="116" t="str">
        <f t="shared" si="99"/>
        <v>BRESCO GESTAO</v>
      </c>
      <c r="W159" s="199" t="str">
        <f t="shared" si="100"/>
        <v/>
      </c>
      <c r="X159" s="199" t="str">
        <f t="shared" si="101"/>
        <v/>
      </c>
      <c r="Y159" s="199" t="str">
        <f t="shared" si="102"/>
        <v/>
      </c>
      <c r="Z159" s="199" t="str">
        <f t="shared" si="103"/>
        <v/>
      </c>
      <c r="AA159" s="199" t="str">
        <f t="shared" si="104"/>
        <v/>
      </c>
      <c r="AB159" s="199" t="str">
        <f t="shared" si="105"/>
        <v/>
      </c>
      <c r="AC159" s="199" t="str">
        <f t="shared" si="106"/>
        <v/>
      </c>
      <c r="AD159" s="199" t="str">
        <f t="shared" si="107"/>
        <v/>
      </c>
      <c r="AE159" s="199" t="str">
        <f t="shared" si="108"/>
        <v/>
      </c>
      <c r="AF159" s="199">
        <f t="shared" si="109"/>
        <v>-4.5169259999994438E-2</v>
      </c>
      <c r="AG159" s="199" t="str">
        <f t="shared" si="110"/>
        <v/>
      </c>
      <c r="AH159" s="199" t="str">
        <f t="shared" si="111"/>
        <v/>
      </c>
      <c r="AI159" s="199">
        <f t="shared" si="112"/>
        <v>-0.25521553999999469</v>
      </c>
      <c r="AJ159" s="199" t="str">
        <f t="shared" si="113"/>
        <v/>
      </c>
      <c r="AK159" s="199" t="str">
        <f t="shared" si="114"/>
        <v/>
      </c>
      <c r="AL159" s="199">
        <f t="shared" si="115"/>
        <v>-0.48059482000007847</v>
      </c>
      <c r="AO159" s="59">
        <v>156</v>
      </c>
      <c r="AP159" s="54" t="s">
        <v>1246</v>
      </c>
      <c r="AQ159" s="31" t="s">
        <v>1110</v>
      </c>
      <c r="AR159" s="31" t="s">
        <v>1110</v>
      </c>
      <c r="AS159" s="31">
        <v>18.30255829</v>
      </c>
      <c r="AT159" s="31" t="s">
        <v>1110</v>
      </c>
      <c r="AU159" s="31" t="s">
        <v>1110</v>
      </c>
      <c r="AV159" s="31">
        <v>114.47572233</v>
      </c>
      <c r="AW159" s="31" t="s">
        <v>1110</v>
      </c>
      <c r="AX159" s="31">
        <v>883.14509296000006</v>
      </c>
      <c r="AY159" s="31">
        <v>7.0514922000000002</v>
      </c>
      <c r="AZ159" s="31">
        <v>24.072526460000002</v>
      </c>
      <c r="BA159" s="31" t="s">
        <v>1110</v>
      </c>
      <c r="BB159" s="31" t="s">
        <v>1110</v>
      </c>
      <c r="BC159" s="31">
        <v>10.37198003</v>
      </c>
      <c r="BD159" s="31" t="s">
        <v>1110</v>
      </c>
      <c r="BE159" s="57">
        <v>1.2024999999999999</v>
      </c>
      <c r="BF159" s="31">
        <v>1058.6218722700003</v>
      </c>
      <c r="BG159"/>
      <c r="BH159" s="59">
        <v>156</v>
      </c>
      <c r="BI159" s="54" t="s">
        <v>1247</v>
      </c>
      <c r="BJ159" s="31" t="s">
        <v>1110</v>
      </c>
      <c r="BK159" s="31" t="s">
        <v>1110</v>
      </c>
      <c r="BL159" s="31" t="s">
        <v>1110</v>
      </c>
      <c r="BM159" s="31" t="s">
        <v>1110</v>
      </c>
      <c r="BN159" s="31" t="s">
        <v>1110</v>
      </c>
      <c r="BO159" s="31" t="s">
        <v>1110</v>
      </c>
      <c r="BP159" s="31" t="s">
        <v>1110</v>
      </c>
      <c r="BQ159" s="31" t="s">
        <v>1110</v>
      </c>
      <c r="BR159" s="31" t="s">
        <v>1110</v>
      </c>
      <c r="BS159" s="31">
        <v>154.90492053</v>
      </c>
      <c r="BT159" s="31" t="s">
        <v>1110</v>
      </c>
      <c r="BU159" s="31" t="s">
        <v>1110</v>
      </c>
      <c r="BV159" s="31">
        <v>875.11150312999996</v>
      </c>
      <c r="BW159" s="31" t="s">
        <v>1110</v>
      </c>
      <c r="BX159" s="57" t="s">
        <v>1110</v>
      </c>
      <c r="BY159" s="31">
        <v>1030.0164236599999</v>
      </c>
    </row>
    <row r="160" spans="1:77" ht="62.5">
      <c r="A160" s="114" t="str">
        <f t="shared" si="79"/>
        <v>REC GESTÃO DE RECURSOS LTDA.</v>
      </c>
      <c r="B160" s="24" t="str">
        <f t="shared" si="80"/>
        <v/>
      </c>
      <c r="C160" s="24" t="str">
        <f t="shared" si="81"/>
        <v/>
      </c>
      <c r="D160" s="24" t="str">
        <f t="shared" si="82"/>
        <v/>
      </c>
      <c r="E160" s="24" t="str">
        <f t="shared" si="83"/>
        <v/>
      </c>
      <c r="F160" s="24" t="str">
        <f t="shared" si="84"/>
        <v/>
      </c>
      <c r="G160" s="24" t="str">
        <f t="shared" si="85"/>
        <v/>
      </c>
      <c r="H160" s="24" t="str">
        <f t="shared" si="86"/>
        <v/>
      </c>
      <c r="I160" s="24" t="str">
        <f t="shared" si="87"/>
        <v/>
      </c>
      <c r="J160" s="24" t="str">
        <f t="shared" si="88"/>
        <v/>
      </c>
      <c r="K160" s="24" t="str">
        <f t="shared" si="89"/>
        <v/>
      </c>
      <c r="L160" s="24" t="str">
        <f t="shared" si="90"/>
        <v/>
      </c>
      <c r="M160" s="24" t="str">
        <f t="shared" si="91"/>
        <v/>
      </c>
      <c r="N160" s="24" t="str">
        <f t="shared" si="92"/>
        <v/>
      </c>
      <c r="O160" s="24" t="str">
        <f t="shared" si="93"/>
        <v/>
      </c>
      <c r="P160" s="24" t="str">
        <f t="shared" si="94"/>
        <v/>
      </c>
      <c r="Q160" s="24">
        <f t="shared" si="95"/>
        <v>-0.23664916781878276</v>
      </c>
      <c r="R160" s="24">
        <f t="shared" si="96"/>
        <v>-2.328823879999959</v>
      </c>
      <c r="S160" s="24">
        <f t="shared" si="97"/>
        <v>-0.23664916781878276</v>
      </c>
      <c r="T160" s="24">
        <f t="shared" si="98"/>
        <v>-0.23664916781878276</v>
      </c>
      <c r="V160" s="116" t="str">
        <f t="shared" si="99"/>
        <v>REC GESTÃO DE RECURSOS LTDA.</v>
      </c>
      <c r="W160" s="199" t="str">
        <f t="shared" si="100"/>
        <v/>
      </c>
      <c r="X160" s="199" t="str">
        <f t="shared" si="101"/>
        <v/>
      </c>
      <c r="Y160" s="199" t="str">
        <f t="shared" si="102"/>
        <v/>
      </c>
      <c r="Z160" s="199" t="str">
        <f t="shared" si="103"/>
        <v/>
      </c>
      <c r="AA160" s="199" t="str">
        <f t="shared" si="104"/>
        <v/>
      </c>
      <c r="AB160" s="199" t="str">
        <f t="shared" si="105"/>
        <v/>
      </c>
      <c r="AC160" s="199" t="str">
        <f t="shared" si="106"/>
        <v/>
      </c>
      <c r="AD160" s="199" t="str">
        <f t="shared" si="107"/>
        <v/>
      </c>
      <c r="AE160" s="199" t="str">
        <f t="shared" si="108"/>
        <v/>
      </c>
      <c r="AF160" s="199" t="str">
        <f t="shared" si="109"/>
        <v/>
      </c>
      <c r="AG160" s="199" t="str">
        <f t="shared" si="110"/>
        <v/>
      </c>
      <c r="AH160" s="199" t="str">
        <f t="shared" si="111"/>
        <v/>
      </c>
      <c r="AI160" s="199" t="str">
        <f t="shared" si="112"/>
        <v/>
      </c>
      <c r="AJ160" s="199" t="str">
        <f t="shared" si="113"/>
        <v/>
      </c>
      <c r="AK160" s="199" t="str">
        <f t="shared" si="114"/>
        <v/>
      </c>
      <c r="AL160" s="199">
        <f t="shared" si="115"/>
        <v>-2.328823879999959</v>
      </c>
      <c r="AO160" s="60">
        <v>157</v>
      </c>
      <c r="AP160" s="56" t="s">
        <v>767</v>
      </c>
      <c r="AQ160" s="30" t="s">
        <v>1110</v>
      </c>
      <c r="AR160" s="30" t="s">
        <v>1110</v>
      </c>
      <c r="AS160" s="30">
        <v>114.38277332999999</v>
      </c>
      <c r="AT160" s="30" t="s">
        <v>1110</v>
      </c>
      <c r="AU160" s="30" t="s">
        <v>1110</v>
      </c>
      <c r="AV160" s="30" t="s">
        <v>1110</v>
      </c>
      <c r="AW160" s="30" t="s">
        <v>1110</v>
      </c>
      <c r="AX160" s="30">
        <v>905.14601966999999</v>
      </c>
      <c r="AY160" s="30" t="s">
        <v>1110</v>
      </c>
      <c r="AZ160" s="30" t="s">
        <v>1110</v>
      </c>
      <c r="BA160" s="30" t="s">
        <v>1110</v>
      </c>
      <c r="BB160" s="30" t="s">
        <v>1110</v>
      </c>
      <c r="BC160" s="30">
        <v>10.57037976</v>
      </c>
      <c r="BD160" s="30">
        <v>27.232334809999998</v>
      </c>
      <c r="BE160" s="58">
        <v>4.0009999999999998E-5</v>
      </c>
      <c r="BF160" s="30">
        <v>1057.3315475799998</v>
      </c>
      <c r="BG160"/>
      <c r="BH160" s="60">
        <v>157</v>
      </c>
      <c r="BI160" s="56" t="s">
        <v>1248</v>
      </c>
      <c r="BJ160" s="30" t="s">
        <v>1110</v>
      </c>
      <c r="BK160" s="30" t="s">
        <v>1110</v>
      </c>
      <c r="BL160" s="30" t="s">
        <v>1110</v>
      </c>
      <c r="BM160" s="30" t="s">
        <v>1110</v>
      </c>
      <c r="BN160" s="30" t="s">
        <v>1110</v>
      </c>
      <c r="BO160" s="30" t="s">
        <v>1110</v>
      </c>
      <c r="BP160" s="30" t="s">
        <v>1110</v>
      </c>
      <c r="BQ160" s="30" t="s">
        <v>1110</v>
      </c>
      <c r="BR160" s="30" t="s">
        <v>1110</v>
      </c>
      <c r="BS160" s="30" t="s">
        <v>1110</v>
      </c>
      <c r="BT160" s="30" t="s">
        <v>1110</v>
      </c>
      <c r="BU160" s="30" t="s">
        <v>1110</v>
      </c>
      <c r="BV160" s="30" t="s">
        <v>1110</v>
      </c>
      <c r="BW160" s="30" t="s">
        <v>1110</v>
      </c>
      <c r="BX160" s="58">
        <v>981.75402815999996</v>
      </c>
      <c r="BY160" s="30">
        <v>981.75402815999996</v>
      </c>
    </row>
    <row r="161" spans="1:77" ht="62.5">
      <c r="A161" s="114" t="str">
        <f t="shared" si="79"/>
        <v>SCHRODER BRASIL</v>
      </c>
      <c r="B161" s="24" t="str">
        <f t="shared" si="80"/>
        <v/>
      </c>
      <c r="C161" s="24">
        <f t="shared" si="81"/>
        <v>0.45720584818434418</v>
      </c>
      <c r="D161" s="24">
        <f t="shared" si="82"/>
        <v>-94.616718150852961</v>
      </c>
      <c r="E161" s="24" t="str">
        <f t="shared" si="83"/>
        <v/>
      </c>
      <c r="F161" s="24" t="str">
        <f t="shared" si="84"/>
        <v/>
      </c>
      <c r="G161" s="24" t="str">
        <f t="shared" si="85"/>
        <v/>
      </c>
      <c r="H161" s="24" t="str">
        <f t="shared" si="86"/>
        <v/>
      </c>
      <c r="I161" s="24">
        <f t="shared" si="87"/>
        <v>0.45726081809685581</v>
      </c>
      <c r="J161" s="24">
        <f t="shared" si="88"/>
        <v>-2.7151425231544124</v>
      </c>
      <c r="K161" s="24">
        <f t="shared" si="89"/>
        <v>87.912002275244816</v>
      </c>
      <c r="L161" s="24" t="str">
        <f t="shared" si="90"/>
        <v/>
      </c>
      <c r="M161" s="24">
        <f t="shared" si="91"/>
        <v>9.6438795269012161</v>
      </c>
      <c r="N161" s="24">
        <f t="shared" si="92"/>
        <v>8.711475640566178</v>
      </c>
      <c r="O161" s="24">
        <f t="shared" si="93"/>
        <v>-9.8003844466944656E-2</v>
      </c>
      <c r="P161" s="24">
        <f t="shared" si="94"/>
        <v>-98.302782722055554</v>
      </c>
      <c r="Q161" s="24">
        <f t="shared" si="95"/>
        <v>-90.849155463021262</v>
      </c>
      <c r="R161" s="24">
        <f t="shared" si="96"/>
        <v>-9519.8604715599995</v>
      </c>
      <c r="S161" s="24">
        <f t="shared" si="97"/>
        <v>87.912002275244816</v>
      </c>
      <c r="T161" s="24">
        <f t="shared" si="98"/>
        <v>-98.302782722055554</v>
      </c>
      <c r="V161" s="116" t="str">
        <f t="shared" si="99"/>
        <v>SCHRODER BRASIL</v>
      </c>
      <c r="W161" s="199" t="str">
        <f t="shared" si="100"/>
        <v/>
      </c>
      <c r="X161" s="199">
        <f t="shared" si="101"/>
        <v>5.535885000000107E-2</v>
      </c>
      <c r="Y161" s="199">
        <f t="shared" si="102"/>
        <v>-386.34148697000001</v>
      </c>
      <c r="Z161" s="199" t="str">
        <f t="shared" si="103"/>
        <v/>
      </c>
      <c r="AA161" s="199" t="str">
        <f t="shared" si="104"/>
        <v/>
      </c>
      <c r="AB161" s="199" t="str">
        <f t="shared" si="105"/>
        <v/>
      </c>
      <c r="AC161" s="199" t="str">
        <f t="shared" si="106"/>
        <v/>
      </c>
      <c r="AD161" s="199">
        <f t="shared" si="107"/>
        <v>2.1419560000000892E-2</v>
      </c>
      <c r="AE161" s="199">
        <f t="shared" si="108"/>
        <v>-6.0390200000000505E-2</v>
      </c>
      <c r="AF161" s="199">
        <f t="shared" si="109"/>
        <v>22.787430110000003</v>
      </c>
      <c r="AG161" s="199" t="str">
        <f t="shared" si="110"/>
        <v/>
      </c>
      <c r="AH161" s="199">
        <f t="shared" si="111"/>
        <v>0.23738020999999998</v>
      </c>
      <c r="AI161" s="199">
        <f t="shared" si="112"/>
        <v>21.119676220000002</v>
      </c>
      <c r="AJ161" s="199">
        <f t="shared" si="113"/>
        <v>-6.2035180000002299E-2</v>
      </c>
      <c r="AK161" s="199">
        <f t="shared" si="114"/>
        <v>-9552.3760940600005</v>
      </c>
      <c r="AL161" s="199">
        <f t="shared" si="115"/>
        <v>-9519.8604715599995</v>
      </c>
      <c r="AO161" s="59">
        <v>158</v>
      </c>
      <c r="AP161" s="54" t="s">
        <v>1240</v>
      </c>
      <c r="AQ161" s="31" t="s">
        <v>1110</v>
      </c>
      <c r="AR161" s="31">
        <v>9.4932700000000008</v>
      </c>
      <c r="AS161" s="31">
        <v>55.660559499999998</v>
      </c>
      <c r="AT161" s="31" t="s">
        <v>1110</v>
      </c>
      <c r="AU161" s="31" t="s">
        <v>1110</v>
      </c>
      <c r="AV161" s="31">
        <v>63.594089889999999</v>
      </c>
      <c r="AW161" s="31">
        <v>4.13067005</v>
      </c>
      <c r="AX161" s="31">
        <v>67.557710329999992</v>
      </c>
      <c r="AY161" s="31">
        <v>10.643120140000001</v>
      </c>
      <c r="AZ161" s="31">
        <v>87.711111000000002</v>
      </c>
      <c r="BA161" s="31" t="s">
        <v>1110</v>
      </c>
      <c r="BB161" s="31" t="s">
        <v>1110</v>
      </c>
      <c r="BC161" s="31">
        <v>74.195421659999994</v>
      </c>
      <c r="BD161" s="31" t="s">
        <v>1110</v>
      </c>
      <c r="BE161" s="57">
        <v>675.65251362000004</v>
      </c>
      <c r="BF161" s="31">
        <v>1048.6384661900001</v>
      </c>
      <c r="BG161"/>
      <c r="BH161" s="59">
        <v>158</v>
      </c>
      <c r="BI161" s="54" t="s">
        <v>846</v>
      </c>
      <c r="BJ161" s="31" t="s">
        <v>1110</v>
      </c>
      <c r="BK161" s="31">
        <v>12.163438880000001</v>
      </c>
      <c r="BL161" s="31">
        <v>21.981158879999999</v>
      </c>
      <c r="BM161" s="31">
        <v>374.75826989999996</v>
      </c>
      <c r="BN161" s="31" t="s">
        <v>1110</v>
      </c>
      <c r="BO161" s="31" t="s">
        <v>1110</v>
      </c>
      <c r="BP161" s="31" t="s">
        <v>1110</v>
      </c>
      <c r="BQ161" s="31">
        <v>4.7057395700000004</v>
      </c>
      <c r="BR161" s="31">
        <v>2.1638097999999997</v>
      </c>
      <c r="BS161" s="31">
        <v>48.708157110000002</v>
      </c>
      <c r="BT161" s="31" t="s">
        <v>1110</v>
      </c>
      <c r="BU161" s="31">
        <v>2.6988399300000001</v>
      </c>
      <c r="BV161" s="31">
        <v>263.55479388999998</v>
      </c>
      <c r="BW161" s="31">
        <v>63.236685739999999</v>
      </c>
      <c r="BX161" s="57">
        <v>164.9236909</v>
      </c>
      <c r="BY161" s="31">
        <v>958.89458460000003</v>
      </c>
    </row>
    <row r="162" spans="1:77" ht="50">
      <c r="A162" s="114" t="str">
        <f t="shared" si="79"/>
        <v>ARTESANAL INVESTIMENTOS</v>
      </c>
      <c r="B162" s="24" t="str">
        <f t="shared" si="80"/>
        <v/>
      </c>
      <c r="C162" s="24" t="str">
        <f t="shared" si="81"/>
        <v/>
      </c>
      <c r="D162" s="24" t="str">
        <f t="shared" si="82"/>
        <v/>
      </c>
      <c r="E162" s="24" t="str">
        <f t="shared" si="83"/>
        <v/>
      </c>
      <c r="F162" s="24" t="str">
        <f t="shared" si="84"/>
        <v/>
      </c>
      <c r="G162" s="24">
        <f t="shared" si="85"/>
        <v>16.879185248896775</v>
      </c>
      <c r="H162" s="24">
        <f t="shared" si="86"/>
        <v>-4.6464514123368872</v>
      </c>
      <c r="I162" s="24">
        <f t="shared" si="87"/>
        <v>7.448131385612669</v>
      </c>
      <c r="J162" s="24">
        <f t="shared" si="88"/>
        <v>8.6882559456779234</v>
      </c>
      <c r="K162" s="24">
        <f t="shared" si="89"/>
        <v>21.958715224110222</v>
      </c>
      <c r="L162" s="24" t="str">
        <f t="shared" si="90"/>
        <v/>
      </c>
      <c r="M162" s="24">
        <f t="shared" si="91"/>
        <v>-3.2538641790967375</v>
      </c>
      <c r="N162" s="24">
        <f t="shared" si="92"/>
        <v>1.9941858070276766</v>
      </c>
      <c r="O162" s="24" t="str">
        <f t="shared" si="93"/>
        <v/>
      </c>
      <c r="P162" s="24">
        <f t="shared" si="94"/>
        <v>1.3298869552565264</v>
      </c>
      <c r="Q162" s="24">
        <f t="shared" si="95"/>
        <v>5.3680803531507451</v>
      </c>
      <c r="R162" s="24">
        <f t="shared" si="96"/>
        <v>48.486007609999888</v>
      </c>
      <c r="S162" s="24">
        <f t="shared" si="97"/>
        <v>21.958715224110222</v>
      </c>
      <c r="T162" s="24">
        <f t="shared" si="98"/>
        <v>-4.6464514123368872</v>
      </c>
      <c r="V162" s="116" t="str">
        <f t="shared" si="99"/>
        <v>ARTESANAL INVESTIMENTOS</v>
      </c>
      <c r="W162" s="199" t="str">
        <f t="shared" si="100"/>
        <v/>
      </c>
      <c r="X162" s="199" t="str">
        <f t="shared" si="101"/>
        <v/>
      </c>
      <c r="Y162" s="199" t="str">
        <f t="shared" si="102"/>
        <v/>
      </c>
      <c r="Z162" s="199" t="str">
        <f t="shared" si="103"/>
        <v/>
      </c>
      <c r="AA162" s="199" t="str">
        <f t="shared" si="104"/>
        <v/>
      </c>
      <c r="AB162" s="199">
        <f t="shared" si="105"/>
        <v>4.8656144700000006</v>
      </c>
      <c r="AC162" s="199">
        <f t="shared" si="106"/>
        <v>-2.292303270000005</v>
      </c>
      <c r="AD162" s="199">
        <f t="shared" si="107"/>
        <v>12.076054540000001</v>
      </c>
      <c r="AE162" s="199">
        <f t="shared" si="108"/>
        <v>0.97813510999999842</v>
      </c>
      <c r="AF162" s="199">
        <f t="shared" si="109"/>
        <v>23.428914590000005</v>
      </c>
      <c r="AG162" s="199" t="str">
        <f t="shared" si="110"/>
        <v/>
      </c>
      <c r="AH162" s="199">
        <f t="shared" si="111"/>
        <v>-0.12541863000000042</v>
      </c>
      <c r="AI162" s="199">
        <f t="shared" si="112"/>
        <v>7.0805892700000186</v>
      </c>
      <c r="AJ162" s="199" t="str">
        <f t="shared" si="113"/>
        <v/>
      </c>
      <c r="AK162" s="199">
        <f t="shared" si="114"/>
        <v>2.4744215300000008</v>
      </c>
      <c r="AL162" s="199">
        <f t="shared" si="115"/>
        <v>48.486007609999888</v>
      </c>
      <c r="AO162" s="60">
        <v>159</v>
      </c>
      <c r="AP162" s="56" t="s">
        <v>1247</v>
      </c>
      <c r="AQ162" s="30" t="s">
        <v>1110</v>
      </c>
      <c r="AR162" s="30" t="s">
        <v>1110</v>
      </c>
      <c r="AS162" s="30" t="s">
        <v>1110</v>
      </c>
      <c r="AT162" s="30" t="s">
        <v>1110</v>
      </c>
      <c r="AU162" s="30" t="s">
        <v>1110</v>
      </c>
      <c r="AV162" s="30" t="s">
        <v>1110</v>
      </c>
      <c r="AW162" s="30" t="s">
        <v>1110</v>
      </c>
      <c r="AX162" s="30" t="s">
        <v>1110</v>
      </c>
      <c r="AY162" s="30" t="s">
        <v>1110</v>
      </c>
      <c r="AZ162" s="30">
        <v>154.95008978999999</v>
      </c>
      <c r="BA162" s="30" t="s">
        <v>1110</v>
      </c>
      <c r="BB162" s="30" t="s">
        <v>1110</v>
      </c>
      <c r="BC162" s="30">
        <v>875.36671866999995</v>
      </c>
      <c r="BD162" s="30" t="s">
        <v>1110</v>
      </c>
      <c r="BE162" s="58">
        <v>0.18021002</v>
      </c>
      <c r="BF162" s="30">
        <v>1030.49701848</v>
      </c>
      <c r="BG162"/>
      <c r="BH162" s="60">
        <v>159</v>
      </c>
      <c r="BI162" s="56" t="s">
        <v>110</v>
      </c>
      <c r="BJ162" s="30" t="s">
        <v>1110</v>
      </c>
      <c r="BK162" s="30" t="s">
        <v>1110</v>
      </c>
      <c r="BL162" s="30" t="s">
        <v>1110</v>
      </c>
      <c r="BM162" s="30" t="s">
        <v>1110</v>
      </c>
      <c r="BN162" s="30" t="s">
        <v>1110</v>
      </c>
      <c r="BO162" s="30">
        <v>33.6917361</v>
      </c>
      <c r="BP162" s="30">
        <v>47.042190229999996</v>
      </c>
      <c r="BQ162" s="30">
        <v>174.21141326</v>
      </c>
      <c r="BR162" s="30">
        <v>12.23626466</v>
      </c>
      <c r="BS162" s="30">
        <v>130.12420323000001</v>
      </c>
      <c r="BT162" s="30" t="s">
        <v>1110</v>
      </c>
      <c r="BU162" s="30">
        <v>3.7290332799999999</v>
      </c>
      <c r="BV162" s="30">
        <v>362.14225127999998</v>
      </c>
      <c r="BW162" s="30" t="s">
        <v>1110</v>
      </c>
      <c r="BX162" s="58">
        <v>188.53696769000001</v>
      </c>
      <c r="BY162" s="30">
        <v>951.71405972999992</v>
      </c>
    </row>
    <row r="163" spans="1:77" ht="62.5">
      <c r="A163" s="114" t="str">
        <f t="shared" si="79"/>
        <v>RPS CAPITAL ADM DE RECURSOS LTDA</v>
      </c>
      <c r="B163" s="24" t="str">
        <f t="shared" si="80"/>
        <v/>
      </c>
      <c r="C163" s="24" t="str">
        <f t="shared" si="81"/>
        <v/>
      </c>
      <c r="D163" s="24" t="str">
        <f t="shared" si="82"/>
        <v/>
      </c>
      <c r="E163" s="24" t="str">
        <f t="shared" si="83"/>
        <v/>
      </c>
      <c r="F163" s="24" t="str">
        <f t="shared" si="84"/>
        <v/>
      </c>
      <c r="G163" s="24" t="str">
        <f t="shared" si="85"/>
        <v/>
      </c>
      <c r="H163" s="24" t="str">
        <f t="shared" si="86"/>
        <v/>
      </c>
      <c r="I163" s="24">
        <f t="shared" si="87"/>
        <v>1.1557560669960907</v>
      </c>
      <c r="J163" s="24" t="str">
        <f t="shared" si="88"/>
        <v/>
      </c>
      <c r="K163" s="24" t="str">
        <f t="shared" si="89"/>
        <v/>
      </c>
      <c r="L163" s="24" t="str">
        <f t="shared" si="90"/>
        <v/>
      </c>
      <c r="M163" s="24" t="str">
        <f t="shared" si="91"/>
        <v/>
      </c>
      <c r="N163" s="24" t="str">
        <f t="shared" si="92"/>
        <v/>
      </c>
      <c r="O163" s="24" t="str">
        <f t="shared" si="93"/>
        <v/>
      </c>
      <c r="P163" s="24">
        <f t="shared" si="94"/>
        <v>2.9833905205327653</v>
      </c>
      <c r="Q163" s="24">
        <f t="shared" si="95"/>
        <v>1.1592139459178981</v>
      </c>
      <c r="R163" s="24">
        <f t="shared" si="96"/>
        <v>10.859866650000072</v>
      </c>
      <c r="S163" s="24">
        <f t="shared" si="97"/>
        <v>2.9833905205327653</v>
      </c>
      <c r="T163" s="24">
        <f t="shared" si="98"/>
        <v>1.1557560669960907</v>
      </c>
      <c r="V163" s="116" t="str">
        <f t="shared" si="99"/>
        <v>RPS CAPITAL ADM DE RECURSOS LTDA</v>
      </c>
      <c r="W163" s="199" t="str">
        <f t="shared" si="100"/>
        <v/>
      </c>
      <c r="X163" s="199" t="str">
        <f t="shared" si="101"/>
        <v/>
      </c>
      <c r="Y163" s="199" t="str">
        <f t="shared" si="102"/>
        <v/>
      </c>
      <c r="Z163" s="199" t="str">
        <f t="shared" si="103"/>
        <v/>
      </c>
      <c r="AA163" s="199" t="str">
        <f t="shared" si="104"/>
        <v/>
      </c>
      <c r="AB163" s="199" t="str">
        <f t="shared" si="105"/>
        <v/>
      </c>
      <c r="AC163" s="199" t="str">
        <f t="shared" si="106"/>
        <v/>
      </c>
      <c r="AD163" s="199">
        <f t="shared" si="107"/>
        <v>10.806986649999999</v>
      </c>
      <c r="AE163" s="199" t="str">
        <f t="shared" si="108"/>
        <v/>
      </c>
      <c r="AF163" s="199" t="str">
        <f t="shared" si="109"/>
        <v/>
      </c>
      <c r="AG163" s="199" t="str">
        <f t="shared" si="110"/>
        <v/>
      </c>
      <c r="AH163" s="199" t="str">
        <f t="shared" si="111"/>
        <v/>
      </c>
      <c r="AI163" s="199" t="str">
        <f t="shared" si="112"/>
        <v/>
      </c>
      <c r="AJ163" s="199" t="str">
        <f t="shared" si="113"/>
        <v/>
      </c>
      <c r="AK163" s="199">
        <f t="shared" si="114"/>
        <v>5.2880000000000038E-2</v>
      </c>
      <c r="AL163" s="199">
        <f t="shared" si="115"/>
        <v>10.859866650000072</v>
      </c>
      <c r="AO163" s="59">
        <v>160</v>
      </c>
      <c r="AP163" s="54" t="s">
        <v>1248</v>
      </c>
      <c r="AQ163" s="31" t="s">
        <v>1110</v>
      </c>
      <c r="AR163" s="31" t="s">
        <v>1110</v>
      </c>
      <c r="AS163" s="31" t="s">
        <v>1110</v>
      </c>
      <c r="AT163" s="31" t="s">
        <v>1110</v>
      </c>
      <c r="AU163" s="31" t="s">
        <v>1110</v>
      </c>
      <c r="AV163" s="31">
        <v>984.08285203999992</v>
      </c>
      <c r="AW163" s="31" t="s">
        <v>1110</v>
      </c>
      <c r="AX163" s="31" t="s">
        <v>1110</v>
      </c>
      <c r="AY163" s="31" t="s">
        <v>1110</v>
      </c>
      <c r="AZ163" s="31" t="s">
        <v>1110</v>
      </c>
      <c r="BA163" s="31" t="s">
        <v>1110</v>
      </c>
      <c r="BB163" s="31" t="s">
        <v>1110</v>
      </c>
      <c r="BC163" s="31" t="s">
        <v>1110</v>
      </c>
      <c r="BD163" s="31" t="s">
        <v>1110</v>
      </c>
      <c r="BE163" s="57" t="s">
        <v>1110</v>
      </c>
      <c r="BF163" s="31">
        <v>984.08285203999992</v>
      </c>
      <c r="BG163"/>
      <c r="BH163" s="59">
        <v>160</v>
      </c>
      <c r="BI163" s="54" t="s">
        <v>832</v>
      </c>
      <c r="BJ163" s="31" t="s">
        <v>1110</v>
      </c>
      <c r="BK163" s="31" t="s">
        <v>1110</v>
      </c>
      <c r="BL163" s="31" t="s">
        <v>1110</v>
      </c>
      <c r="BM163" s="31" t="s">
        <v>1110</v>
      </c>
      <c r="BN163" s="31" t="s">
        <v>1110</v>
      </c>
      <c r="BO163" s="31" t="s">
        <v>1110</v>
      </c>
      <c r="BP163" s="31" t="s">
        <v>1110</v>
      </c>
      <c r="BQ163" s="31">
        <v>945.86473444000001</v>
      </c>
      <c r="BR163" s="31" t="s">
        <v>1110</v>
      </c>
      <c r="BS163" s="31" t="s">
        <v>1110</v>
      </c>
      <c r="BT163" s="31" t="s">
        <v>1110</v>
      </c>
      <c r="BU163" s="31" t="s">
        <v>1110</v>
      </c>
      <c r="BV163" s="31" t="s">
        <v>1110</v>
      </c>
      <c r="BW163" s="31" t="s">
        <v>1110</v>
      </c>
      <c r="BX163" s="57">
        <v>1.8253599899999999</v>
      </c>
      <c r="BY163" s="31">
        <v>947.69009443000004</v>
      </c>
    </row>
    <row r="164" spans="1:77" ht="50">
      <c r="A164" s="114" t="str">
        <f t="shared" si="79"/>
        <v>RAFTER INVESTIMENTOS</v>
      </c>
      <c r="B164" s="24" t="str">
        <f t="shared" si="80"/>
        <v/>
      </c>
      <c r="C164" s="24" t="str">
        <f t="shared" si="81"/>
        <v/>
      </c>
      <c r="D164" s="24" t="str">
        <f t="shared" si="82"/>
        <v/>
      </c>
      <c r="E164" s="24" t="str">
        <f t="shared" si="83"/>
        <v/>
      </c>
      <c r="F164" s="24" t="str">
        <f t="shared" si="84"/>
        <v/>
      </c>
      <c r="G164" s="24" t="str">
        <f t="shared" si="85"/>
        <v/>
      </c>
      <c r="H164" s="24" t="str">
        <f t="shared" si="86"/>
        <v/>
      </c>
      <c r="I164" s="24">
        <f t="shared" si="87"/>
        <v>4.3388825307799408</v>
      </c>
      <c r="J164" s="24" t="str">
        <f t="shared" si="88"/>
        <v/>
      </c>
      <c r="K164" s="24" t="str">
        <f t="shared" si="89"/>
        <v/>
      </c>
      <c r="L164" s="24" t="str">
        <f t="shared" si="90"/>
        <v/>
      </c>
      <c r="M164" s="24" t="str">
        <f t="shared" si="91"/>
        <v/>
      </c>
      <c r="N164" s="24" t="str">
        <f t="shared" si="92"/>
        <v/>
      </c>
      <c r="O164" s="24" t="str">
        <f t="shared" si="93"/>
        <v/>
      </c>
      <c r="P164" s="24" t="str">
        <f t="shared" si="94"/>
        <v/>
      </c>
      <c r="Q164" s="24">
        <f t="shared" si="95"/>
        <v>4.6026719630552151</v>
      </c>
      <c r="R164" s="24">
        <f t="shared" si="96"/>
        <v>40.318263939999952</v>
      </c>
      <c r="S164" s="24">
        <f t="shared" si="97"/>
        <v>4.6026719630552151</v>
      </c>
      <c r="T164" s="24">
        <f t="shared" si="98"/>
        <v>4.3388825307799408</v>
      </c>
      <c r="V164" s="116" t="str">
        <f t="shared" si="99"/>
        <v>RAFTER INVESTIMENTOS</v>
      </c>
      <c r="W164" s="199" t="str">
        <f t="shared" si="100"/>
        <v/>
      </c>
      <c r="X164" s="199" t="str">
        <f t="shared" si="101"/>
        <v/>
      </c>
      <c r="Y164" s="199" t="str">
        <f t="shared" si="102"/>
        <v/>
      </c>
      <c r="Z164" s="199" t="str">
        <f t="shared" si="103"/>
        <v/>
      </c>
      <c r="AA164" s="199" t="str">
        <f t="shared" si="104"/>
        <v/>
      </c>
      <c r="AB164" s="199" t="str">
        <f t="shared" si="105"/>
        <v/>
      </c>
      <c r="AC164" s="199" t="str">
        <f t="shared" si="106"/>
        <v/>
      </c>
      <c r="AD164" s="199">
        <f t="shared" si="107"/>
        <v>38.007533989999956</v>
      </c>
      <c r="AE164" s="199" t="str">
        <f t="shared" si="108"/>
        <v/>
      </c>
      <c r="AF164" s="199" t="str">
        <f t="shared" si="109"/>
        <v/>
      </c>
      <c r="AG164" s="199" t="str">
        <f t="shared" si="110"/>
        <v/>
      </c>
      <c r="AH164" s="199" t="str">
        <f t="shared" si="111"/>
        <v/>
      </c>
      <c r="AI164" s="199" t="str">
        <f t="shared" si="112"/>
        <v/>
      </c>
      <c r="AJ164" s="199" t="str">
        <f t="shared" si="113"/>
        <v/>
      </c>
      <c r="AK164" s="199" t="str">
        <f t="shared" si="114"/>
        <v/>
      </c>
      <c r="AL164" s="199">
        <f t="shared" si="115"/>
        <v>40.318263939999952</v>
      </c>
      <c r="AO164" s="60">
        <v>161</v>
      </c>
      <c r="AP164" s="56" t="s">
        <v>1249</v>
      </c>
      <c r="AQ164" s="30" t="s">
        <v>1110</v>
      </c>
      <c r="AR164" s="30" t="s">
        <v>1110</v>
      </c>
      <c r="AS164" s="30" t="s">
        <v>1110</v>
      </c>
      <c r="AT164" s="30" t="s">
        <v>1110</v>
      </c>
      <c r="AU164" s="30" t="s">
        <v>1110</v>
      </c>
      <c r="AV164" s="30">
        <v>967.58538689</v>
      </c>
      <c r="AW164" s="30" t="s">
        <v>1110</v>
      </c>
      <c r="AX164" s="30" t="s">
        <v>1110</v>
      </c>
      <c r="AY164" s="30" t="s">
        <v>1110</v>
      </c>
      <c r="AZ164" s="30" t="s">
        <v>1110</v>
      </c>
      <c r="BA164" s="30" t="s">
        <v>1110</v>
      </c>
      <c r="BB164" s="30" t="s">
        <v>1110</v>
      </c>
      <c r="BC164" s="30" t="s">
        <v>1110</v>
      </c>
      <c r="BD164" s="30" t="s">
        <v>1110</v>
      </c>
      <c r="BE164" s="58" t="s">
        <v>1110</v>
      </c>
      <c r="BF164" s="30">
        <v>967.58538689</v>
      </c>
      <c r="BG164"/>
      <c r="BH164" s="60">
        <v>161</v>
      </c>
      <c r="BI164" s="56" t="s">
        <v>800</v>
      </c>
      <c r="BJ164" s="30" t="s">
        <v>1110</v>
      </c>
      <c r="BK164" s="30" t="s">
        <v>1110</v>
      </c>
      <c r="BL164" s="30" t="s">
        <v>1110</v>
      </c>
      <c r="BM164" s="30" t="s">
        <v>1110</v>
      </c>
      <c r="BN164" s="30" t="s">
        <v>1110</v>
      </c>
      <c r="BO164" s="30" t="s">
        <v>1110</v>
      </c>
      <c r="BP164" s="30" t="s">
        <v>1110</v>
      </c>
      <c r="BQ164" s="30">
        <v>913.98271239999997</v>
      </c>
      <c r="BR164" s="30" t="s">
        <v>1110</v>
      </c>
      <c r="BS164" s="30" t="s">
        <v>1110</v>
      </c>
      <c r="BT164" s="30" t="s">
        <v>1110</v>
      </c>
      <c r="BU164" s="30" t="s">
        <v>1110</v>
      </c>
      <c r="BV164" s="30">
        <v>2.3107299500000003</v>
      </c>
      <c r="BW164" s="30" t="s">
        <v>1110</v>
      </c>
      <c r="BX164" s="58" t="s">
        <v>1110</v>
      </c>
      <c r="BY164" s="30">
        <v>916.29344234999996</v>
      </c>
    </row>
    <row r="165" spans="1:77" ht="62.5">
      <c r="A165" s="114" t="str">
        <f t="shared" si="79"/>
        <v>CADENCE GESTORA DE RECURSOS LTDA.</v>
      </c>
      <c r="B165" s="24" t="str">
        <f t="shared" si="80"/>
        <v/>
      </c>
      <c r="C165" s="24">
        <f t="shared" si="81"/>
        <v>-0.13696088150048524</v>
      </c>
      <c r="D165" s="24" t="str">
        <f t="shared" si="82"/>
        <v/>
      </c>
      <c r="E165" s="24" t="str">
        <f t="shared" si="83"/>
        <v/>
      </c>
      <c r="F165" s="24" t="str">
        <f t="shared" si="84"/>
        <v/>
      </c>
      <c r="G165" s="24">
        <f t="shared" si="85"/>
        <v>-0.29641849646962726</v>
      </c>
      <c r="H165" s="24" t="str">
        <f t="shared" si="86"/>
        <v/>
      </c>
      <c r="I165" s="24">
        <f t="shared" si="87"/>
        <v>39.916303680607058</v>
      </c>
      <c r="J165" s="24" t="str">
        <f t="shared" si="88"/>
        <v/>
      </c>
      <c r="K165" s="24" t="str">
        <f t="shared" si="89"/>
        <v/>
      </c>
      <c r="L165" s="24" t="str">
        <f t="shared" si="90"/>
        <v/>
      </c>
      <c r="M165" s="24">
        <f t="shared" si="91"/>
        <v>-0.13694272807444463</v>
      </c>
      <c r="N165" s="24">
        <f t="shared" si="92"/>
        <v>-0.12574589855553597</v>
      </c>
      <c r="O165" s="24">
        <f t="shared" si="93"/>
        <v>-0.13694652988797884</v>
      </c>
      <c r="P165" s="24">
        <f t="shared" si="94"/>
        <v>-65.537241615468787</v>
      </c>
      <c r="Q165" s="24">
        <f t="shared" si="95"/>
        <v>-27.597173821603775</v>
      </c>
      <c r="R165" s="24">
        <f t="shared" si="96"/>
        <v>-339.92889830000013</v>
      </c>
      <c r="S165" s="24">
        <f t="shared" si="97"/>
        <v>39.916303680607058</v>
      </c>
      <c r="T165" s="24">
        <f t="shared" si="98"/>
        <v>-65.537241615468787</v>
      </c>
      <c r="V165" s="116" t="str">
        <f t="shared" si="99"/>
        <v>CADENCE GESTORA DE RECURSOS LTDA.</v>
      </c>
      <c r="W165" s="199" t="str">
        <f t="shared" si="100"/>
        <v/>
      </c>
      <c r="X165" s="199">
        <f t="shared" si="101"/>
        <v>-9.2101399999995337E-3</v>
      </c>
      <c r="Y165" s="199" t="str">
        <f t="shared" si="102"/>
        <v/>
      </c>
      <c r="Z165" s="199" t="str">
        <f t="shared" si="103"/>
        <v/>
      </c>
      <c r="AA165" s="199" t="str">
        <f t="shared" si="104"/>
        <v/>
      </c>
      <c r="AB165" s="199">
        <f t="shared" si="105"/>
        <v>-0.42664182999999412</v>
      </c>
      <c r="AC165" s="199" t="str">
        <f t="shared" si="106"/>
        <v/>
      </c>
      <c r="AD165" s="199">
        <f t="shared" si="107"/>
        <v>10.854490949999999</v>
      </c>
      <c r="AE165" s="199" t="str">
        <f t="shared" si="108"/>
        <v/>
      </c>
      <c r="AF165" s="199" t="str">
        <f t="shared" si="109"/>
        <v/>
      </c>
      <c r="AG165" s="199" t="str">
        <f t="shared" si="110"/>
        <v/>
      </c>
      <c r="AH165" s="199">
        <f t="shared" si="111"/>
        <v>-3.1670430000001915E-2</v>
      </c>
      <c r="AI165" s="199">
        <f t="shared" si="112"/>
        <v>-0.57165811000004396</v>
      </c>
      <c r="AJ165" s="199">
        <f t="shared" si="113"/>
        <v>-5.8330800000007343E-2</v>
      </c>
      <c r="AK165" s="199">
        <f t="shared" si="114"/>
        <v>-349.68587794000001</v>
      </c>
      <c r="AL165" s="199">
        <f t="shared" si="115"/>
        <v>-339.92889830000013</v>
      </c>
      <c r="AO165" s="59">
        <v>162</v>
      </c>
      <c r="AP165" s="54" t="s">
        <v>832</v>
      </c>
      <c r="AQ165" s="31" t="s">
        <v>1110</v>
      </c>
      <c r="AR165" s="31" t="s">
        <v>1110</v>
      </c>
      <c r="AS165" s="31" t="s">
        <v>1110</v>
      </c>
      <c r="AT165" s="31" t="s">
        <v>1110</v>
      </c>
      <c r="AU165" s="31" t="s">
        <v>1110</v>
      </c>
      <c r="AV165" s="31" t="s">
        <v>1110</v>
      </c>
      <c r="AW165" s="31" t="s">
        <v>1110</v>
      </c>
      <c r="AX165" s="31">
        <v>935.05774779000001</v>
      </c>
      <c r="AY165" s="31" t="s">
        <v>1110</v>
      </c>
      <c r="AZ165" s="31" t="s">
        <v>1110</v>
      </c>
      <c r="BA165" s="31" t="s">
        <v>1110</v>
      </c>
      <c r="BB165" s="31" t="s">
        <v>1110</v>
      </c>
      <c r="BC165" s="31" t="s">
        <v>1110</v>
      </c>
      <c r="BD165" s="31" t="s">
        <v>1110</v>
      </c>
      <c r="BE165" s="57">
        <v>1.7724799899999999</v>
      </c>
      <c r="BF165" s="31">
        <v>936.83022777999997</v>
      </c>
      <c r="BG165"/>
      <c r="BH165" s="59">
        <v>162</v>
      </c>
      <c r="BI165" s="54" t="s">
        <v>228</v>
      </c>
      <c r="BJ165" s="31" t="s">
        <v>1110</v>
      </c>
      <c r="BK165" s="31">
        <v>6.7154399199999997</v>
      </c>
      <c r="BL165" s="31" t="s">
        <v>1110</v>
      </c>
      <c r="BM165" s="31" t="s">
        <v>1110</v>
      </c>
      <c r="BN165" s="31" t="s">
        <v>1110</v>
      </c>
      <c r="BO165" s="31">
        <v>143.50561445</v>
      </c>
      <c r="BP165" s="31" t="s">
        <v>1110</v>
      </c>
      <c r="BQ165" s="31">
        <v>38.047617439999996</v>
      </c>
      <c r="BR165" s="31" t="s">
        <v>1110</v>
      </c>
      <c r="BS165" s="31" t="s">
        <v>1110</v>
      </c>
      <c r="BT165" s="31" t="s">
        <v>1110</v>
      </c>
      <c r="BU165" s="31">
        <v>23.095099749999999</v>
      </c>
      <c r="BV165" s="31">
        <v>454.04206413999998</v>
      </c>
      <c r="BW165" s="31">
        <v>42.535519549999997</v>
      </c>
      <c r="BX165" s="57">
        <v>183.88231827999999</v>
      </c>
      <c r="BY165" s="31">
        <v>891.82367352999995</v>
      </c>
    </row>
    <row r="166" spans="1:77" ht="62.5">
      <c r="A166" s="114" t="str">
        <f t="shared" si="79"/>
        <v>MORE INVEST GESTORA DE RECURSOS</v>
      </c>
      <c r="B166" s="24" t="str">
        <f t="shared" si="80"/>
        <v/>
      </c>
      <c r="C166" s="24">
        <f t="shared" si="81"/>
        <v>0.46869882602113933</v>
      </c>
      <c r="D166" s="24">
        <f t="shared" si="82"/>
        <v>0.33128379918383644</v>
      </c>
      <c r="E166" s="24">
        <f t="shared" si="83"/>
        <v>0.3113943013582201</v>
      </c>
      <c r="F166" s="24" t="str">
        <f t="shared" si="84"/>
        <v/>
      </c>
      <c r="G166" s="24">
        <f t="shared" si="85"/>
        <v>-15.709484472662709</v>
      </c>
      <c r="H166" s="24" t="str">
        <f t="shared" si="86"/>
        <v/>
      </c>
      <c r="I166" s="24">
        <f t="shared" si="87"/>
        <v>0.23843505711253954</v>
      </c>
      <c r="J166" s="24" t="str">
        <f t="shared" si="88"/>
        <v/>
      </c>
      <c r="K166" s="24">
        <f t="shared" si="89"/>
        <v>0.61326319469112889</v>
      </c>
      <c r="L166" s="24" t="str">
        <f t="shared" si="90"/>
        <v/>
      </c>
      <c r="M166" s="24" t="str">
        <f t="shared" si="91"/>
        <v/>
      </c>
      <c r="N166" s="24" t="str">
        <f t="shared" si="92"/>
        <v/>
      </c>
      <c r="O166" s="24" t="str">
        <f t="shared" si="93"/>
        <v/>
      </c>
      <c r="P166" s="24" t="str">
        <f t="shared" si="94"/>
        <v/>
      </c>
      <c r="Q166" s="24">
        <f t="shared" si="95"/>
        <v>-0.14934018382413683</v>
      </c>
      <c r="R166" s="24">
        <f t="shared" si="96"/>
        <v>-1.3167594699999654</v>
      </c>
      <c r="S166" s="24">
        <f t="shared" si="97"/>
        <v>0.61326319469112889</v>
      </c>
      <c r="T166" s="24">
        <f t="shared" si="98"/>
        <v>-15.709484472662709</v>
      </c>
      <c r="V166" s="116" t="str">
        <f t="shared" si="99"/>
        <v>MORE INVEST GESTORA DE RECURSOS</v>
      </c>
      <c r="W166" s="199" t="str">
        <f t="shared" si="100"/>
        <v/>
      </c>
      <c r="X166" s="199">
        <f t="shared" si="101"/>
        <v>0.14267908000000062</v>
      </c>
      <c r="Y166" s="199">
        <f t="shared" si="102"/>
        <v>0.27507476000000963</v>
      </c>
      <c r="Z166" s="199">
        <f t="shared" si="103"/>
        <v>2.7651089999999101E-2</v>
      </c>
      <c r="AA166" s="199" t="str">
        <f t="shared" si="104"/>
        <v/>
      </c>
      <c r="AB166" s="199">
        <f t="shared" si="105"/>
        <v>-3.54542468</v>
      </c>
      <c r="AC166" s="199" t="str">
        <f t="shared" si="106"/>
        <v/>
      </c>
      <c r="AD166" s="199">
        <f t="shared" si="107"/>
        <v>1.7399257399999897</v>
      </c>
      <c r="AE166" s="199" t="str">
        <f t="shared" si="108"/>
        <v/>
      </c>
      <c r="AF166" s="199">
        <f t="shared" si="109"/>
        <v>4.3344539999999654E-2</v>
      </c>
      <c r="AG166" s="199" t="str">
        <f t="shared" si="110"/>
        <v/>
      </c>
      <c r="AH166" s="199" t="str">
        <f t="shared" si="111"/>
        <v/>
      </c>
      <c r="AI166" s="199" t="str">
        <f t="shared" si="112"/>
        <v/>
      </c>
      <c r="AJ166" s="199" t="str">
        <f t="shared" si="113"/>
        <v/>
      </c>
      <c r="AK166" s="199" t="str">
        <f t="shared" si="114"/>
        <v/>
      </c>
      <c r="AL166" s="199">
        <f t="shared" si="115"/>
        <v>-1.3167594699999654</v>
      </c>
      <c r="AO166" s="60">
        <v>163</v>
      </c>
      <c r="AP166" s="56" t="s">
        <v>1250</v>
      </c>
      <c r="AQ166" s="30">
        <v>5.0649247300000004</v>
      </c>
      <c r="AR166" s="30">
        <v>704.31442435999998</v>
      </c>
      <c r="AS166" s="30">
        <v>3.7516001299999999</v>
      </c>
      <c r="AT166" s="30">
        <v>7.0937573700000005</v>
      </c>
      <c r="AU166" s="30" t="s">
        <v>1110</v>
      </c>
      <c r="AV166" s="30">
        <v>6.59E-2</v>
      </c>
      <c r="AW166" s="30" t="s">
        <v>1110</v>
      </c>
      <c r="AX166" s="30">
        <v>3.36030988</v>
      </c>
      <c r="AY166" s="30" t="s">
        <v>1110</v>
      </c>
      <c r="AZ166" s="30">
        <v>0.14369999999999999</v>
      </c>
      <c r="BA166" s="30" t="s">
        <v>1110</v>
      </c>
      <c r="BB166" s="30">
        <v>1.6697999299999999</v>
      </c>
      <c r="BC166" s="30">
        <v>165.93684248</v>
      </c>
      <c r="BD166" s="30" t="s">
        <v>1110</v>
      </c>
      <c r="BE166" s="58">
        <v>13.385255579999999</v>
      </c>
      <c r="BF166" s="30">
        <v>904.78651446000015</v>
      </c>
      <c r="BG166"/>
      <c r="BH166" s="60">
        <v>163</v>
      </c>
      <c r="BI166" s="56" t="s">
        <v>657</v>
      </c>
      <c r="BJ166" s="30" t="s">
        <v>1110</v>
      </c>
      <c r="BK166" s="30">
        <v>30.58420615</v>
      </c>
      <c r="BL166" s="30">
        <v>83.30803945000001</v>
      </c>
      <c r="BM166" s="30">
        <v>8.9074185999999997</v>
      </c>
      <c r="BN166" s="30" t="s">
        <v>1110</v>
      </c>
      <c r="BO166" s="30">
        <v>19.023264229999999</v>
      </c>
      <c r="BP166" s="30" t="s">
        <v>1110</v>
      </c>
      <c r="BQ166" s="30">
        <v>731.46724061999998</v>
      </c>
      <c r="BR166" s="30" t="s">
        <v>1110</v>
      </c>
      <c r="BS166" s="30">
        <v>7.1111973600000002</v>
      </c>
      <c r="BT166" s="30" t="s">
        <v>1110</v>
      </c>
      <c r="BU166" s="30" t="s">
        <v>1110</v>
      </c>
      <c r="BV166" s="30" t="s">
        <v>1110</v>
      </c>
      <c r="BW166" s="30" t="s">
        <v>1110</v>
      </c>
      <c r="BX166" s="58" t="s">
        <v>1110</v>
      </c>
      <c r="BY166" s="30">
        <v>880.40136641000004</v>
      </c>
    </row>
    <row r="167" spans="1:77" ht="50">
      <c r="A167" s="114" t="str">
        <f t="shared" si="79"/>
        <v>MHFT INVESTIMENTOS SA</v>
      </c>
      <c r="B167" s="24">
        <f t="shared" si="80"/>
        <v>6.2046835164579761E-3</v>
      </c>
      <c r="C167" s="24" t="str">
        <f t="shared" si="81"/>
        <v/>
      </c>
      <c r="D167" s="24">
        <f t="shared" si="82"/>
        <v>-2.3888405617102819</v>
      </c>
      <c r="E167" s="24" t="str">
        <f t="shared" si="83"/>
        <v/>
      </c>
      <c r="F167" s="24" t="str">
        <f t="shared" si="84"/>
        <v/>
      </c>
      <c r="G167" s="24" t="str">
        <f t="shared" si="85"/>
        <v/>
      </c>
      <c r="H167" s="24" t="str">
        <f t="shared" si="86"/>
        <v/>
      </c>
      <c r="I167" s="24" t="str">
        <f t="shared" si="87"/>
        <v/>
      </c>
      <c r="J167" s="24" t="str">
        <f t="shared" si="88"/>
        <v/>
      </c>
      <c r="K167" s="24" t="str">
        <f t="shared" si="89"/>
        <v/>
      </c>
      <c r="L167" s="24" t="str">
        <f t="shared" si="90"/>
        <v/>
      </c>
      <c r="M167" s="24">
        <f t="shared" si="91"/>
        <v>0.25568186144502647</v>
      </c>
      <c r="N167" s="24">
        <f t="shared" si="92"/>
        <v>-4.1150929526526596</v>
      </c>
      <c r="O167" s="24" t="str">
        <f t="shared" si="93"/>
        <v/>
      </c>
      <c r="P167" s="24">
        <f t="shared" si="94"/>
        <v>8.5727788763279023E-4</v>
      </c>
      <c r="Q167" s="24">
        <f t="shared" si="95"/>
        <v>-0.77562280244610804</v>
      </c>
      <c r="R167" s="24">
        <f t="shared" si="96"/>
        <v>-6.8496768400000292</v>
      </c>
      <c r="S167" s="24">
        <f t="shared" si="97"/>
        <v>0.25568186144502647</v>
      </c>
      <c r="T167" s="24">
        <f t="shared" si="98"/>
        <v>-4.1150929526526596</v>
      </c>
      <c r="V167" s="116" t="str">
        <f t="shared" si="99"/>
        <v>MHFT INVESTIMENTOS SA</v>
      </c>
      <c r="W167" s="199">
        <f t="shared" si="100"/>
        <v>1.4481000000010624E-3</v>
      </c>
      <c r="X167" s="199" t="str">
        <f t="shared" si="101"/>
        <v/>
      </c>
      <c r="Y167" s="199">
        <f t="shared" si="102"/>
        <v>-0.2630994900000001</v>
      </c>
      <c r="Z167" s="199" t="str">
        <f t="shared" si="103"/>
        <v/>
      </c>
      <c r="AA167" s="199" t="str">
        <f t="shared" si="104"/>
        <v/>
      </c>
      <c r="AB167" s="199" t="str">
        <f t="shared" si="105"/>
        <v/>
      </c>
      <c r="AC167" s="199" t="str">
        <f t="shared" si="106"/>
        <v/>
      </c>
      <c r="AD167" s="199" t="str">
        <f t="shared" si="107"/>
        <v/>
      </c>
      <c r="AE167" s="199" t="str">
        <f t="shared" si="108"/>
        <v/>
      </c>
      <c r="AF167" s="199" t="str">
        <f t="shared" si="109"/>
        <v/>
      </c>
      <c r="AG167" s="199" t="str">
        <f t="shared" si="110"/>
        <v/>
      </c>
      <c r="AH167" s="199">
        <f t="shared" si="111"/>
        <v>0.18151156999998364</v>
      </c>
      <c r="AI167" s="199">
        <f t="shared" si="112"/>
        <v>-6.7747933600000181</v>
      </c>
      <c r="AJ167" s="199" t="str">
        <f t="shared" si="113"/>
        <v/>
      </c>
      <c r="AK167" s="199">
        <f t="shared" si="114"/>
        <v>5.2563399999598914E-3</v>
      </c>
      <c r="AL167" s="199">
        <f t="shared" si="115"/>
        <v>-6.8496768400000292</v>
      </c>
      <c r="AO167" s="59">
        <v>164</v>
      </c>
      <c r="AP167" s="54" t="s">
        <v>110</v>
      </c>
      <c r="AQ167" s="31" t="s">
        <v>1110</v>
      </c>
      <c r="AR167" s="31" t="s">
        <v>1110</v>
      </c>
      <c r="AS167" s="31" t="s">
        <v>1110</v>
      </c>
      <c r="AT167" s="31" t="s">
        <v>1110</v>
      </c>
      <c r="AU167" s="31" t="s">
        <v>1110</v>
      </c>
      <c r="AV167" s="31">
        <v>28.826121629999999</v>
      </c>
      <c r="AW167" s="31">
        <v>49.334493500000001</v>
      </c>
      <c r="AX167" s="31">
        <v>162.13535872</v>
      </c>
      <c r="AY167" s="31">
        <v>11.258129550000001</v>
      </c>
      <c r="AZ167" s="31">
        <v>106.69528864</v>
      </c>
      <c r="BA167" s="31" t="s">
        <v>1110</v>
      </c>
      <c r="BB167" s="31">
        <v>3.8544519100000003</v>
      </c>
      <c r="BC167" s="31">
        <v>355.06166200999996</v>
      </c>
      <c r="BD167" s="31" t="s">
        <v>1110</v>
      </c>
      <c r="BE167" s="57">
        <v>186.06254616000001</v>
      </c>
      <c r="BF167" s="31">
        <v>903.22805212000003</v>
      </c>
      <c r="BG167"/>
      <c r="BH167" s="59">
        <v>164</v>
      </c>
      <c r="BI167" s="54" t="s">
        <v>1127</v>
      </c>
      <c r="BJ167" s="31">
        <v>23.340269429999999</v>
      </c>
      <c r="BK167" s="31" t="s">
        <v>1110</v>
      </c>
      <c r="BL167" s="31">
        <v>10.75059034</v>
      </c>
      <c r="BM167" s="31" t="s">
        <v>1110</v>
      </c>
      <c r="BN167" s="31" t="s">
        <v>1110</v>
      </c>
      <c r="BO167" s="31" t="s">
        <v>1110</v>
      </c>
      <c r="BP167" s="31" t="s">
        <v>1110</v>
      </c>
      <c r="BQ167" s="31" t="s">
        <v>1110</v>
      </c>
      <c r="BR167" s="31" t="s">
        <v>1110</v>
      </c>
      <c r="BS167" s="31" t="s">
        <v>1110</v>
      </c>
      <c r="BT167" s="31" t="s">
        <v>1110</v>
      </c>
      <c r="BU167" s="31">
        <v>71.172691379999989</v>
      </c>
      <c r="BV167" s="31">
        <v>157.85802145</v>
      </c>
      <c r="BW167" s="31" t="s">
        <v>1110</v>
      </c>
      <c r="BX167" s="57">
        <v>613.14833116</v>
      </c>
      <c r="BY167" s="31">
        <v>876.26990376000003</v>
      </c>
    </row>
    <row r="168" spans="1:77" ht="62.5">
      <c r="A168" s="114" t="str">
        <f t="shared" si="79"/>
        <v>CONCORDIA GESTAO</v>
      </c>
      <c r="B168" s="24" t="str">
        <f t="shared" si="80"/>
        <v/>
      </c>
      <c r="C168" s="24" t="str">
        <f t="shared" si="81"/>
        <v/>
      </c>
      <c r="D168" s="24" t="str">
        <f t="shared" si="82"/>
        <v/>
      </c>
      <c r="E168" s="24" t="str">
        <f t="shared" si="83"/>
        <v/>
      </c>
      <c r="F168" s="24" t="str">
        <f t="shared" si="84"/>
        <v/>
      </c>
      <c r="G168" s="24">
        <f t="shared" si="85"/>
        <v>-3.5230751660805026</v>
      </c>
      <c r="H168" s="24">
        <f t="shared" si="86"/>
        <v>42.30170001867782</v>
      </c>
      <c r="I168" s="24">
        <f t="shared" si="87"/>
        <v>1.6872176465207929</v>
      </c>
      <c r="J168" s="24">
        <f t="shared" si="88"/>
        <v>0.6035024596526597</v>
      </c>
      <c r="K168" s="24">
        <f t="shared" si="89"/>
        <v>-10.100187852080765</v>
      </c>
      <c r="L168" s="24" t="str">
        <f t="shared" si="90"/>
        <v/>
      </c>
      <c r="M168" s="24" t="str">
        <f t="shared" si="91"/>
        <v/>
      </c>
      <c r="N168" s="24">
        <f t="shared" si="92"/>
        <v>10.100865959356128</v>
      </c>
      <c r="O168" s="24" t="str">
        <f t="shared" si="93"/>
        <v/>
      </c>
      <c r="P168" s="24">
        <f t="shared" si="94"/>
        <v>48.101397211652596</v>
      </c>
      <c r="Q168" s="24">
        <f t="shared" si="95"/>
        <v>0.44088675417330592</v>
      </c>
      <c r="R168" s="24">
        <f t="shared" si="96"/>
        <v>3.7518843999998808</v>
      </c>
      <c r="S168" s="24">
        <f t="shared" si="97"/>
        <v>48.101397211652596</v>
      </c>
      <c r="T168" s="24">
        <f t="shared" si="98"/>
        <v>-10.100187852080765</v>
      </c>
      <c r="V168" s="116" t="str">
        <f t="shared" si="99"/>
        <v>CONCORDIA GESTAO</v>
      </c>
      <c r="W168" s="199" t="str">
        <f t="shared" si="100"/>
        <v/>
      </c>
      <c r="X168" s="199" t="str">
        <f t="shared" si="101"/>
        <v/>
      </c>
      <c r="Y168" s="199" t="str">
        <f t="shared" si="102"/>
        <v/>
      </c>
      <c r="Z168" s="199" t="str">
        <f t="shared" si="103"/>
        <v/>
      </c>
      <c r="AA168" s="199" t="str">
        <f t="shared" si="104"/>
        <v/>
      </c>
      <c r="AB168" s="199">
        <f t="shared" si="105"/>
        <v>-16.232005290000018</v>
      </c>
      <c r="AC168" s="199">
        <f t="shared" si="106"/>
        <v>14.709995030000002</v>
      </c>
      <c r="AD168" s="199">
        <f t="shared" si="107"/>
        <v>3.5140019700000096</v>
      </c>
      <c r="AE168" s="199">
        <f t="shared" si="108"/>
        <v>0.40899964999999838</v>
      </c>
      <c r="AF168" s="199">
        <f t="shared" si="109"/>
        <v>-3.3370011199999965</v>
      </c>
      <c r="AG168" s="199" t="str">
        <f t="shared" si="110"/>
        <v/>
      </c>
      <c r="AH168" s="199" t="str">
        <f t="shared" si="111"/>
        <v/>
      </c>
      <c r="AI168" s="199">
        <f t="shared" si="112"/>
        <v>4.6859941499999991</v>
      </c>
      <c r="AJ168" s="199" t="str">
        <f t="shared" si="113"/>
        <v/>
      </c>
      <c r="AK168" s="199">
        <f t="shared" si="114"/>
        <v>1.9000099999999997E-3</v>
      </c>
      <c r="AL168" s="199">
        <f t="shared" si="115"/>
        <v>3.7518843999998808</v>
      </c>
      <c r="AO168" s="60">
        <v>165</v>
      </c>
      <c r="AP168" s="56" t="s">
        <v>180</v>
      </c>
      <c r="AQ168" s="30" t="s">
        <v>1110</v>
      </c>
      <c r="AR168" s="30" t="s">
        <v>1110</v>
      </c>
      <c r="AS168" s="30" t="s">
        <v>1110</v>
      </c>
      <c r="AT168" s="30">
        <v>43.666371170000005</v>
      </c>
      <c r="AU168" s="30" t="s">
        <v>1110</v>
      </c>
      <c r="AV168" s="30" t="s">
        <v>1110</v>
      </c>
      <c r="AW168" s="30" t="s">
        <v>1110</v>
      </c>
      <c r="AX168" s="30">
        <v>216.64687888999998</v>
      </c>
      <c r="AY168" s="30" t="s">
        <v>1110</v>
      </c>
      <c r="AZ168" s="30">
        <v>89.493745169999997</v>
      </c>
      <c r="BA168" s="30" t="s">
        <v>1110</v>
      </c>
      <c r="BB168" s="30" t="s">
        <v>1110</v>
      </c>
      <c r="BC168" s="30" t="s">
        <v>1110</v>
      </c>
      <c r="BD168" s="30" t="s">
        <v>1110</v>
      </c>
      <c r="BE168" s="58">
        <v>546.04191208999998</v>
      </c>
      <c r="BF168" s="30">
        <v>895.84890731999997</v>
      </c>
      <c r="BG168"/>
      <c r="BH168" s="60">
        <v>165</v>
      </c>
      <c r="BI168" s="56" t="s">
        <v>278</v>
      </c>
      <c r="BJ168" s="30" t="s">
        <v>1110</v>
      </c>
      <c r="BK168" s="30" t="s">
        <v>1110</v>
      </c>
      <c r="BL168" s="30" t="s">
        <v>1110</v>
      </c>
      <c r="BM168" s="30" t="s">
        <v>1110</v>
      </c>
      <c r="BN168" s="30" t="s">
        <v>1110</v>
      </c>
      <c r="BO168" s="30">
        <v>444.50199908999997</v>
      </c>
      <c r="BP168" s="30">
        <v>49.483999439999998</v>
      </c>
      <c r="BQ168" s="30">
        <v>211.78600394</v>
      </c>
      <c r="BR168" s="30">
        <v>68.179999330000001</v>
      </c>
      <c r="BS168" s="30">
        <v>29.701999430000001</v>
      </c>
      <c r="BT168" s="30" t="s">
        <v>1110</v>
      </c>
      <c r="BU168" s="30" t="s">
        <v>1110</v>
      </c>
      <c r="BV168" s="30">
        <v>51.07799825</v>
      </c>
      <c r="BW168" s="30" t="s">
        <v>1110</v>
      </c>
      <c r="BX168" s="58">
        <v>5.85002E-3</v>
      </c>
      <c r="BY168" s="30">
        <v>854.73784949999992</v>
      </c>
    </row>
    <row r="169" spans="1:77" ht="62.5">
      <c r="A169" s="114" t="str">
        <f t="shared" si="79"/>
        <v>BELVEDERE ADM DE VALORES MOB LTDA</v>
      </c>
      <c r="B169" s="24">
        <f t="shared" si="80"/>
        <v>-10.489560471566335</v>
      </c>
      <c r="C169" s="24" t="str">
        <f t="shared" si="81"/>
        <v/>
      </c>
      <c r="D169" s="24" t="str">
        <f t="shared" si="82"/>
        <v/>
      </c>
      <c r="E169" s="24" t="str">
        <f t="shared" si="83"/>
        <v/>
      </c>
      <c r="F169" s="24" t="str">
        <f t="shared" si="84"/>
        <v/>
      </c>
      <c r="G169" s="24">
        <f t="shared" si="85"/>
        <v>-0.25912624295503406</v>
      </c>
      <c r="H169" s="24">
        <f t="shared" si="86"/>
        <v>0.6992441345398106</v>
      </c>
      <c r="I169" s="24">
        <f t="shared" si="87"/>
        <v>0.23712667269208509</v>
      </c>
      <c r="J169" s="24" t="str">
        <f t="shared" si="88"/>
        <v/>
      </c>
      <c r="K169" s="24">
        <f t="shared" si="89"/>
        <v>1.7606275839266345</v>
      </c>
      <c r="L169" s="24" t="str">
        <f t="shared" si="90"/>
        <v/>
      </c>
      <c r="M169" s="24">
        <f t="shared" si="91"/>
        <v>-10.489560652890219</v>
      </c>
      <c r="N169" s="24">
        <f t="shared" si="92"/>
        <v>6.2852087728804094</v>
      </c>
      <c r="O169" s="24" t="str">
        <f t="shared" si="93"/>
        <v/>
      </c>
      <c r="P169" s="24">
        <f t="shared" si="94"/>
        <v>6.9122568564013562</v>
      </c>
      <c r="Q169" s="24">
        <f t="shared" si="95"/>
        <v>3.2664626155864909</v>
      </c>
      <c r="R169" s="24">
        <f t="shared" si="96"/>
        <v>27.003826060000165</v>
      </c>
      <c r="S169" s="24">
        <f t="shared" si="97"/>
        <v>6.9122568564013562</v>
      </c>
      <c r="T169" s="24">
        <f t="shared" si="98"/>
        <v>-10.489560652890219</v>
      </c>
      <c r="V169" s="116" t="str">
        <f t="shared" si="99"/>
        <v>BELVEDERE ADM DE VALORES MOB LTDA</v>
      </c>
      <c r="W169" s="199">
        <f t="shared" si="100"/>
        <v>-0.29825995999999977</v>
      </c>
      <c r="X169" s="199" t="str">
        <f t="shared" si="101"/>
        <v/>
      </c>
      <c r="Y169" s="199" t="str">
        <f t="shared" si="102"/>
        <v/>
      </c>
      <c r="Z169" s="199" t="str">
        <f t="shared" si="103"/>
        <v/>
      </c>
      <c r="AA169" s="199" t="str">
        <f t="shared" si="104"/>
        <v/>
      </c>
      <c r="AB169" s="199">
        <f t="shared" si="105"/>
        <v>-1.2757160000000489E-2</v>
      </c>
      <c r="AC169" s="199">
        <f t="shared" si="106"/>
        <v>2.8651789999999622E-2</v>
      </c>
      <c r="AD169" s="199">
        <f t="shared" si="107"/>
        <v>0.8544429399999558</v>
      </c>
      <c r="AE169" s="199" t="str">
        <f t="shared" si="108"/>
        <v/>
      </c>
      <c r="AF169" s="199">
        <f t="shared" si="109"/>
        <v>0.87245031999999867</v>
      </c>
      <c r="AG169" s="199" t="str">
        <f t="shared" si="110"/>
        <v/>
      </c>
      <c r="AH169" s="199">
        <f t="shared" si="111"/>
        <v>-0.11743677000000008</v>
      </c>
      <c r="AI169" s="199">
        <f t="shared" si="112"/>
        <v>22.423216140000079</v>
      </c>
      <c r="AJ169" s="199" t="str">
        <f t="shared" si="113"/>
        <v/>
      </c>
      <c r="AK169" s="199">
        <f t="shared" si="114"/>
        <v>3.2535187600000057</v>
      </c>
      <c r="AL169" s="199">
        <f t="shared" si="115"/>
        <v>27.003826060000165</v>
      </c>
      <c r="AO169" s="59">
        <v>166</v>
      </c>
      <c r="AP169" s="54" t="s">
        <v>1251</v>
      </c>
      <c r="AQ169" s="31" t="s">
        <v>1110</v>
      </c>
      <c r="AR169" s="31" t="s">
        <v>1110</v>
      </c>
      <c r="AS169" s="31" t="s">
        <v>1110</v>
      </c>
      <c r="AT169" s="31" t="s">
        <v>1110</v>
      </c>
      <c r="AU169" s="31" t="s">
        <v>1110</v>
      </c>
      <c r="AV169" s="31">
        <v>11.24688435</v>
      </c>
      <c r="AW169" s="31" t="s">
        <v>1110</v>
      </c>
      <c r="AX169" s="31">
        <v>20.610868069999999</v>
      </c>
      <c r="AY169" s="31">
        <v>0.42050865000000004</v>
      </c>
      <c r="AZ169" s="31" t="s">
        <v>1110</v>
      </c>
      <c r="BA169" s="31">
        <v>32.202984069999999</v>
      </c>
      <c r="BB169" s="31">
        <v>302.19741938999999</v>
      </c>
      <c r="BC169" s="31">
        <v>84.917660639999994</v>
      </c>
      <c r="BD169" s="31" t="s">
        <v>1110</v>
      </c>
      <c r="BE169" s="57">
        <v>440.33132188999997</v>
      </c>
      <c r="BF169" s="31">
        <v>891.92764706000003</v>
      </c>
      <c r="BG169"/>
      <c r="BH169" s="59">
        <v>166</v>
      </c>
      <c r="BI169" s="54" t="s">
        <v>1252</v>
      </c>
      <c r="BJ169" s="31">
        <v>2.5451381099999999</v>
      </c>
      <c r="BK169" s="31" t="s">
        <v>1110</v>
      </c>
      <c r="BL169" s="31" t="s">
        <v>1110</v>
      </c>
      <c r="BM169" s="31" t="s">
        <v>1110</v>
      </c>
      <c r="BN169" s="31" t="s">
        <v>1110</v>
      </c>
      <c r="BO169" s="31">
        <v>4.9103875800000001</v>
      </c>
      <c r="BP169" s="31">
        <v>4.1261891999999998</v>
      </c>
      <c r="BQ169" s="31">
        <v>361.18629860999999</v>
      </c>
      <c r="BR169" s="31" t="s">
        <v>1110</v>
      </c>
      <c r="BS169" s="31">
        <v>50.425821399999997</v>
      </c>
      <c r="BT169" s="31" t="s">
        <v>1110</v>
      </c>
      <c r="BU169" s="31">
        <v>1.0021217499999999</v>
      </c>
      <c r="BV169" s="31">
        <v>379.18489185000004</v>
      </c>
      <c r="BW169" s="31" t="s">
        <v>1110</v>
      </c>
      <c r="BX169" s="57">
        <v>50.322353550000003</v>
      </c>
      <c r="BY169" s="31">
        <v>853.70320205000007</v>
      </c>
    </row>
    <row r="170" spans="1:77" ht="37.5">
      <c r="A170" s="114" t="str">
        <f t="shared" si="79"/>
        <v>DEC INVESTIMENTOS LTDA</v>
      </c>
      <c r="B170" s="24" t="str">
        <f t="shared" si="80"/>
        <v/>
      </c>
      <c r="C170" s="24" t="str">
        <f t="shared" si="81"/>
        <v/>
      </c>
      <c r="D170" s="24" t="str">
        <f t="shared" si="82"/>
        <v/>
      </c>
      <c r="E170" s="24" t="str">
        <f t="shared" si="83"/>
        <v/>
      </c>
      <c r="F170" s="24" t="str">
        <f t="shared" si="84"/>
        <v/>
      </c>
      <c r="G170" s="24" t="str">
        <f t="shared" si="85"/>
        <v/>
      </c>
      <c r="H170" s="24" t="str">
        <f t="shared" si="86"/>
        <v/>
      </c>
      <c r="I170" s="24">
        <f t="shared" si="87"/>
        <v>0.81562195876327337</v>
      </c>
      <c r="J170" s="24" t="str">
        <f t="shared" si="88"/>
        <v/>
      </c>
      <c r="K170" s="24" t="str">
        <f t="shared" si="89"/>
        <v/>
      </c>
      <c r="L170" s="24" t="str">
        <f t="shared" si="90"/>
        <v/>
      </c>
      <c r="M170" s="24" t="str">
        <f t="shared" si="91"/>
        <v/>
      </c>
      <c r="N170" s="24" t="str">
        <f t="shared" si="92"/>
        <v/>
      </c>
      <c r="O170" s="24" t="str">
        <f t="shared" si="93"/>
        <v/>
      </c>
      <c r="P170" s="24" t="str">
        <f t="shared" si="94"/>
        <v/>
      </c>
      <c r="Q170" s="24">
        <f t="shared" si="95"/>
        <v>0.81562195876327337</v>
      </c>
      <c r="R170" s="24">
        <f t="shared" si="96"/>
        <v>6.8828802000000451</v>
      </c>
      <c r="S170" s="24">
        <f t="shared" si="97"/>
        <v>0.81562195876327337</v>
      </c>
      <c r="T170" s="24">
        <f t="shared" si="98"/>
        <v>0.81562195876327337</v>
      </c>
      <c r="V170" s="116" t="str">
        <f t="shared" si="99"/>
        <v>DEC INVESTIMENTOS LTDA</v>
      </c>
      <c r="W170" s="199" t="str">
        <f t="shared" si="100"/>
        <v/>
      </c>
      <c r="X170" s="199" t="str">
        <f t="shared" si="101"/>
        <v/>
      </c>
      <c r="Y170" s="199" t="str">
        <f t="shared" si="102"/>
        <v/>
      </c>
      <c r="Z170" s="199" t="str">
        <f t="shared" si="103"/>
        <v/>
      </c>
      <c r="AA170" s="199" t="str">
        <f t="shared" si="104"/>
        <v/>
      </c>
      <c r="AB170" s="199" t="str">
        <f t="shared" si="105"/>
        <v/>
      </c>
      <c r="AC170" s="199" t="str">
        <f t="shared" si="106"/>
        <v/>
      </c>
      <c r="AD170" s="199">
        <f t="shared" si="107"/>
        <v>6.8828802000000451</v>
      </c>
      <c r="AE170" s="199" t="str">
        <f t="shared" si="108"/>
        <v/>
      </c>
      <c r="AF170" s="199" t="str">
        <f t="shared" si="109"/>
        <v/>
      </c>
      <c r="AG170" s="199" t="str">
        <f t="shared" si="110"/>
        <v/>
      </c>
      <c r="AH170" s="199" t="str">
        <f t="shared" si="111"/>
        <v/>
      </c>
      <c r="AI170" s="199" t="str">
        <f t="shared" si="112"/>
        <v/>
      </c>
      <c r="AJ170" s="199" t="str">
        <f t="shared" si="113"/>
        <v/>
      </c>
      <c r="AK170" s="199" t="str">
        <f t="shared" si="114"/>
        <v/>
      </c>
      <c r="AL170" s="199">
        <f t="shared" si="115"/>
        <v>6.8828802000000451</v>
      </c>
      <c r="AO170" s="60">
        <v>167</v>
      </c>
      <c r="AP170" s="56" t="s">
        <v>1127</v>
      </c>
      <c r="AQ170" s="30">
        <v>23.338821329999998</v>
      </c>
      <c r="AR170" s="30" t="s">
        <v>1110</v>
      </c>
      <c r="AS170" s="30">
        <v>11.013689830000001</v>
      </c>
      <c r="AT170" s="30" t="s">
        <v>1110</v>
      </c>
      <c r="AU170" s="30" t="s">
        <v>1110</v>
      </c>
      <c r="AV170" s="30" t="s">
        <v>1110</v>
      </c>
      <c r="AW170" s="30" t="s">
        <v>1110</v>
      </c>
      <c r="AX170" s="30" t="s">
        <v>1110</v>
      </c>
      <c r="AY170" s="30" t="s">
        <v>1110</v>
      </c>
      <c r="AZ170" s="30" t="s">
        <v>1110</v>
      </c>
      <c r="BA170" s="30" t="s">
        <v>1110</v>
      </c>
      <c r="BB170" s="30">
        <v>70.991179810000006</v>
      </c>
      <c r="BC170" s="30">
        <v>164.63281481000001</v>
      </c>
      <c r="BD170" s="30" t="s">
        <v>1110</v>
      </c>
      <c r="BE170" s="58">
        <v>613.14307482000004</v>
      </c>
      <c r="BF170" s="30">
        <v>883.11958060000006</v>
      </c>
      <c r="BG170"/>
      <c r="BH170" s="60">
        <v>167</v>
      </c>
      <c r="BI170" s="56" t="s">
        <v>1253</v>
      </c>
      <c r="BJ170" s="30" t="s">
        <v>1110</v>
      </c>
      <c r="BK170" s="30" t="s">
        <v>1110</v>
      </c>
      <c r="BL170" s="30" t="s">
        <v>1110</v>
      </c>
      <c r="BM170" s="30" t="s">
        <v>1110</v>
      </c>
      <c r="BN170" s="30" t="s">
        <v>1110</v>
      </c>
      <c r="BO170" s="30" t="s">
        <v>1110</v>
      </c>
      <c r="BP170" s="30" t="s">
        <v>1110</v>
      </c>
      <c r="BQ170" s="30">
        <v>850.76405898000007</v>
      </c>
      <c r="BR170" s="30" t="s">
        <v>1110</v>
      </c>
      <c r="BS170" s="30" t="s">
        <v>1110</v>
      </c>
      <c r="BT170" s="30" t="s">
        <v>1110</v>
      </c>
      <c r="BU170" s="30" t="s">
        <v>1110</v>
      </c>
      <c r="BV170" s="30" t="s">
        <v>1110</v>
      </c>
      <c r="BW170" s="30" t="s">
        <v>1110</v>
      </c>
      <c r="BX170" s="58" t="s">
        <v>1110</v>
      </c>
      <c r="BY170" s="30">
        <v>850.76405898000007</v>
      </c>
    </row>
    <row r="171" spans="1:77" ht="62.5">
      <c r="A171" s="114" t="str">
        <f t="shared" si="79"/>
        <v>GGR INVESTIMENTOS</v>
      </c>
      <c r="B171" s="24" t="str">
        <f t="shared" si="80"/>
        <v/>
      </c>
      <c r="C171" s="24" t="str">
        <f t="shared" si="81"/>
        <v/>
      </c>
      <c r="D171" s="24" t="str">
        <f t="shared" si="82"/>
        <v/>
      </c>
      <c r="E171" s="24" t="str">
        <f t="shared" si="83"/>
        <v/>
      </c>
      <c r="F171" s="24" t="str">
        <f t="shared" si="84"/>
        <v/>
      </c>
      <c r="G171" s="24">
        <f t="shared" si="85"/>
        <v>12.326250869646401</v>
      </c>
      <c r="H171" s="24" t="str">
        <f t="shared" si="86"/>
        <v/>
      </c>
      <c r="I171" s="24">
        <f t="shared" si="87"/>
        <v>-1.7782433944811373</v>
      </c>
      <c r="J171" s="24">
        <f t="shared" si="88"/>
        <v>-1.7782440384995795</v>
      </c>
      <c r="K171" s="24" t="str">
        <f t="shared" si="89"/>
        <v/>
      </c>
      <c r="L171" s="24">
        <f t="shared" si="90"/>
        <v>-3.4681948342807658</v>
      </c>
      <c r="M171" s="24">
        <f t="shared" si="91"/>
        <v>-12.705037801944414</v>
      </c>
      <c r="N171" s="24">
        <f t="shared" si="92"/>
        <v>-0.68325878931088369</v>
      </c>
      <c r="O171" s="24" t="str">
        <f t="shared" si="93"/>
        <v/>
      </c>
      <c r="P171" s="24">
        <f t="shared" si="94"/>
        <v>-0.92451632841529374</v>
      </c>
      <c r="Q171" s="24">
        <f t="shared" si="95"/>
        <v>-4.8378330890663932</v>
      </c>
      <c r="R171" s="24">
        <f t="shared" si="96"/>
        <v>-43.149970839999924</v>
      </c>
      <c r="S171" s="24">
        <f t="shared" si="97"/>
        <v>12.326250869646401</v>
      </c>
      <c r="T171" s="24">
        <f t="shared" si="98"/>
        <v>-12.705037801944414</v>
      </c>
      <c r="V171" s="116" t="str">
        <f t="shared" si="99"/>
        <v>GGR INVESTIMENTOS</v>
      </c>
      <c r="W171" s="199" t="str">
        <f t="shared" si="100"/>
        <v/>
      </c>
      <c r="X171" s="199" t="str">
        <f t="shared" si="101"/>
        <v/>
      </c>
      <c r="Y171" s="199" t="str">
        <f t="shared" si="102"/>
        <v/>
      </c>
      <c r="Z171" s="199" t="str">
        <f t="shared" si="103"/>
        <v/>
      </c>
      <c r="AA171" s="199" t="str">
        <f t="shared" si="104"/>
        <v/>
      </c>
      <c r="AB171" s="199">
        <f t="shared" si="105"/>
        <v>1.3863191799999992</v>
      </c>
      <c r="AC171" s="199" t="str">
        <f t="shared" si="106"/>
        <v/>
      </c>
      <c r="AD171" s="199">
        <f t="shared" si="107"/>
        <v>-0.36651139999999671</v>
      </c>
      <c r="AE171" s="199">
        <f t="shared" si="108"/>
        <v>-7.4776700000000473E-3</v>
      </c>
      <c r="AF171" s="199" t="str">
        <f t="shared" si="109"/>
        <v/>
      </c>
      <c r="AG171" s="199">
        <f t="shared" si="110"/>
        <v>-1.1168622299999988</v>
      </c>
      <c r="AH171" s="199">
        <f t="shared" si="111"/>
        <v>-38.394296370000006</v>
      </c>
      <c r="AI171" s="199">
        <f t="shared" si="112"/>
        <v>-0.58020737999999028</v>
      </c>
      <c r="AJ171" s="199" t="str">
        <f t="shared" si="113"/>
        <v/>
      </c>
      <c r="AK171" s="199">
        <f t="shared" si="114"/>
        <v>-4.0709349699999393</v>
      </c>
      <c r="AL171" s="199">
        <f t="shared" si="115"/>
        <v>-43.149970839999924</v>
      </c>
      <c r="AO171" s="59">
        <v>168</v>
      </c>
      <c r="AP171" s="54" t="s">
        <v>657</v>
      </c>
      <c r="AQ171" s="31" t="s">
        <v>1110</v>
      </c>
      <c r="AR171" s="31">
        <v>30.441527069999999</v>
      </c>
      <c r="AS171" s="31">
        <v>83.03296469</v>
      </c>
      <c r="AT171" s="31">
        <v>8.8797675100000006</v>
      </c>
      <c r="AU171" s="31" t="s">
        <v>1110</v>
      </c>
      <c r="AV171" s="31">
        <v>22.568688909999999</v>
      </c>
      <c r="AW171" s="31" t="s">
        <v>1110</v>
      </c>
      <c r="AX171" s="31">
        <v>729.72731487999999</v>
      </c>
      <c r="AY171" s="31" t="s">
        <v>1110</v>
      </c>
      <c r="AZ171" s="31">
        <v>7.0678528200000006</v>
      </c>
      <c r="BA171" s="31" t="s">
        <v>1110</v>
      </c>
      <c r="BB171" s="31" t="s">
        <v>1110</v>
      </c>
      <c r="BC171" s="31" t="s">
        <v>1110</v>
      </c>
      <c r="BD171" s="31" t="s">
        <v>1110</v>
      </c>
      <c r="BE171" s="57">
        <v>1.0000000000000001E-5</v>
      </c>
      <c r="BF171" s="31">
        <v>881.71812588</v>
      </c>
      <c r="BG171"/>
      <c r="BH171" s="59">
        <v>168</v>
      </c>
      <c r="BI171" s="54" t="s">
        <v>1251</v>
      </c>
      <c r="BJ171" s="31" t="s">
        <v>1110</v>
      </c>
      <c r="BK171" s="31" t="s">
        <v>1110</v>
      </c>
      <c r="BL171" s="31" t="s">
        <v>1110</v>
      </c>
      <c r="BM171" s="31" t="s">
        <v>1110</v>
      </c>
      <c r="BN171" s="31" t="s">
        <v>1110</v>
      </c>
      <c r="BO171" s="31">
        <v>12.633203529999999</v>
      </c>
      <c r="BP171" s="31" t="s">
        <v>1110</v>
      </c>
      <c r="BQ171" s="31">
        <v>20.244356670000002</v>
      </c>
      <c r="BR171" s="31">
        <v>0.41303097999999999</v>
      </c>
      <c r="BS171" s="31" t="s">
        <v>1110</v>
      </c>
      <c r="BT171" s="31">
        <v>31.086121840000001</v>
      </c>
      <c r="BU171" s="31">
        <v>263.80312301999999</v>
      </c>
      <c r="BV171" s="31">
        <v>84.337453260000004</v>
      </c>
      <c r="BW171" s="31" t="s">
        <v>1110</v>
      </c>
      <c r="BX171" s="57">
        <v>436.26038692000003</v>
      </c>
      <c r="BY171" s="31">
        <v>848.7776762200001</v>
      </c>
    </row>
    <row r="172" spans="1:77" ht="37.5">
      <c r="A172" s="114" t="str">
        <f t="shared" si="79"/>
        <v>NOVERO INVESTIMENTOS</v>
      </c>
      <c r="B172" s="24">
        <f t="shared" si="80"/>
        <v>0.44377500551719606</v>
      </c>
      <c r="C172" s="24">
        <f t="shared" si="81"/>
        <v>-8.2647742778936504</v>
      </c>
      <c r="D172" s="24">
        <f t="shared" si="82"/>
        <v>0.1276732549851971</v>
      </c>
      <c r="E172" s="24">
        <f t="shared" si="83"/>
        <v>-16.252150586311913</v>
      </c>
      <c r="F172" s="24" t="str">
        <f t="shared" si="84"/>
        <v/>
      </c>
      <c r="G172" s="24">
        <f t="shared" si="85"/>
        <v>-7.5857359635804755E-2</v>
      </c>
      <c r="H172" s="24" t="str">
        <f t="shared" si="86"/>
        <v/>
      </c>
      <c r="I172" s="24">
        <f t="shared" si="87"/>
        <v>16.945171437581834</v>
      </c>
      <c r="J172" s="24" t="str">
        <f t="shared" si="88"/>
        <v/>
      </c>
      <c r="K172" s="24">
        <f t="shared" si="89"/>
        <v>-8.3493389004857477E-2</v>
      </c>
      <c r="L172" s="24" t="str">
        <f t="shared" si="90"/>
        <v/>
      </c>
      <c r="M172" s="24">
        <f t="shared" si="91"/>
        <v>0.60905859542108942</v>
      </c>
      <c r="N172" s="24">
        <f t="shared" si="92"/>
        <v>5.6372053729583484</v>
      </c>
      <c r="O172" s="24" t="str">
        <f t="shared" si="93"/>
        <v/>
      </c>
      <c r="P172" s="24">
        <f t="shared" si="94"/>
        <v>-54.977914512111241</v>
      </c>
      <c r="Q172" s="24">
        <f t="shared" si="95"/>
        <v>-6.2734071908528364</v>
      </c>
      <c r="R172" s="24">
        <f t="shared" si="96"/>
        <v>-56.76094226000032</v>
      </c>
      <c r="S172" s="24">
        <f t="shared" si="97"/>
        <v>16.945171437581834</v>
      </c>
      <c r="T172" s="24">
        <f t="shared" si="98"/>
        <v>-54.977914512111241</v>
      </c>
      <c r="V172" s="116" t="str">
        <f t="shared" si="99"/>
        <v>NOVERO INVESTIMENTOS</v>
      </c>
      <c r="W172" s="199">
        <f t="shared" si="100"/>
        <v>2.2476869999999316E-2</v>
      </c>
      <c r="X172" s="199">
        <f t="shared" si="101"/>
        <v>-58.209997380000004</v>
      </c>
      <c r="Y172" s="199">
        <f t="shared" si="102"/>
        <v>4.7897899999997939E-3</v>
      </c>
      <c r="Z172" s="199">
        <f t="shared" si="103"/>
        <v>-1.15288813</v>
      </c>
      <c r="AA172" s="199" t="str">
        <f t="shared" si="104"/>
        <v/>
      </c>
      <c r="AB172" s="199">
        <f t="shared" si="105"/>
        <v>-4.9989999999999757E-5</v>
      </c>
      <c r="AC172" s="199" t="str">
        <f t="shared" si="106"/>
        <v/>
      </c>
      <c r="AD172" s="199">
        <f t="shared" si="107"/>
        <v>0.56941027000000011</v>
      </c>
      <c r="AE172" s="199" t="str">
        <f t="shared" si="108"/>
        <v/>
      </c>
      <c r="AF172" s="199">
        <f t="shared" si="109"/>
        <v>-1.1997999999999176E-4</v>
      </c>
      <c r="AG172" s="199" t="str">
        <f t="shared" si="110"/>
        <v/>
      </c>
      <c r="AH172" s="199">
        <f t="shared" si="111"/>
        <v>1.0170060000000092E-2</v>
      </c>
      <c r="AI172" s="199">
        <f t="shared" si="112"/>
        <v>9.3542006000000129</v>
      </c>
      <c r="AJ172" s="199" t="str">
        <f t="shared" si="113"/>
        <v/>
      </c>
      <c r="AK172" s="199">
        <f t="shared" si="114"/>
        <v>-7.3589343699999992</v>
      </c>
      <c r="AL172" s="199">
        <f t="shared" si="115"/>
        <v>-56.76094226000032</v>
      </c>
      <c r="AO172" s="60">
        <v>169</v>
      </c>
      <c r="AP172" s="56" t="s">
        <v>800</v>
      </c>
      <c r="AQ172" s="30" t="s">
        <v>1110</v>
      </c>
      <c r="AR172" s="30" t="s">
        <v>1110</v>
      </c>
      <c r="AS172" s="30" t="s">
        <v>1110</v>
      </c>
      <c r="AT172" s="30" t="s">
        <v>1110</v>
      </c>
      <c r="AU172" s="30" t="s">
        <v>1110</v>
      </c>
      <c r="AV172" s="30" t="s">
        <v>1110</v>
      </c>
      <c r="AW172" s="30" t="s">
        <v>1110</v>
      </c>
      <c r="AX172" s="30">
        <v>875.97517841000001</v>
      </c>
      <c r="AY172" s="30" t="s">
        <v>1110</v>
      </c>
      <c r="AZ172" s="30" t="s">
        <v>1110</v>
      </c>
      <c r="BA172" s="30" t="s">
        <v>1110</v>
      </c>
      <c r="BB172" s="30" t="s">
        <v>1110</v>
      </c>
      <c r="BC172" s="30" t="s">
        <v>1110</v>
      </c>
      <c r="BD172" s="30" t="s">
        <v>1110</v>
      </c>
      <c r="BE172" s="58" t="s">
        <v>1110</v>
      </c>
      <c r="BF172" s="30">
        <v>875.97517841000001</v>
      </c>
      <c r="BG172"/>
      <c r="BH172" s="60">
        <v>169</v>
      </c>
      <c r="BI172" s="56" t="s">
        <v>1250</v>
      </c>
      <c r="BJ172" s="30">
        <v>5.0874015999999997</v>
      </c>
      <c r="BK172" s="30">
        <v>646.10442697999997</v>
      </c>
      <c r="BL172" s="30">
        <v>3.7563899199999997</v>
      </c>
      <c r="BM172" s="30">
        <v>5.9408692400000005</v>
      </c>
      <c r="BN172" s="30" t="s">
        <v>1110</v>
      </c>
      <c r="BO172" s="30">
        <v>6.585001E-2</v>
      </c>
      <c r="BP172" s="30" t="s">
        <v>1110</v>
      </c>
      <c r="BQ172" s="30">
        <v>3.9297201500000001</v>
      </c>
      <c r="BR172" s="30" t="s">
        <v>1110</v>
      </c>
      <c r="BS172" s="30">
        <v>0.14358002</v>
      </c>
      <c r="BT172" s="30" t="s">
        <v>1110</v>
      </c>
      <c r="BU172" s="30">
        <v>1.67996999</v>
      </c>
      <c r="BV172" s="30">
        <v>175.29104308000001</v>
      </c>
      <c r="BW172" s="30" t="s">
        <v>1110</v>
      </c>
      <c r="BX172" s="58">
        <v>6.0263212099999999</v>
      </c>
      <c r="BY172" s="30">
        <v>848.02557219999983</v>
      </c>
    </row>
    <row r="173" spans="1:77" ht="62.5">
      <c r="A173" s="114" t="str">
        <f t="shared" si="79"/>
        <v>DEUTSCHE</v>
      </c>
      <c r="B173" s="24" t="str">
        <f t="shared" si="80"/>
        <v/>
      </c>
      <c r="C173" s="24">
        <f t="shared" si="81"/>
        <v>7.5058072891733332</v>
      </c>
      <c r="D173" s="24" t="str">
        <f t="shared" si="82"/>
        <v/>
      </c>
      <c r="E173" s="24" t="str">
        <f t="shared" si="83"/>
        <v/>
      </c>
      <c r="F173" s="24" t="str">
        <f t="shared" si="84"/>
        <v/>
      </c>
      <c r="G173" s="24" t="str">
        <f t="shared" si="85"/>
        <v/>
      </c>
      <c r="H173" s="24" t="str">
        <f t="shared" si="86"/>
        <v/>
      </c>
      <c r="I173" s="24">
        <f t="shared" si="87"/>
        <v>12.264113678977282</v>
      </c>
      <c r="J173" s="24" t="str">
        <f t="shared" si="88"/>
        <v/>
      </c>
      <c r="K173" s="24">
        <f t="shared" si="89"/>
        <v>12.264617325196795</v>
      </c>
      <c r="L173" s="24" t="str">
        <f t="shared" si="90"/>
        <v/>
      </c>
      <c r="M173" s="24" t="str">
        <f t="shared" si="91"/>
        <v/>
      </c>
      <c r="N173" s="24">
        <f t="shared" si="92"/>
        <v>0.49647760624691273</v>
      </c>
      <c r="O173" s="24">
        <f t="shared" si="93"/>
        <v>0.49930191591029427</v>
      </c>
      <c r="P173" s="24">
        <f t="shared" si="94"/>
        <v>13.826698525922694</v>
      </c>
      <c r="Q173" s="24">
        <f t="shared" si="95"/>
        <v>0.67179604565208706</v>
      </c>
      <c r="R173" s="24">
        <f t="shared" si="96"/>
        <v>5.6573054099998217</v>
      </c>
      <c r="S173" s="24">
        <f t="shared" si="97"/>
        <v>13.826698525922694</v>
      </c>
      <c r="T173" s="24">
        <f t="shared" si="98"/>
        <v>0.49647760624691273</v>
      </c>
      <c r="V173" s="116" t="str">
        <f t="shared" si="99"/>
        <v>DEUTSCHE</v>
      </c>
      <c r="W173" s="199" t="str">
        <f t="shared" si="100"/>
        <v/>
      </c>
      <c r="X173" s="199">
        <f t="shared" si="101"/>
        <v>1.0435812900000005</v>
      </c>
      <c r="Y173" s="199" t="str">
        <f t="shared" si="102"/>
        <v/>
      </c>
      <c r="Z173" s="199" t="str">
        <f t="shared" si="103"/>
        <v/>
      </c>
      <c r="AA173" s="199" t="str">
        <f t="shared" si="104"/>
        <v/>
      </c>
      <c r="AB173" s="199" t="str">
        <f t="shared" si="105"/>
        <v/>
      </c>
      <c r="AC173" s="199" t="str">
        <f t="shared" si="106"/>
        <v/>
      </c>
      <c r="AD173" s="199">
        <f t="shared" si="107"/>
        <v>5.095004000000003E-2</v>
      </c>
      <c r="AE173" s="199" t="str">
        <f t="shared" si="108"/>
        <v/>
      </c>
      <c r="AF173" s="199">
        <f t="shared" si="109"/>
        <v>0.22515018999999969</v>
      </c>
      <c r="AG173" s="199" t="str">
        <f t="shared" si="110"/>
        <v/>
      </c>
      <c r="AH173" s="199" t="str">
        <f t="shared" si="111"/>
        <v/>
      </c>
      <c r="AI173" s="199">
        <f t="shared" si="112"/>
        <v>2.0463054299999044</v>
      </c>
      <c r="AJ173" s="199">
        <f t="shared" si="113"/>
        <v>2.0576582899999494</v>
      </c>
      <c r="AK173" s="199">
        <f t="shared" si="114"/>
        <v>0.23366017000000006</v>
      </c>
      <c r="AL173" s="199">
        <f t="shared" si="115"/>
        <v>5.6573054099998217</v>
      </c>
      <c r="AO173" s="59">
        <v>170</v>
      </c>
      <c r="AP173" s="54" t="s">
        <v>1254</v>
      </c>
      <c r="AQ173" s="31">
        <v>69.74999305</v>
      </c>
      <c r="AR173" s="31">
        <v>92.754464439999992</v>
      </c>
      <c r="AS173" s="31" t="s">
        <v>1110</v>
      </c>
      <c r="AT173" s="31" t="s">
        <v>1110</v>
      </c>
      <c r="AU173" s="31" t="s">
        <v>1110</v>
      </c>
      <c r="AV173" s="31" t="s">
        <v>1110</v>
      </c>
      <c r="AW173" s="31" t="s">
        <v>1110</v>
      </c>
      <c r="AX173" s="31">
        <v>161.95810322</v>
      </c>
      <c r="AY173" s="31">
        <v>0.59090997999999995</v>
      </c>
      <c r="AZ173" s="31">
        <v>425.76179666000002</v>
      </c>
      <c r="BA173" s="31" t="s">
        <v>1110</v>
      </c>
      <c r="BB173" s="31" t="s">
        <v>1110</v>
      </c>
      <c r="BC173" s="31">
        <v>106.73463192</v>
      </c>
      <c r="BD173" s="31" t="s">
        <v>1110</v>
      </c>
      <c r="BE173" s="57">
        <v>6.1583298899999992</v>
      </c>
      <c r="BF173" s="31">
        <v>863.70822915999997</v>
      </c>
      <c r="BG173"/>
      <c r="BH173" s="59">
        <v>170</v>
      </c>
      <c r="BI173" s="54" t="s">
        <v>306</v>
      </c>
      <c r="BJ173" s="31" t="s">
        <v>1110</v>
      </c>
      <c r="BK173" s="31">
        <v>14.94723282</v>
      </c>
      <c r="BL173" s="31" t="s">
        <v>1110</v>
      </c>
      <c r="BM173" s="31" t="s">
        <v>1110</v>
      </c>
      <c r="BN173" s="31" t="s">
        <v>1110</v>
      </c>
      <c r="BO173" s="31" t="s">
        <v>1110</v>
      </c>
      <c r="BP173" s="31" t="s">
        <v>1110</v>
      </c>
      <c r="BQ173" s="31">
        <v>0.46639009000000003</v>
      </c>
      <c r="BR173" s="31" t="s">
        <v>1110</v>
      </c>
      <c r="BS173" s="31">
        <v>2.0609203899999997</v>
      </c>
      <c r="BT173" s="31" t="s">
        <v>1110</v>
      </c>
      <c r="BU173" s="31" t="s">
        <v>1110</v>
      </c>
      <c r="BV173" s="31">
        <v>414.21100414999995</v>
      </c>
      <c r="BW173" s="31">
        <v>414.16468700999997</v>
      </c>
      <c r="BX173" s="57">
        <v>1.9235803600000001</v>
      </c>
      <c r="BY173" s="31">
        <v>847.77381481999987</v>
      </c>
    </row>
    <row r="174" spans="1:77" ht="50">
      <c r="A174" s="114" t="str">
        <f t="shared" si="79"/>
        <v>QUATA GESTAO DE RECURSOS LTDA</v>
      </c>
      <c r="B174" s="24" t="str">
        <f t="shared" si="80"/>
        <v/>
      </c>
      <c r="C174" s="24">
        <f t="shared" si="81"/>
        <v>-1.4714458473893046</v>
      </c>
      <c r="D174" s="24" t="str">
        <f t="shared" si="82"/>
        <v/>
      </c>
      <c r="E174" s="24" t="str">
        <f t="shared" si="83"/>
        <v/>
      </c>
      <c r="F174" s="24" t="str">
        <f t="shared" si="84"/>
        <v/>
      </c>
      <c r="G174" s="24" t="str">
        <f t="shared" si="85"/>
        <v/>
      </c>
      <c r="H174" s="24" t="str">
        <f t="shared" si="86"/>
        <v/>
      </c>
      <c r="I174" s="24">
        <f t="shared" si="87"/>
        <v>2.6416566329455264</v>
      </c>
      <c r="J174" s="24">
        <f t="shared" si="88"/>
        <v>-1.1265450044649015</v>
      </c>
      <c r="K174" s="24">
        <f t="shared" si="89"/>
        <v>-0.29428734327851203</v>
      </c>
      <c r="L174" s="24" t="str">
        <f t="shared" si="90"/>
        <v/>
      </c>
      <c r="M174" s="24">
        <f t="shared" si="91"/>
        <v>-2.4967903599887507</v>
      </c>
      <c r="N174" s="24">
        <f t="shared" si="92"/>
        <v>4.3215290361672487</v>
      </c>
      <c r="O174" s="24" t="str">
        <f t="shared" si="93"/>
        <v/>
      </c>
      <c r="P174" s="24">
        <f t="shared" si="94"/>
        <v>-4.0141772290878635</v>
      </c>
      <c r="Q174" s="24">
        <f t="shared" si="95"/>
        <v>1.7247446560372452</v>
      </c>
      <c r="R174" s="24">
        <f t="shared" si="96"/>
        <v>14.350478029999977</v>
      </c>
      <c r="S174" s="24">
        <f t="shared" si="97"/>
        <v>4.3215290361672487</v>
      </c>
      <c r="T174" s="24">
        <f t="shared" si="98"/>
        <v>-4.0141772290878635</v>
      </c>
      <c r="V174" s="116" t="str">
        <f t="shared" si="99"/>
        <v>QUATA GESTAO DE RECURSOS LTDA</v>
      </c>
      <c r="W174" s="199" t="str">
        <f t="shared" si="100"/>
        <v/>
      </c>
      <c r="X174" s="199">
        <f t="shared" si="101"/>
        <v>-0.11621615999999957</v>
      </c>
      <c r="Y174" s="199" t="str">
        <f t="shared" si="102"/>
        <v/>
      </c>
      <c r="Z174" s="199" t="str">
        <f t="shared" si="103"/>
        <v/>
      </c>
      <c r="AA174" s="199" t="str">
        <f t="shared" si="104"/>
        <v/>
      </c>
      <c r="AB174" s="199" t="str">
        <f t="shared" si="105"/>
        <v/>
      </c>
      <c r="AC174" s="199" t="str">
        <f t="shared" si="106"/>
        <v/>
      </c>
      <c r="AD174" s="199">
        <f t="shared" si="107"/>
        <v>2.2832406099999929</v>
      </c>
      <c r="AE174" s="199">
        <f t="shared" si="108"/>
        <v>-0.2530337999999972</v>
      </c>
      <c r="AF174" s="199">
        <f t="shared" si="109"/>
        <v>-1.5448670000000497E-2</v>
      </c>
      <c r="AG174" s="199" t="str">
        <f t="shared" si="110"/>
        <v/>
      </c>
      <c r="AH174" s="199">
        <f t="shared" si="111"/>
        <v>-0.97695565000000784</v>
      </c>
      <c r="AI174" s="199">
        <f t="shared" si="112"/>
        <v>20.923360159999959</v>
      </c>
      <c r="AJ174" s="199" t="str">
        <f t="shared" si="113"/>
        <v/>
      </c>
      <c r="AK174" s="199">
        <f t="shared" si="114"/>
        <v>-7.4944684599999789</v>
      </c>
      <c r="AL174" s="199">
        <f t="shared" si="115"/>
        <v>14.350478029999977</v>
      </c>
      <c r="AO174" s="60">
        <v>171</v>
      </c>
      <c r="AP174" s="56" t="s">
        <v>278</v>
      </c>
      <c r="AQ174" s="30" t="s">
        <v>1110</v>
      </c>
      <c r="AR174" s="30" t="s">
        <v>1110</v>
      </c>
      <c r="AS174" s="30" t="s">
        <v>1110</v>
      </c>
      <c r="AT174" s="30" t="s">
        <v>1110</v>
      </c>
      <c r="AU174" s="30" t="s">
        <v>1110</v>
      </c>
      <c r="AV174" s="30">
        <v>460.73400437999999</v>
      </c>
      <c r="AW174" s="30">
        <v>34.774004409999996</v>
      </c>
      <c r="AX174" s="30">
        <v>208.27200196999999</v>
      </c>
      <c r="AY174" s="30">
        <v>67.770999680000003</v>
      </c>
      <c r="AZ174" s="30">
        <v>33.039000549999997</v>
      </c>
      <c r="BA174" s="30" t="s">
        <v>1110</v>
      </c>
      <c r="BB174" s="30" t="s">
        <v>1110</v>
      </c>
      <c r="BC174" s="30">
        <v>46.392004100000001</v>
      </c>
      <c r="BD174" s="30" t="s">
        <v>1110</v>
      </c>
      <c r="BE174" s="58">
        <v>3.9500100000000003E-3</v>
      </c>
      <c r="BF174" s="30">
        <v>850.98596510000004</v>
      </c>
      <c r="BG174"/>
      <c r="BH174" s="60">
        <v>171</v>
      </c>
      <c r="BI174" s="56" t="s">
        <v>793</v>
      </c>
      <c r="BJ174" s="30" t="s">
        <v>1110</v>
      </c>
      <c r="BK174" s="30">
        <v>7.7818767400000004</v>
      </c>
      <c r="BL174" s="30" t="s">
        <v>1110</v>
      </c>
      <c r="BM174" s="30" t="s">
        <v>1110</v>
      </c>
      <c r="BN174" s="30" t="s">
        <v>1110</v>
      </c>
      <c r="BO174" s="30" t="s">
        <v>1110</v>
      </c>
      <c r="BP174" s="30" t="s">
        <v>1110</v>
      </c>
      <c r="BQ174" s="30">
        <v>88.715390099999993</v>
      </c>
      <c r="BR174" s="30">
        <v>22.20801294</v>
      </c>
      <c r="BS174" s="30">
        <v>5.2340703299999998</v>
      </c>
      <c r="BT174" s="30" t="s">
        <v>1110</v>
      </c>
      <c r="BU174" s="30">
        <v>38.151505659999998</v>
      </c>
      <c r="BV174" s="30">
        <v>505.08903357999998</v>
      </c>
      <c r="BW174" s="30" t="s">
        <v>1110</v>
      </c>
      <c r="BX174" s="58">
        <v>179.20552091000002</v>
      </c>
      <c r="BY174" s="30">
        <v>846.38541025999996</v>
      </c>
    </row>
    <row r="175" spans="1:77" ht="62.5">
      <c r="A175" s="114" t="str">
        <f t="shared" si="79"/>
        <v>SAGA CONSULTORIA E GESTAO DE INV FIN</v>
      </c>
      <c r="B175" s="24">
        <f t="shared" si="80"/>
        <v>-1.647618357719665</v>
      </c>
      <c r="C175" s="24">
        <f t="shared" si="81"/>
        <v>-10.280941524026105</v>
      </c>
      <c r="D175" s="24" t="str">
        <f t="shared" si="82"/>
        <v/>
      </c>
      <c r="E175" s="24" t="str">
        <f t="shared" si="83"/>
        <v/>
      </c>
      <c r="F175" s="24" t="str">
        <f t="shared" si="84"/>
        <v/>
      </c>
      <c r="G175" s="24" t="str">
        <f t="shared" si="85"/>
        <v/>
      </c>
      <c r="H175" s="24" t="str">
        <f t="shared" si="86"/>
        <v/>
      </c>
      <c r="I175" s="24">
        <f t="shared" si="87"/>
        <v>-1.9246569316545674</v>
      </c>
      <c r="J175" s="24">
        <f t="shared" si="88"/>
        <v>-79.262492740433999</v>
      </c>
      <c r="K175" s="24">
        <f t="shared" si="89"/>
        <v>-1.5083142852120091E-2</v>
      </c>
      <c r="L175" s="24" t="str">
        <f t="shared" si="90"/>
        <v/>
      </c>
      <c r="M175" s="24" t="str">
        <f t="shared" si="91"/>
        <v/>
      </c>
      <c r="N175" s="24">
        <f t="shared" si="92"/>
        <v>-7.0196701438158726</v>
      </c>
      <c r="O175" s="24" t="str">
        <f t="shared" si="93"/>
        <v/>
      </c>
      <c r="P175" s="24">
        <f t="shared" si="94"/>
        <v>34.09625852310424</v>
      </c>
      <c r="Q175" s="24">
        <f t="shared" si="95"/>
        <v>-2.2840619533272388</v>
      </c>
      <c r="R175" s="24">
        <f t="shared" si="96"/>
        <v>-19.727631050000014</v>
      </c>
      <c r="S175" s="24">
        <f t="shared" si="97"/>
        <v>34.09625852310424</v>
      </c>
      <c r="T175" s="24">
        <f t="shared" si="98"/>
        <v>-79.262492740433999</v>
      </c>
      <c r="V175" s="116" t="str">
        <f t="shared" si="99"/>
        <v>SAGA CONSULTORIA E GESTAO DE INV FIN</v>
      </c>
      <c r="W175" s="199">
        <f t="shared" si="100"/>
        <v>-1.1492136899999963</v>
      </c>
      <c r="X175" s="199">
        <f t="shared" si="101"/>
        <v>-9.536032249999991</v>
      </c>
      <c r="Y175" s="199" t="str">
        <f t="shared" si="102"/>
        <v/>
      </c>
      <c r="Z175" s="199" t="str">
        <f t="shared" si="103"/>
        <v/>
      </c>
      <c r="AA175" s="199" t="str">
        <f t="shared" si="104"/>
        <v/>
      </c>
      <c r="AB175" s="199" t="str">
        <f t="shared" si="105"/>
        <v/>
      </c>
      <c r="AC175" s="199" t="str">
        <f t="shared" si="106"/>
        <v/>
      </c>
      <c r="AD175" s="199">
        <f t="shared" si="107"/>
        <v>-3.1171378599999855</v>
      </c>
      <c r="AE175" s="199">
        <f t="shared" si="108"/>
        <v>-0.46836997999999996</v>
      </c>
      <c r="AF175" s="199">
        <f t="shared" si="109"/>
        <v>-6.421826000001829E-2</v>
      </c>
      <c r="AG175" s="199" t="str">
        <f t="shared" si="110"/>
        <v/>
      </c>
      <c r="AH175" s="199" t="str">
        <f t="shared" si="111"/>
        <v/>
      </c>
      <c r="AI175" s="199">
        <f t="shared" si="112"/>
        <v>-7.4924190899999985</v>
      </c>
      <c r="AJ175" s="199" t="str">
        <f t="shared" si="113"/>
        <v/>
      </c>
      <c r="AK175" s="199">
        <f t="shared" si="114"/>
        <v>2.0997600800000011</v>
      </c>
      <c r="AL175" s="199">
        <f t="shared" si="115"/>
        <v>-19.727631050000014</v>
      </c>
      <c r="AO175" s="59">
        <v>172</v>
      </c>
      <c r="AP175" s="54" t="s">
        <v>1253</v>
      </c>
      <c r="AQ175" s="31" t="s">
        <v>1110</v>
      </c>
      <c r="AR175" s="31" t="s">
        <v>1110</v>
      </c>
      <c r="AS175" s="31" t="s">
        <v>1110</v>
      </c>
      <c r="AT175" s="31" t="s">
        <v>1110</v>
      </c>
      <c r="AU175" s="31" t="s">
        <v>1110</v>
      </c>
      <c r="AV175" s="31" t="s">
        <v>1110</v>
      </c>
      <c r="AW175" s="31" t="s">
        <v>1110</v>
      </c>
      <c r="AX175" s="31">
        <v>843.88117878000003</v>
      </c>
      <c r="AY175" s="31" t="s">
        <v>1110</v>
      </c>
      <c r="AZ175" s="31" t="s">
        <v>1110</v>
      </c>
      <c r="BA175" s="31" t="s">
        <v>1110</v>
      </c>
      <c r="BB175" s="31" t="s">
        <v>1110</v>
      </c>
      <c r="BC175" s="31" t="s">
        <v>1110</v>
      </c>
      <c r="BD175" s="31" t="s">
        <v>1110</v>
      </c>
      <c r="BE175" s="57" t="s">
        <v>1110</v>
      </c>
      <c r="BF175" s="31">
        <v>843.88117878000003</v>
      </c>
      <c r="BG175"/>
      <c r="BH175" s="59">
        <v>172</v>
      </c>
      <c r="BI175" s="54" t="s">
        <v>1254</v>
      </c>
      <c r="BJ175" s="31">
        <v>68.600779360000004</v>
      </c>
      <c r="BK175" s="31">
        <v>83.218432190000001</v>
      </c>
      <c r="BL175" s="31" t="s">
        <v>1110</v>
      </c>
      <c r="BM175" s="31" t="s">
        <v>1110</v>
      </c>
      <c r="BN175" s="31" t="s">
        <v>1110</v>
      </c>
      <c r="BO175" s="31" t="s">
        <v>1110</v>
      </c>
      <c r="BP175" s="31" t="s">
        <v>1110</v>
      </c>
      <c r="BQ175" s="31">
        <v>158.84096536000001</v>
      </c>
      <c r="BR175" s="31">
        <v>0.12254</v>
      </c>
      <c r="BS175" s="31">
        <v>425.6975784</v>
      </c>
      <c r="BT175" s="31" t="s">
        <v>1110</v>
      </c>
      <c r="BU175" s="31" t="s">
        <v>1110</v>
      </c>
      <c r="BV175" s="31">
        <v>99.24221283</v>
      </c>
      <c r="BW175" s="31" t="s">
        <v>1110</v>
      </c>
      <c r="BX175" s="57">
        <v>8.2580899700000003</v>
      </c>
      <c r="BY175" s="31">
        <v>843.98059810999996</v>
      </c>
    </row>
    <row r="176" spans="1:77" ht="62.5">
      <c r="A176" s="114" t="str">
        <f t="shared" si="79"/>
        <v>ALAOF DO BRASIL ADM DE VAL MOB  E CONSUL</v>
      </c>
      <c r="B176" s="24" t="str">
        <f t="shared" si="80"/>
        <v/>
      </c>
      <c r="C176" s="24" t="str">
        <f t="shared" si="81"/>
        <v/>
      </c>
      <c r="D176" s="24" t="str">
        <f t="shared" si="82"/>
        <v/>
      </c>
      <c r="E176" s="24" t="str">
        <f t="shared" si="83"/>
        <v/>
      </c>
      <c r="F176" s="24" t="str">
        <f t="shared" si="84"/>
        <v/>
      </c>
      <c r="G176" s="24" t="str">
        <f t="shared" si="85"/>
        <v/>
      </c>
      <c r="H176" s="24" t="str">
        <f t="shared" si="86"/>
        <v/>
      </c>
      <c r="I176" s="24">
        <f t="shared" si="87"/>
        <v>-0.33107728394456615</v>
      </c>
      <c r="J176" s="24" t="str">
        <f t="shared" si="88"/>
        <v/>
      </c>
      <c r="K176" s="24" t="str">
        <f t="shared" si="89"/>
        <v/>
      </c>
      <c r="L176" s="24" t="str">
        <f t="shared" si="90"/>
        <v/>
      </c>
      <c r="M176" s="24" t="str">
        <f t="shared" si="91"/>
        <v/>
      </c>
      <c r="N176" s="24">
        <f t="shared" si="92"/>
        <v>-1.105851124310675E-2</v>
      </c>
      <c r="O176" s="24">
        <f t="shared" si="93"/>
        <v>-1.1886143857367415E-2</v>
      </c>
      <c r="P176" s="24">
        <f t="shared" si="94"/>
        <v>-1.3079563758168433E-2</v>
      </c>
      <c r="Q176" s="24">
        <f t="shared" si="95"/>
        <v>-1.2272192498059553E-2</v>
      </c>
      <c r="R176" s="24">
        <f t="shared" si="96"/>
        <v>-0.10274149999997917</v>
      </c>
      <c r="S176" s="24">
        <f t="shared" si="97"/>
        <v>-1.105851124310675E-2</v>
      </c>
      <c r="T176" s="24">
        <f t="shared" si="98"/>
        <v>-0.33107728394456615</v>
      </c>
      <c r="V176" s="116" t="str">
        <f t="shared" si="99"/>
        <v>ALAOF DO BRASIL ADM DE VAL MOB  E CONSUL</v>
      </c>
      <c r="W176" s="199" t="str">
        <f t="shared" si="100"/>
        <v/>
      </c>
      <c r="X176" s="199" t="str">
        <f t="shared" si="101"/>
        <v/>
      </c>
      <c r="Y176" s="199" t="str">
        <f t="shared" si="102"/>
        <v/>
      </c>
      <c r="Z176" s="199" t="str">
        <f t="shared" si="103"/>
        <v/>
      </c>
      <c r="AA176" s="199" t="str">
        <f t="shared" si="104"/>
        <v/>
      </c>
      <c r="AB176" s="199" t="str">
        <f t="shared" si="105"/>
        <v/>
      </c>
      <c r="AC176" s="199" t="str">
        <f t="shared" si="106"/>
        <v/>
      </c>
      <c r="AD176" s="199">
        <f t="shared" si="107"/>
        <v>-1.8969999999999231E-5</v>
      </c>
      <c r="AE176" s="199" t="str">
        <f t="shared" si="108"/>
        <v/>
      </c>
      <c r="AF176" s="199" t="str">
        <f t="shared" si="109"/>
        <v/>
      </c>
      <c r="AG176" s="199" t="str">
        <f t="shared" si="110"/>
        <v/>
      </c>
      <c r="AH176" s="199" t="str">
        <f t="shared" si="111"/>
        <v/>
      </c>
      <c r="AI176" s="199">
        <f t="shared" si="112"/>
        <v>-2.2921699999969292E-3</v>
      </c>
      <c r="AJ176" s="199">
        <f t="shared" si="113"/>
        <v>-6.3329269999940152E-2</v>
      </c>
      <c r="AK176" s="199">
        <f t="shared" si="114"/>
        <v>-3.7101090000021486E-2</v>
      </c>
      <c r="AL176" s="199">
        <f t="shared" si="115"/>
        <v>-0.10274149999997917</v>
      </c>
      <c r="AO176" s="60">
        <v>173</v>
      </c>
      <c r="AP176" s="56" t="s">
        <v>306</v>
      </c>
      <c r="AQ176" s="30" t="s">
        <v>1110</v>
      </c>
      <c r="AR176" s="30">
        <v>13.903651529999999</v>
      </c>
      <c r="AS176" s="30" t="s">
        <v>1110</v>
      </c>
      <c r="AT176" s="30" t="s">
        <v>1110</v>
      </c>
      <c r="AU176" s="30" t="s">
        <v>1110</v>
      </c>
      <c r="AV176" s="30" t="s">
        <v>1110</v>
      </c>
      <c r="AW176" s="30" t="s">
        <v>1110</v>
      </c>
      <c r="AX176" s="30">
        <v>0.41544005000000001</v>
      </c>
      <c r="AY176" s="30" t="s">
        <v>1110</v>
      </c>
      <c r="AZ176" s="30">
        <v>1.8357702</v>
      </c>
      <c r="BA176" s="30" t="s">
        <v>1110</v>
      </c>
      <c r="BB176" s="30" t="s">
        <v>1110</v>
      </c>
      <c r="BC176" s="30">
        <v>412.16469872000005</v>
      </c>
      <c r="BD176" s="30">
        <v>412.10702872000002</v>
      </c>
      <c r="BE176" s="58">
        <v>1.68992019</v>
      </c>
      <c r="BF176" s="30">
        <v>842.11650941000005</v>
      </c>
      <c r="BG176"/>
      <c r="BH176" s="60">
        <v>173</v>
      </c>
      <c r="BI176" s="56" t="s">
        <v>1255</v>
      </c>
      <c r="BJ176" s="30" t="s">
        <v>1110</v>
      </c>
      <c r="BK176" s="30" t="s">
        <v>1110</v>
      </c>
      <c r="BL176" s="30" t="s">
        <v>1110</v>
      </c>
      <c r="BM176" s="30" t="s">
        <v>1110</v>
      </c>
      <c r="BN176" s="30" t="s">
        <v>1110</v>
      </c>
      <c r="BO176" s="30" t="s">
        <v>1110</v>
      </c>
      <c r="BP176" s="30" t="s">
        <v>1110</v>
      </c>
      <c r="BQ176" s="30">
        <v>5.7108100000000002E-3</v>
      </c>
      <c r="BR176" s="30" t="s">
        <v>1110</v>
      </c>
      <c r="BS176" s="30" t="s">
        <v>1110</v>
      </c>
      <c r="BT176" s="30" t="s">
        <v>1110</v>
      </c>
      <c r="BU176" s="30" t="s">
        <v>1110</v>
      </c>
      <c r="BV176" s="30">
        <v>20.7253623</v>
      </c>
      <c r="BW176" s="30">
        <v>532.73579179000001</v>
      </c>
      <c r="BX176" s="58">
        <v>283.61983644999998</v>
      </c>
      <c r="BY176" s="30">
        <v>837.08670135</v>
      </c>
    </row>
    <row r="177" spans="1:77" ht="62.5">
      <c r="A177" s="114" t="str">
        <f t="shared" si="79"/>
        <v>VISION BRAZIL</v>
      </c>
      <c r="B177" s="24" t="str">
        <f t="shared" si="80"/>
        <v/>
      </c>
      <c r="C177" s="24" t="str">
        <f t="shared" si="81"/>
        <v/>
      </c>
      <c r="D177" s="24" t="str">
        <f t="shared" si="82"/>
        <v/>
      </c>
      <c r="E177" s="24" t="str">
        <f t="shared" si="83"/>
        <v/>
      </c>
      <c r="F177" s="24" t="str">
        <f t="shared" si="84"/>
        <v/>
      </c>
      <c r="G177" s="24" t="str">
        <f t="shared" si="85"/>
        <v/>
      </c>
      <c r="H177" s="24">
        <f t="shared" si="86"/>
        <v>-0.13467646664796007</v>
      </c>
      <c r="I177" s="24" t="str">
        <f t="shared" si="87"/>
        <v/>
      </c>
      <c r="J177" s="24" t="str">
        <f t="shared" si="88"/>
        <v/>
      </c>
      <c r="K177" s="24" t="str">
        <f t="shared" si="89"/>
        <v/>
      </c>
      <c r="L177" s="24" t="str">
        <f t="shared" si="90"/>
        <v/>
      </c>
      <c r="M177" s="24" t="str">
        <f t="shared" si="91"/>
        <v/>
      </c>
      <c r="N177" s="24" t="str">
        <f t="shared" si="92"/>
        <v/>
      </c>
      <c r="O177" s="24">
        <f t="shared" si="93"/>
        <v>7.6204223902891499E-3</v>
      </c>
      <c r="P177" s="24">
        <f t="shared" si="94"/>
        <v>-4.432720340106755E-2</v>
      </c>
      <c r="Q177" s="24">
        <f t="shared" si="95"/>
        <v>-1.3471501926829887E-2</v>
      </c>
      <c r="R177" s="24">
        <f t="shared" si="96"/>
        <v>-0.11272762999988117</v>
      </c>
      <c r="S177" s="24">
        <f t="shared" si="97"/>
        <v>7.6204223902891499E-3</v>
      </c>
      <c r="T177" s="24">
        <f t="shared" si="98"/>
        <v>-0.13467646664796007</v>
      </c>
      <c r="V177" s="116" t="str">
        <f t="shared" si="99"/>
        <v>VISION BRAZIL</v>
      </c>
      <c r="W177" s="199" t="str">
        <f t="shared" si="100"/>
        <v/>
      </c>
      <c r="X177" s="199" t="str">
        <f t="shared" si="101"/>
        <v/>
      </c>
      <c r="Y177" s="199" t="str">
        <f t="shared" si="102"/>
        <v/>
      </c>
      <c r="Z177" s="199" t="str">
        <f t="shared" si="103"/>
        <v/>
      </c>
      <c r="AA177" s="199" t="str">
        <f t="shared" si="104"/>
        <v/>
      </c>
      <c r="AB177" s="199" t="str">
        <f t="shared" si="105"/>
        <v/>
      </c>
      <c r="AC177" s="199">
        <f t="shared" si="106"/>
        <v>-1.991184000000068E-2</v>
      </c>
      <c r="AD177" s="199" t="str">
        <f t="shared" si="107"/>
        <v/>
      </c>
      <c r="AE177" s="199" t="str">
        <f t="shared" si="108"/>
        <v/>
      </c>
      <c r="AF177" s="199" t="str">
        <f t="shared" si="109"/>
        <v/>
      </c>
      <c r="AG177" s="199" t="str">
        <f t="shared" si="110"/>
        <v/>
      </c>
      <c r="AH177" s="199" t="str">
        <f t="shared" si="111"/>
        <v/>
      </c>
      <c r="AI177" s="199" t="str">
        <f t="shared" si="112"/>
        <v/>
      </c>
      <c r="AJ177" s="199">
        <f t="shared" si="113"/>
        <v>3.9835470000070927E-2</v>
      </c>
      <c r="AK177" s="199">
        <f t="shared" si="114"/>
        <v>-0.13265125999998872</v>
      </c>
      <c r="AL177" s="199">
        <f t="shared" si="115"/>
        <v>-0.11272762999988117</v>
      </c>
      <c r="AO177" s="59">
        <v>174</v>
      </c>
      <c r="AP177" s="54" t="s">
        <v>1255</v>
      </c>
      <c r="AQ177" s="31" t="s">
        <v>1110</v>
      </c>
      <c r="AR177" s="31" t="s">
        <v>1110</v>
      </c>
      <c r="AS177" s="31" t="s">
        <v>1110</v>
      </c>
      <c r="AT177" s="31" t="s">
        <v>1110</v>
      </c>
      <c r="AU177" s="31" t="s">
        <v>1110</v>
      </c>
      <c r="AV177" s="31" t="s">
        <v>1110</v>
      </c>
      <c r="AW177" s="31" t="s">
        <v>1110</v>
      </c>
      <c r="AX177" s="31">
        <v>5.7297799999999994E-3</v>
      </c>
      <c r="AY177" s="31" t="s">
        <v>1110</v>
      </c>
      <c r="AZ177" s="31" t="s">
        <v>1110</v>
      </c>
      <c r="BA177" s="31" t="s">
        <v>1110</v>
      </c>
      <c r="BB177" s="31" t="s">
        <v>1110</v>
      </c>
      <c r="BC177" s="31">
        <v>20.727654469999997</v>
      </c>
      <c r="BD177" s="31">
        <v>532.79912105999995</v>
      </c>
      <c r="BE177" s="57">
        <v>283.65693754</v>
      </c>
      <c r="BF177" s="31">
        <v>837.18944284999998</v>
      </c>
      <c r="BG177"/>
      <c r="BH177" s="59">
        <v>174</v>
      </c>
      <c r="BI177" s="54" t="s">
        <v>1010</v>
      </c>
      <c r="BJ177" s="31" t="s">
        <v>1110</v>
      </c>
      <c r="BK177" s="31" t="s">
        <v>1110</v>
      </c>
      <c r="BL177" s="31" t="s">
        <v>1110</v>
      </c>
      <c r="BM177" s="31" t="s">
        <v>1110</v>
      </c>
      <c r="BN177" s="31" t="s">
        <v>1110</v>
      </c>
      <c r="BO177" s="31" t="s">
        <v>1110</v>
      </c>
      <c r="BP177" s="31">
        <v>14.765032029999999</v>
      </c>
      <c r="BQ177" s="31" t="s">
        <v>1110</v>
      </c>
      <c r="BR177" s="31" t="s">
        <v>1110</v>
      </c>
      <c r="BS177" s="31" t="s">
        <v>1110</v>
      </c>
      <c r="BT177" s="31" t="s">
        <v>1110</v>
      </c>
      <c r="BU177" s="31" t="s">
        <v>1110</v>
      </c>
      <c r="BV177" s="31" t="s">
        <v>1110</v>
      </c>
      <c r="BW177" s="31">
        <v>522.78605556000002</v>
      </c>
      <c r="BX177" s="57">
        <v>299.12209486</v>
      </c>
      <c r="BY177" s="31">
        <v>836.67318245000001</v>
      </c>
    </row>
    <row r="178" spans="1:77" ht="25">
      <c r="A178" s="114" t="str">
        <f t="shared" si="79"/>
        <v>NOVA S R M</v>
      </c>
      <c r="B178" s="24" t="str">
        <f t="shared" si="80"/>
        <v/>
      </c>
      <c r="C178" s="24" t="str">
        <f t="shared" si="81"/>
        <v/>
      </c>
      <c r="D178" s="24" t="str">
        <f t="shared" si="82"/>
        <v/>
      </c>
      <c r="E178" s="24" t="str">
        <f t="shared" si="83"/>
        <v/>
      </c>
      <c r="F178" s="24" t="str">
        <f t="shared" si="84"/>
        <v/>
      </c>
      <c r="G178" s="24">
        <f t="shared" si="85"/>
        <v>-27.053646079773515</v>
      </c>
      <c r="H178" s="24">
        <f t="shared" si="86"/>
        <v>4.0000460364907156</v>
      </c>
      <c r="I178" s="24">
        <f t="shared" si="87"/>
        <v>3.3461947881153122</v>
      </c>
      <c r="J178" s="24">
        <f t="shared" si="88"/>
        <v>3.8327116447445917</v>
      </c>
      <c r="K178" s="24">
        <f t="shared" si="89"/>
        <v>3.9383660883739253</v>
      </c>
      <c r="L178" s="24" t="str">
        <f t="shared" si="90"/>
        <v/>
      </c>
      <c r="M178" s="24">
        <f t="shared" si="91"/>
        <v>3.9339435940465535</v>
      </c>
      <c r="N178" s="24">
        <f t="shared" si="92"/>
        <v>2.4302094839224964</v>
      </c>
      <c r="O178" s="24" t="str">
        <f t="shared" si="93"/>
        <v/>
      </c>
      <c r="P178" s="24">
        <f t="shared" si="94"/>
        <v>8.8728886799649587</v>
      </c>
      <c r="Q178" s="24">
        <f t="shared" si="95"/>
        <v>2.4144054415201595</v>
      </c>
      <c r="R178" s="24">
        <f t="shared" si="96"/>
        <v>19.606991350000044</v>
      </c>
      <c r="S178" s="24">
        <f t="shared" si="97"/>
        <v>8.8728886799649587</v>
      </c>
      <c r="T178" s="24">
        <f t="shared" si="98"/>
        <v>-27.053646079773515</v>
      </c>
      <c r="V178" s="116" t="str">
        <f t="shared" si="99"/>
        <v>NOVA S R M</v>
      </c>
      <c r="W178" s="199" t="str">
        <f t="shared" si="100"/>
        <v/>
      </c>
      <c r="X178" s="199" t="str">
        <f t="shared" si="101"/>
        <v/>
      </c>
      <c r="Y178" s="199" t="str">
        <f t="shared" si="102"/>
        <v/>
      </c>
      <c r="Z178" s="199" t="str">
        <f t="shared" si="103"/>
        <v/>
      </c>
      <c r="AA178" s="199" t="str">
        <f t="shared" si="104"/>
        <v/>
      </c>
      <c r="AB178" s="199">
        <f t="shared" si="105"/>
        <v>-4.6941015299999957</v>
      </c>
      <c r="AC178" s="199">
        <f t="shared" si="106"/>
        <v>4.6780819999999945E-2</v>
      </c>
      <c r="AD178" s="199">
        <f t="shared" si="107"/>
        <v>0.21496331999999985</v>
      </c>
      <c r="AE178" s="199">
        <f t="shared" si="108"/>
        <v>0.15060022000000028</v>
      </c>
      <c r="AF178" s="199">
        <f t="shared" si="109"/>
        <v>0.16926735000000015</v>
      </c>
      <c r="AG178" s="199" t="str">
        <f t="shared" si="110"/>
        <v/>
      </c>
      <c r="AH178" s="199">
        <f t="shared" si="111"/>
        <v>1.3830216599999972</v>
      </c>
      <c r="AI178" s="199">
        <f t="shared" si="112"/>
        <v>16.467306740000026</v>
      </c>
      <c r="AJ178" s="199" t="str">
        <f t="shared" si="113"/>
        <v/>
      </c>
      <c r="AK178" s="199">
        <f t="shared" si="114"/>
        <v>5.8691527699999995</v>
      </c>
      <c r="AL178" s="199">
        <f t="shared" si="115"/>
        <v>19.606991350000044</v>
      </c>
      <c r="AO178" s="60">
        <v>175</v>
      </c>
      <c r="AP178" s="56" t="s">
        <v>1010</v>
      </c>
      <c r="AQ178" s="30" t="s">
        <v>1110</v>
      </c>
      <c r="AR178" s="30" t="s">
        <v>1110</v>
      </c>
      <c r="AS178" s="30" t="s">
        <v>1110</v>
      </c>
      <c r="AT178" s="30" t="s">
        <v>1110</v>
      </c>
      <c r="AU178" s="30" t="s">
        <v>1110</v>
      </c>
      <c r="AV178" s="30" t="s">
        <v>1110</v>
      </c>
      <c r="AW178" s="30">
        <v>14.784943869999999</v>
      </c>
      <c r="AX178" s="30" t="s">
        <v>1110</v>
      </c>
      <c r="AY178" s="30" t="s">
        <v>1110</v>
      </c>
      <c r="AZ178" s="30" t="s">
        <v>1110</v>
      </c>
      <c r="BA178" s="30" t="s">
        <v>1110</v>
      </c>
      <c r="BB178" s="30" t="s">
        <v>1110</v>
      </c>
      <c r="BC178" s="30" t="s">
        <v>1110</v>
      </c>
      <c r="BD178" s="30">
        <v>522.74622008999995</v>
      </c>
      <c r="BE178" s="58">
        <v>299.25474611999999</v>
      </c>
      <c r="BF178" s="30">
        <v>836.78591007999989</v>
      </c>
      <c r="BG178"/>
      <c r="BH178" s="60">
        <v>175</v>
      </c>
      <c r="BI178" s="56" t="s">
        <v>697</v>
      </c>
      <c r="BJ178" s="30" t="s">
        <v>1110</v>
      </c>
      <c r="BK178" s="30" t="s">
        <v>1110</v>
      </c>
      <c r="BL178" s="30" t="s">
        <v>1110</v>
      </c>
      <c r="BM178" s="30" t="s">
        <v>1110</v>
      </c>
      <c r="BN178" s="30" t="s">
        <v>1110</v>
      </c>
      <c r="BO178" s="30">
        <v>12.656984960000001</v>
      </c>
      <c r="BP178" s="30">
        <v>1.21628786</v>
      </c>
      <c r="BQ178" s="30">
        <v>6.63907589</v>
      </c>
      <c r="BR178" s="30">
        <v>4.0799388700000003</v>
      </c>
      <c r="BS178" s="30">
        <v>4.4671753199999999</v>
      </c>
      <c r="BT178" s="30" t="s">
        <v>1110</v>
      </c>
      <c r="BU178" s="30">
        <v>36.539134779999998</v>
      </c>
      <c r="BV178" s="30">
        <v>694.07583591999992</v>
      </c>
      <c r="BW178" s="30" t="s">
        <v>1110</v>
      </c>
      <c r="BX178" s="58">
        <v>72.016187649999992</v>
      </c>
      <c r="BY178" s="30">
        <v>831.69062124999994</v>
      </c>
    </row>
    <row r="179" spans="1:77" ht="50">
      <c r="A179" s="114" t="str">
        <f t="shared" si="79"/>
        <v>HEDGE INVESTMENTS</v>
      </c>
      <c r="B179" s="24" t="str">
        <f t="shared" si="80"/>
        <v/>
      </c>
      <c r="C179" s="24" t="str">
        <f t="shared" si="81"/>
        <v/>
      </c>
      <c r="D179" s="24" t="str">
        <f t="shared" si="82"/>
        <v/>
      </c>
      <c r="E179" s="24" t="str">
        <f t="shared" si="83"/>
        <v/>
      </c>
      <c r="F179" s="24" t="str">
        <f t="shared" si="84"/>
        <v/>
      </c>
      <c r="G179" s="24">
        <f t="shared" si="85"/>
        <v>1.1832917780978391E-2</v>
      </c>
      <c r="H179" s="24" t="str">
        <f t="shared" si="86"/>
        <v/>
      </c>
      <c r="I179" s="24">
        <f t="shared" si="87"/>
        <v>-1.8551505896809317E-2</v>
      </c>
      <c r="J179" s="24">
        <f t="shared" si="88"/>
        <v>2.0260782302959512</v>
      </c>
      <c r="K179" s="24">
        <f t="shared" si="89"/>
        <v>0.5330987040824624</v>
      </c>
      <c r="L179" s="24" t="str">
        <f t="shared" si="90"/>
        <v/>
      </c>
      <c r="M179" s="24" t="str">
        <f t="shared" si="91"/>
        <v/>
      </c>
      <c r="N179" s="24" t="str">
        <f t="shared" si="92"/>
        <v/>
      </c>
      <c r="O179" s="24" t="str">
        <f t="shared" si="93"/>
        <v/>
      </c>
      <c r="P179" s="24">
        <f t="shared" si="94"/>
        <v>16.748874440388221</v>
      </c>
      <c r="Q179" s="24">
        <f t="shared" si="95"/>
        <v>1.5623999030760558</v>
      </c>
      <c r="R179" s="24">
        <f t="shared" si="96"/>
        <v>12.412832159999994</v>
      </c>
      <c r="S179" s="24">
        <f t="shared" si="97"/>
        <v>16.748874440388221</v>
      </c>
      <c r="T179" s="24">
        <f t="shared" si="98"/>
        <v>-1.8551505896809317E-2</v>
      </c>
      <c r="V179" s="116" t="str">
        <f t="shared" si="99"/>
        <v>HEDGE INVESTMENTS</v>
      </c>
      <c r="W179" s="199" t="str">
        <f t="shared" si="100"/>
        <v/>
      </c>
      <c r="X179" s="199" t="str">
        <f t="shared" si="101"/>
        <v/>
      </c>
      <c r="Y179" s="199" t="str">
        <f t="shared" si="102"/>
        <v/>
      </c>
      <c r="Z179" s="199" t="str">
        <f t="shared" si="103"/>
        <v/>
      </c>
      <c r="AA179" s="199" t="str">
        <f t="shared" si="104"/>
        <v/>
      </c>
      <c r="AB179" s="199">
        <f t="shared" si="105"/>
        <v>9.9999999999961231E-6</v>
      </c>
      <c r="AC179" s="199" t="str">
        <f t="shared" si="106"/>
        <v/>
      </c>
      <c r="AD179" s="199">
        <f t="shared" si="107"/>
        <v>-0.11988180999992437</v>
      </c>
      <c r="AE179" s="199">
        <f t="shared" si="108"/>
        <v>1.3830010000000059E-2</v>
      </c>
      <c r="AF179" s="199">
        <f t="shared" si="109"/>
        <v>0.40057826000000318</v>
      </c>
      <c r="AG179" s="199" t="str">
        <f t="shared" si="110"/>
        <v/>
      </c>
      <c r="AH179" s="199" t="str">
        <f t="shared" si="111"/>
        <v/>
      </c>
      <c r="AI179" s="199" t="str">
        <f t="shared" si="112"/>
        <v/>
      </c>
      <c r="AJ179" s="199" t="str">
        <f t="shared" si="113"/>
        <v/>
      </c>
      <c r="AK179" s="199">
        <f t="shared" si="114"/>
        <v>12.118295700000004</v>
      </c>
      <c r="AL179" s="199">
        <f t="shared" si="115"/>
        <v>12.412832159999994</v>
      </c>
      <c r="AO179" s="59">
        <v>176</v>
      </c>
      <c r="AP179" s="54" t="s">
        <v>793</v>
      </c>
      <c r="AQ179" s="31" t="s">
        <v>1110</v>
      </c>
      <c r="AR179" s="31">
        <v>7.8980929</v>
      </c>
      <c r="AS179" s="31" t="s">
        <v>1110</v>
      </c>
      <c r="AT179" s="31" t="s">
        <v>1110</v>
      </c>
      <c r="AU179" s="31" t="s">
        <v>1110</v>
      </c>
      <c r="AV179" s="31" t="s">
        <v>1110</v>
      </c>
      <c r="AW179" s="31" t="s">
        <v>1110</v>
      </c>
      <c r="AX179" s="31">
        <v>86.43214949</v>
      </c>
      <c r="AY179" s="31">
        <v>22.461046739999997</v>
      </c>
      <c r="AZ179" s="31">
        <v>5.2495190000000003</v>
      </c>
      <c r="BA179" s="31" t="s">
        <v>1110</v>
      </c>
      <c r="BB179" s="31">
        <v>39.128461310000006</v>
      </c>
      <c r="BC179" s="31">
        <v>484.16567342000002</v>
      </c>
      <c r="BD179" s="31" t="s">
        <v>1110</v>
      </c>
      <c r="BE179" s="57">
        <v>186.69998937</v>
      </c>
      <c r="BF179" s="31">
        <v>832.03493222999998</v>
      </c>
      <c r="BG179"/>
      <c r="BH179" s="59">
        <v>176</v>
      </c>
      <c r="BI179" s="54" t="s">
        <v>469</v>
      </c>
      <c r="BJ179" s="31" t="s">
        <v>1110</v>
      </c>
      <c r="BK179" s="31" t="s">
        <v>1110</v>
      </c>
      <c r="BL179" s="31" t="s">
        <v>1110</v>
      </c>
      <c r="BM179" s="31" t="s">
        <v>1110</v>
      </c>
      <c r="BN179" s="31" t="s">
        <v>1110</v>
      </c>
      <c r="BO179" s="31">
        <v>8.4520009999999993E-2</v>
      </c>
      <c r="BP179" s="31" t="s">
        <v>1110</v>
      </c>
      <c r="BQ179" s="31">
        <v>646.09078522000004</v>
      </c>
      <c r="BR179" s="31">
        <v>0.69643001000000004</v>
      </c>
      <c r="BS179" s="31">
        <v>75.542058990000001</v>
      </c>
      <c r="BT179" s="31" t="s">
        <v>1110</v>
      </c>
      <c r="BU179" s="31" t="s">
        <v>1110</v>
      </c>
      <c r="BV179" s="31" t="s">
        <v>1110</v>
      </c>
      <c r="BW179" s="31" t="s">
        <v>1110</v>
      </c>
      <c r="BX179" s="57">
        <v>84.471191669999996</v>
      </c>
      <c r="BY179" s="31">
        <v>806.88498589999995</v>
      </c>
    </row>
    <row r="180" spans="1:77" ht="62.5">
      <c r="A180" s="114" t="str">
        <f t="shared" si="79"/>
        <v>BRASIF GESTÃO INTERNACIONAL LTDA</v>
      </c>
      <c r="B180" s="24" t="str">
        <f t="shared" si="80"/>
        <v/>
      </c>
      <c r="C180" s="24" t="str">
        <f t="shared" si="81"/>
        <v/>
      </c>
      <c r="D180" s="24" t="str">
        <f t="shared" si="82"/>
        <v/>
      </c>
      <c r="E180" s="24" t="str">
        <f t="shared" si="83"/>
        <v/>
      </c>
      <c r="F180" s="24" t="str">
        <f t="shared" si="84"/>
        <v/>
      </c>
      <c r="G180" s="24" t="str">
        <f t="shared" si="85"/>
        <v/>
      </c>
      <c r="H180" s="24" t="str">
        <f t="shared" si="86"/>
        <v/>
      </c>
      <c r="I180" s="24">
        <f t="shared" si="87"/>
        <v>0.89590692429075602</v>
      </c>
      <c r="J180" s="24" t="str">
        <f t="shared" si="88"/>
        <v/>
      </c>
      <c r="K180" s="24" t="str">
        <f t="shared" si="89"/>
        <v/>
      </c>
      <c r="L180" s="24" t="str">
        <f t="shared" si="90"/>
        <v/>
      </c>
      <c r="M180" s="24" t="str">
        <f t="shared" si="91"/>
        <v/>
      </c>
      <c r="N180" s="24" t="str">
        <f t="shared" si="92"/>
        <v/>
      </c>
      <c r="O180" s="24">
        <f t="shared" si="93"/>
        <v>1.4337297281152388</v>
      </c>
      <c r="P180" s="24" t="str">
        <f t="shared" si="94"/>
        <v/>
      </c>
      <c r="Q180" s="24">
        <f t="shared" si="95"/>
        <v>0.88529934667975851</v>
      </c>
      <c r="R180" s="24">
        <f t="shared" si="96"/>
        <v>7.0249402200001896</v>
      </c>
      <c r="S180" s="24">
        <f t="shared" si="97"/>
        <v>1.4337297281152388</v>
      </c>
      <c r="T180" s="24">
        <f t="shared" si="98"/>
        <v>0.88529934667975851</v>
      </c>
      <c r="V180" s="116" t="str">
        <f t="shared" si="99"/>
        <v>BRASIF GESTÃO INTERNACIONAL LTDA</v>
      </c>
      <c r="W180" s="199" t="str">
        <f t="shared" si="100"/>
        <v/>
      </c>
      <c r="X180" s="199" t="str">
        <f t="shared" si="101"/>
        <v/>
      </c>
      <c r="Y180" s="199" t="str">
        <f t="shared" si="102"/>
        <v/>
      </c>
      <c r="Z180" s="199" t="str">
        <f t="shared" si="103"/>
        <v/>
      </c>
      <c r="AA180" s="199" t="str">
        <f t="shared" si="104"/>
        <v/>
      </c>
      <c r="AB180" s="199" t="str">
        <f t="shared" si="105"/>
        <v/>
      </c>
      <c r="AC180" s="199" t="str">
        <f t="shared" si="106"/>
        <v/>
      </c>
      <c r="AD180" s="199">
        <f t="shared" si="107"/>
        <v>5.3924291600001197</v>
      </c>
      <c r="AE180" s="199" t="str">
        <f t="shared" si="108"/>
        <v/>
      </c>
      <c r="AF180" s="199" t="str">
        <f t="shared" si="109"/>
        <v/>
      </c>
      <c r="AG180" s="199" t="str">
        <f t="shared" si="110"/>
        <v/>
      </c>
      <c r="AH180" s="199" t="str">
        <f t="shared" si="111"/>
        <v/>
      </c>
      <c r="AI180" s="199" t="str">
        <f t="shared" si="112"/>
        <v/>
      </c>
      <c r="AJ180" s="199">
        <f t="shared" si="113"/>
        <v>2.7314710400000024</v>
      </c>
      <c r="AK180" s="199" t="str">
        <f t="shared" si="114"/>
        <v/>
      </c>
      <c r="AL180" s="199">
        <f t="shared" si="115"/>
        <v>7.0249402200001896</v>
      </c>
      <c r="AO180" s="60">
        <v>177</v>
      </c>
      <c r="AP180" s="56" t="s">
        <v>1252</v>
      </c>
      <c r="AQ180" s="30">
        <v>2.8433980699999997</v>
      </c>
      <c r="AR180" s="30" t="s">
        <v>1110</v>
      </c>
      <c r="AS180" s="30" t="s">
        <v>1110</v>
      </c>
      <c r="AT180" s="30" t="s">
        <v>1110</v>
      </c>
      <c r="AU180" s="30" t="s">
        <v>1110</v>
      </c>
      <c r="AV180" s="30">
        <v>4.9231447400000006</v>
      </c>
      <c r="AW180" s="30">
        <v>4.0975374100000002</v>
      </c>
      <c r="AX180" s="30">
        <v>360.33185567000004</v>
      </c>
      <c r="AY180" s="30" t="s">
        <v>1110</v>
      </c>
      <c r="AZ180" s="30">
        <v>49.553371079999998</v>
      </c>
      <c r="BA180" s="30" t="s">
        <v>1110</v>
      </c>
      <c r="BB180" s="30">
        <v>1.11955852</v>
      </c>
      <c r="BC180" s="30">
        <v>356.76167570999996</v>
      </c>
      <c r="BD180" s="30" t="s">
        <v>1110</v>
      </c>
      <c r="BE180" s="58">
        <v>47.068834789999997</v>
      </c>
      <c r="BF180" s="30">
        <v>826.69937598999991</v>
      </c>
      <c r="BG180"/>
      <c r="BH180" s="60">
        <v>177</v>
      </c>
      <c r="BI180" s="56" t="s">
        <v>182</v>
      </c>
      <c r="BJ180" s="30" t="s">
        <v>1110</v>
      </c>
      <c r="BK180" s="30" t="s">
        <v>1110</v>
      </c>
      <c r="BL180" s="30" t="s">
        <v>1110</v>
      </c>
      <c r="BM180" s="30" t="s">
        <v>1110</v>
      </c>
      <c r="BN180" s="30" t="s">
        <v>1110</v>
      </c>
      <c r="BO180" s="30" t="s">
        <v>1110</v>
      </c>
      <c r="BP180" s="30" t="s">
        <v>1110</v>
      </c>
      <c r="BQ180" s="30">
        <v>607.28856522000001</v>
      </c>
      <c r="BR180" s="30" t="s">
        <v>1110</v>
      </c>
      <c r="BS180" s="30" t="s">
        <v>1110</v>
      </c>
      <c r="BT180" s="30" t="s">
        <v>1110</v>
      </c>
      <c r="BU180" s="30" t="s">
        <v>1110</v>
      </c>
      <c r="BV180" s="30" t="s">
        <v>1110</v>
      </c>
      <c r="BW180" s="30">
        <v>193.24653022000001</v>
      </c>
      <c r="BX180" s="58" t="s">
        <v>1110</v>
      </c>
      <c r="BY180" s="30">
        <v>800.53509544000008</v>
      </c>
    </row>
    <row r="181" spans="1:77" ht="37.5">
      <c r="A181" s="114" t="str">
        <f t="shared" si="79"/>
        <v>2B CAPITAL S/A</v>
      </c>
      <c r="B181" s="24" t="str">
        <f t="shared" si="80"/>
        <v/>
      </c>
      <c r="C181" s="24" t="str">
        <f t="shared" si="81"/>
        <v/>
      </c>
      <c r="D181" s="24" t="str">
        <f t="shared" si="82"/>
        <v/>
      </c>
      <c r="E181" s="24" t="str">
        <f t="shared" si="83"/>
        <v/>
      </c>
      <c r="F181" s="24" t="str">
        <f t="shared" si="84"/>
        <v/>
      </c>
      <c r="G181" s="24">
        <f t="shared" si="85"/>
        <v>-3.6566300438177706</v>
      </c>
      <c r="H181" s="24" t="str">
        <f t="shared" si="86"/>
        <v/>
      </c>
      <c r="I181" s="24">
        <f t="shared" si="87"/>
        <v>-8.8054432868574395E-2</v>
      </c>
      <c r="J181" s="24" t="str">
        <f t="shared" si="88"/>
        <v/>
      </c>
      <c r="K181" s="24" t="str">
        <f t="shared" si="89"/>
        <v/>
      </c>
      <c r="L181" s="24" t="str">
        <f t="shared" si="90"/>
        <v/>
      </c>
      <c r="M181" s="24" t="str">
        <f t="shared" si="91"/>
        <v/>
      </c>
      <c r="N181" s="24">
        <f t="shared" si="92"/>
        <v>-8.8054322319834455E-2</v>
      </c>
      <c r="O181" s="24" t="str">
        <f t="shared" si="93"/>
        <v/>
      </c>
      <c r="P181" s="24">
        <f t="shared" si="94"/>
        <v>-8.8054323425382108E-2</v>
      </c>
      <c r="Q181" s="24">
        <f t="shared" si="95"/>
        <v>-2.2481447737820588</v>
      </c>
      <c r="R181" s="24">
        <f t="shared" si="96"/>
        <v>-18.403977669999904</v>
      </c>
      <c r="S181" s="24">
        <f t="shared" si="97"/>
        <v>-8.8054322319834455E-2</v>
      </c>
      <c r="T181" s="24">
        <f t="shared" si="98"/>
        <v>-3.6566300438177706</v>
      </c>
      <c r="V181" s="116" t="str">
        <f t="shared" si="99"/>
        <v>2B CAPITAL S/A</v>
      </c>
      <c r="W181" s="199" t="str">
        <f t="shared" si="100"/>
        <v/>
      </c>
      <c r="X181" s="199" t="str">
        <f t="shared" si="101"/>
        <v/>
      </c>
      <c r="Y181" s="199" t="str">
        <f t="shared" si="102"/>
        <v/>
      </c>
      <c r="Z181" s="199" t="str">
        <f t="shared" si="103"/>
        <v/>
      </c>
      <c r="AA181" s="199" t="str">
        <f t="shared" si="104"/>
        <v/>
      </c>
      <c r="AB181" s="199">
        <f t="shared" si="105"/>
        <v>-18.119469000000038</v>
      </c>
      <c r="AC181" s="199" t="str">
        <f t="shared" si="106"/>
        <v/>
      </c>
      <c r="AD181" s="199">
        <f t="shared" si="107"/>
        <v>-2.780220000000444E-3</v>
      </c>
      <c r="AE181" s="199" t="str">
        <f t="shared" si="108"/>
        <v/>
      </c>
      <c r="AF181" s="199" t="str">
        <f t="shared" si="109"/>
        <v/>
      </c>
      <c r="AG181" s="199" t="str">
        <f t="shared" si="110"/>
        <v/>
      </c>
      <c r="AH181" s="199" t="str">
        <f t="shared" si="111"/>
        <v/>
      </c>
      <c r="AI181" s="199">
        <f t="shared" si="112"/>
        <v>-9.2673800000007134E-3</v>
      </c>
      <c r="AJ181" s="199" t="str">
        <f t="shared" si="113"/>
        <v/>
      </c>
      <c r="AK181" s="199">
        <f t="shared" si="114"/>
        <v>-0.272461069999963</v>
      </c>
      <c r="AL181" s="199">
        <f t="shared" si="115"/>
        <v>-18.403977669999904</v>
      </c>
      <c r="AO181" s="59">
        <v>178</v>
      </c>
      <c r="AP181" s="54" t="s">
        <v>34</v>
      </c>
      <c r="AQ181" s="31" t="s">
        <v>1110</v>
      </c>
      <c r="AR181" s="31" t="s">
        <v>1110</v>
      </c>
      <c r="AS181" s="31" t="s">
        <v>1110</v>
      </c>
      <c r="AT181" s="31" t="s">
        <v>1110</v>
      </c>
      <c r="AU181" s="31" t="s">
        <v>1110</v>
      </c>
      <c r="AV181" s="31">
        <v>495.52371399000003</v>
      </c>
      <c r="AW181" s="31" t="s">
        <v>1110</v>
      </c>
      <c r="AX181" s="31">
        <v>3.1573878900000003</v>
      </c>
      <c r="AY181" s="31" t="s">
        <v>1110</v>
      </c>
      <c r="AZ181" s="31" t="s">
        <v>1110</v>
      </c>
      <c r="BA181" s="31" t="s">
        <v>1110</v>
      </c>
      <c r="BB181" s="31" t="s">
        <v>1110</v>
      </c>
      <c r="BC181" s="31">
        <v>10.5246168</v>
      </c>
      <c r="BD181" s="31" t="s">
        <v>1110</v>
      </c>
      <c r="BE181" s="57">
        <v>309.42384132999996</v>
      </c>
      <c r="BF181" s="31">
        <v>818.62956000999998</v>
      </c>
      <c r="BG181"/>
      <c r="BH181" s="59">
        <v>178</v>
      </c>
      <c r="BI181" s="54" t="s">
        <v>34</v>
      </c>
      <c r="BJ181" s="31" t="s">
        <v>1110</v>
      </c>
      <c r="BK181" s="31" t="s">
        <v>1110</v>
      </c>
      <c r="BL181" s="31" t="s">
        <v>1110</v>
      </c>
      <c r="BM181" s="31" t="s">
        <v>1110</v>
      </c>
      <c r="BN181" s="31" t="s">
        <v>1110</v>
      </c>
      <c r="BO181" s="31">
        <v>477.40424499</v>
      </c>
      <c r="BP181" s="31" t="s">
        <v>1110</v>
      </c>
      <c r="BQ181" s="31">
        <v>3.1546076699999999</v>
      </c>
      <c r="BR181" s="31" t="s">
        <v>1110</v>
      </c>
      <c r="BS181" s="31" t="s">
        <v>1110</v>
      </c>
      <c r="BT181" s="31" t="s">
        <v>1110</v>
      </c>
      <c r="BU181" s="31" t="s">
        <v>1110</v>
      </c>
      <c r="BV181" s="31">
        <v>10.51534942</v>
      </c>
      <c r="BW181" s="31" t="s">
        <v>1110</v>
      </c>
      <c r="BX181" s="57">
        <v>309.15138026</v>
      </c>
      <c r="BY181" s="31">
        <v>800.22558234000007</v>
      </c>
    </row>
    <row r="182" spans="1:77" ht="37.5">
      <c r="A182" s="114" t="str">
        <f t="shared" si="79"/>
        <v>TRILHA INVESTIMENTOS</v>
      </c>
      <c r="B182" s="24" t="str">
        <f t="shared" si="80"/>
        <v/>
      </c>
      <c r="C182" s="24" t="str">
        <f t="shared" si="81"/>
        <v/>
      </c>
      <c r="D182" s="24" t="str">
        <f t="shared" si="82"/>
        <v/>
      </c>
      <c r="E182" s="24" t="str">
        <f t="shared" si="83"/>
        <v/>
      </c>
      <c r="F182" s="24" t="str">
        <f t="shared" si="84"/>
        <v/>
      </c>
      <c r="G182" s="24">
        <f t="shared" si="85"/>
        <v>0.62366640096071535</v>
      </c>
      <c r="H182" s="24" t="str">
        <f t="shared" si="86"/>
        <v/>
      </c>
      <c r="I182" s="24">
        <f t="shared" si="87"/>
        <v>1.2257358731355481</v>
      </c>
      <c r="J182" s="24">
        <f t="shared" si="88"/>
        <v>0.93040133109336409</v>
      </c>
      <c r="K182" s="24">
        <f t="shared" si="89"/>
        <v>0.92232749093892608</v>
      </c>
      <c r="L182" s="24" t="str">
        <f t="shared" si="90"/>
        <v/>
      </c>
      <c r="M182" s="24" t="str">
        <f t="shared" si="91"/>
        <v/>
      </c>
      <c r="N182" s="24">
        <f t="shared" si="92"/>
        <v>-3.0745898617492031</v>
      </c>
      <c r="O182" s="24" t="str">
        <f t="shared" si="93"/>
        <v/>
      </c>
      <c r="P182" s="24">
        <f t="shared" si="94"/>
        <v>100</v>
      </c>
      <c r="Q182" s="24">
        <f t="shared" si="95"/>
        <v>1.1340434495914451</v>
      </c>
      <c r="R182" s="24">
        <f t="shared" si="96"/>
        <v>8.9121423199999299</v>
      </c>
      <c r="S182" s="24">
        <f t="shared" si="97"/>
        <v>100</v>
      </c>
      <c r="T182" s="24">
        <f t="shared" si="98"/>
        <v>-3.0745898617492031</v>
      </c>
      <c r="V182" s="116" t="str">
        <f t="shared" si="99"/>
        <v>TRILHA INVESTIMENTOS</v>
      </c>
      <c r="W182" s="199" t="str">
        <f t="shared" si="100"/>
        <v/>
      </c>
      <c r="X182" s="199" t="str">
        <f t="shared" si="101"/>
        <v/>
      </c>
      <c r="Y182" s="199" t="str">
        <f t="shared" si="102"/>
        <v/>
      </c>
      <c r="Z182" s="199" t="str">
        <f t="shared" si="103"/>
        <v/>
      </c>
      <c r="AA182" s="199" t="str">
        <f t="shared" si="104"/>
        <v/>
      </c>
      <c r="AB182" s="199">
        <f t="shared" si="105"/>
        <v>1.3199899999999931E-3</v>
      </c>
      <c r="AC182" s="199" t="str">
        <f t="shared" si="106"/>
        <v/>
      </c>
      <c r="AD182" s="199">
        <f t="shared" si="107"/>
        <v>8.2076475100000152</v>
      </c>
      <c r="AE182" s="199">
        <f t="shared" si="108"/>
        <v>0.50875714000000016</v>
      </c>
      <c r="AF182" s="199">
        <f t="shared" si="109"/>
        <v>0.48027752000000135</v>
      </c>
      <c r="AG182" s="199" t="str">
        <f t="shared" si="110"/>
        <v/>
      </c>
      <c r="AH182" s="199" t="str">
        <f t="shared" si="111"/>
        <v/>
      </c>
      <c r="AI182" s="199">
        <f t="shared" si="112"/>
        <v>-0.28586984000000015</v>
      </c>
      <c r="AJ182" s="199" t="str">
        <f t="shared" si="113"/>
        <v/>
      </c>
      <c r="AK182" s="199">
        <f t="shared" si="114"/>
        <v>1.0000000000000001E-5</v>
      </c>
      <c r="AL182" s="199">
        <f t="shared" si="115"/>
        <v>8.9121423199999299</v>
      </c>
      <c r="AO182" s="60">
        <v>179</v>
      </c>
      <c r="AP182" s="56" t="s">
        <v>697</v>
      </c>
      <c r="AQ182" s="30" t="s">
        <v>1110</v>
      </c>
      <c r="AR182" s="30" t="s">
        <v>1110</v>
      </c>
      <c r="AS182" s="30" t="s">
        <v>1110</v>
      </c>
      <c r="AT182" s="30" t="s">
        <v>1110</v>
      </c>
      <c r="AU182" s="30" t="s">
        <v>1110</v>
      </c>
      <c r="AV182" s="30">
        <v>17.351086489999997</v>
      </c>
      <c r="AW182" s="30">
        <v>1.1695070400000001</v>
      </c>
      <c r="AX182" s="30">
        <v>6.4241125700000001</v>
      </c>
      <c r="AY182" s="30">
        <v>3.92933865</v>
      </c>
      <c r="AZ182" s="30">
        <v>4.2979079699999998</v>
      </c>
      <c r="BA182" s="30" t="s">
        <v>1110</v>
      </c>
      <c r="BB182" s="30">
        <v>35.156113120000001</v>
      </c>
      <c r="BC182" s="30">
        <v>677.60852917999989</v>
      </c>
      <c r="BD182" s="30" t="s">
        <v>1110</v>
      </c>
      <c r="BE182" s="58">
        <v>66.147034879999993</v>
      </c>
      <c r="BF182" s="30">
        <v>812.08362989999989</v>
      </c>
      <c r="BG182"/>
      <c r="BH182" s="60">
        <v>179</v>
      </c>
      <c r="BI182" s="56" t="s">
        <v>955</v>
      </c>
      <c r="BJ182" s="30" t="s">
        <v>1110</v>
      </c>
      <c r="BK182" s="30" t="s">
        <v>1110</v>
      </c>
      <c r="BL182" s="30" t="s">
        <v>1110</v>
      </c>
      <c r="BM182" s="30" t="s">
        <v>1110</v>
      </c>
      <c r="BN182" s="30" t="s">
        <v>1110</v>
      </c>
      <c r="BO182" s="30">
        <v>0.21296999999999999</v>
      </c>
      <c r="BP182" s="30" t="s">
        <v>1110</v>
      </c>
      <c r="BQ182" s="30">
        <v>677.81744599000001</v>
      </c>
      <c r="BR182" s="30">
        <v>55.190228779999998</v>
      </c>
      <c r="BS182" s="30">
        <v>52.552618930000001</v>
      </c>
      <c r="BT182" s="30" t="s">
        <v>1110</v>
      </c>
      <c r="BU182" s="30" t="s">
        <v>1110</v>
      </c>
      <c r="BV182" s="30">
        <v>9.0119504499999987</v>
      </c>
      <c r="BW182" s="30" t="s">
        <v>1110</v>
      </c>
      <c r="BX182" s="58">
        <v>2.0000000000000002E-5</v>
      </c>
      <c r="BY182" s="30">
        <v>794.78523414999995</v>
      </c>
    </row>
    <row r="183" spans="1:77" ht="62.5">
      <c r="A183" s="114" t="str">
        <f t="shared" si="79"/>
        <v>LIZAR ADM DE CART DE VAL MOBILI LTDA</v>
      </c>
      <c r="B183" s="24" t="str">
        <f t="shared" si="80"/>
        <v/>
      </c>
      <c r="C183" s="24" t="str">
        <f t="shared" si="81"/>
        <v/>
      </c>
      <c r="D183" s="24" t="str">
        <f t="shared" si="82"/>
        <v/>
      </c>
      <c r="E183" s="24" t="str">
        <f t="shared" si="83"/>
        <v/>
      </c>
      <c r="F183" s="24" t="str">
        <f t="shared" si="84"/>
        <v/>
      </c>
      <c r="G183" s="24">
        <f t="shared" si="85"/>
        <v>94.104183196711062</v>
      </c>
      <c r="H183" s="24" t="str">
        <f t="shared" si="86"/>
        <v/>
      </c>
      <c r="I183" s="24" t="str">
        <f t="shared" si="87"/>
        <v/>
      </c>
      <c r="J183" s="24" t="str">
        <f t="shared" si="88"/>
        <v/>
      </c>
      <c r="K183" s="24" t="str">
        <f t="shared" si="89"/>
        <v/>
      </c>
      <c r="L183" s="24" t="str">
        <f t="shared" si="90"/>
        <v/>
      </c>
      <c r="M183" s="24" t="str">
        <f t="shared" si="91"/>
        <v/>
      </c>
      <c r="N183" s="24" t="str">
        <f t="shared" si="92"/>
        <v/>
      </c>
      <c r="O183" s="24" t="str">
        <f t="shared" si="93"/>
        <v/>
      </c>
      <c r="P183" s="24" t="str">
        <f t="shared" si="94"/>
        <v/>
      </c>
      <c r="Q183" s="24">
        <f t="shared" si="95"/>
        <v>94.104183196711062</v>
      </c>
      <c r="R183" s="24">
        <f t="shared" si="96"/>
        <v>379.5911847700001</v>
      </c>
      <c r="S183" s="24">
        <f t="shared" si="97"/>
        <v>94.104183196711062</v>
      </c>
      <c r="T183" s="24">
        <f t="shared" si="98"/>
        <v>94.104183196711062</v>
      </c>
      <c r="V183" s="116" t="str">
        <f t="shared" si="99"/>
        <v>LIZAR ADM DE CART DE VAL MOBILI LTDA</v>
      </c>
      <c r="W183" s="199" t="str">
        <f t="shared" si="100"/>
        <v/>
      </c>
      <c r="X183" s="199" t="str">
        <f t="shared" si="101"/>
        <v/>
      </c>
      <c r="Y183" s="199" t="str">
        <f t="shared" si="102"/>
        <v/>
      </c>
      <c r="Z183" s="199" t="str">
        <f t="shared" si="103"/>
        <v/>
      </c>
      <c r="AA183" s="199" t="str">
        <f t="shared" si="104"/>
        <v/>
      </c>
      <c r="AB183" s="199">
        <f t="shared" si="105"/>
        <v>379.5911847700001</v>
      </c>
      <c r="AC183" s="199" t="str">
        <f t="shared" si="106"/>
        <v/>
      </c>
      <c r="AD183" s="199" t="str">
        <f t="shared" si="107"/>
        <v/>
      </c>
      <c r="AE183" s="199" t="str">
        <f t="shared" si="108"/>
        <v/>
      </c>
      <c r="AF183" s="199" t="str">
        <f t="shared" si="109"/>
        <v/>
      </c>
      <c r="AG183" s="199" t="str">
        <f t="shared" si="110"/>
        <v/>
      </c>
      <c r="AH183" s="199" t="str">
        <f t="shared" si="111"/>
        <v/>
      </c>
      <c r="AI183" s="199" t="str">
        <f t="shared" si="112"/>
        <v/>
      </c>
      <c r="AJ183" s="199" t="str">
        <f t="shared" si="113"/>
        <v/>
      </c>
      <c r="AK183" s="199" t="str">
        <f t="shared" si="114"/>
        <v/>
      </c>
      <c r="AL183" s="199">
        <f t="shared" si="115"/>
        <v>379.5911847700001</v>
      </c>
      <c r="AO183" s="59">
        <v>180</v>
      </c>
      <c r="AP183" s="54" t="s">
        <v>469</v>
      </c>
      <c r="AQ183" s="31" t="s">
        <v>1110</v>
      </c>
      <c r="AR183" s="31" t="s">
        <v>1110</v>
      </c>
      <c r="AS183" s="31" t="s">
        <v>1110</v>
      </c>
      <c r="AT183" s="31" t="s">
        <v>1110</v>
      </c>
      <c r="AU183" s="31" t="s">
        <v>1110</v>
      </c>
      <c r="AV183" s="31">
        <v>8.4510009999999997E-2</v>
      </c>
      <c r="AW183" s="31" t="s">
        <v>1110</v>
      </c>
      <c r="AX183" s="31">
        <v>646.21066702999997</v>
      </c>
      <c r="AY183" s="31">
        <v>0.68259999999999998</v>
      </c>
      <c r="AZ183" s="31">
        <v>75.141480729999998</v>
      </c>
      <c r="BA183" s="31" t="s">
        <v>1110</v>
      </c>
      <c r="BB183" s="31" t="s">
        <v>1110</v>
      </c>
      <c r="BC183" s="31" t="s">
        <v>1110</v>
      </c>
      <c r="BD183" s="31" t="s">
        <v>1110</v>
      </c>
      <c r="BE183" s="57">
        <v>72.352895969999992</v>
      </c>
      <c r="BF183" s="31">
        <v>794.47215373999995</v>
      </c>
      <c r="BG183"/>
      <c r="BH183" s="59">
        <v>180</v>
      </c>
      <c r="BI183" s="54" t="s">
        <v>1256</v>
      </c>
      <c r="BJ183" s="31" t="s">
        <v>1110</v>
      </c>
      <c r="BK183" s="31" t="s">
        <v>1110</v>
      </c>
      <c r="BL183" s="31" t="s">
        <v>1110</v>
      </c>
      <c r="BM183" s="31" t="s">
        <v>1110</v>
      </c>
      <c r="BN183" s="31" t="s">
        <v>1110</v>
      </c>
      <c r="BO183" s="31">
        <v>782.9645225700001</v>
      </c>
      <c r="BP183" s="31" t="s">
        <v>1110</v>
      </c>
      <c r="BQ183" s="31" t="s">
        <v>1110</v>
      </c>
      <c r="BR183" s="31" t="s">
        <v>1110</v>
      </c>
      <c r="BS183" s="31" t="s">
        <v>1110</v>
      </c>
      <c r="BT183" s="31" t="s">
        <v>1110</v>
      </c>
      <c r="BU183" s="31" t="s">
        <v>1110</v>
      </c>
      <c r="BV183" s="31" t="s">
        <v>1110</v>
      </c>
      <c r="BW183" s="31" t="s">
        <v>1110</v>
      </c>
      <c r="BX183" s="57" t="s">
        <v>1110</v>
      </c>
      <c r="BY183" s="31">
        <v>782.9645225700001</v>
      </c>
    </row>
    <row r="184" spans="1:77" ht="75">
      <c r="A184" s="114" t="str">
        <f t="shared" si="79"/>
        <v>THE AXXON GROUP PRIVATE EQUITY ASS LTDA</v>
      </c>
      <c r="B184" s="24" t="str">
        <f t="shared" si="80"/>
        <v/>
      </c>
      <c r="C184" s="24" t="str">
        <f t="shared" si="81"/>
        <v/>
      </c>
      <c r="D184" s="24" t="str">
        <f t="shared" si="82"/>
        <v/>
      </c>
      <c r="E184" s="24" t="str">
        <f t="shared" si="83"/>
        <v/>
      </c>
      <c r="F184" s="24" t="str">
        <f t="shared" si="84"/>
        <v/>
      </c>
      <c r="G184" s="24" t="str">
        <f t="shared" si="85"/>
        <v/>
      </c>
      <c r="H184" s="24" t="str">
        <f t="shared" si="86"/>
        <v/>
      </c>
      <c r="I184" s="24">
        <f t="shared" si="87"/>
        <v>0.35234554126850526</v>
      </c>
      <c r="J184" s="24" t="str">
        <f t="shared" si="88"/>
        <v/>
      </c>
      <c r="K184" s="24" t="str">
        <f t="shared" si="89"/>
        <v/>
      </c>
      <c r="L184" s="24" t="str">
        <f t="shared" si="90"/>
        <v/>
      </c>
      <c r="M184" s="24" t="str">
        <f t="shared" si="91"/>
        <v/>
      </c>
      <c r="N184" s="24" t="str">
        <f t="shared" si="92"/>
        <v/>
      </c>
      <c r="O184" s="24">
        <f t="shared" si="93"/>
        <v>0.35217851365190711</v>
      </c>
      <c r="P184" s="24" t="str">
        <f t="shared" si="94"/>
        <v/>
      </c>
      <c r="Q184" s="24">
        <f t="shared" si="95"/>
        <v>0.35217822151938094</v>
      </c>
      <c r="R184" s="24">
        <f t="shared" si="96"/>
        <v>2.7390115499998728</v>
      </c>
      <c r="S184" s="24">
        <f t="shared" si="97"/>
        <v>0.35234554126850526</v>
      </c>
      <c r="T184" s="24">
        <f t="shared" si="98"/>
        <v>0.35217822151938094</v>
      </c>
      <c r="V184" s="116" t="str">
        <f t="shared" si="99"/>
        <v>THE AXXON GROUP PRIVATE EQUITY ASS LTDA</v>
      </c>
      <c r="W184" s="199" t="str">
        <f t="shared" si="100"/>
        <v/>
      </c>
      <c r="X184" s="199" t="str">
        <f t="shared" si="101"/>
        <v/>
      </c>
      <c r="Y184" s="199" t="str">
        <f t="shared" si="102"/>
        <v/>
      </c>
      <c r="Z184" s="199" t="str">
        <f t="shared" si="103"/>
        <v/>
      </c>
      <c r="AA184" s="199" t="str">
        <f t="shared" si="104"/>
        <v/>
      </c>
      <c r="AB184" s="199" t="str">
        <f t="shared" si="105"/>
        <v/>
      </c>
      <c r="AC184" s="199" t="str">
        <f t="shared" si="106"/>
        <v/>
      </c>
      <c r="AD184" s="199">
        <f t="shared" si="107"/>
        <v>1.6440020000000999E-2</v>
      </c>
      <c r="AE184" s="199" t="str">
        <f t="shared" si="108"/>
        <v/>
      </c>
      <c r="AF184" s="199" t="str">
        <f t="shared" si="109"/>
        <v/>
      </c>
      <c r="AG184" s="199" t="str">
        <f t="shared" si="110"/>
        <v/>
      </c>
      <c r="AH184" s="199" t="str">
        <f t="shared" si="111"/>
        <v/>
      </c>
      <c r="AI184" s="199" t="str">
        <f t="shared" si="112"/>
        <v/>
      </c>
      <c r="AJ184" s="199">
        <f t="shared" si="113"/>
        <v>2.7225815599998668</v>
      </c>
      <c r="AK184" s="199" t="str">
        <f t="shared" si="114"/>
        <v/>
      </c>
      <c r="AL184" s="199">
        <f t="shared" si="115"/>
        <v>2.7390115499998728</v>
      </c>
      <c r="AO184" s="60">
        <v>181</v>
      </c>
      <c r="AP184" s="56" t="s">
        <v>182</v>
      </c>
      <c r="AQ184" s="30" t="s">
        <v>1110</v>
      </c>
      <c r="AR184" s="30" t="s">
        <v>1110</v>
      </c>
      <c r="AS184" s="30" t="s">
        <v>1110</v>
      </c>
      <c r="AT184" s="30" t="s">
        <v>1110</v>
      </c>
      <c r="AU184" s="30" t="s">
        <v>1110</v>
      </c>
      <c r="AV184" s="30" t="s">
        <v>1110</v>
      </c>
      <c r="AW184" s="30" t="s">
        <v>1110</v>
      </c>
      <c r="AX184" s="30">
        <v>601.89613605999989</v>
      </c>
      <c r="AY184" s="30" t="s">
        <v>1110</v>
      </c>
      <c r="AZ184" s="30">
        <v>1.0989599800000001</v>
      </c>
      <c r="BA184" s="30" t="s">
        <v>1110</v>
      </c>
      <c r="BB184" s="30" t="s">
        <v>1110</v>
      </c>
      <c r="BC184" s="30" t="s">
        <v>1110</v>
      </c>
      <c r="BD184" s="30">
        <v>190.51505918000001</v>
      </c>
      <c r="BE184" s="58" t="s">
        <v>1110</v>
      </c>
      <c r="BF184" s="30">
        <v>793.51015521999989</v>
      </c>
      <c r="BG184"/>
      <c r="BH184" s="60">
        <v>181</v>
      </c>
      <c r="BI184" s="56" t="s">
        <v>1257</v>
      </c>
      <c r="BJ184" s="30" t="s">
        <v>1110</v>
      </c>
      <c r="BK184" s="30" t="s">
        <v>1110</v>
      </c>
      <c r="BL184" s="30" t="s">
        <v>1110</v>
      </c>
      <c r="BM184" s="30" t="s">
        <v>1110</v>
      </c>
      <c r="BN184" s="30" t="s">
        <v>1110</v>
      </c>
      <c r="BO184" s="30" t="s">
        <v>1110</v>
      </c>
      <c r="BP184" s="30" t="s">
        <v>1110</v>
      </c>
      <c r="BQ184" s="30">
        <v>4.6823199800000008</v>
      </c>
      <c r="BR184" s="30" t="s">
        <v>1110</v>
      </c>
      <c r="BS184" s="30" t="s">
        <v>1110</v>
      </c>
      <c r="BT184" s="30" t="s">
        <v>1110</v>
      </c>
      <c r="BU184" s="30" t="s">
        <v>1110</v>
      </c>
      <c r="BV184" s="30" t="s">
        <v>1110</v>
      </c>
      <c r="BW184" s="30">
        <v>775.79119717999993</v>
      </c>
      <c r="BX184" s="58" t="s">
        <v>1110</v>
      </c>
      <c r="BY184" s="30">
        <v>780.47351715999991</v>
      </c>
    </row>
    <row r="185" spans="1:77" ht="50">
      <c r="A185" s="114" t="str">
        <f t="shared" si="79"/>
        <v>TABOACO, NIECKELE E ASSOCIADOS</v>
      </c>
      <c r="B185" s="24" t="str">
        <f t="shared" si="80"/>
        <v/>
      </c>
      <c r="C185" s="24" t="str">
        <f t="shared" si="81"/>
        <v/>
      </c>
      <c r="D185" s="24" t="str">
        <f t="shared" si="82"/>
        <v/>
      </c>
      <c r="E185" s="24" t="str">
        <f t="shared" si="83"/>
        <v/>
      </c>
      <c r="F185" s="24" t="str">
        <f t="shared" si="84"/>
        <v/>
      </c>
      <c r="G185" s="24" t="str">
        <f t="shared" si="85"/>
        <v/>
      </c>
      <c r="H185" s="24" t="str">
        <f t="shared" si="86"/>
        <v/>
      </c>
      <c r="I185" s="24">
        <f t="shared" si="87"/>
        <v>-0.2287255898979339</v>
      </c>
      <c r="J185" s="24">
        <f t="shared" si="88"/>
        <v>0.42458836004190914</v>
      </c>
      <c r="K185" s="24">
        <f t="shared" si="89"/>
        <v>0.58431915773657295</v>
      </c>
      <c r="L185" s="24" t="str">
        <f t="shared" si="90"/>
        <v/>
      </c>
      <c r="M185" s="24" t="str">
        <f t="shared" si="91"/>
        <v/>
      </c>
      <c r="N185" s="24">
        <f t="shared" si="92"/>
        <v>-1.724855877389075</v>
      </c>
      <c r="O185" s="24" t="str">
        <f t="shared" si="93"/>
        <v/>
      </c>
      <c r="P185" s="24" t="str">
        <f t="shared" si="94"/>
        <v/>
      </c>
      <c r="Q185" s="24">
        <f t="shared" si="95"/>
        <v>-0.27339979926652802</v>
      </c>
      <c r="R185" s="24">
        <f t="shared" si="96"/>
        <v>-2.0856564400002071</v>
      </c>
      <c r="S185" s="24">
        <f t="shared" si="97"/>
        <v>0.58431915773657295</v>
      </c>
      <c r="T185" s="24">
        <f t="shared" si="98"/>
        <v>-1.724855877389075</v>
      </c>
      <c r="V185" s="116" t="str">
        <f t="shared" si="99"/>
        <v>TABOACO, NIECKELE E ASSOCIADOS</v>
      </c>
      <c r="W185" s="199" t="str">
        <f t="shared" si="100"/>
        <v/>
      </c>
      <c r="X185" s="199" t="str">
        <f t="shared" si="101"/>
        <v/>
      </c>
      <c r="Y185" s="199" t="str">
        <f t="shared" si="102"/>
        <v/>
      </c>
      <c r="Z185" s="199" t="str">
        <f t="shared" si="103"/>
        <v/>
      </c>
      <c r="AA185" s="199" t="str">
        <f t="shared" si="104"/>
        <v/>
      </c>
      <c r="AB185" s="199" t="str">
        <f t="shared" si="105"/>
        <v/>
      </c>
      <c r="AC185" s="199" t="str">
        <f t="shared" si="106"/>
        <v/>
      </c>
      <c r="AD185" s="199">
        <f t="shared" si="107"/>
        <v>-1.6106343900000866</v>
      </c>
      <c r="AE185" s="199">
        <f t="shared" si="108"/>
        <v>8.1360760000002585E-2</v>
      </c>
      <c r="AF185" s="199">
        <f t="shared" si="109"/>
        <v>3.1699720000000653E-2</v>
      </c>
      <c r="AG185" s="199" t="str">
        <f t="shared" si="110"/>
        <v/>
      </c>
      <c r="AH185" s="199" t="str">
        <f t="shared" si="111"/>
        <v/>
      </c>
      <c r="AI185" s="199">
        <f t="shared" si="112"/>
        <v>-0.58808253000000121</v>
      </c>
      <c r="AJ185" s="199" t="str">
        <f t="shared" si="113"/>
        <v/>
      </c>
      <c r="AK185" s="199" t="str">
        <f t="shared" si="114"/>
        <v/>
      </c>
      <c r="AL185" s="199">
        <f t="shared" si="115"/>
        <v>-2.0856564400002071</v>
      </c>
      <c r="AO185" s="59">
        <v>182</v>
      </c>
      <c r="AP185" s="54" t="s">
        <v>955</v>
      </c>
      <c r="AQ185" s="31" t="s">
        <v>1110</v>
      </c>
      <c r="AR185" s="31" t="s">
        <v>1110</v>
      </c>
      <c r="AS185" s="31" t="s">
        <v>1110</v>
      </c>
      <c r="AT185" s="31" t="s">
        <v>1110</v>
      </c>
      <c r="AU185" s="31" t="s">
        <v>1110</v>
      </c>
      <c r="AV185" s="31">
        <v>0.21165001</v>
      </c>
      <c r="AW185" s="31" t="s">
        <v>1110</v>
      </c>
      <c r="AX185" s="31">
        <v>669.60979847999999</v>
      </c>
      <c r="AY185" s="31">
        <v>54.681471639999998</v>
      </c>
      <c r="AZ185" s="31">
        <v>52.07234141</v>
      </c>
      <c r="BA185" s="31" t="s">
        <v>1110</v>
      </c>
      <c r="BB185" s="31" t="s">
        <v>1110</v>
      </c>
      <c r="BC185" s="31">
        <v>9.2978202899999989</v>
      </c>
      <c r="BD185" s="31" t="s">
        <v>1110</v>
      </c>
      <c r="BE185" s="57">
        <v>1.0000000000000001E-5</v>
      </c>
      <c r="BF185" s="31">
        <v>785.87309183000002</v>
      </c>
      <c r="BG185"/>
      <c r="BH185" s="59">
        <v>182</v>
      </c>
      <c r="BI185" s="54" t="s">
        <v>917</v>
      </c>
      <c r="BJ185" s="31" t="s">
        <v>1110</v>
      </c>
      <c r="BK185" s="31" t="s">
        <v>1110</v>
      </c>
      <c r="BL185" s="31" t="s">
        <v>1110</v>
      </c>
      <c r="BM185" s="31" t="s">
        <v>1110</v>
      </c>
      <c r="BN185" s="31" t="s">
        <v>1110</v>
      </c>
      <c r="BO185" s="31" t="s">
        <v>1110</v>
      </c>
      <c r="BP185" s="31" t="s">
        <v>1110</v>
      </c>
      <c r="BQ185" s="31">
        <v>702.56697455999995</v>
      </c>
      <c r="BR185" s="31">
        <v>19.24362889</v>
      </c>
      <c r="BS185" s="31">
        <v>5.4567691500000004</v>
      </c>
      <c r="BT185" s="31" t="s">
        <v>1110</v>
      </c>
      <c r="BU185" s="31" t="s">
        <v>1110</v>
      </c>
      <c r="BV185" s="31">
        <v>33.50650692</v>
      </c>
      <c r="BW185" s="31" t="s">
        <v>1110</v>
      </c>
      <c r="BX185" s="57" t="s">
        <v>1110</v>
      </c>
      <c r="BY185" s="31">
        <v>760.77387951999992</v>
      </c>
    </row>
    <row r="186" spans="1:77" ht="75">
      <c r="A186" s="114" t="str">
        <f t="shared" si="79"/>
        <v>HIX INVESTIMENTOS LTDA</v>
      </c>
      <c r="B186" s="24" t="str">
        <f t="shared" si="80"/>
        <v/>
      </c>
      <c r="C186" s="24">
        <f t="shared" si="81"/>
        <v>-1.7594204466816308</v>
      </c>
      <c r="D186" s="24" t="str">
        <f t="shared" si="82"/>
        <v/>
      </c>
      <c r="E186" s="24" t="str">
        <f t="shared" si="83"/>
        <v/>
      </c>
      <c r="F186" s="24" t="str">
        <f t="shared" si="84"/>
        <v/>
      </c>
      <c r="G186" s="24" t="str">
        <f t="shared" si="85"/>
        <v/>
      </c>
      <c r="H186" s="24">
        <f t="shared" si="86"/>
        <v>-1.2907321201862203</v>
      </c>
      <c r="I186" s="24">
        <f t="shared" si="87"/>
        <v>-0.33502411939321064</v>
      </c>
      <c r="J186" s="24">
        <f t="shared" si="88"/>
        <v>0.85709181523579048</v>
      </c>
      <c r="K186" s="24">
        <f t="shared" si="89"/>
        <v>3.9005272423395354E-2</v>
      </c>
      <c r="L186" s="24" t="str">
        <f t="shared" si="90"/>
        <v/>
      </c>
      <c r="M186" s="24">
        <f t="shared" si="91"/>
        <v>-0.64433287063437206</v>
      </c>
      <c r="N186" s="24">
        <f t="shared" si="92"/>
        <v>-0.33731388444135746</v>
      </c>
      <c r="O186" s="24" t="str">
        <f t="shared" si="93"/>
        <v/>
      </c>
      <c r="P186" s="24">
        <f t="shared" si="94"/>
        <v>1.1057010380467887</v>
      </c>
      <c r="Q186" s="24">
        <f t="shared" si="95"/>
        <v>-5.9310499826651153E-2</v>
      </c>
      <c r="R186" s="24">
        <f t="shared" si="96"/>
        <v>-0.44935306000002129</v>
      </c>
      <c r="S186" s="24">
        <f t="shared" si="97"/>
        <v>1.1057010380467887</v>
      </c>
      <c r="T186" s="24">
        <f t="shared" si="98"/>
        <v>-1.7594204466816308</v>
      </c>
      <c r="V186" s="116" t="str">
        <f t="shared" si="99"/>
        <v>HIX INVESTIMENTOS LTDA</v>
      </c>
      <c r="W186" s="199" t="str">
        <f t="shared" si="100"/>
        <v/>
      </c>
      <c r="X186" s="199">
        <f t="shared" si="101"/>
        <v>-9.3002999999999836E-4</v>
      </c>
      <c r="Y186" s="199" t="str">
        <f t="shared" si="102"/>
        <v/>
      </c>
      <c r="Z186" s="199" t="str">
        <f t="shared" si="103"/>
        <v/>
      </c>
      <c r="AA186" s="199" t="str">
        <f t="shared" si="104"/>
        <v/>
      </c>
      <c r="AB186" s="199" t="str">
        <f t="shared" si="105"/>
        <v/>
      </c>
      <c r="AC186" s="199">
        <f t="shared" si="106"/>
        <v>-2.4400000000000255E-3</v>
      </c>
      <c r="AD186" s="199">
        <f t="shared" si="107"/>
        <v>-0.85331104999997365</v>
      </c>
      <c r="AE186" s="199">
        <f t="shared" si="108"/>
        <v>0.22449027000000044</v>
      </c>
      <c r="AF186" s="199">
        <f t="shared" si="109"/>
        <v>1.3278070000005471E-2</v>
      </c>
      <c r="AG186" s="199" t="str">
        <f t="shared" si="110"/>
        <v/>
      </c>
      <c r="AH186" s="199">
        <f t="shared" si="111"/>
        <v>-1.486011999999981E-2</v>
      </c>
      <c r="AI186" s="199">
        <f t="shared" si="112"/>
        <v>-1.0945093099999781</v>
      </c>
      <c r="AJ186" s="199" t="str">
        <f t="shared" si="113"/>
        <v/>
      </c>
      <c r="AK186" s="199">
        <f t="shared" si="114"/>
        <v>1.2789291099999929</v>
      </c>
      <c r="AL186" s="199">
        <f t="shared" si="115"/>
        <v>-0.44935306000002129</v>
      </c>
      <c r="AO186" s="60">
        <v>183</v>
      </c>
      <c r="AP186" s="56" t="s">
        <v>1257</v>
      </c>
      <c r="AQ186" s="30" t="s">
        <v>1110</v>
      </c>
      <c r="AR186" s="30" t="s">
        <v>1110</v>
      </c>
      <c r="AS186" s="30" t="s">
        <v>1110</v>
      </c>
      <c r="AT186" s="30" t="s">
        <v>1110</v>
      </c>
      <c r="AU186" s="30" t="s">
        <v>1110</v>
      </c>
      <c r="AV186" s="30" t="s">
        <v>1110</v>
      </c>
      <c r="AW186" s="30" t="s">
        <v>1110</v>
      </c>
      <c r="AX186" s="30">
        <v>4.6658799599999998</v>
      </c>
      <c r="AY186" s="30" t="s">
        <v>1110</v>
      </c>
      <c r="AZ186" s="30" t="s">
        <v>1110</v>
      </c>
      <c r="BA186" s="30" t="s">
        <v>1110</v>
      </c>
      <c r="BB186" s="30" t="s">
        <v>1110</v>
      </c>
      <c r="BC186" s="30" t="s">
        <v>1110</v>
      </c>
      <c r="BD186" s="30">
        <v>773.06861562000006</v>
      </c>
      <c r="BE186" s="58">
        <v>1.0029999999999999E-5</v>
      </c>
      <c r="BF186" s="30">
        <v>777.73450561000004</v>
      </c>
      <c r="BG186"/>
      <c r="BH186" s="60">
        <v>183</v>
      </c>
      <c r="BI186" s="56" t="s">
        <v>474</v>
      </c>
      <c r="BJ186" s="30" t="s">
        <v>1110</v>
      </c>
      <c r="BK186" s="30">
        <v>5.1929989999999995E-2</v>
      </c>
      <c r="BL186" s="30" t="s">
        <v>1110</v>
      </c>
      <c r="BM186" s="30" t="s">
        <v>1110</v>
      </c>
      <c r="BN186" s="30" t="s">
        <v>1110</v>
      </c>
      <c r="BO186" s="30" t="s">
        <v>1110</v>
      </c>
      <c r="BP186" s="30">
        <v>0.18659999999999999</v>
      </c>
      <c r="BQ186" s="30">
        <v>253.84806733000002</v>
      </c>
      <c r="BR186" s="30">
        <v>26.416581480000001</v>
      </c>
      <c r="BS186" s="30">
        <v>34.055009290000001</v>
      </c>
      <c r="BT186" s="30" t="s">
        <v>1110</v>
      </c>
      <c r="BU186" s="30">
        <v>2.29141986</v>
      </c>
      <c r="BV186" s="30">
        <v>323.38348002999999</v>
      </c>
      <c r="BW186" s="30" t="s">
        <v>1110</v>
      </c>
      <c r="BX186" s="58">
        <v>116.94573831</v>
      </c>
      <c r="BY186" s="30">
        <v>757.17882628999996</v>
      </c>
    </row>
    <row r="187" spans="1:77" ht="50">
      <c r="A187" s="114" t="str">
        <f t="shared" si="79"/>
        <v>SOUTHERN CROSS DO BRASIL ADM</v>
      </c>
      <c r="B187" s="24" t="str">
        <f t="shared" si="80"/>
        <v/>
      </c>
      <c r="C187" s="24" t="str">
        <f t="shared" si="81"/>
        <v/>
      </c>
      <c r="D187" s="24" t="str">
        <f t="shared" si="82"/>
        <v/>
      </c>
      <c r="E187" s="24" t="str">
        <f t="shared" si="83"/>
        <v/>
      </c>
      <c r="F187" s="24" t="str">
        <f t="shared" si="84"/>
        <v/>
      </c>
      <c r="G187" s="24">
        <f t="shared" si="85"/>
        <v>-22.583513257920032</v>
      </c>
      <c r="H187" s="24" t="str">
        <f t="shared" si="86"/>
        <v/>
      </c>
      <c r="I187" s="24" t="str">
        <f t="shared" si="87"/>
        <v/>
      </c>
      <c r="J187" s="24" t="str">
        <f t="shared" si="88"/>
        <v/>
      </c>
      <c r="K187" s="24" t="str">
        <f t="shared" si="89"/>
        <v/>
      </c>
      <c r="L187" s="24" t="str">
        <f t="shared" si="90"/>
        <v/>
      </c>
      <c r="M187" s="24" t="str">
        <f t="shared" si="91"/>
        <v/>
      </c>
      <c r="N187" s="24" t="str">
        <f t="shared" si="92"/>
        <v/>
      </c>
      <c r="O187" s="24" t="str">
        <f t="shared" si="93"/>
        <v/>
      </c>
      <c r="P187" s="24" t="str">
        <f t="shared" si="94"/>
        <v/>
      </c>
      <c r="Q187" s="24">
        <f t="shared" si="95"/>
        <v>-22.583513257920032</v>
      </c>
      <c r="R187" s="24">
        <f t="shared" si="96"/>
        <v>-218.51477412999998</v>
      </c>
      <c r="S187" s="24">
        <f t="shared" si="97"/>
        <v>-22.583513257920032</v>
      </c>
      <c r="T187" s="24">
        <f t="shared" si="98"/>
        <v>-22.583513257920032</v>
      </c>
      <c r="V187" s="116" t="str">
        <f t="shared" si="99"/>
        <v>SOUTHERN CROSS DO BRASIL ADM</v>
      </c>
      <c r="W187" s="199" t="str">
        <f t="shared" si="100"/>
        <v/>
      </c>
      <c r="X187" s="199" t="str">
        <f t="shared" si="101"/>
        <v/>
      </c>
      <c r="Y187" s="199" t="str">
        <f t="shared" si="102"/>
        <v/>
      </c>
      <c r="Z187" s="199" t="str">
        <f t="shared" si="103"/>
        <v/>
      </c>
      <c r="AA187" s="199" t="str">
        <f t="shared" si="104"/>
        <v/>
      </c>
      <c r="AB187" s="199">
        <f t="shared" si="105"/>
        <v>-218.51477412999998</v>
      </c>
      <c r="AC187" s="199" t="str">
        <f t="shared" si="106"/>
        <v/>
      </c>
      <c r="AD187" s="199" t="str">
        <f t="shared" si="107"/>
        <v/>
      </c>
      <c r="AE187" s="199" t="str">
        <f t="shared" si="108"/>
        <v/>
      </c>
      <c r="AF187" s="199" t="str">
        <f t="shared" si="109"/>
        <v/>
      </c>
      <c r="AG187" s="199" t="str">
        <f t="shared" si="110"/>
        <v/>
      </c>
      <c r="AH187" s="199" t="str">
        <f t="shared" si="111"/>
        <v/>
      </c>
      <c r="AI187" s="199" t="str">
        <f t="shared" si="112"/>
        <v/>
      </c>
      <c r="AJ187" s="199" t="str">
        <f t="shared" si="113"/>
        <v/>
      </c>
      <c r="AK187" s="199" t="str">
        <f t="shared" si="114"/>
        <v/>
      </c>
      <c r="AL187" s="199">
        <f t="shared" si="115"/>
        <v>-218.51477412999998</v>
      </c>
      <c r="AO187" s="59">
        <v>184</v>
      </c>
      <c r="AP187" s="54" t="s">
        <v>917</v>
      </c>
      <c r="AQ187" s="31" t="s">
        <v>1110</v>
      </c>
      <c r="AR187" s="31" t="s">
        <v>1110</v>
      </c>
      <c r="AS187" s="31" t="s">
        <v>1110</v>
      </c>
      <c r="AT187" s="31" t="s">
        <v>1110</v>
      </c>
      <c r="AU187" s="31" t="s">
        <v>1110</v>
      </c>
      <c r="AV187" s="31" t="s">
        <v>1110</v>
      </c>
      <c r="AW187" s="31" t="s">
        <v>1110</v>
      </c>
      <c r="AX187" s="31">
        <v>704.17760895000004</v>
      </c>
      <c r="AY187" s="31">
        <v>19.162268129999998</v>
      </c>
      <c r="AZ187" s="31">
        <v>5.4250694299999997</v>
      </c>
      <c r="BA187" s="31" t="s">
        <v>1110</v>
      </c>
      <c r="BB187" s="31" t="s">
        <v>1110</v>
      </c>
      <c r="BC187" s="31">
        <v>34.094589450000001</v>
      </c>
      <c r="BD187" s="31" t="s">
        <v>1110</v>
      </c>
      <c r="BE187" s="57" t="s">
        <v>1110</v>
      </c>
      <c r="BF187" s="31">
        <v>762.85953596000013</v>
      </c>
      <c r="BG187"/>
      <c r="BH187" s="59">
        <v>184</v>
      </c>
      <c r="BI187" s="54" t="s">
        <v>1249</v>
      </c>
      <c r="BJ187" s="31" t="s">
        <v>1110</v>
      </c>
      <c r="BK187" s="31" t="s">
        <v>1110</v>
      </c>
      <c r="BL187" s="31" t="s">
        <v>1110</v>
      </c>
      <c r="BM187" s="31" t="s">
        <v>1110</v>
      </c>
      <c r="BN187" s="31" t="s">
        <v>1110</v>
      </c>
      <c r="BO187" s="31">
        <v>749.07061276000002</v>
      </c>
      <c r="BP187" s="31" t="s">
        <v>1110</v>
      </c>
      <c r="BQ187" s="31" t="s">
        <v>1110</v>
      </c>
      <c r="BR187" s="31" t="s">
        <v>1110</v>
      </c>
      <c r="BS187" s="31" t="s">
        <v>1110</v>
      </c>
      <c r="BT187" s="31" t="s">
        <v>1110</v>
      </c>
      <c r="BU187" s="31" t="s">
        <v>1110</v>
      </c>
      <c r="BV187" s="31" t="s">
        <v>1110</v>
      </c>
      <c r="BW187" s="31" t="s">
        <v>1110</v>
      </c>
      <c r="BX187" s="57" t="s">
        <v>1110</v>
      </c>
      <c r="BY187" s="31">
        <v>749.07061276000002</v>
      </c>
    </row>
    <row r="188" spans="1:77" ht="62.5">
      <c r="A188" s="114" t="str">
        <f t="shared" si="79"/>
        <v>LEGATUS GESTORA DE RECURSOS LTDA</v>
      </c>
      <c r="B188" s="24" t="str">
        <f t="shared" si="80"/>
        <v/>
      </c>
      <c r="C188" s="24">
        <f t="shared" si="81"/>
        <v>150.83879814296384</v>
      </c>
      <c r="D188" s="24" t="str">
        <f t="shared" si="82"/>
        <v/>
      </c>
      <c r="E188" s="24" t="str">
        <f t="shared" si="83"/>
        <v/>
      </c>
      <c r="F188" s="24" t="str">
        <f t="shared" si="84"/>
        <v/>
      </c>
      <c r="G188" s="24">
        <f t="shared" si="85"/>
        <v>2.5187479695027974</v>
      </c>
      <c r="H188" s="24" t="str">
        <f t="shared" si="86"/>
        <v/>
      </c>
      <c r="I188" s="24" t="str">
        <f t="shared" si="87"/>
        <v/>
      </c>
      <c r="J188" s="24" t="str">
        <f t="shared" si="88"/>
        <v/>
      </c>
      <c r="K188" s="24" t="str">
        <f t="shared" si="89"/>
        <v/>
      </c>
      <c r="L188" s="24" t="str">
        <f t="shared" si="90"/>
        <v/>
      </c>
      <c r="M188" s="24">
        <f t="shared" si="91"/>
        <v>215.80149258274355</v>
      </c>
      <c r="N188" s="24" t="str">
        <f t="shared" si="92"/>
        <v/>
      </c>
      <c r="O188" s="24" t="str">
        <f t="shared" si="93"/>
        <v/>
      </c>
      <c r="P188" s="24" t="str">
        <f t="shared" si="94"/>
        <v/>
      </c>
      <c r="Q188" s="24">
        <f t="shared" si="95"/>
        <v>12.228417578987631</v>
      </c>
      <c r="R188" s="24">
        <f t="shared" si="96"/>
        <v>79.591184350000049</v>
      </c>
      <c r="S188" s="24">
        <f t="shared" si="97"/>
        <v>215.80149258274355</v>
      </c>
      <c r="T188" s="24">
        <f t="shared" si="98"/>
        <v>2.5187479695027974</v>
      </c>
      <c r="V188" s="116" t="str">
        <f t="shared" si="99"/>
        <v>LEGATUS GESTORA DE RECURSOS LTDA</v>
      </c>
      <c r="W188" s="199" t="str">
        <f t="shared" si="100"/>
        <v/>
      </c>
      <c r="X188" s="199">
        <f t="shared" si="101"/>
        <v>34.046820679999996</v>
      </c>
      <c r="Y188" s="199" t="str">
        <f t="shared" si="102"/>
        <v/>
      </c>
      <c r="Z188" s="199" t="str">
        <f t="shared" si="103"/>
        <v/>
      </c>
      <c r="AA188" s="199" t="str">
        <f t="shared" si="104"/>
        <v/>
      </c>
      <c r="AB188" s="199">
        <f t="shared" si="105"/>
        <v>15.474303130000067</v>
      </c>
      <c r="AC188" s="199" t="str">
        <f t="shared" si="106"/>
        <v/>
      </c>
      <c r="AD188" s="199" t="str">
        <f t="shared" si="107"/>
        <v/>
      </c>
      <c r="AE188" s="199" t="str">
        <f t="shared" si="108"/>
        <v/>
      </c>
      <c r="AF188" s="199" t="str">
        <f t="shared" si="109"/>
        <v/>
      </c>
      <c r="AG188" s="199" t="str">
        <f t="shared" si="110"/>
        <v/>
      </c>
      <c r="AH188" s="199">
        <f t="shared" si="111"/>
        <v>30.070060539999997</v>
      </c>
      <c r="AI188" s="199" t="str">
        <f t="shared" si="112"/>
        <v/>
      </c>
      <c r="AJ188" s="199" t="str">
        <f t="shared" si="113"/>
        <v/>
      </c>
      <c r="AK188" s="199" t="str">
        <f t="shared" si="114"/>
        <v/>
      </c>
      <c r="AL188" s="199">
        <f t="shared" si="115"/>
        <v>79.591184350000049</v>
      </c>
      <c r="AO188" s="60">
        <v>185</v>
      </c>
      <c r="AP188" s="56" t="s">
        <v>474</v>
      </c>
      <c r="AQ188" s="30" t="s">
        <v>1110</v>
      </c>
      <c r="AR188" s="30">
        <v>5.2860019999999994E-2</v>
      </c>
      <c r="AS188" s="30" t="s">
        <v>1110</v>
      </c>
      <c r="AT188" s="30" t="s">
        <v>1110</v>
      </c>
      <c r="AU188" s="30" t="s">
        <v>1110</v>
      </c>
      <c r="AV188" s="30" t="s">
        <v>1110</v>
      </c>
      <c r="AW188" s="30">
        <v>0.18904000000000001</v>
      </c>
      <c r="AX188" s="30">
        <v>254.70137837999999</v>
      </c>
      <c r="AY188" s="30">
        <v>26.192091210000001</v>
      </c>
      <c r="AZ188" s="30">
        <v>34.041731219999996</v>
      </c>
      <c r="BA188" s="30" t="s">
        <v>1110</v>
      </c>
      <c r="BB188" s="30">
        <v>2.3062799799999998</v>
      </c>
      <c r="BC188" s="30">
        <v>324.47798933999997</v>
      </c>
      <c r="BD188" s="30" t="s">
        <v>1110</v>
      </c>
      <c r="BE188" s="58">
        <v>115.6668092</v>
      </c>
      <c r="BF188" s="30">
        <v>757.62817934999998</v>
      </c>
      <c r="BG188"/>
      <c r="BH188" s="60">
        <v>185</v>
      </c>
      <c r="BI188" s="56" t="s">
        <v>1258</v>
      </c>
      <c r="BJ188" s="30" t="s">
        <v>1110</v>
      </c>
      <c r="BK188" s="30">
        <v>56.618480689999998</v>
      </c>
      <c r="BL188" s="30" t="s">
        <v>1110</v>
      </c>
      <c r="BM188" s="30" t="s">
        <v>1110</v>
      </c>
      <c r="BN188" s="30" t="s">
        <v>1110</v>
      </c>
      <c r="BO188" s="30">
        <v>629.83919065999999</v>
      </c>
      <c r="BP188" s="30" t="s">
        <v>1110</v>
      </c>
      <c r="BQ188" s="30" t="s">
        <v>1110</v>
      </c>
      <c r="BR188" s="30" t="s">
        <v>1110</v>
      </c>
      <c r="BS188" s="30" t="s">
        <v>1110</v>
      </c>
      <c r="BT188" s="30" t="s">
        <v>1110</v>
      </c>
      <c r="BU188" s="30">
        <v>44.004190549999997</v>
      </c>
      <c r="BV188" s="30" t="s">
        <v>1110</v>
      </c>
      <c r="BW188" s="30" t="s">
        <v>1110</v>
      </c>
      <c r="BX188" s="58" t="s">
        <v>1110</v>
      </c>
      <c r="BY188" s="30">
        <v>730.46186189999992</v>
      </c>
    </row>
    <row r="189" spans="1:77" ht="62.5">
      <c r="A189" s="114" t="str">
        <f t="shared" si="79"/>
        <v>ANGRA PARTNERS GESTAO DE RECURSOS E ASSET</v>
      </c>
      <c r="B189" s="24">
        <f t="shared" si="80"/>
        <v>0.13176313647275606</v>
      </c>
      <c r="C189" s="24">
        <f t="shared" si="81"/>
        <v>-0.19697326801770032</v>
      </c>
      <c r="D189" s="24" t="str">
        <f t="shared" si="82"/>
        <v/>
      </c>
      <c r="E189" s="24" t="str">
        <f t="shared" si="83"/>
        <v/>
      </c>
      <c r="F189" s="24" t="str">
        <f t="shared" si="84"/>
        <v/>
      </c>
      <c r="G189" s="24">
        <f t="shared" si="85"/>
        <v>0.12991739391480905</v>
      </c>
      <c r="H189" s="24">
        <f t="shared" si="86"/>
        <v>-0.1474819278427475</v>
      </c>
      <c r="I189" s="24">
        <f t="shared" si="87"/>
        <v>-0.14709920248009212</v>
      </c>
      <c r="J189" s="24">
        <f t="shared" si="88"/>
        <v>-0.14854219969690519</v>
      </c>
      <c r="K189" s="24">
        <f t="shared" si="89"/>
        <v>0.11593310751169383</v>
      </c>
      <c r="L189" s="24" t="str">
        <f t="shared" si="90"/>
        <v/>
      </c>
      <c r="M189" s="24" t="str">
        <f t="shared" si="91"/>
        <v/>
      </c>
      <c r="N189" s="24" t="str">
        <f t="shared" si="92"/>
        <v/>
      </c>
      <c r="O189" s="24" t="str">
        <f t="shared" si="93"/>
        <v/>
      </c>
      <c r="P189" s="24">
        <f t="shared" si="94"/>
        <v>0.1838447657135589</v>
      </c>
      <c r="Q189" s="24">
        <f t="shared" si="95"/>
        <v>5.0571337976307973E-2</v>
      </c>
      <c r="R189" s="24">
        <f t="shared" si="96"/>
        <v>0.36881958999981634</v>
      </c>
      <c r="S189" s="24">
        <f t="shared" si="97"/>
        <v>0.1838447657135589</v>
      </c>
      <c r="T189" s="24">
        <f t="shared" si="98"/>
        <v>-0.19697326801770032</v>
      </c>
      <c r="V189" s="116" t="str">
        <f t="shared" si="99"/>
        <v>ANGRA PARTNERS GESTAO DE RECURSOS E ASSET</v>
      </c>
      <c r="W189" s="199">
        <f t="shared" si="100"/>
        <v>0.44768576999996412</v>
      </c>
      <c r="X189" s="199">
        <f t="shared" si="101"/>
        <v>-0.33156345000000442</v>
      </c>
      <c r="Y189" s="199" t="str">
        <f t="shared" si="102"/>
        <v/>
      </c>
      <c r="Z189" s="199" t="str">
        <f t="shared" si="103"/>
        <v/>
      </c>
      <c r="AA189" s="199" t="str">
        <f t="shared" si="104"/>
        <v/>
      </c>
      <c r="AB189" s="199">
        <f t="shared" si="105"/>
        <v>0.26157754000001887</v>
      </c>
      <c r="AC189" s="199">
        <f t="shared" si="106"/>
        <v>-1.5840089999999307E-2</v>
      </c>
      <c r="AD189" s="199">
        <f t="shared" si="107"/>
        <v>-2.4300200000000327E-3</v>
      </c>
      <c r="AE189" s="199">
        <f t="shared" si="108"/>
        <v>-3.500100000000117E-4</v>
      </c>
      <c r="AF189" s="199">
        <f t="shared" si="109"/>
        <v>6.0998899999997747E-3</v>
      </c>
      <c r="AG189" s="199" t="str">
        <f t="shared" si="110"/>
        <v/>
      </c>
      <c r="AH189" s="199" t="str">
        <f t="shared" si="111"/>
        <v/>
      </c>
      <c r="AI189" s="199" t="str">
        <f t="shared" si="112"/>
        <v/>
      </c>
      <c r="AJ189" s="199" t="str">
        <f t="shared" si="113"/>
        <v/>
      </c>
      <c r="AK189" s="199">
        <f t="shared" si="114"/>
        <v>3.6399599999998866E-3</v>
      </c>
      <c r="AL189" s="199">
        <f t="shared" si="115"/>
        <v>0.36881958999981634</v>
      </c>
      <c r="AO189" s="59">
        <v>186</v>
      </c>
      <c r="AP189" s="54" t="s">
        <v>90</v>
      </c>
      <c r="AQ189" s="31">
        <v>339.76556872000003</v>
      </c>
      <c r="AR189" s="31">
        <v>168.32916127999999</v>
      </c>
      <c r="AS189" s="31" t="s">
        <v>1110</v>
      </c>
      <c r="AT189" s="31" t="s">
        <v>1110</v>
      </c>
      <c r="AU189" s="31" t="s">
        <v>1110</v>
      </c>
      <c r="AV189" s="31">
        <v>201.34143097999998</v>
      </c>
      <c r="AW189" s="31">
        <v>10.74036001</v>
      </c>
      <c r="AX189" s="31">
        <v>1.65196001</v>
      </c>
      <c r="AY189" s="31">
        <v>0.23563001</v>
      </c>
      <c r="AZ189" s="31">
        <v>5.2615599900000003</v>
      </c>
      <c r="BA189" s="31" t="s">
        <v>1110</v>
      </c>
      <c r="BB189" s="31" t="s">
        <v>1110</v>
      </c>
      <c r="BC189" s="31" t="s">
        <v>1110</v>
      </c>
      <c r="BD189" s="31" t="s">
        <v>1110</v>
      </c>
      <c r="BE189" s="57">
        <v>1.9799095099999999</v>
      </c>
      <c r="BF189" s="31">
        <v>729.30558051000014</v>
      </c>
      <c r="BG189"/>
      <c r="BH189" s="59">
        <v>186</v>
      </c>
      <c r="BI189" s="54" t="s">
        <v>90</v>
      </c>
      <c r="BJ189" s="31">
        <v>340.21325449</v>
      </c>
      <c r="BK189" s="31">
        <v>167.99759782999999</v>
      </c>
      <c r="BL189" s="31" t="s">
        <v>1110</v>
      </c>
      <c r="BM189" s="31" t="s">
        <v>1110</v>
      </c>
      <c r="BN189" s="31" t="s">
        <v>1110</v>
      </c>
      <c r="BO189" s="31">
        <v>201.60300852</v>
      </c>
      <c r="BP189" s="31">
        <v>10.724519920000001</v>
      </c>
      <c r="BQ189" s="31">
        <v>1.64952999</v>
      </c>
      <c r="BR189" s="31">
        <v>0.23527999999999999</v>
      </c>
      <c r="BS189" s="31">
        <v>5.2676598800000001</v>
      </c>
      <c r="BT189" s="31" t="s">
        <v>1110</v>
      </c>
      <c r="BU189" s="31" t="s">
        <v>1110</v>
      </c>
      <c r="BV189" s="31" t="s">
        <v>1110</v>
      </c>
      <c r="BW189" s="31" t="s">
        <v>1110</v>
      </c>
      <c r="BX189" s="57">
        <v>1.9835494699999998</v>
      </c>
      <c r="BY189" s="31">
        <v>729.67440009999996</v>
      </c>
    </row>
    <row r="190" spans="1:77" ht="62.5">
      <c r="A190" s="114" t="str">
        <f t="shared" si="79"/>
        <v>3G RADAR GESTORA DE RECURSOS LTDA</v>
      </c>
      <c r="B190" s="24" t="str">
        <f t="shared" si="80"/>
        <v/>
      </c>
      <c r="C190" s="24" t="str">
        <f t="shared" si="81"/>
        <v/>
      </c>
      <c r="D190" s="24" t="str">
        <f t="shared" si="82"/>
        <v/>
      </c>
      <c r="E190" s="24" t="str">
        <f t="shared" si="83"/>
        <v/>
      </c>
      <c r="F190" s="24" t="str">
        <f t="shared" si="84"/>
        <v/>
      </c>
      <c r="G190" s="24" t="str">
        <f t="shared" si="85"/>
        <v/>
      </c>
      <c r="H190" s="24" t="str">
        <f t="shared" si="86"/>
        <v/>
      </c>
      <c r="I190" s="24">
        <f t="shared" si="87"/>
        <v>2.0837840568995745</v>
      </c>
      <c r="J190" s="24" t="str">
        <f t="shared" si="88"/>
        <v/>
      </c>
      <c r="K190" s="24" t="str">
        <f t="shared" si="89"/>
        <v/>
      </c>
      <c r="L190" s="24" t="str">
        <f t="shared" si="90"/>
        <v/>
      </c>
      <c r="M190" s="24" t="str">
        <f t="shared" si="91"/>
        <v/>
      </c>
      <c r="N190" s="24" t="str">
        <f t="shared" si="92"/>
        <v/>
      </c>
      <c r="O190" s="24" t="str">
        <f t="shared" si="93"/>
        <v/>
      </c>
      <c r="P190" s="24">
        <f t="shared" si="94"/>
        <v>4.5597449609958716</v>
      </c>
      <c r="Q190" s="24">
        <f t="shared" si="95"/>
        <v>2.0865548975072699</v>
      </c>
      <c r="R190" s="24">
        <f t="shared" si="96"/>
        <v>14.655144650000125</v>
      </c>
      <c r="S190" s="24">
        <f t="shared" si="97"/>
        <v>4.5597449609958716</v>
      </c>
      <c r="T190" s="24">
        <f t="shared" si="98"/>
        <v>2.0837840568995745</v>
      </c>
      <c r="V190" s="116" t="str">
        <f t="shared" si="99"/>
        <v>3G RADAR GESTORA DE RECURSOS LTDA</v>
      </c>
      <c r="W190" s="199" t="str">
        <f t="shared" si="100"/>
        <v/>
      </c>
      <c r="X190" s="199" t="str">
        <f t="shared" si="101"/>
        <v/>
      </c>
      <c r="Y190" s="199" t="str">
        <f t="shared" si="102"/>
        <v/>
      </c>
      <c r="Z190" s="199" t="str">
        <f t="shared" si="103"/>
        <v/>
      </c>
      <c r="AA190" s="199" t="str">
        <f t="shared" si="104"/>
        <v/>
      </c>
      <c r="AB190" s="199" t="str">
        <f t="shared" si="105"/>
        <v/>
      </c>
      <c r="AC190" s="199" t="str">
        <f t="shared" si="106"/>
        <v/>
      </c>
      <c r="AD190" s="199">
        <f t="shared" si="107"/>
        <v>14.619304600000078</v>
      </c>
      <c r="AE190" s="199" t="str">
        <f t="shared" si="108"/>
        <v/>
      </c>
      <c r="AF190" s="199" t="str">
        <f t="shared" si="109"/>
        <v/>
      </c>
      <c r="AG190" s="199" t="str">
        <f t="shared" si="110"/>
        <v/>
      </c>
      <c r="AH190" s="199" t="str">
        <f t="shared" si="111"/>
        <v/>
      </c>
      <c r="AI190" s="199" t="str">
        <f t="shared" si="112"/>
        <v/>
      </c>
      <c r="AJ190" s="199" t="str">
        <f t="shared" si="113"/>
        <v/>
      </c>
      <c r="AK190" s="199">
        <f t="shared" si="114"/>
        <v>3.5840050000000123E-2</v>
      </c>
      <c r="AL190" s="199">
        <f t="shared" si="115"/>
        <v>14.655144650000125</v>
      </c>
      <c r="AO190" s="60">
        <v>187</v>
      </c>
      <c r="AP190" s="56" t="s">
        <v>1259</v>
      </c>
      <c r="AQ190" s="30" t="s">
        <v>1110</v>
      </c>
      <c r="AR190" s="30" t="s">
        <v>1110</v>
      </c>
      <c r="AS190" s="30" t="s">
        <v>1110</v>
      </c>
      <c r="AT190" s="30" t="s">
        <v>1110</v>
      </c>
      <c r="AU190" s="30" t="s">
        <v>1110</v>
      </c>
      <c r="AV190" s="30" t="s">
        <v>1110</v>
      </c>
      <c r="AW190" s="30" t="s">
        <v>1110</v>
      </c>
      <c r="AX190" s="30">
        <v>508.42085624000003</v>
      </c>
      <c r="AY190" s="30">
        <v>97.483523560000009</v>
      </c>
      <c r="AZ190" s="30">
        <v>112.00670637</v>
      </c>
      <c r="BA190" s="30" t="s">
        <v>1110</v>
      </c>
      <c r="BB190" s="30" t="s">
        <v>1110</v>
      </c>
      <c r="BC190" s="30">
        <v>1.36071999</v>
      </c>
      <c r="BD190" s="30" t="s">
        <v>1110</v>
      </c>
      <c r="BE190" s="58" t="s">
        <v>1110</v>
      </c>
      <c r="BF190" s="30">
        <v>719.27180615999998</v>
      </c>
      <c r="BG190"/>
      <c r="BH190" s="60">
        <v>187</v>
      </c>
      <c r="BI190" s="56" t="s">
        <v>1260</v>
      </c>
      <c r="BJ190" s="30" t="s">
        <v>1110</v>
      </c>
      <c r="BK190" s="30" t="s">
        <v>1110</v>
      </c>
      <c r="BL190" s="30" t="s">
        <v>1110</v>
      </c>
      <c r="BM190" s="30" t="s">
        <v>1110</v>
      </c>
      <c r="BN190" s="30" t="s">
        <v>1110</v>
      </c>
      <c r="BO190" s="30" t="s">
        <v>1110</v>
      </c>
      <c r="BP190" s="30" t="s">
        <v>1110</v>
      </c>
      <c r="BQ190" s="30">
        <v>716.19414157000006</v>
      </c>
      <c r="BR190" s="30" t="s">
        <v>1110</v>
      </c>
      <c r="BS190" s="30" t="s">
        <v>1110</v>
      </c>
      <c r="BT190" s="30" t="s">
        <v>1110</v>
      </c>
      <c r="BU190" s="30" t="s">
        <v>1110</v>
      </c>
      <c r="BV190" s="30" t="s">
        <v>1110</v>
      </c>
      <c r="BW190" s="30" t="s">
        <v>1110</v>
      </c>
      <c r="BX190" s="58">
        <v>0.82185002000000007</v>
      </c>
      <c r="BY190" s="30">
        <v>717.01599159000011</v>
      </c>
    </row>
    <row r="191" spans="1:77" ht="62.5">
      <c r="A191" s="114" t="str">
        <f t="shared" si="79"/>
        <v>TALER PLANEJAMENTOS FINANCEIROS</v>
      </c>
      <c r="B191" s="24" t="str">
        <f t="shared" si="80"/>
        <v/>
      </c>
      <c r="C191" s="24" t="str">
        <f t="shared" si="81"/>
        <v/>
      </c>
      <c r="D191" s="24" t="str">
        <f t="shared" si="82"/>
        <v/>
      </c>
      <c r="E191" s="24" t="str">
        <f t="shared" si="83"/>
        <v/>
      </c>
      <c r="F191" s="24" t="str">
        <f t="shared" si="84"/>
        <v/>
      </c>
      <c r="G191" s="24" t="str">
        <f t="shared" si="85"/>
        <v/>
      </c>
      <c r="H191" s="24" t="str">
        <f t="shared" si="86"/>
        <v/>
      </c>
      <c r="I191" s="24">
        <f t="shared" si="87"/>
        <v>0.56106498287580564</v>
      </c>
      <c r="J191" s="24">
        <f t="shared" si="88"/>
        <v>-5.2352863167269987</v>
      </c>
      <c r="K191" s="24">
        <f t="shared" si="89"/>
        <v>-0.94043688466331332</v>
      </c>
      <c r="L191" s="24" t="str">
        <f t="shared" si="90"/>
        <v/>
      </c>
      <c r="M191" s="24" t="str">
        <f t="shared" si="91"/>
        <v/>
      </c>
      <c r="N191" s="24">
        <f t="shared" si="92"/>
        <v>0.46960286076196667</v>
      </c>
      <c r="O191" s="24" t="str">
        <f t="shared" si="93"/>
        <v/>
      </c>
      <c r="P191" s="24" t="str">
        <f t="shared" si="94"/>
        <v/>
      </c>
      <c r="Q191" s="24">
        <f t="shared" si="95"/>
        <v>-0.45850991958195664</v>
      </c>
      <c r="R191" s="24">
        <f t="shared" si="96"/>
        <v>-3.2979325799999515</v>
      </c>
      <c r="S191" s="24">
        <f t="shared" si="97"/>
        <v>0.56106498287580564</v>
      </c>
      <c r="T191" s="24">
        <f t="shared" si="98"/>
        <v>-5.2352863167269987</v>
      </c>
      <c r="V191" s="116" t="str">
        <f t="shared" si="99"/>
        <v>TALER PLANEJAMENTOS FINANCEIROS</v>
      </c>
      <c r="W191" s="199" t="str">
        <f t="shared" si="100"/>
        <v/>
      </c>
      <c r="X191" s="199" t="str">
        <f t="shared" si="101"/>
        <v/>
      </c>
      <c r="Y191" s="199" t="str">
        <f t="shared" si="102"/>
        <v/>
      </c>
      <c r="Z191" s="199" t="str">
        <f t="shared" si="103"/>
        <v/>
      </c>
      <c r="AA191" s="199" t="str">
        <f t="shared" si="104"/>
        <v/>
      </c>
      <c r="AB191" s="199" t="str">
        <f t="shared" si="105"/>
        <v/>
      </c>
      <c r="AC191" s="199" t="str">
        <f t="shared" si="106"/>
        <v/>
      </c>
      <c r="AD191" s="199">
        <f t="shared" si="107"/>
        <v>2.8525713899999801</v>
      </c>
      <c r="AE191" s="199">
        <f t="shared" si="108"/>
        <v>-5.1035415700000186</v>
      </c>
      <c r="AF191" s="199">
        <f t="shared" si="109"/>
        <v>-1.0533523800000069</v>
      </c>
      <c r="AG191" s="199" t="str">
        <f t="shared" si="110"/>
        <v/>
      </c>
      <c r="AH191" s="199" t="str">
        <f t="shared" si="111"/>
        <v/>
      </c>
      <c r="AI191" s="199">
        <f t="shared" si="112"/>
        <v>6.3899800000000173E-3</v>
      </c>
      <c r="AJ191" s="199" t="str">
        <f t="shared" si="113"/>
        <v/>
      </c>
      <c r="AK191" s="199" t="str">
        <f t="shared" si="114"/>
        <v/>
      </c>
      <c r="AL191" s="199">
        <f t="shared" si="115"/>
        <v>-3.2979325799999515</v>
      </c>
      <c r="AO191" s="59">
        <v>188</v>
      </c>
      <c r="AP191" s="54" t="s">
        <v>1260</v>
      </c>
      <c r="AQ191" s="31" t="s">
        <v>1110</v>
      </c>
      <c r="AR191" s="31" t="s">
        <v>1110</v>
      </c>
      <c r="AS191" s="31" t="s">
        <v>1110</v>
      </c>
      <c r="AT191" s="31" t="s">
        <v>1110</v>
      </c>
      <c r="AU191" s="31" t="s">
        <v>1110</v>
      </c>
      <c r="AV191" s="31" t="s">
        <v>1110</v>
      </c>
      <c r="AW191" s="31" t="s">
        <v>1110</v>
      </c>
      <c r="AX191" s="31">
        <v>701.57483696999998</v>
      </c>
      <c r="AY191" s="31" t="s">
        <v>1110</v>
      </c>
      <c r="AZ191" s="31" t="s">
        <v>1110</v>
      </c>
      <c r="BA191" s="31" t="s">
        <v>1110</v>
      </c>
      <c r="BB191" s="31" t="s">
        <v>1110</v>
      </c>
      <c r="BC191" s="31" t="s">
        <v>1110</v>
      </c>
      <c r="BD191" s="31" t="s">
        <v>1110</v>
      </c>
      <c r="BE191" s="57">
        <v>0.78600996999999995</v>
      </c>
      <c r="BF191" s="31">
        <v>702.36084693999999</v>
      </c>
      <c r="BG191"/>
      <c r="BH191" s="59">
        <v>188</v>
      </c>
      <c r="BI191" s="54" t="s">
        <v>1259</v>
      </c>
      <c r="BJ191" s="31" t="s">
        <v>1110</v>
      </c>
      <c r="BK191" s="31" t="s">
        <v>1110</v>
      </c>
      <c r="BL191" s="31" t="s">
        <v>1110</v>
      </c>
      <c r="BM191" s="31" t="s">
        <v>1110</v>
      </c>
      <c r="BN191" s="31" t="s">
        <v>1110</v>
      </c>
      <c r="BO191" s="31" t="s">
        <v>1110</v>
      </c>
      <c r="BP191" s="31" t="s">
        <v>1110</v>
      </c>
      <c r="BQ191" s="31">
        <v>511.27342763000001</v>
      </c>
      <c r="BR191" s="31">
        <v>92.37998198999999</v>
      </c>
      <c r="BS191" s="31">
        <v>110.95335399</v>
      </c>
      <c r="BT191" s="31" t="s">
        <v>1110</v>
      </c>
      <c r="BU191" s="31" t="s">
        <v>1110</v>
      </c>
      <c r="BV191" s="31">
        <v>1.36710997</v>
      </c>
      <c r="BW191" s="31" t="s">
        <v>1110</v>
      </c>
      <c r="BX191" s="57" t="s">
        <v>1110</v>
      </c>
      <c r="BY191" s="31">
        <v>715.97387358000003</v>
      </c>
    </row>
    <row r="192" spans="1:77" ht="62.5">
      <c r="A192" s="114" t="str">
        <f t="shared" si="79"/>
        <v>V8 CAPITAL GESTAO DE INVESTIMENTOS LTDA</v>
      </c>
      <c r="B192" s="24" t="str">
        <f t="shared" si="80"/>
        <v/>
      </c>
      <c r="C192" s="24" t="str">
        <f t="shared" si="81"/>
        <v/>
      </c>
      <c r="D192" s="24" t="str">
        <f t="shared" si="82"/>
        <v/>
      </c>
      <c r="E192" s="24" t="str">
        <f t="shared" si="83"/>
        <v/>
      </c>
      <c r="F192" s="24" t="str">
        <f t="shared" si="84"/>
        <v/>
      </c>
      <c r="G192" s="24" t="str">
        <f t="shared" si="85"/>
        <v/>
      </c>
      <c r="H192" s="24" t="str">
        <f t="shared" si="86"/>
        <v/>
      </c>
      <c r="I192" s="24">
        <f t="shared" si="87"/>
        <v>-0.60925424784879567</v>
      </c>
      <c r="J192" s="24" t="str">
        <f t="shared" si="88"/>
        <v/>
      </c>
      <c r="K192" s="24">
        <f t="shared" si="89"/>
        <v>-0.18851058477490312</v>
      </c>
      <c r="L192" s="24" t="str">
        <f t="shared" si="90"/>
        <v/>
      </c>
      <c r="M192" s="24" t="str">
        <f t="shared" si="91"/>
        <v/>
      </c>
      <c r="N192" s="24">
        <f t="shared" si="92"/>
        <v>103.45909371402601</v>
      </c>
      <c r="O192" s="24" t="str">
        <f t="shared" si="93"/>
        <v/>
      </c>
      <c r="P192" s="24" t="str">
        <f t="shared" si="94"/>
        <v/>
      </c>
      <c r="Q192" s="24">
        <f t="shared" si="95"/>
        <v>36.256303771271973</v>
      </c>
      <c r="R192" s="24">
        <f t="shared" si="96"/>
        <v>187.00346547000004</v>
      </c>
      <c r="S192" s="24">
        <f t="shared" si="97"/>
        <v>103.45909371402601</v>
      </c>
      <c r="T192" s="24">
        <f t="shared" si="98"/>
        <v>-0.60925424784879567</v>
      </c>
      <c r="V192" s="116" t="str">
        <f t="shared" si="99"/>
        <v>V8 CAPITAL GESTAO DE INVESTIMENTOS LTDA</v>
      </c>
      <c r="W192" s="199" t="str">
        <f t="shared" si="100"/>
        <v/>
      </c>
      <c r="X192" s="199" t="str">
        <f t="shared" si="101"/>
        <v/>
      </c>
      <c r="Y192" s="199" t="str">
        <f t="shared" si="102"/>
        <v/>
      </c>
      <c r="Z192" s="199" t="str">
        <f t="shared" si="103"/>
        <v/>
      </c>
      <c r="AA192" s="199" t="str">
        <f t="shared" si="104"/>
        <v/>
      </c>
      <c r="AB192" s="199" t="str">
        <f t="shared" si="105"/>
        <v/>
      </c>
      <c r="AC192" s="199" t="str">
        <f t="shared" si="106"/>
        <v/>
      </c>
      <c r="AD192" s="199">
        <f t="shared" si="107"/>
        <v>-1.9338967400000229</v>
      </c>
      <c r="AE192" s="199" t="str">
        <f t="shared" si="108"/>
        <v/>
      </c>
      <c r="AF192" s="199">
        <f t="shared" si="109"/>
        <v>-2.9619990000000485E-2</v>
      </c>
      <c r="AG192" s="199" t="str">
        <f t="shared" si="110"/>
        <v/>
      </c>
      <c r="AH192" s="199" t="str">
        <f t="shared" si="111"/>
        <v/>
      </c>
      <c r="AI192" s="199">
        <f t="shared" si="112"/>
        <v>188.96698220000002</v>
      </c>
      <c r="AJ192" s="199" t="str">
        <f t="shared" si="113"/>
        <v/>
      </c>
      <c r="AK192" s="199" t="str">
        <f t="shared" si="114"/>
        <v/>
      </c>
      <c r="AL192" s="199">
        <f t="shared" si="115"/>
        <v>187.00346547000004</v>
      </c>
      <c r="AO192" s="60">
        <v>189</v>
      </c>
      <c r="AP192" s="56" t="s">
        <v>95</v>
      </c>
      <c r="AQ192" s="30" t="s">
        <v>1110</v>
      </c>
      <c r="AR192" s="30" t="s">
        <v>1110</v>
      </c>
      <c r="AS192" s="30" t="s">
        <v>1110</v>
      </c>
      <c r="AT192" s="30" t="s">
        <v>1110</v>
      </c>
      <c r="AU192" s="30" t="s">
        <v>1110</v>
      </c>
      <c r="AV192" s="30" t="s">
        <v>1110</v>
      </c>
      <c r="AW192" s="30" t="s">
        <v>1110</v>
      </c>
      <c r="AX192" s="30">
        <v>690.43763733000003</v>
      </c>
      <c r="AY192" s="30" t="s">
        <v>1110</v>
      </c>
      <c r="AZ192" s="30" t="s">
        <v>1110</v>
      </c>
      <c r="BA192" s="30" t="s">
        <v>1110</v>
      </c>
      <c r="BB192" s="30" t="s">
        <v>1110</v>
      </c>
      <c r="BC192" s="30" t="s">
        <v>1110</v>
      </c>
      <c r="BD192" s="30" t="s">
        <v>1110</v>
      </c>
      <c r="BE192" s="58" t="s">
        <v>1110</v>
      </c>
      <c r="BF192" s="30">
        <v>690.43763733000003</v>
      </c>
      <c r="BG192"/>
      <c r="BH192" s="60">
        <v>189</v>
      </c>
      <c r="BI192" s="56" t="s">
        <v>980</v>
      </c>
      <c r="BJ192" s="30" t="s">
        <v>1110</v>
      </c>
      <c r="BK192" s="30" t="s">
        <v>1110</v>
      </c>
      <c r="BL192" s="30" t="s">
        <v>1110</v>
      </c>
      <c r="BM192" s="30" t="s">
        <v>1110</v>
      </c>
      <c r="BN192" s="30" t="s">
        <v>1110</v>
      </c>
      <c r="BO192" s="30" t="s">
        <v>1110</v>
      </c>
      <c r="BP192" s="30" t="s">
        <v>1110</v>
      </c>
      <c r="BQ192" s="30">
        <v>315.48641617999999</v>
      </c>
      <c r="BR192" s="30" t="s">
        <v>1110</v>
      </c>
      <c r="BS192" s="30">
        <v>15.68302025</v>
      </c>
      <c r="BT192" s="30" t="s">
        <v>1110</v>
      </c>
      <c r="BU192" s="30" t="s">
        <v>1110</v>
      </c>
      <c r="BV192" s="30">
        <v>371.61596492000001</v>
      </c>
      <c r="BW192" s="30" t="s">
        <v>1110</v>
      </c>
      <c r="BX192" s="58" t="s">
        <v>1110</v>
      </c>
      <c r="BY192" s="30">
        <v>702.78540135000003</v>
      </c>
    </row>
    <row r="193" spans="1:77" ht="25">
      <c r="A193" s="114" t="str">
        <f t="shared" si="79"/>
        <v>PLANNER REDWOOD</v>
      </c>
      <c r="B193" s="24" t="str">
        <f t="shared" si="80"/>
        <v/>
      </c>
      <c r="C193" s="24" t="str">
        <f t="shared" si="81"/>
        <v/>
      </c>
      <c r="D193" s="24" t="str">
        <f t="shared" si="82"/>
        <v/>
      </c>
      <c r="E193" s="24" t="str">
        <f t="shared" si="83"/>
        <v/>
      </c>
      <c r="F193" s="24" t="str">
        <f t="shared" si="84"/>
        <v/>
      </c>
      <c r="G193" s="24" t="str">
        <f t="shared" si="85"/>
        <v/>
      </c>
      <c r="H193" s="24" t="str">
        <f t="shared" si="86"/>
        <v/>
      </c>
      <c r="I193" s="24">
        <f t="shared" si="87"/>
        <v>1.1489218029225867E-2</v>
      </c>
      <c r="J193" s="24" t="str">
        <f t="shared" si="88"/>
        <v/>
      </c>
      <c r="K193" s="24">
        <f t="shared" si="89"/>
        <v>2.0052165724180782E-2</v>
      </c>
      <c r="L193" s="24" t="str">
        <f t="shared" si="90"/>
        <v/>
      </c>
      <c r="M193" s="24" t="str">
        <f t="shared" si="91"/>
        <v/>
      </c>
      <c r="N193" s="24">
        <f t="shared" si="92"/>
        <v>-8.5607424533122867E-2</v>
      </c>
      <c r="O193" s="24" t="str">
        <f t="shared" si="93"/>
        <v/>
      </c>
      <c r="P193" s="24" t="str">
        <f t="shared" si="94"/>
        <v/>
      </c>
      <c r="Q193" s="24">
        <f t="shared" si="95"/>
        <v>1.1322044359403094E-2</v>
      </c>
      <c r="R193" s="24">
        <f t="shared" si="96"/>
        <v>7.8024260000006507E-2</v>
      </c>
      <c r="S193" s="24">
        <f t="shared" si="97"/>
        <v>2.0052165724180782E-2</v>
      </c>
      <c r="T193" s="24">
        <f t="shared" si="98"/>
        <v>-8.5607424533122867E-2</v>
      </c>
      <c r="V193" s="116" t="str">
        <f t="shared" si="99"/>
        <v>PLANNER REDWOOD</v>
      </c>
      <c r="W193" s="199" t="str">
        <f t="shared" si="100"/>
        <v/>
      </c>
      <c r="X193" s="199" t="str">
        <f t="shared" si="101"/>
        <v/>
      </c>
      <c r="Y193" s="199" t="str">
        <f t="shared" si="102"/>
        <v/>
      </c>
      <c r="Z193" s="199" t="str">
        <f t="shared" si="103"/>
        <v/>
      </c>
      <c r="AA193" s="199" t="str">
        <f t="shared" si="104"/>
        <v/>
      </c>
      <c r="AB193" s="199" t="str">
        <f t="shared" si="105"/>
        <v/>
      </c>
      <c r="AC193" s="199" t="str">
        <f t="shared" si="106"/>
        <v/>
      </c>
      <c r="AD193" s="199">
        <f t="shared" si="107"/>
        <v>7.9028709999988678E-2</v>
      </c>
      <c r="AE193" s="199" t="str">
        <f t="shared" si="108"/>
        <v/>
      </c>
      <c r="AF193" s="199">
        <f t="shared" si="109"/>
        <v>1.998999999999751E-5</v>
      </c>
      <c r="AG193" s="199" t="str">
        <f t="shared" si="110"/>
        <v/>
      </c>
      <c r="AH193" s="199" t="str">
        <f t="shared" si="111"/>
        <v/>
      </c>
      <c r="AI193" s="199">
        <f t="shared" si="112"/>
        <v>-1.0144599999999393E-3</v>
      </c>
      <c r="AJ193" s="199" t="str">
        <f t="shared" si="113"/>
        <v/>
      </c>
      <c r="AK193" s="199" t="str">
        <f t="shared" si="114"/>
        <v/>
      </c>
      <c r="AL193" s="199">
        <f t="shared" si="115"/>
        <v>7.8024260000006507E-2</v>
      </c>
      <c r="AO193" s="59">
        <v>190</v>
      </c>
      <c r="AP193" s="54" t="s">
        <v>1261</v>
      </c>
      <c r="AQ193" s="31" t="s">
        <v>1110</v>
      </c>
      <c r="AR193" s="31" t="s">
        <v>1110</v>
      </c>
      <c r="AS193" s="31" t="s">
        <v>1110</v>
      </c>
      <c r="AT193" s="31" t="s">
        <v>1110</v>
      </c>
      <c r="AU193" s="31" t="s">
        <v>1110</v>
      </c>
      <c r="AV193" s="31" t="s">
        <v>1110</v>
      </c>
      <c r="AW193" s="31" t="s">
        <v>1110</v>
      </c>
      <c r="AX193" s="31">
        <v>687.85107741000002</v>
      </c>
      <c r="AY193" s="31" t="s">
        <v>1110</v>
      </c>
      <c r="AZ193" s="31">
        <v>9.9689979999999997E-2</v>
      </c>
      <c r="BA193" s="31" t="s">
        <v>1110</v>
      </c>
      <c r="BB193" s="31" t="s">
        <v>1110</v>
      </c>
      <c r="BC193" s="31">
        <v>1.18501404</v>
      </c>
      <c r="BD193" s="31" t="s">
        <v>1110</v>
      </c>
      <c r="BE193" s="57">
        <v>9.980000000000001E-6</v>
      </c>
      <c r="BF193" s="31">
        <v>689.13579141000002</v>
      </c>
      <c r="BG193"/>
      <c r="BH193" s="59">
        <v>190</v>
      </c>
      <c r="BI193" s="54" t="s">
        <v>1261</v>
      </c>
      <c r="BJ193" s="31" t="s">
        <v>1110</v>
      </c>
      <c r="BK193" s="31" t="s">
        <v>1110</v>
      </c>
      <c r="BL193" s="31" t="s">
        <v>1110</v>
      </c>
      <c r="BM193" s="31" t="s">
        <v>1110</v>
      </c>
      <c r="BN193" s="31" t="s">
        <v>1110</v>
      </c>
      <c r="BO193" s="31" t="s">
        <v>1110</v>
      </c>
      <c r="BP193" s="31" t="s">
        <v>1110</v>
      </c>
      <c r="BQ193" s="31">
        <v>687.93010612</v>
      </c>
      <c r="BR193" s="31" t="s">
        <v>1110</v>
      </c>
      <c r="BS193" s="31">
        <v>9.9709969999999995E-2</v>
      </c>
      <c r="BT193" s="31" t="s">
        <v>1110</v>
      </c>
      <c r="BU193" s="31" t="s">
        <v>1110</v>
      </c>
      <c r="BV193" s="31">
        <v>1.1839995800000001</v>
      </c>
      <c r="BW193" s="31" t="s">
        <v>1110</v>
      </c>
      <c r="BX193" s="57" t="s">
        <v>1110</v>
      </c>
      <c r="BY193" s="31">
        <v>689.21381567000003</v>
      </c>
    </row>
    <row r="194" spans="1:77" ht="50">
      <c r="A194" s="114" t="str">
        <f t="shared" si="79"/>
        <v>INDIE CAPITAL INVESTIMENTOS LTDA</v>
      </c>
      <c r="B194" s="24">
        <f t="shared" si="80"/>
        <v>-1.4148784422199441</v>
      </c>
      <c r="C194" s="24">
        <f t="shared" si="81"/>
        <v>3.8238335372994072</v>
      </c>
      <c r="D194" s="24" t="str">
        <f t="shared" si="82"/>
        <v/>
      </c>
      <c r="E194" s="24" t="str">
        <f t="shared" si="83"/>
        <v/>
      </c>
      <c r="F194" s="24" t="str">
        <f t="shared" si="84"/>
        <v/>
      </c>
      <c r="G194" s="24">
        <f t="shared" si="85"/>
        <v>6.314523534647364</v>
      </c>
      <c r="H194" s="24">
        <f t="shared" si="86"/>
        <v>3.3759908136483006</v>
      </c>
      <c r="I194" s="24">
        <f t="shared" si="87"/>
        <v>4.2499140495412036</v>
      </c>
      <c r="J194" s="24">
        <f t="shared" si="88"/>
        <v>-0.11464857945205154</v>
      </c>
      <c r="K194" s="24">
        <f t="shared" si="89"/>
        <v>1.7683371686312768</v>
      </c>
      <c r="L194" s="24" t="str">
        <f t="shared" si="90"/>
        <v/>
      </c>
      <c r="M194" s="24" t="str">
        <f t="shared" si="91"/>
        <v/>
      </c>
      <c r="N194" s="24">
        <f t="shared" si="92"/>
        <v>16.293340236199725</v>
      </c>
      <c r="O194" s="24" t="str">
        <f t="shared" si="93"/>
        <v/>
      </c>
      <c r="P194" s="24" t="str">
        <f t="shared" si="94"/>
        <v/>
      </c>
      <c r="Q194" s="24">
        <f t="shared" si="95"/>
        <v>3.0151961214804004</v>
      </c>
      <c r="R194" s="24">
        <f t="shared" si="96"/>
        <v>20.128849029999969</v>
      </c>
      <c r="S194" s="24">
        <f t="shared" si="97"/>
        <v>16.293340236199725</v>
      </c>
      <c r="T194" s="24">
        <f t="shared" si="98"/>
        <v>-1.4148784422199441</v>
      </c>
      <c r="V194" s="116" t="str">
        <f t="shared" si="99"/>
        <v>INDIE CAPITAL INVESTIMENTOS LTDA</v>
      </c>
      <c r="W194" s="199">
        <f t="shared" si="100"/>
        <v>-1.7056812299999962</v>
      </c>
      <c r="X194" s="199">
        <f t="shared" si="101"/>
        <v>5.9191896100000179</v>
      </c>
      <c r="Y194" s="199" t="str">
        <f t="shared" si="102"/>
        <v/>
      </c>
      <c r="Z194" s="199" t="str">
        <f t="shared" si="103"/>
        <v/>
      </c>
      <c r="AA194" s="199" t="str">
        <f t="shared" si="104"/>
        <v/>
      </c>
      <c r="AB194" s="199">
        <f t="shared" si="105"/>
        <v>0.16730014000000049</v>
      </c>
      <c r="AC194" s="199">
        <f t="shared" si="106"/>
        <v>1.0290020000000011E-2</v>
      </c>
      <c r="AD194" s="199">
        <f t="shared" si="107"/>
        <v>12.12785490999994</v>
      </c>
      <c r="AE194" s="199">
        <f t="shared" si="108"/>
        <v>-1.7499500000000001E-3</v>
      </c>
      <c r="AF194" s="199">
        <f t="shared" si="109"/>
        <v>1.5911750300000023</v>
      </c>
      <c r="AG194" s="199" t="str">
        <f t="shared" si="110"/>
        <v/>
      </c>
      <c r="AH194" s="199" t="str">
        <f t="shared" si="111"/>
        <v/>
      </c>
      <c r="AI194" s="199">
        <f t="shared" si="112"/>
        <v>2.0204605000000004</v>
      </c>
      <c r="AJ194" s="199" t="str">
        <f t="shared" si="113"/>
        <v/>
      </c>
      <c r="AK194" s="199" t="str">
        <f t="shared" si="114"/>
        <v/>
      </c>
      <c r="AL194" s="199">
        <f t="shared" si="115"/>
        <v>20.128849029999969</v>
      </c>
      <c r="AO194" s="60">
        <v>191</v>
      </c>
      <c r="AP194" s="56" t="s">
        <v>1262</v>
      </c>
      <c r="AQ194" s="30" t="s">
        <v>1110</v>
      </c>
      <c r="AR194" s="30" t="s">
        <v>1110</v>
      </c>
      <c r="AS194" s="30" t="s">
        <v>1110</v>
      </c>
      <c r="AT194" s="30" t="s">
        <v>1110</v>
      </c>
      <c r="AU194" s="30" t="s">
        <v>1110</v>
      </c>
      <c r="AV194" s="30" t="s">
        <v>1110</v>
      </c>
      <c r="AW194" s="30" t="s">
        <v>1110</v>
      </c>
      <c r="AX194" s="30">
        <v>2.9110500699999999</v>
      </c>
      <c r="AY194" s="30" t="s">
        <v>1110</v>
      </c>
      <c r="AZ194" s="30" t="s">
        <v>1110</v>
      </c>
      <c r="BA194" s="30" t="s">
        <v>1110</v>
      </c>
      <c r="BB194" s="30" t="s">
        <v>1110</v>
      </c>
      <c r="BC194" s="30" t="s">
        <v>1110</v>
      </c>
      <c r="BD194" s="30">
        <v>668.76342975</v>
      </c>
      <c r="BE194" s="58" t="s">
        <v>1110</v>
      </c>
      <c r="BF194" s="30">
        <v>671.67447981999999</v>
      </c>
      <c r="BG194"/>
      <c r="BH194" s="60">
        <v>191</v>
      </c>
      <c r="BI194" s="56" t="s">
        <v>497</v>
      </c>
      <c r="BJ194" s="30">
        <v>118.84751819</v>
      </c>
      <c r="BK194" s="30">
        <v>160.71645137000002</v>
      </c>
      <c r="BL194" s="30" t="s">
        <v>1110</v>
      </c>
      <c r="BM194" s="30" t="s">
        <v>1110</v>
      </c>
      <c r="BN194" s="30" t="s">
        <v>1110</v>
      </c>
      <c r="BO194" s="30">
        <v>2.8167500800000003</v>
      </c>
      <c r="BP194" s="30">
        <v>0.31509002000000003</v>
      </c>
      <c r="BQ194" s="30">
        <v>297.49491806999998</v>
      </c>
      <c r="BR194" s="30">
        <v>1.52461</v>
      </c>
      <c r="BS194" s="30">
        <v>91.572602680000003</v>
      </c>
      <c r="BT194" s="30" t="s">
        <v>1110</v>
      </c>
      <c r="BU194" s="30" t="s">
        <v>1110</v>
      </c>
      <c r="BV194" s="30">
        <v>14.420990230000001</v>
      </c>
      <c r="BW194" s="30" t="s">
        <v>1110</v>
      </c>
      <c r="BX194" s="58">
        <v>1.0000000000000001E-5</v>
      </c>
      <c r="BY194" s="30">
        <v>687.70894064000015</v>
      </c>
    </row>
    <row r="195" spans="1:77" ht="62.5">
      <c r="A195" s="114" t="str">
        <f t="shared" si="79"/>
        <v>DMI INVESTIMENTOS  E GESTAO DE RECURSOS</v>
      </c>
      <c r="B195" s="24" t="str">
        <f t="shared" si="80"/>
        <v/>
      </c>
      <c r="C195" s="24" t="str">
        <f t="shared" si="81"/>
        <v/>
      </c>
      <c r="D195" s="24" t="str">
        <f t="shared" si="82"/>
        <v/>
      </c>
      <c r="E195" s="24" t="str">
        <f t="shared" si="83"/>
        <v/>
      </c>
      <c r="F195" s="24" t="str">
        <f t="shared" si="84"/>
        <v/>
      </c>
      <c r="G195" s="24" t="str">
        <f t="shared" si="85"/>
        <v/>
      </c>
      <c r="H195" s="24" t="str">
        <f t="shared" si="86"/>
        <v/>
      </c>
      <c r="I195" s="24" t="str">
        <f t="shared" si="87"/>
        <v/>
      </c>
      <c r="J195" s="24" t="str">
        <f t="shared" si="88"/>
        <v/>
      </c>
      <c r="K195" s="24" t="str">
        <f t="shared" si="89"/>
        <v/>
      </c>
      <c r="L195" s="24" t="str">
        <f t="shared" si="90"/>
        <v/>
      </c>
      <c r="M195" s="24" t="str">
        <f t="shared" si="91"/>
        <v/>
      </c>
      <c r="N195" s="24" t="str">
        <f t="shared" si="92"/>
        <v/>
      </c>
      <c r="O195" s="24" t="str">
        <f t="shared" si="93"/>
        <v/>
      </c>
      <c r="P195" s="24" t="str">
        <f t="shared" si="94"/>
        <v/>
      </c>
      <c r="Q195" s="24" t="str">
        <f t="shared" si="95"/>
        <v/>
      </c>
      <c r="R195" s="24" t="e">
        <f t="shared" si="96"/>
        <v>#N/A</v>
      </c>
      <c r="S195" s="24">
        <f t="shared" si="97"/>
        <v>0</v>
      </c>
      <c r="T195" s="24">
        <f t="shared" si="98"/>
        <v>0</v>
      </c>
      <c r="V195" s="116" t="str">
        <f t="shared" si="99"/>
        <v>DMI INVESTIMENTOS  E GESTAO DE RECURSOS</v>
      </c>
      <c r="W195" s="199" t="str">
        <f t="shared" si="100"/>
        <v/>
      </c>
      <c r="X195" s="199" t="str">
        <f t="shared" si="101"/>
        <v/>
      </c>
      <c r="Y195" s="199" t="str">
        <f t="shared" si="102"/>
        <v/>
      </c>
      <c r="Z195" s="199" t="str">
        <f t="shared" si="103"/>
        <v/>
      </c>
      <c r="AA195" s="199" t="str">
        <f t="shared" si="104"/>
        <v/>
      </c>
      <c r="AB195" s="199" t="str">
        <f t="shared" si="105"/>
        <v/>
      </c>
      <c r="AC195" s="199" t="str">
        <f t="shared" si="106"/>
        <v/>
      </c>
      <c r="AD195" s="199" t="str">
        <f t="shared" si="107"/>
        <v/>
      </c>
      <c r="AE195" s="199" t="str">
        <f t="shared" si="108"/>
        <v/>
      </c>
      <c r="AF195" s="199" t="str">
        <f t="shared" si="109"/>
        <v/>
      </c>
      <c r="AG195" s="199" t="str">
        <f t="shared" si="110"/>
        <v/>
      </c>
      <c r="AH195" s="199" t="str">
        <f t="shared" si="111"/>
        <v/>
      </c>
      <c r="AI195" s="199" t="str">
        <f t="shared" si="112"/>
        <v/>
      </c>
      <c r="AJ195" s="199" t="str">
        <f t="shared" si="113"/>
        <v/>
      </c>
      <c r="AK195" s="199" t="str">
        <f t="shared" si="114"/>
        <v/>
      </c>
      <c r="AL195" s="199" t="str">
        <f t="shared" si="115"/>
        <v/>
      </c>
      <c r="AO195" s="59">
        <v>192</v>
      </c>
      <c r="AP195" s="54" t="s">
        <v>1263</v>
      </c>
      <c r="AQ195" s="31" t="s">
        <v>1110</v>
      </c>
      <c r="AR195" s="31">
        <v>372.80881929000003</v>
      </c>
      <c r="AS195" s="31" t="s">
        <v>1110</v>
      </c>
      <c r="AT195" s="31" t="s">
        <v>1110</v>
      </c>
      <c r="AU195" s="31" t="s">
        <v>1110</v>
      </c>
      <c r="AV195" s="31" t="s">
        <v>1110</v>
      </c>
      <c r="AW195" s="31" t="s">
        <v>1110</v>
      </c>
      <c r="AX195" s="31" t="s">
        <v>1110</v>
      </c>
      <c r="AY195" s="31" t="s">
        <v>1110</v>
      </c>
      <c r="AZ195" s="31" t="s">
        <v>1110</v>
      </c>
      <c r="BA195" s="31" t="s">
        <v>1110</v>
      </c>
      <c r="BB195" s="31" t="s">
        <v>1110</v>
      </c>
      <c r="BC195" s="31">
        <v>294.88351310000002</v>
      </c>
      <c r="BD195" s="31" t="s">
        <v>1110</v>
      </c>
      <c r="BE195" s="57" t="s">
        <v>1110</v>
      </c>
      <c r="BF195" s="31">
        <v>667.69233239000005</v>
      </c>
      <c r="BG195"/>
      <c r="BH195" s="59">
        <v>192</v>
      </c>
      <c r="BI195" s="54" t="s">
        <v>1264</v>
      </c>
      <c r="BJ195" s="31" t="s">
        <v>1110</v>
      </c>
      <c r="BK195" s="31">
        <v>372.84669435000001</v>
      </c>
      <c r="BL195" s="31" t="s">
        <v>1110</v>
      </c>
      <c r="BM195" s="31" t="s">
        <v>1110</v>
      </c>
      <c r="BN195" s="31" t="s">
        <v>1110</v>
      </c>
      <c r="BO195" s="31" t="s">
        <v>1110</v>
      </c>
      <c r="BP195" s="31" t="s">
        <v>1110</v>
      </c>
      <c r="BQ195" s="31" t="s">
        <v>1110</v>
      </c>
      <c r="BR195" s="31" t="s">
        <v>1110</v>
      </c>
      <c r="BS195" s="31" t="s">
        <v>1110</v>
      </c>
      <c r="BT195" s="31" t="s">
        <v>1110</v>
      </c>
      <c r="BU195" s="31" t="s">
        <v>1110</v>
      </c>
      <c r="BV195" s="31">
        <v>297.33541931000002</v>
      </c>
      <c r="BW195" s="31" t="s">
        <v>1110</v>
      </c>
      <c r="BX195" s="57" t="s">
        <v>1110</v>
      </c>
      <c r="BY195" s="31">
        <v>670.18211366000003</v>
      </c>
    </row>
    <row r="196" spans="1:77" ht="50">
      <c r="A196" s="114" t="str">
        <f t="shared" ref="A196:A259" si="116">BI196</f>
        <v>ROMA ASSET MANAGEMENT LTDA</v>
      </c>
      <c r="B196" s="24" t="str">
        <f t="shared" ref="B196:B259" si="117">IFERROR(BJ196/VLOOKUP($A196,$AP:$BF,B$1,0)*100-100,"")</f>
        <v/>
      </c>
      <c r="C196" s="24" t="str">
        <f t="shared" ref="C196:C259" si="118">IFERROR(BK196/VLOOKUP($A196,$AP:$BF,C$1,0)*100-100,"")</f>
        <v/>
      </c>
      <c r="D196" s="24" t="str">
        <f t="shared" ref="D196:D259" si="119">IFERROR(BL196/VLOOKUP($A196,$AP:$BF,D$1,0)*100-100,"")</f>
        <v/>
      </c>
      <c r="E196" s="24" t="str">
        <f t="shared" ref="E196:E259" si="120">IFERROR(BM196/VLOOKUP($A196,$AP:$BF,E$1,0)*100-100,"")</f>
        <v/>
      </c>
      <c r="F196" s="24" t="str">
        <f t="shared" ref="F196:F259" si="121">IFERROR(BN196/VLOOKUP($A196,$AP:$BF,F$1,0)*100-100,"")</f>
        <v/>
      </c>
      <c r="G196" s="24" t="str">
        <f t="shared" ref="G196:G259" si="122">IFERROR(BO196/VLOOKUP($A196,$AP:$BF,G$1,0)*100-100,"")</f>
        <v/>
      </c>
      <c r="H196" s="24" t="str">
        <f t="shared" ref="H196:H259" si="123">IFERROR(BP196/VLOOKUP($A196,$AP:$BF,H$1,0)*100-100,"")</f>
        <v/>
      </c>
      <c r="I196" s="24" t="str">
        <f t="shared" ref="I196:I259" si="124">IFERROR(BQ196/VLOOKUP($A196,$AP:$BF,I$1,0)*100-100,"")</f>
        <v/>
      </c>
      <c r="J196" s="24" t="str">
        <f t="shared" ref="J196:J259" si="125">IFERROR(BR196/VLOOKUP($A196,$AP:$BF,J$1,0)*100-100,"")</f>
        <v/>
      </c>
      <c r="K196" s="24">
        <f t="shared" ref="K196:K259" si="126">IFERROR(BS196/VLOOKUP($A196,$AP:$BF,K$1,0)*100-100,"")</f>
        <v>0.54151090701448368</v>
      </c>
      <c r="L196" s="24" t="str">
        <f t="shared" ref="L196:L259" si="127">IFERROR(BT196/VLOOKUP($A196,$AP:$BF,L$1,0)*100-100,"")</f>
        <v/>
      </c>
      <c r="M196" s="24">
        <f t="shared" ref="M196:M259" si="128">IFERROR(BU196/VLOOKUP($A196,$AP:$BF,M$1,0)*100-100,"")</f>
        <v>-0.1631131237354424</v>
      </c>
      <c r="N196" s="24">
        <f t="shared" ref="N196:N259" si="129">IFERROR(BV196/VLOOKUP($A196,$AP:$BF,N$1,0)*100-100,"")</f>
        <v>0.30600102897729187</v>
      </c>
      <c r="O196" s="24" t="str">
        <f t="shared" ref="O196:O259" si="130">IFERROR(BW196/VLOOKUP($A196,$AP:$BF,O$1,0)*100-100,"")</f>
        <v/>
      </c>
      <c r="P196" s="24">
        <f t="shared" ref="P196:P259" si="131">IFERROR(BX196/VLOOKUP($A196,$AP:$BF,P$1,0)*100-100,"")</f>
        <v>0.6167699127008035</v>
      </c>
      <c r="Q196" s="24">
        <f t="shared" ref="Q196:Q259" si="132">IFERROR(BY196/VLOOKUP($A196,$AP:$BF,Q$1,0)*100-100,"")</f>
        <v>0.32198276187631336</v>
      </c>
      <c r="R196" s="24">
        <f t="shared" si="96"/>
        <v>2.1415160599999581</v>
      </c>
      <c r="S196" s="24">
        <f t="shared" si="97"/>
        <v>0.6167699127008035</v>
      </c>
      <c r="T196" s="24">
        <f t="shared" si="98"/>
        <v>-0.1631131237354424</v>
      </c>
      <c r="V196" s="116" t="str">
        <f t="shared" si="99"/>
        <v>ROMA ASSET MANAGEMENT LTDA</v>
      </c>
      <c r="W196" s="199" t="str">
        <f t="shared" si="100"/>
        <v/>
      </c>
      <c r="X196" s="199" t="str">
        <f t="shared" si="101"/>
        <v/>
      </c>
      <c r="Y196" s="199" t="str">
        <f t="shared" si="102"/>
        <v/>
      </c>
      <c r="Z196" s="199" t="str">
        <f t="shared" si="103"/>
        <v/>
      </c>
      <c r="AA196" s="199" t="str">
        <f t="shared" si="104"/>
        <v/>
      </c>
      <c r="AB196" s="199" t="str">
        <f t="shared" si="105"/>
        <v/>
      </c>
      <c r="AC196" s="199" t="str">
        <f t="shared" si="106"/>
        <v/>
      </c>
      <c r="AD196" s="199" t="str">
        <f t="shared" si="107"/>
        <v/>
      </c>
      <c r="AE196" s="199" t="str">
        <f t="shared" si="108"/>
        <v/>
      </c>
      <c r="AF196" s="199">
        <f t="shared" si="109"/>
        <v>3.7736220000000209E-2</v>
      </c>
      <c r="AG196" s="199" t="str">
        <f t="shared" si="110"/>
        <v/>
      </c>
      <c r="AH196" s="199">
        <f t="shared" si="111"/>
        <v>-0.34150017999999704</v>
      </c>
      <c r="AI196" s="199">
        <f t="shared" si="112"/>
        <v>0.31764899000000923</v>
      </c>
      <c r="AJ196" s="199" t="str">
        <f t="shared" si="113"/>
        <v/>
      </c>
      <c r="AK196" s="199">
        <f t="shared" si="114"/>
        <v>2.127631029999975</v>
      </c>
      <c r="AL196" s="199">
        <f t="shared" si="115"/>
        <v>2.1415160599999581</v>
      </c>
      <c r="AO196" s="60">
        <v>193</v>
      </c>
      <c r="AP196" s="56" t="s">
        <v>497</v>
      </c>
      <c r="AQ196" s="30">
        <v>120.55319942</v>
      </c>
      <c r="AR196" s="30">
        <v>154.79726176</v>
      </c>
      <c r="AS196" s="30" t="s">
        <v>1110</v>
      </c>
      <c r="AT196" s="30" t="s">
        <v>1110</v>
      </c>
      <c r="AU196" s="30" t="s">
        <v>1110</v>
      </c>
      <c r="AV196" s="30">
        <v>2.6494499399999998</v>
      </c>
      <c r="AW196" s="30">
        <v>0.30480000000000002</v>
      </c>
      <c r="AX196" s="30">
        <v>285.36706316000004</v>
      </c>
      <c r="AY196" s="30">
        <v>1.52635995</v>
      </c>
      <c r="AZ196" s="30">
        <v>89.981427650000001</v>
      </c>
      <c r="BA196" s="30" t="s">
        <v>1110</v>
      </c>
      <c r="BB196" s="30" t="s">
        <v>1110</v>
      </c>
      <c r="BC196" s="30">
        <v>12.400529730000001</v>
      </c>
      <c r="BD196" s="30" t="s">
        <v>1110</v>
      </c>
      <c r="BE196" s="58" t="s">
        <v>1110</v>
      </c>
      <c r="BF196" s="30">
        <v>667.58009161000018</v>
      </c>
      <c r="BG196"/>
      <c r="BH196" s="60">
        <v>193</v>
      </c>
      <c r="BI196" s="56" t="s">
        <v>1265</v>
      </c>
      <c r="BJ196" s="30" t="s">
        <v>1110</v>
      </c>
      <c r="BK196" s="30" t="s">
        <v>1110</v>
      </c>
      <c r="BL196" s="30" t="s">
        <v>1110</v>
      </c>
      <c r="BM196" s="30" t="s">
        <v>1110</v>
      </c>
      <c r="BN196" s="30" t="s">
        <v>1110</v>
      </c>
      <c r="BO196" s="30" t="s">
        <v>1110</v>
      </c>
      <c r="BP196" s="30" t="s">
        <v>1110</v>
      </c>
      <c r="BQ196" s="30" t="s">
        <v>1110</v>
      </c>
      <c r="BR196" s="30" t="s">
        <v>1110</v>
      </c>
      <c r="BS196" s="30">
        <v>7.0064268800000002</v>
      </c>
      <c r="BT196" s="30" t="s">
        <v>1110</v>
      </c>
      <c r="BU196" s="30">
        <v>209.02251185</v>
      </c>
      <c r="BV196" s="30">
        <v>104.12415940000001</v>
      </c>
      <c r="BW196" s="30" t="s">
        <v>1110</v>
      </c>
      <c r="BX196" s="58">
        <v>347.09112327999998</v>
      </c>
      <c r="BY196" s="30">
        <v>667.24422140999991</v>
      </c>
    </row>
    <row r="197" spans="1:77" ht="50">
      <c r="A197" s="114" t="str">
        <f t="shared" si="116"/>
        <v>BRKB DTVM S.A.</v>
      </c>
      <c r="B197" s="24" t="str">
        <f t="shared" si="117"/>
        <v/>
      </c>
      <c r="C197" s="24" t="str">
        <f t="shared" si="118"/>
        <v/>
      </c>
      <c r="D197" s="24" t="str">
        <f t="shared" si="119"/>
        <v/>
      </c>
      <c r="E197" s="24" t="str">
        <f t="shared" si="120"/>
        <v/>
      </c>
      <c r="F197" s="24" t="str">
        <f t="shared" si="121"/>
        <v/>
      </c>
      <c r="G197" s="24" t="str">
        <f t="shared" si="122"/>
        <v/>
      </c>
      <c r="H197" s="24" t="str">
        <f t="shared" si="123"/>
        <v/>
      </c>
      <c r="I197" s="24" t="str">
        <f t="shared" si="124"/>
        <v/>
      </c>
      <c r="J197" s="24" t="str">
        <f t="shared" si="125"/>
        <v/>
      </c>
      <c r="K197" s="24" t="str">
        <f t="shared" si="126"/>
        <v/>
      </c>
      <c r="L197" s="24" t="str">
        <f t="shared" si="127"/>
        <v/>
      </c>
      <c r="M197" s="24" t="str">
        <f t="shared" si="128"/>
        <v/>
      </c>
      <c r="N197" s="24">
        <f t="shared" si="129"/>
        <v>-0.19187756879290419</v>
      </c>
      <c r="O197" s="24" t="str">
        <f t="shared" si="130"/>
        <v/>
      </c>
      <c r="P197" s="24" t="str">
        <f t="shared" si="131"/>
        <v/>
      </c>
      <c r="Q197" s="24">
        <f t="shared" si="132"/>
        <v>-0.19187756879290419</v>
      </c>
      <c r="R197" s="24">
        <f t="shared" ref="R197:R260" si="133">BY197-VLOOKUP($A197,$AP:$BF,Q$1,0)</f>
        <v>-1.2718879999999899</v>
      </c>
      <c r="S197" s="24">
        <f t="shared" ref="S197:S260" si="134">MAX(B197:Q197)</f>
        <v>-0.19187756879290419</v>
      </c>
      <c r="T197" s="24">
        <f t="shared" ref="T197:T260" si="135">MIN(B197:Q197)</f>
        <v>-0.19187756879290419</v>
      </c>
      <c r="V197" s="116" t="str">
        <f t="shared" ref="V197:V260" si="136">A197</f>
        <v>BRKB DTVM S.A.</v>
      </c>
      <c r="W197" s="199" t="str">
        <f t="shared" ref="W197:W260" si="137">IFERROR(BJ197-VLOOKUP($V197,$AP:$BF,W$1,0),"")</f>
        <v/>
      </c>
      <c r="X197" s="199" t="str">
        <f t="shared" ref="X197:X260" si="138">IFERROR(BK197-VLOOKUP($V197,$AP:$BF,X$1,0),"")</f>
        <v/>
      </c>
      <c r="Y197" s="199" t="str">
        <f t="shared" ref="Y197:Y260" si="139">IFERROR(BL197-VLOOKUP($V197,$AP:$BF,Y$1,0),"")</f>
        <v/>
      </c>
      <c r="Z197" s="199" t="str">
        <f t="shared" ref="Z197:Z260" si="140">IFERROR(BM197-VLOOKUP($V197,$AP:$BF,Z$1,0),"")</f>
        <v/>
      </c>
      <c r="AA197" s="199" t="str">
        <f t="shared" ref="AA197:AA260" si="141">IFERROR(BN197-VLOOKUP($V197,$AP:$BF,AA$1,0),"")</f>
        <v/>
      </c>
      <c r="AB197" s="199" t="str">
        <f t="shared" ref="AB197:AB260" si="142">IFERROR(BO197-VLOOKUP($V197,$AP:$BF,AB$1,0),"")</f>
        <v/>
      </c>
      <c r="AC197" s="199" t="str">
        <f t="shared" ref="AC197:AC260" si="143">IFERROR(BP197-VLOOKUP($V197,$AP:$BF,AC$1,0),"")</f>
        <v/>
      </c>
      <c r="AD197" s="199" t="str">
        <f t="shared" ref="AD197:AD260" si="144">IFERROR(BQ197-VLOOKUP($V197,$AP:$BF,AD$1,0),"")</f>
        <v/>
      </c>
      <c r="AE197" s="199" t="str">
        <f t="shared" ref="AE197:AE260" si="145">IFERROR(BR197-VLOOKUP($V197,$AP:$BF,AE$1,0),"")</f>
        <v/>
      </c>
      <c r="AF197" s="199" t="str">
        <f t="shared" ref="AF197:AF260" si="146">IFERROR(BS197-VLOOKUP($V197,$AP:$BF,AF$1,0),"")</f>
        <v/>
      </c>
      <c r="AG197" s="199" t="str">
        <f t="shared" ref="AG197:AG260" si="147">IFERROR(BT197-VLOOKUP($V197,$AP:$BF,AG$1,0),"")</f>
        <v/>
      </c>
      <c r="AH197" s="199" t="str">
        <f t="shared" ref="AH197:AH260" si="148">IFERROR(BU197-VLOOKUP($V197,$AP:$BF,AH$1,0),"")</f>
        <v/>
      </c>
      <c r="AI197" s="199">
        <f t="shared" ref="AI197:AI260" si="149">IFERROR(BV197-VLOOKUP($V197,$AP:$BF,AI$1,0),"")</f>
        <v>-1.2718879999999899</v>
      </c>
      <c r="AJ197" s="199" t="str">
        <f t="shared" ref="AJ197:AJ260" si="150">IFERROR(BW197-VLOOKUP($V197,$AP:$BF,AJ$1,0),"")</f>
        <v/>
      </c>
      <c r="AK197" s="199" t="str">
        <f t="shared" ref="AK197:AK260" si="151">IFERROR(BX197-VLOOKUP($V197,$AP:$BF,AK$1,0),"")</f>
        <v/>
      </c>
      <c r="AL197" s="199">
        <f t="shared" ref="AL197:AL260" si="152">IFERROR(BY197-VLOOKUP($V197,$AP:$BF,AL$1,0),"")</f>
        <v>-1.2718879999999899</v>
      </c>
      <c r="AO197" s="59">
        <v>194</v>
      </c>
      <c r="AP197" s="54" t="s">
        <v>1265</v>
      </c>
      <c r="AQ197" s="31" t="s">
        <v>1110</v>
      </c>
      <c r="AR197" s="31" t="s">
        <v>1110</v>
      </c>
      <c r="AS197" s="31" t="s">
        <v>1110</v>
      </c>
      <c r="AT197" s="31" t="s">
        <v>1110</v>
      </c>
      <c r="AU197" s="31" t="s">
        <v>1110</v>
      </c>
      <c r="AV197" s="31" t="s">
        <v>1110</v>
      </c>
      <c r="AW197" s="31" t="s">
        <v>1110</v>
      </c>
      <c r="AX197" s="31" t="s">
        <v>1110</v>
      </c>
      <c r="AY197" s="31" t="s">
        <v>1110</v>
      </c>
      <c r="AZ197" s="31">
        <v>6.96869066</v>
      </c>
      <c r="BA197" s="31" t="s">
        <v>1110</v>
      </c>
      <c r="BB197" s="31">
        <v>209.36401203</v>
      </c>
      <c r="BC197" s="31">
        <v>103.80651041</v>
      </c>
      <c r="BD197" s="31" t="s">
        <v>1110</v>
      </c>
      <c r="BE197" s="57">
        <v>344.96349225</v>
      </c>
      <c r="BF197" s="31">
        <v>665.10270534999995</v>
      </c>
      <c r="BG197"/>
      <c r="BH197" s="59">
        <v>194</v>
      </c>
      <c r="BI197" s="54" t="s">
        <v>1266</v>
      </c>
      <c r="BJ197" s="31" t="s">
        <v>1110</v>
      </c>
      <c r="BK197" s="31" t="s">
        <v>1110</v>
      </c>
      <c r="BL197" s="31" t="s">
        <v>1110</v>
      </c>
      <c r="BM197" s="31" t="s">
        <v>1110</v>
      </c>
      <c r="BN197" s="31" t="s">
        <v>1110</v>
      </c>
      <c r="BO197" s="31" t="s">
        <v>1110</v>
      </c>
      <c r="BP197" s="31" t="s">
        <v>1110</v>
      </c>
      <c r="BQ197" s="31" t="s">
        <v>1110</v>
      </c>
      <c r="BR197" s="31" t="s">
        <v>1110</v>
      </c>
      <c r="BS197" s="31" t="s">
        <v>1110</v>
      </c>
      <c r="BT197" s="31" t="s">
        <v>1110</v>
      </c>
      <c r="BU197" s="31" t="s">
        <v>1110</v>
      </c>
      <c r="BV197" s="31">
        <v>661.59246242999996</v>
      </c>
      <c r="BW197" s="31" t="s">
        <v>1110</v>
      </c>
      <c r="BX197" s="57" t="s">
        <v>1110</v>
      </c>
      <c r="BY197" s="31">
        <v>661.59246242999996</v>
      </c>
    </row>
    <row r="198" spans="1:77" ht="62.5">
      <c r="A198" s="114" t="str">
        <f t="shared" si="116"/>
        <v>SEVEN INVEST GESTÃO DE RECURSOS LTDA.</v>
      </c>
      <c r="B198" s="24" t="str">
        <f t="shared" si="117"/>
        <v/>
      </c>
      <c r="C198" s="24" t="str">
        <f t="shared" si="118"/>
        <v/>
      </c>
      <c r="D198" s="24" t="str">
        <f t="shared" si="119"/>
        <v/>
      </c>
      <c r="E198" s="24" t="str">
        <f t="shared" si="120"/>
        <v/>
      </c>
      <c r="F198" s="24" t="str">
        <f t="shared" si="121"/>
        <v/>
      </c>
      <c r="G198" s="24" t="str">
        <f t="shared" si="122"/>
        <v/>
      </c>
      <c r="H198" s="24" t="str">
        <f t="shared" si="123"/>
        <v/>
      </c>
      <c r="I198" s="24">
        <f t="shared" si="124"/>
        <v>2.3755907296873175</v>
      </c>
      <c r="J198" s="24" t="str">
        <f t="shared" si="125"/>
        <v/>
      </c>
      <c r="K198" s="24" t="str">
        <f t="shared" si="126"/>
        <v/>
      </c>
      <c r="L198" s="24" t="str">
        <f t="shared" si="127"/>
        <v/>
      </c>
      <c r="M198" s="24" t="str">
        <f t="shared" si="128"/>
        <v/>
      </c>
      <c r="N198" s="24" t="str">
        <f t="shared" si="129"/>
        <v/>
      </c>
      <c r="O198" s="24" t="str">
        <f t="shared" si="130"/>
        <v/>
      </c>
      <c r="P198" s="24" t="str">
        <f t="shared" si="131"/>
        <v/>
      </c>
      <c r="Q198" s="24">
        <f t="shared" si="132"/>
        <v>2.3755907296873175</v>
      </c>
      <c r="R198" s="24">
        <f t="shared" si="133"/>
        <v>15.044848139999999</v>
      </c>
      <c r="S198" s="24">
        <f t="shared" si="134"/>
        <v>2.3755907296873175</v>
      </c>
      <c r="T198" s="24">
        <f t="shared" si="135"/>
        <v>2.3755907296873175</v>
      </c>
      <c r="V198" s="116" t="str">
        <f t="shared" si="136"/>
        <v>SEVEN INVEST GESTÃO DE RECURSOS LTDA.</v>
      </c>
      <c r="W198" s="199" t="str">
        <f t="shared" si="137"/>
        <v/>
      </c>
      <c r="X198" s="199" t="str">
        <f t="shared" si="138"/>
        <v/>
      </c>
      <c r="Y198" s="199" t="str">
        <f t="shared" si="139"/>
        <v/>
      </c>
      <c r="Z198" s="199" t="str">
        <f t="shared" si="140"/>
        <v/>
      </c>
      <c r="AA198" s="199" t="str">
        <f t="shared" si="141"/>
        <v/>
      </c>
      <c r="AB198" s="199" t="str">
        <f t="shared" si="142"/>
        <v/>
      </c>
      <c r="AC198" s="199" t="str">
        <f t="shared" si="143"/>
        <v/>
      </c>
      <c r="AD198" s="199">
        <f t="shared" si="144"/>
        <v>15.044848139999999</v>
      </c>
      <c r="AE198" s="199" t="str">
        <f t="shared" si="145"/>
        <v/>
      </c>
      <c r="AF198" s="199" t="str">
        <f t="shared" si="146"/>
        <v/>
      </c>
      <c r="AG198" s="199" t="str">
        <f t="shared" si="147"/>
        <v/>
      </c>
      <c r="AH198" s="199" t="str">
        <f t="shared" si="148"/>
        <v/>
      </c>
      <c r="AI198" s="199" t="str">
        <f t="shared" si="149"/>
        <v/>
      </c>
      <c r="AJ198" s="199" t="str">
        <f t="shared" si="150"/>
        <v/>
      </c>
      <c r="AK198" s="199" t="str">
        <f t="shared" si="151"/>
        <v/>
      </c>
      <c r="AL198" s="199">
        <f t="shared" si="152"/>
        <v>15.044848139999999</v>
      </c>
      <c r="AO198" s="60">
        <v>195</v>
      </c>
      <c r="AP198" s="56" t="s">
        <v>961</v>
      </c>
      <c r="AQ198" s="30" t="s">
        <v>1110</v>
      </c>
      <c r="AR198" s="30" t="s">
        <v>1110</v>
      </c>
      <c r="AS198" s="30" t="s">
        <v>1110</v>
      </c>
      <c r="AT198" s="30" t="s">
        <v>1110</v>
      </c>
      <c r="AU198" s="30" t="s">
        <v>1110</v>
      </c>
      <c r="AV198" s="30">
        <v>6.6360252099999997</v>
      </c>
      <c r="AW198" s="30">
        <v>0.44666</v>
      </c>
      <c r="AX198" s="30">
        <v>325.59990169999998</v>
      </c>
      <c r="AY198" s="30" t="s">
        <v>1110</v>
      </c>
      <c r="AZ198" s="30">
        <v>156.72402915000001</v>
      </c>
      <c r="BA198" s="30" t="s">
        <v>1110</v>
      </c>
      <c r="BB198" s="30">
        <v>2.2470882099999998</v>
      </c>
      <c r="BC198" s="30">
        <v>30.850149680000001</v>
      </c>
      <c r="BD198" s="30">
        <v>87.99444170999999</v>
      </c>
      <c r="BE198" s="58">
        <v>53.193885979999997</v>
      </c>
      <c r="BF198" s="30">
        <v>663.69218163999994</v>
      </c>
      <c r="BG198"/>
      <c r="BH198" s="60">
        <v>195</v>
      </c>
      <c r="BI198" s="56" t="s">
        <v>1267</v>
      </c>
      <c r="BJ198" s="30" t="s">
        <v>1110</v>
      </c>
      <c r="BK198" s="30" t="s">
        <v>1110</v>
      </c>
      <c r="BL198" s="30" t="s">
        <v>1110</v>
      </c>
      <c r="BM198" s="30" t="s">
        <v>1110</v>
      </c>
      <c r="BN198" s="30" t="s">
        <v>1110</v>
      </c>
      <c r="BO198" s="30" t="s">
        <v>1110</v>
      </c>
      <c r="BP198" s="30" t="s">
        <v>1110</v>
      </c>
      <c r="BQ198" s="30">
        <v>648.35461619</v>
      </c>
      <c r="BR198" s="30" t="s">
        <v>1110</v>
      </c>
      <c r="BS198" s="30" t="s">
        <v>1110</v>
      </c>
      <c r="BT198" s="30" t="s">
        <v>1110</v>
      </c>
      <c r="BU198" s="30" t="s">
        <v>1110</v>
      </c>
      <c r="BV198" s="30" t="s">
        <v>1110</v>
      </c>
      <c r="BW198" s="30" t="s">
        <v>1110</v>
      </c>
      <c r="BX198" s="58" t="s">
        <v>1110</v>
      </c>
      <c r="BY198" s="30">
        <v>648.35461619</v>
      </c>
    </row>
    <row r="199" spans="1:77" ht="50">
      <c r="A199" s="114" t="str">
        <f t="shared" si="116"/>
        <v>TRX GESTORA DE RECURSOS</v>
      </c>
      <c r="B199" s="24" t="str">
        <f t="shared" si="117"/>
        <v/>
      </c>
      <c r="C199" s="24" t="str">
        <f t="shared" si="118"/>
        <v/>
      </c>
      <c r="D199" s="24" t="str">
        <f t="shared" si="119"/>
        <v/>
      </c>
      <c r="E199" s="24" t="str">
        <f t="shared" si="120"/>
        <v/>
      </c>
      <c r="F199" s="24" t="str">
        <f t="shared" si="121"/>
        <v/>
      </c>
      <c r="G199" s="24">
        <f t="shared" si="122"/>
        <v>6.7322848521848897</v>
      </c>
      <c r="H199" s="24">
        <f t="shared" si="123"/>
        <v>3.0649711189719255</v>
      </c>
      <c r="I199" s="24">
        <f t="shared" si="124"/>
        <v>-7.4327537427508901</v>
      </c>
      <c r="J199" s="24" t="str">
        <f t="shared" si="125"/>
        <v/>
      </c>
      <c r="K199" s="24">
        <f t="shared" si="126"/>
        <v>-1.9123407280012543</v>
      </c>
      <c r="L199" s="24" t="str">
        <f t="shared" si="127"/>
        <v/>
      </c>
      <c r="M199" s="24">
        <f t="shared" si="128"/>
        <v>-10.005429203867337</v>
      </c>
      <c r="N199" s="24">
        <f t="shared" si="129"/>
        <v>5.2551458803813347</v>
      </c>
      <c r="O199" s="24">
        <f t="shared" si="130"/>
        <v>4.8674685772945452</v>
      </c>
      <c r="P199" s="24">
        <f t="shared" si="131"/>
        <v>-0.97089216267104916</v>
      </c>
      <c r="Q199" s="24">
        <f t="shared" si="132"/>
        <v>-3.2507018640310861</v>
      </c>
      <c r="R199" s="24">
        <f t="shared" si="133"/>
        <v>-21.574654119999991</v>
      </c>
      <c r="S199" s="24">
        <f t="shared" si="134"/>
        <v>6.7322848521848897</v>
      </c>
      <c r="T199" s="24">
        <f t="shared" si="135"/>
        <v>-10.005429203867337</v>
      </c>
      <c r="V199" s="116" t="str">
        <f t="shared" si="136"/>
        <v>TRX GESTORA DE RECURSOS</v>
      </c>
      <c r="W199" s="199" t="str">
        <f t="shared" si="137"/>
        <v/>
      </c>
      <c r="X199" s="199" t="str">
        <f t="shared" si="138"/>
        <v/>
      </c>
      <c r="Y199" s="199" t="str">
        <f t="shared" si="139"/>
        <v/>
      </c>
      <c r="Z199" s="199" t="str">
        <f t="shared" si="140"/>
        <v/>
      </c>
      <c r="AA199" s="199" t="str">
        <f t="shared" si="141"/>
        <v/>
      </c>
      <c r="AB199" s="199">
        <f t="shared" si="142"/>
        <v>0.44675612000000076</v>
      </c>
      <c r="AC199" s="199">
        <f t="shared" si="143"/>
        <v>1.368999999999998E-2</v>
      </c>
      <c r="AD199" s="199">
        <f t="shared" si="144"/>
        <v>-24.201038879999999</v>
      </c>
      <c r="AE199" s="199" t="str">
        <f t="shared" si="145"/>
        <v/>
      </c>
      <c r="AF199" s="199">
        <f t="shared" si="146"/>
        <v>-2.9970974400000046</v>
      </c>
      <c r="AG199" s="199" t="str">
        <f t="shared" si="147"/>
        <v/>
      </c>
      <c r="AH199" s="199">
        <f t="shared" si="148"/>
        <v>-0.22483081999999976</v>
      </c>
      <c r="AI199" s="199">
        <f t="shared" si="149"/>
        <v>1.6212203699999961</v>
      </c>
      <c r="AJ199" s="199">
        <f t="shared" si="150"/>
        <v>4.2831018000000114</v>
      </c>
      <c r="AK199" s="199">
        <f t="shared" si="151"/>
        <v>-0.51645526999999447</v>
      </c>
      <c r="AL199" s="199">
        <f t="shared" si="152"/>
        <v>-21.574654119999991</v>
      </c>
      <c r="AO199" s="59">
        <v>196</v>
      </c>
      <c r="AP199" s="54" t="s">
        <v>1266</v>
      </c>
      <c r="AQ199" s="31" t="s">
        <v>1110</v>
      </c>
      <c r="AR199" s="31" t="s">
        <v>1110</v>
      </c>
      <c r="AS199" s="31" t="s">
        <v>1110</v>
      </c>
      <c r="AT199" s="31" t="s">
        <v>1110</v>
      </c>
      <c r="AU199" s="31" t="s">
        <v>1110</v>
      </c>
      <c r="AV199" s="31" t="s">
        <v>1110</v>
      </c>
      <c r="AW199" s="31" t="s">
        <v>1110</v>
      </c>
      <c r="AX199" s="31" t="s">
        <v>1110</v>
      </c>
      <c r="AY199" s="31" t="s">
        <v>1110</v>
      </c>
      <c r="AZ199" s="31" t="s">
        <v>1110</v>
      </c>
      <c r="BA199" s="31" t="s">
        <v>1110</v>
      </c>
      <c r="BB199" s="31" t="s">
        <v>1110</v>
      </c>
      <c r="BC199" s="31">
        <v>662.86435042999994</v>
      </c>
      <c r="BD199" s="31" t="s">
        <v>1110</v>
      </c>
      <c r="BE199" s="57" t="s">
        <v>1110</v>
      </c>
      <c r="BF199" s="31">
        <v>662.86435042999994</v>
      </c>
      <c r="BG199"/>
      <c r="BH199" s="59">
        <v>196</v>
      </c>
      <c r="BI199" s="54" t="s">
        <v>961</v>
      </c>
      <c r="BJ199" s="31" t="s">
        <v>1110</v>
      </c>
      <c r="BK199" s="31" t="s">
        <v>1110</v>
      </c>
      <c r="BL199" s="31" t="s">
        <v>1110</v>
      </c>
      <c r="BM199" s="31" t="s">
        <v>1110</v>
      </c>
      <c r="BN199" s="31" t="s">
        <v>1110</v>
      </c>
      <c r="BO199" s="31">
        <v>7.0827813300000004</v>
      </c>
      <c r="BP199" s="31">
        <v>0.46034999999999998</v>
      </c>
      <c r="BQ199" s="31">
        <v>301.39886281999998</v>
      </c>
      <c r="BR199" s="31" t="s">
        <v>1110</v>
      </c>
      <c r="BS199" s="31">
        <v>153.72693171</v>
      </c>
      <c r="BT199" s="31" t="s">
        <v>1110</v>
      </c>
      <c r="BU199" s="31">
        <v>2.02225739</v>
      </c>
      <c r="BV199" s="31">
        <v>32.471370049999997</v>
      </c>
      <c r="BW199" s="31">
        <v>92.277543510000001</v>
      </c>
      <c r="BX199" s="57">
        <v>52.677430710000003</v>
      </c>
      <c r="BY199" s="31">
        <v>642.11752751999995</v>
      </c>
    </row>
    <row r="200" spans="1:77" ht="62.5">
      <c r="A200" s="114" t="str">
        <f t="shared" si="116"/>
        <v>STUDIO INVESTIMENTOS</v>
      </c>
      <c r="B200" s="24">
        <f t="shared" si="117"/>
        <v>-0.73517673170736941</v>
      </c>
      <c r="C200" s="24">
        <f t="shared" si="118"/>
        <v>-0.80295553393419539</v>
      </c>
      <c r="D200" s="24" t="str">
        <f t="shared" si="119"/>
        <v/>
      </c>
      <c r="E200" s="24" t="str">
        <f t="shared" si="120"/>
        <v/>
      </c>
      <c r="F200" s="24" t="str">
        <f t="shared" si="121"/>
        <v/>
      </c>
      <c r="G200" s="24" t="str">
        <f t="shared" si="122"/>
        <v/>
      </c>
      <c r="H200" s="24" t="str">
        <f t="shared" si="123"/>
        <v/>
      </c>
      <c r="I200" s="24">
        <f t="shared" si="124"/>
        <v>0.80263057319005782</v>
      </c>
      <c r="J200" s="24">
        <f t="shared" si="125"/>
        <v>-0.56181465078978476</v>
      </c>
      <c r="K200" s="24">
        <f t="shared" si="126"/>
        <v>-3.0498694303386742</v>
      </c>
      <c r="L200" s="24" t="str">
        <f t="shared" si="127"/>
        <v/>
      </c>
      <c r="M200" s="24" t="str">
        <f t="shared" si="128"/>
        <v/>
      </c>
      <c r="N200" s="24">
        <f t="shared" si="129"/>
        <v>-18.299474405229077</v>
      </c>
      <c r="O200" s="24" t="str">
        <f t="shared" si="130"/>
        <v/>
      </c>
      <c r="P200" s="24">
        <f t="shared" si="131"/>
        <v>0.19419726158254491</v>
      </c>
      <c r="Q200" s="24">
        <f t="shared" si="132"/>
        <v>-1.6448985139970915</v>
      </c>
      <c r="R200" s="24">
        <f t="shared" si="133"/>
        <v>-10.650454419999846</v>
      </c>
      <c r="S200" s="24">
        <f t="shared" si="134"/>
        <v>0.80263057319005782</v>
      </c>
      <c r="T200" s="24">
        <f t="shared" si="135"/>
        <v>-18.299474405229077</v>
      </c>
      <c r="V200" s="116" t="str">
        <f t="shared" si="136"/>
        <v>STUDIO INVESTIMENTOS</v>
      </c>
      <c r="W200" s="199">
        <f t="shared" si="137"/>
        <v>-1.8164366099999825</v>
      </c>
      <c r="X200" s="199">
        <f t="shared" si="138"/>
        <v>-1.0252383899999984</v>
      </c>
      <c r="Y200" s="199" t="str">
        <f t="shared" si="139"/>
        <v/>
      </c>
      <c r="Z200" s="199" t="str">
        <f t="shared" si="140"/>
        <v/>
      </c>
      <c r="AA200" s="199" t="str">
        <f t="shared" si="141"/>
        <v/>
      </c>
      <c r="AB200" s="199" t="str">
        <f t="shared" si="142"/>
        <v/>
      </c>
      <c r="AC200" s="199" t="str">
        <f t="shared" si="143"/>
        <v/>
      </c>
      <c r="AD200" s="199">
        <f t="shared" si="144"/>
        <v>1.613910269999991</v>
      </c>
      <c r="AE200" s="199">
        <f t="shared" si="145"/>
        <v>-4.0700100000000683E-3</v>
      </c>
      <c r="AF200" s="199">
        <f t="shared" si="146"/>
        <v>-0.17491001000000139</v>
      </c>
      <c r="AG200" s="199" t="str">
        <f t="shared" si="147"/>
        <v/>
      </c>
      <c r="AH200" s="199" t="str">
        <f t="shared" si="148"/>
        <v/>
      </c>
      <c r="AI200" s="199">
        <f t="shared" si="149"/>
        <v>-9.2719098500000072</v>
      </c>
      <c r="AJ200" s="199" t="str">
        <f t="shared" si="150"/>
        <v/>
      </c>
      <c r="AK200" s="199">
        <f t="shared" si="151"/>
        <v>2.8200180000000685E-2</v>
      </c>
      <c r="AL200" s="199">
        <f t="shared" si="152"/>
        <v>-10.650454419999846</v>
      </c>
      <c r="AO200" s="60">
        <v>197</v>
      </c>
      <c r="AP200" s="56" t="s">
        <v>1258</v>
      </c>
      <c r="AQ200" s="30" t="s">
        <v>1110</v>
      </c>
      <c r="AR200" s="30">
        <v>22.571660010000002</v>
      </c>
      <c r="AS200" s="30" t="s">
        <v>1110</v>
      </c>
      <c r="AT200" s="30" t="s">
        <v>1110</v>
      </c>
      <c r="AU200" s="30" t="s">
        <v>1110</v>
      </c>
      <c r="AV200" s="30">
        <v>614.36488752999992</v>
      </c>
      <c r="AW200" s="30" t="s">
        <v>1110</v>
      </c>
      <c r="AX200" s="30" t="s">
        <v>1110</v>
      </c>
      <c r="AY200" s="30" t="s">
        <v>1110</v>
      </c>
      <c r="AZ200" s="30" t="s">
        <v>1110</v>
      </c>
      <c r="BA200" s="30" t="s">
        <v>1110</v>
      </c>
      <c r="BB200" s="30">
        <v>13.934130010000001</v>
      </c>
      <c r="BC200" s="30" t="s">
        <v>1110</v>
      </c>
      <c r="BD200" s="30" t="s">
        <v>1110</v>
      </c>
      <c r="BE200" s="58" t="s">
        <v>1110</v>
      </c>
      <c r="BF200" s="30">
        <v>650.87067754999987</v>
      </c>
      <c r="BG200"/>
      <c r="BH200" s="60">
        <v>197</v>
      </c>
      <c r="BI200" s="56" t="s">
        <v>910</v>
      </c>
      <c r="BJ200" s="30">
        <v>245.25838658000001</v>
      </c>
      <c r="BK200" s="30">
        <v>126.65784575000001</v>
      </c>
      <c r="BL200" s="30" t="s">
        <v>1110</v>
      </c>
      <c r="BM200" s="30" t="s">
        <v>1110</v>
      </c>
      <c r="BN200" s="30" t="s">
        <v>1110</v>
      </c>
      <c r="BO200" s="30" t="s">
        <v>1110</v>
      </c>
      <c r="BP200" s="30" t="s">
        <v>1110</v>
      </c>
      <c r="BQ200" s="30">
        <v>202.69150734999999</v>
      </c>
      <c r="BR200" s="30">
        <v>0.72036997999999997</v>
      </c>
      <c r="BS200" s="30">
        <v>5.5600899299999993</v>
      </c>
      <c r="BT200" s="30" t="s">
        <v>1110</v>
      </c>
      <c r="BU200" s="30" t="s">
        <v>1110</v>
      </c>
      <c r="BV200" s="30">
        <v>41.395719419999999</v>
      </c>
      <c r="BW200" s="30" t="s">
        <v>1110</v>
      </c>
      <c r="BX200" s="58">
        <v>14.549609890000001</v>
      </c>
      <c r="BY200" s="30">
        <v>636.83352890000003</v>
      </c>
    </row>
    <row r="201" spans="1:77" ht="37.5">
      <c r="A201" s="114" t="str">
        <f t="shared" si="116"/>
        <v>APOLO INVESTIMENTOS LTDA</v>
      </c>
      <c r="B201" s="24" t="str">
        <f t="shared" si="117"/>
        <v/>
      </c>
      <c r="C201" s="24" t="str">
        <f t="shared" si="118"/>
        <v/>
      </c>
      <c r="D201" s="24" t="str">
        <f t="shared" si="119"/>
        <v/>
      </c>
      <c r="E201" s="24" t="str">
        <f t="shared" si="120"/>
        <v/>
      </c>
      <c r="F201" s="24" t="str">
        <f t="shared" si="121"/>
        <v/>
      </c>
      <c r="G201" s="24" t="str">
        <f t="shared" si="122"/>
        <v/>
      </c>
      <c r="H201" s="24" t="str">
        <f t="shared" si="123"/>
        <v/>
      </c>
      <c r="I201" s="24">
        <f t="shared" si="124"/>
        <v>-8.397083420046755</v>
      </c>
      <c r="J201" s="24" t="str">
        <f t="shared" si="125"/>
        <v/>
      </c>
      <c r="K201" s="24" t="str">
        <f t="shared" si="126"/>
        <v/>
      </c>
      <c r="L201" s="24" t="str">
        <f t="shared" si="127"/>
        <v/>
      </c>
      <c r="M201" s="24" t="str">
        <f t="shared" si="128"/>
        <v/>
      </c>
      <c r="N201" s="24" t="str">
        <f t="shared" si="129"/>
        <v/>
      </c>
      <c r="O201" s="24" t="str">
        <f t="shared" si="130"/>
        <v/>
      </c>
      <c r="P201" s="24" t="str">
        <f t="shared" si="131"/>
        <v/>
      </c>
      <c r="Q201" s="24">
        <f t="shared" si="132"/>
        <v>-8.397083420046755</v>
      </c>
      <c r="R201" s="24">
        <f t="shared" si="133"/>
        <v>-57.976624369999968</v>
      </c>
      <c r="S201" s="24">
        <f t="shared" si="134"/>
        <v>-8.397083420046755</v>
      </c>
      <c r="T201" s="24">
        <f t="shared" si="135"/>
        <v>-8.397083420046755</v>
      </c>
      <c r="V201" s="116" t="str">
        <f t="shared" si="136"/>
        <v>APOLO INVESTIMENTOS LTDA</v>
      </c>
      <c r="W201" s="199" t="str">
        <f t="shared" si="137"/>
        <v/>
      </c>
      <c r="X201" s="199" t="str">
        <f t="shared" si="138"/>
        <v/>
      </c>
      <c r="Y201" s="199" t="str">
        <f t="shared" si="139"/>
        <v/>
      </c>
      <c r="Z201" s="199" t="str">
        <f t="shared" si="140"/>
        <v/>
      </c>
      <c r="AA201" s="199" t="str">
        <f t="shared" si="141"/>
        <v/>
      </c>
      <c r="AB201" s="199" t="str">
        <f t="shared" si="142"/>
        <v/>
      </c>
      <c r="AC201" s="199" t="str">
        <f t="shared" si="143"/>
        <v/>
      </c>
      <c r="AD201" s="199">
        <f t="shared" si="144"/>
        <v>-57.976624369999968</v>
      </c>
      <c r="AE201" s="199" t="str">
        <f t="shared" si="145"/>
        <v/>
      </c>
      <c r="AF201" s="199" t="str">
        <f t="shared" si="146"/>
        <v/>
      </c>
      <c r="AG201" s="199" t="str">
        <f t="shared" si="147"/>
        <v/>
      </c>
      <c r="AH201" s="199" t="str">
        <f t="shared" si="148"/>
        <v/>
      </c>
      <c r="AI201" s="199" t="str">
        <f t="shared" si="149"/>
        <v/>
      </c>
      <c r="AJ201" s="199" t="str">
        <f t="shared" si="150"/>
        <v/>
      </c>
      <c r="AK201" s="199" t="str">
        <f t="shared" si="151"/>
        <v/>
      </c>
      <c r="AL201" s="199">
        <f t="shared" si="152"/>
        <v>-57.976624369999968</v>
      </c>
      <c r="AO201" s="59">
        <v>198</v>
      </c>
      <c r="AP201" s="54" t="s">
        <v>910</v>
      </c>
      <c r="AQ201" s="31">
        <v>247.07482318999999</v>
      </c>
      <c r="AR201" s="31">
        <v>127.68308414000001</v>
      </c>
      <c r="AS201" s="31" t="s">
        <v>1110</v>
      </c>
      <c r="AT201" s="31" t="s">
        <v>1110</v>
      </c>
      <c r="AU201" s="31" t="s">
        <v>1110</v>
      </c>
      <c r="AV201" s="31" t="s">
        <v>1110</v>
      </c>
      <c r="AW201" s="31" t="s">
        <v>1110</v>
      </c>
      <c r="AX201" s="31">
        <v>201.07759708</v>
      </c>
      <c r="AY201" s="31">
        <v>0.72443999000000003</v>
      </c>
      <c r="AZ201" s="31">
        <v>5.7349999400000007</v>
      </c>
      <c r="BA201" s="31" t="s">
        <v>1110</v>
      </c>
      <c r="BB201" s="31" t="s">
        <v>1110</v>
      </c>
      <c r="BC201" s="31">
        <v>50.667629270000006</v>
      </c>
      <c r="BD201" s="31" t="s">
        <v>1110</v>
      </c>
      <c r="BE201" s="57">
        <v>14.52140971</v>
      </c>
      <c r="BF201" s="31">
        <v>647.48398331999988</v>
      </c>
      <c r="BG201"/>
      <c r="BH201" s="59">
        <v>198</v>
      </c>
      <c r="BI201" s="54" t="s">
        <v>95</v>
      </c>
      <c r="BJ201" s="31" t="s">
        <v>1110</v>
      </c>
      <c r="BK201" s="31" t="s">
        <v>1110</v>
      </c>
      <c r="BL201" s="31" t="s">
        <v>1110</v>
      </c>
      <c r="BM201" s="31" t="s">
        <v>1110</v>
      </c>
      <c r="BN201" s="31" t="s">
        <v>1110</v>
      </c>
      <c r="BO201" s="31" t="s">
        <v>1110</v>
      </c>
      <c r="BP201" s="31" t="s">
        <v>1110</v>
      </c>
      <c r="BQ201" s="31">
        <v>632.46101296000006</v>
      </c>
      <c r="BR201" s="31" t="s">
        <v>1110</v>
      </c>
      <c r="BS201" s="31" t="s">
        <v>1110</v>
      </c>
      <c r="BT201" s="31" t="s">
        <v>1110</v>
      </c>
      <c r="BU201" s="31" t="s">
        <v>1110</v>
      </c>
      <c r="BV201" s="31" t="s">
        <v>1110</v>
      </c>
      <c r="BW201" s="31" t="s">
        <v>1110</v>
      </c>
      <c r="BX201" s="57" t="s">
        <v>1110</v>
      </c>
      <c r="BY201" s="31">
        <v>632.46101296000006</v>
      </c>
    </row>
    <row r="202" spans="1:77" ht="62.5">
      <c r="A202" s="114" t="str">
        <f t="shared" si="116"/>
        <v>JPP GESTAO DE RECURSOS</v>
      </c>
      <c r="B202" s="24" t="str">
        <f t="shared" si="117"/>
        <v/>
      </c>
      <c r="C202" s="24" t="str">
        <f t="shared" si="118"/>
        <v/>
      </c>
      <c r="D202" s="24" t="str">
        <f t="shared" si="119"/>
        <v/>
      </c>
      <c r="E202" s="24" t="str">
        <f t="shared" si="120"/>
        <v/>
      </c>
      <c r="F202" s="24" t="str">
        <f t="shared" si="121"/>
        <v/>
      </c>
      <c r="G202" s="24">
        <f t="shared" si="122"/>
        <v>-91.279416926259771</v>
      </c>
      <c r="H202" s="24" t="str">
        <f t="shared" si="123"/>
        <v/>
      </c>
      <c r="I202" s="24">
        <f t="shared" si="124"/>
        <v>-0.36563502135217618</v>
      </c>
      <c r="J202" s="24" t="str">
        <f t="shared" si="125"/>
        <v/>
      </c>
      <c r="K202" s="24" t="str">
        <f t="shared" si="126"/>
        <v/>
      </c>
      <c r="L202" s="24" t="str">
        <f t="shared" si="127"/>
        <v/>
      </c>
      <c r="M202" s="24" t="str">
        <f t="shared" si="128"/>
        <v/>
      </c>
      <c r="N202" s="24" t="str">
        <f t="shared" si="129"/>
        <v/>
      </c>
      <c r="O202" s="24" t="str">
        <f t="shared" si="130"/>
        <v/>
      </c>
      <c r="P202" s="24" t="str">
        <f t="shared" si="131"/>
        <v/>
      </c>
      <c r="Q202" s="24">
        <f t="shared" si="132"/>
        <v>-0.39483559769038834</v>
      </c>
      <c r="R202" s="24">
        <f t="shared" si="133"/>
        <v>-2.4443220299999666</v>
      </c>
      <c r="S202" s="24">
        <f t="shared" si="134"/>
        <v>-0.36563502135217618</v>
      </c>
      <c r="T202" s="24">
        <f t="shared" si="135"/>
        <v>-91.279416926259771</v>
      </c>
      <c r="V202" s="116" t="str">
        <f t="shared" si="136"/>
        <v>JPP GESTAO DE RECURSOS</v>
      </c>
      <c r="W202" s="199" t="str">
        <f t="shared" si="137"/>
        <v/>
      </c>
      <c r="X202" s="199" t="str">
        <f t="shared" si="138"/>
        <v/>
      </c>
      <c r="Y202" s="199" t="str">
        <f t="shared" si="139"/>
        <v/>
      </c>
      <c r="Z202" s="199" t="str">
        <f t="shared" si="140"/>
        <v/>
      </c>
      <c r="AA202" s="199" t="str">
        <f t="shared" si="141"/>
        <v/>
      </c>
      <c r="AB202" s="199">
        <f t="shared" si="142"/>
        <v>-0.18150002000000001</v>
      </c>
      <c r="AC202" s="199" t="str">
        <f t="shared" si="143"/>
        <v/>
      </c>
      <c r="AD202" s="199">
        <f t="shared" si="144"/>
        <v>-2.2628220099999226</v>
      </c>
      <c r="AE202" s="199" t="str">
        <f t="shared" si="145"/>
        <v/>
      </c>
      <c r="AF202" s="199" t="str">
        <f t="shared" si="146"/>
        <v/>
      </c>
      <c r="AG202" s="199" t="str">
        <f t="shared" si="147"/>
        <v/>
      </c>
      <c r="AH202" s="199" t="str">
        <f t="shared" si="148"/>
        <v/>
      </c>
      <c r="AI202" s="199" t="str">
        <f t="shared" si="149"/>
        <v/>
      </c>
      <c r="AJ202" s="199" t="str">
        <f t="shared" si="150"/>
        <v/>
      </c>
      <c r="AK202" s="199" t="str">
        <f t="shared" si="151"/>
        <v/>
      </c>
      <c r="AL202" s="199">
        <f t="shared" si="152"/>
        <v>-2.4443220299999666</v>
      </c>
      <c r="AO202" s="60">
        <v>199</v>
      </c>
      <c r="AP202" s="56" t="s">
        <v>1267</v>
      </c>
      <c r="AQ202" s="30" t="s">
        <v>1110</v>
      </c>
      <c r="AR202" s="30" t="s">
        <v>1110</v>
      </c>
      <c r="AS202" s="30" t="s">
        <v>1110</v>
      </c>
      <c r="AT202" s="30" t="s">
        <v>1110</v>
      </c>
      <c r="AU202" s="30" t="s">
        <v>1110</v>
      </c>
      <c r="AV202" s="30" t="s">
        <v>1110</v>
      </c>
      <c r="AW202" s="30" t="s">
        <v>1110</v>
      </c>
      <c r="AX202" s="30">
        <v>633.30976805</v>
      </c>
      <c r="AY202" s="30" t="s">
        <v>1110</v>
      </c>
      <c r="AZ202" s="30" t="s">
        <v>1110</v>
      </c>
      <c r="BA202" s="30" t="s">
        <v>1110</v>
      </c>
      <c r="BB202" s="30" t="s">
        <v>1110</v>
      </c>
      <c r="BC202" s="30" t="s">
        <v>1110</v>
      </c>
      <c r="BD202" s="30" t="s">
        <v>1110</v>
      </c>
      <c r="BE202" s="58" t="s">
        <v>1110</v>
      </c>
      <c r="BF202" s="30">
        <v>633.30976805</v>
      </c>
      <c r="BG202"/>
      <c r="BH202" s="60">
        <v>199</v>
      </c>
      <c r="BI202" s="56" t="s">
        <v>541</v>
      </c>
      <c r="BJ202" s="30" t="s">
        <v>1110</v>
      </c>
      <c r="BK202" s="30" t="s">
        <v>1110</v>
      </c>
      <c r="BL202" s="30" t="s">
        <v>1110</v>
      </c>
      <c r="BM202" s="30" t="s">
        <v>1110</v>
      </c>
      <c r="BN202" s="30" t="s">
        <v>1110</v>
      </c>
      <c r="BO202" s="30">
        <v>1.7340009999999999E-2</v>
      </c>
      <c r="BP202" s="30" t="s">
        <v>1110</v>
      </c>
      <c r="BQ202" s="30">
        <v>616.61170528000002</v>
      </c>
      <c r="BR202" s="30" t="s">
        <v>1110</v>
      </c>
      <c r="BS202" s="30" t="s">
        <v>1110</v>
      </c>
      <c r="BT202" s="30" t="s">
        <v>1110</v>
      </c>
      <c r="BU202" s="30" t="s">
        <v>1110</v>
      </c>
      <c r="BV202" s="30" t="s">
        <v>1110</v>
      </c>
      <c r="BW202" s="30" t="s">
        <v>1110</v>
      </c>
      <c r="BX202" s="58" t="s">
        <v>1110</v>
      </c>
      <c r="BY202" s="30">
        <v>616.62904529000002</v>
      </c>
    </row>
    <row r="203" spans="1:77" ht="62.5">
      <c r="A203" s="114" t="str">
        <f t="shared" si="116"/>
        <v>CARPA GESTORA DE RECURSOS LTDA</v>
      </c>
      <c r="B203" s="24" t="str">
        <f t="shared" si="117"/>
        <v/>
      </c>
      <c r="C203" s="24" t="str">
        <f t="shared" si="118"/>
        <v/>
      </c>
      <c r="D203" s="24">
        <f t="shared" si="119"/>
        <v>0.21949316121205698</v>
      </c>
      <c r="E203" s="24" t="str">
        <f t="shared" si="120"/>
        <v/>
      </c>
      <c r="F203" s="24" t="str">
        <f t="shared" si="121"/>
        <v/>
      </c>
      <c r="G203" s="24">
        <f t="shared" si="122"/>
        <v>1.1611766260876806</v>
      </c>
      <c r="H203" s="24">
        <f t="shared" si="123"/>
        <v>0.30064624313797594</v>
      </c>
      <c r="I203" s="24">
        <f t="shared" si="124"/>
        <v>-0.86764797998223742</v>
      </c>
      <c r="J203" s="24" t="str">
        <f t="shared" si="125"/>
        <v/>
      </c>
      <c r="K203" s="24" t="str">
        <f t="shared" si="126"/>
        <v/>
      </c>
      <c r="L203" s="24" t="str">
        <f t="shared" si="127"/>
        <v/>
      </c>
      <c r="M203" s="24" t="str">
        <f t="shared" si="128"/>
        <v/>
      </c>
      <c r="N203" s="24" t="str">
        <f t="shared" si="129"/>
        <v/>
      </c>
      <c r="O203" s="24" t="str">
        <f t="shared" si="130"/>
        <v/>
      </c>
      <c r="P203" s="24">
        <f t="shared" si="131"/>
        <v>1.4190435463746098</v>
      </c>
      <c r="Q203" s="24">
        <f t="shared" si="132"/>
        <v>3.9896785764264848</v>
      </c>
      <c r="R203" s="24">
        <f t="shared" si="133"/>
        <v>22.600648070000034</v>
      </c>
      <c r="S203" s="24">
        <f t="shared" si="134"/>
        <v>3.9896785764264848</v>
      </c>
      <c r="T203" s="24">
        <f t="shared" si="135"/>
        <v>-0.86764797998223742</v>
      </c>
      <c r="V203" s="116" t="str">
        <f t="shared" si="136"/>
        <v>CARPA GESTORA DE RECURSOS LTDA</v>
      </c>
      <c r="W203" s="199" t="str">
        <f t="shared" si="137"/>
        <v/>
      </c>
      <c r="X203" s="199" t="str">
        <f t="shared" si="138"/>
        <v/>
      </c>
      <c r="Y203" s="199">
        <f t="shared" si="139"/>
        <v>5.8518379999998871E-2</v>
      </c>
      <c r="Z203" s="199" t="str">
        <f t="shared" si="140"/>
        <v/>
      </c>
      <c r="AA203" s="199" t="str">
        <f t="shared" si="141"/>
        <v/>
      </c>
      <c r="AB203" s="199">
        <f t="shared" si="142"/>
        <v>0.56634354000000542</v>
      </c>
      <c r="AC203" s="199">
        <f t="shared" si="143"/>
        <v>0.30531511000000933</v>
      </c>
      <c r="AD203" s="199">
        <f t="shared" si="144"/>
        <v>-2.6552811799999745</v>
      </c>
      <c r="AE203" s="199" t="str">
        <f t="shared" si="145"/>
        <v/>
      </c>
      <c r="AF203" s="199" t="str">
        <f t="shared" si="146"/>
        <v/>
      </c>
      <c r="AG203" s="199" t="str">
        <f t="shared" si="147"/>
        <v/>
      </c>
      <c r="AH203" s="199" t="str">
        <f t="shared" si="148"/>
        <v/>
      </c>
      <c r="AI203" s="199" t="str">
        <f t="shared" si="149"/>
        <v/>
      </c>
      <c r="AJ203" s="199" t="str">
        <f t="shared" si="150"/>
        <v/>
      </c>
      <c r="AK203" s="199">
        <f t="shared" si="151"/>
        <v>1.1843189699999925</v>
      </c>
      <c r="AL203" s="199">
        <f t="shared" si="152"/>
        <v>22.600648070000034</v>
      </c>
      <c r="AO203" s="59">
        <v>200</v>
      </c>
      <c r="AP203" s="54" t="s">
        <v>541</v>
      </c>
      <c r="AQ203" s="31" t="s">
        <v>1110</v>
      </c>
      <c r="AR203" s="31" t="s">
        <v>1110</v>
      </c>
      <c r="AS203" s="31" t="s">
        <v>1110</v>
      </c>
      <c r="AT203" s="31" t="s">
        <v>1110</v>
      </c>
      <c r="AU203" s="31" t="s">
        <v>1110</v>
      </c>
      <c r="AV203" s="31">
        <v>0.19884003</v>
      </c>
      <c r="AW203" s="31" t="s">
        <v>1110</v>
      </c>
      <c r="AX203" s="31">
        <v>618.87452728999995</v>
      </c>
      <c r="AY203" s="31" t="s">
        <v>1110</v>
      </c>
      <c r="AZ203" s="31" t="s">
        <v>1110</v>
      </c>
      <c r="BA203" s="31" t="s">
        <v>1110</v>
      </c>
      <c r="BB203" s="31" t="s">
        <v>1110</v>
      </c>
      <c r="BC203" s="31" t="s">
        <v>1110</v>
      </c>
      <c r="BD203" s="31" t="s">
        <v>1110</v>
      </c>
      <c r="BE203" s="57" t="s">
        <v>1110</v>
      </c>
      <c r="BF203" s="31">
        <v>619.07336731999999</v>
      </c>
      <c r="BG203"/>
      <c r="BH203" s="59">
        <v>200</v>
      </c>
      <c r="BI203" s="54" t="s">
        <v>247</v>
      </c>
      <c r="BJ203" s="31" t="s">
        <v>1110</v>
      </c>
      <c r="BK203" s="31" t="s">
        <v>1110</v>
      </c>
      <c r="BL203" s="31">
        <v>26.719203239999999</v>
      </c>
      <c r="BM203" s="31" t="s">
        <v>1110</v>
      </c>
      <c r="BN203" s="31" t="s">
        <v>1110</v>
      </c>
      <c r="BO203" s="31">
        <v>49.339590200000004</v>
      </c>
      <c r="BP203" s="31">
        <v>101.8582588</v>
      </c>
      <c r="BQ203" s="31">
        <v>303.37680110000002</v>
      </c>
      <c r="BR203" s="31" t="s">
        <v>1110</v>
      </c>
      <c r="BS203" s="31">
        <v>23.141433249999999</v>
      </c>
      <c r="BT203" s="31" t="s">
        <v>1110</v>
      </c>
      <c r="BU203" s="31" t="s">
        <v>1110</v>
      </c>
      <c r="BV203" s="31" t="s">
        <v>1110</v>
      </c>
      <c r="BW203" s="31" t="s">
        <v>1110</v>
      </c>
      <c r="BX203" s="57">
        <v>84.643277859999984</v>
      </c>
      <c r="BY203" s="31">
        <v>589.07856445000004</v>
      </c>
    </row>
    <row r="204" spans="1:77" ht="37.5">
      <c r="A204" s="114" t="str">
        <f t="shared" si="116"/>
        <v>MANTIQ INVESTIMENTOS LTDA</v>
      </c>
      <c r="B204" s="24">
        <f t="shared" si="117"/>
        <v>-3.6802509347101449</v>
      </c>
      <c r="C204" s="24" t="str">
        <f t="shared" si="118"/>
        <v/>
      </c>
      <c r="D204" s="24" t="str">
        <f t="shared" si="119"/>
        <v/>
      </c>
      <c r="E204" s="24" t="str">
        <f t="shared" si="120"/>
        <v/>
      </c>
      <c r="F204" s="24" t="str">
        <f t="shared" si="121"/>
        <v/>
      </c>
      <c r="G204" s="24">
        <f t="shared" si="122"/>
        <v>-1.4247687963865872</v>
      </c>
      <c r="H204" s="24" t="str">
        <f t="shared" si="123"/>
        <v/>
      </c>
      <c r="I204" s="24" t="str">
        <f t="shared" si="124"/>
        <v/>
      </c>
      <c r="J204" s="24" t="str">
        <f t="shared" si="125"/>
        <v/>
      </c>
      <c r="K204" s="24" t="str">
        <f t="shared" si="126"/>
        <v/>
      </c>
      <c r="L204" s="24" t="str">
        <f t="shared" si="127"/>
        <v/>
      </c>
      <c r="M204" s="24" t="str">
        <f t="shared" si="128"/>
        <v/>
      </c>
      <c r="N204" s="24" t="str">
        <f t="shared" si="129"/>
        <v/>
      </c>
      <c r="O204" s="24" t="str">
        <f t="shared" si="130"/>
        <v/>
      </c>
      <c r="P204" s="24" t="str">
        <f t="shared" si="131"/>
        <v/>
      </c>
      <c r="Q204" s="24">
        <f t="shared" si="132"/>
        <v>-3.2884429003543261</v>
      </c>
      <c r="R204" s="24">
        <f t="shared" si="133"/>
        <v>-19.997284729999933</v>
      </c>
      <c r="S204" s="24">
        <f t="shared" si="134"/>
        <v>-1.4247687963865872</v>
      </c>
      <c r="T204" s="24">
        <f t="shared" si="135"/>
        <v>-3.6802509347101449</v>
      </c>
      <c r="V204" s="116" t="str">
        <f t="shared" si="136"/>
        <v>MANTIQ INVESTIMENTOS LTDA</v>
      </c>
      <c r="W204" s="199">
        <f t="shared" si="137"/>
        <v>-18.492206529999976</v>
      </c>
      <c r="X204" s="199" t="str">
        <f t="shared" si="138"/>
        <v/>
      </c>
      <c r="Y204" s="199" t="str">
        <f t="shared" si="139"/>
        <v/>
      </c>
      <c r="Z204" s="199" t="str">
        <f t="shared" si="140"/>
        <v/>
      </c>
      <c r="AA204" s="199" t="str">
        <f t="shared" si="141"/>
        <v/>
      </c>
      <c r="AB204" s="199">
        <f t="shared" si="142"/>
        <v>-1.5050781999999998</v>
      </c>
      <c r="AC204" s="199" t="str">
        <f t="shared" si="143"/>
        <v/>
      </c>
      <c r="AD204" s="199" t="str">
        <f t="shared" si="144"/>
        <v/>
      </c>
      <c r="AE204" s="199" t="str">
        <f t="shared" si="145"/>
        <v/>
      </c>
      <c r="AF204" s="199" t="str">
        <f t="shared" si="146"/>
        <v/>
      </c>
      <c r="AG204" s="199" t="str">
        <f t="shared" si="147"/>
        <v/>
      </c>
      <c r="AH204" s="199" t="str">
        <f t="shared" si="148"/>
        <v/>
      </c>
      <c r="AI204" s="199" t="str">
        <f t="shared" si="149"/>
        <v/>
      </c>
      <c r="AJ204" s="199" t="str">
        <f t="shared" si="150"/>
        <v/>
      </c>
      <c r="AK204" s="199" t="str">
        <f t="shared" si="151"/>
        <v/>
      </c>
      <c r="AL204" s="199">
        <f t="shared" si="152"/>
        <v>-19.997284729999933</v>
      </c>
      <c r="AO204" s="60">
        <v>201</v>
      </c>
      <c r="AP204" s="56" t="s">
        <v>598</v>
      </c>
      <c r="AQ204" s="30" t="s">
        <v>1110</v>
      </c>
      <c r="AR204" s="30" t="s">
        <v>1110</v>
      </c>
      <c r="AS204" s="30" t="s">
        <v>1110</v>
      </c>
      <c r="AT204" s="30" t="s">
        <v>1110</v>
      </c>
      <c r="AU204" s="30" t="s">
        <v>1110</v>
      </c>
      <c r="AV204" s="30">
        <v>54.25900747</v>
      </c>
      <c r="AW204" s="30" t="s">
        <v>1110</v>
      </c>
      <c r="AX204" s="30">
        <v>556.85166642999991</v>
      </c>
      <c r="AY204" s="30" t="s">
        <v>1110</v>
      </c>
      <c r="AZ204" s="30" t="s">
        <v>1110</v>
      </c>
      <c r="BA204" s="30" t="s">
        <v>1110</v>
      </c>
      <c r="BB204" s="30" t="s">
        <v>1110</v>
      </c>
      <c r="BC204" s="30" t="s">
        <v>1110</v>
      </c>
      <c r="BD204" s="30" t="s">
        <v>1110</v>
      </c>
      <c r="BE204" s="58" t="s">
        <v>1110</v>
      </c>
      <c r="BF204" s="30">
        <v>611.11067389999994</v>
      </c>
      <c r="BG204"/>
      <c r="BH204" s="60">
        <v>201</v>
      </c>
      <c r="BI204" s="56" t="s">
        <v>617</v>
      </c>
      <c r="BJ204" s="30">
        <v>483.97914279000003</v>
      </c>
      <c r="BK204" s="30" t="s">
        <v>1110</v>
      </c>
      <c r="BL204" s="30" t="s">
        <v>1110</v>
      </c>
      <c r="BM204" s="30" t="s">
        <v>1110</v>
      </c>
      <c r="BN204" s="30" t="s">
        <v>1110</v>
      </c>
      <c r="BO204" s="30">
        <v>104.13158396</v>
      </c>
      <c r="BP204" s="30" t="s">
        <v>1110</v>
      </c>
      <c r="BQ204" s="30" t="s">
        <v>1110</v>
      </c>
      <c r="BR204" s="30" t="s">
        <v>1110</v>
      </c>
      <c r="BS204" s="30" t="s">
        <v>1110</v>
      </c>
      <c r="BT204" s="30" t="s">
        <v>1110</v>
      </c>
      <c r="BU204" s="30" t="s">
        <v>1110</v>
      </c>
      <c r="BV204" s="30" t="s">
        <v>1110</v>
      </c>
      <c r="BW204" s="30" t="s">
        <v>1110</v>
      </c>
      <c r="BX204" s="58" t="s">
        <v>1110</v>
      </c>
      <c r="BY204" s="30">
        <v>588.11072675000003</v>
      </c>
    </row>
    <row r="205" spans="1:77" ht="62.5">
      <c r="A205" s="114" t="str">
        <f t="shared" si="116"/>
        <v>LEBLON EQUITIES GESTAO DE RECURSOS LTDA</v>
      </c>
      <c r="B205" s="24">
        <f t="shared" si="117"/>
        <v>-14.420581338096241</v>
      </c>
      <c r="C205" s="24">
        <f t="shared" si="118"/>
        <v>-0.9353909973824841</v>
      </c>
      <c r="D205" s="24" t="str">
        <f t="shared" si="119"/>
        <v/>
      </c>
      <c r="E205" s="24">
        <f t="shared" si="120"/>
        <v>5.3408365863643468</v>
      </c>
      <c r="F205" s="24" t="str">
        <f t="shared" si="121"/>
        <v/>
      </c>
      <c r="G205" s="24">
        <f t="shared" si="122"/>
        <v>2.1487267449217029E-2</v>
      </c>
      <c r="H205" s="24" t="str">
        <f t="shared" si="123"/>
        <v/>
      </c>
      <c r="I205" s="24">
        <f t="shared" si="124"/>
        <v>7.5194537686980709</v>
      </c>
      <c r="J205" s="24">
        <f t="shared" si="125"/>
        <v>1.6830662568052333</v>
      </c>
      <c r="K205" s="24">
        <f t="shared" si="126"/>
        <v>0.87887396773282944</v>
      </c>
      <c r="L205" s="24" t="str">
        <f t="shared" si="127"/>
        <v/>
      </c>
      <c r="M205" s="24" t="str">
        <f t="shared" si="128"/>
        <v/>
      </c>
      <c r="N205" s="24">
        <f t="shared" si="129"/>
        <v>0.27695282112487973</v>
      </c>
      <c r="O205" s="24">
        <f t="shared" si="130"/>
        <v>-12.613848905751595</v>
      </c>
      <c r="P205" s="24">
        <f t="shared" si="131"/>
        <v>6.942916264921692</v>
      </c>
      <c r="Q205" s="24">
        <f t="shared" si="132"/>
        <v>0.51215473429738267</v>
      </c>
      <c r="R205" s="24">
        <f t="shared" si="133"/>
        <v>2.9908239499999354</v>
      </c>
      <c r="S205" s="24">
        <f t="shared" si="134"/>
        <v>7.5194537686980709</v>
      </c>
      <c r="T205" s="24">
        <f t="shared" si="135"/>
        <v>-14.420581338096241</v>
      </c>
      <c r="V205" s="116" t="str">
        <f t="shared" si="136"/>
        <v>LEBLON EQUITIES GESTAO DE RECURSOS LTDA</v>
      </c>
      <c r="W205" s="199">
        <f t="shared" si="137"/>
        <v>-13.43644857000001</v>
      </c>
      <c r="X205" s="199">
        <f t="shared" si="138"/>
        <v>-5.5000999999999661E-4</v>
      </c>
      <c r="Y205" s="199" t="str">
        <f t="shared" si="139"/>
        <v/>
      </c>
      <c r="Z205" s="199">
        <f t="shared" si="140"/>
        <v>1.9651665499999993</v>
      </c>
      <c r="AA205" s="199" t="str">
        <f t="shared" si="141"/>
        <v/>
      </c>
      <c r="AB205" s="199">
        <f t="shared" si="142"/>
        <v>2.5320500000010071E-3</v>
      </c>
      <c r="AC205" s="199" t="str">
        <f t="shared" si="143"/>
        <v/>
      </c>
      <c r="AD205" s="199">
        <f t="shared" si="144"/>
        <v>10.087028360000005</v>
      </c>
      <c r="AE205" s="199">
        <f t="shared" si="145"/>
        <v>1.527407629999999</v>
      </c>
      <c r="AF205" s="199">
        <f t="shared" si="146"/>
        <v>0.45110688000000465</v>
      </c>
      <c r="AG205" s="199" t="str">
        <f t="shared" si="147"/>
        <v/>
      </c>
      <c r="AH205" s="199" t="str">
        <f t="shared" si="148"/>
        <v/>
      </c>
      <c r="AI205" s="199">
        <f t="shared" si="149"/>
        <v>0.24192160999999146</v>
      </c>
      <c r="AJ205" s="199">
        <f t="shared" si="150"/>
        <v>-2.1304082900000001</v>
      </c>
      <c r="AK205" s="199">
        <f t="shared" si="151"/>
        <v>4.2830677399999928</v>
      </c>
      <c r="AL205" s="199">
        <f t="shared" si="152"/>
        <v>2.9908239499999354</v>
      </c>
      <c r="AO205" s="59">
        <v>202</v>
      </c>
      <c r="AP205" s="54" t="s">
        <v>617</v>
      </c>
      <c r="AQ205" s="31">
        <v>502.47134932</v>
      </c>
      <c r="AR205" s="31" t="s">
        <v>1110</v>
      </c>
      <c r="AS205" s="31" t="s">
        <v>1110</v>
      </c>
      <c r="AT205" s="31" t="s">
        <v>1110</v>
      </c>
      <c r="AU205" s="31" t="s">
        <v>1110</v>
      </c>
      <c r="AV205" s="31">
        <v>105.63666216</v>
      </c>
      <c r="AW205" s="31" t="s">
        <v>1110</v>
      </c>
      <c r="AX205" s="31" t="s">
        <v>1110</v>
      </c>
      <c r="AY205" s="31" t="s">
        <v>1110</v>
      </c>
      <c r="AZ205" s="31" t="s">
        <v>1110</v>
      </c>
      <c r="BA205" s="31" t="s">
        <v>1110</v>
      </c>
      <c r="BB205" s="31" t="s">
        <v>1110</v>
      </c>
      <c r="BC205" s="31" t="s">
        <v>1110</v>
      </c>
      <c r="BD205" s="31" t="s">
        <v>1110</v>
      </c>
      <c r="BE205" s="57" t="s">
        <v>1110</v>
      </c>
      <c r="BF205" s="31">
        <v>608.10801147999996</v>
      </c>
      <c r="BG205"/>
      <c r="BH205" s="59">
        <v>202</v>
      </c>
      <c r="BI205" s="54" t="s">
        <v>580</v>
      </c>
      <c r="BJ205" s="31">
        <v>79.739050079999998</v>
      </c>
      <c r="BK205" s="31">
        <v>5.8250000000000003E-2</v>
      </c>
      <c r="BL205" s="31" t="s">
        <v>1110</v>
      </c>
      <c r="BM205" s="31">
        <v>38.7602738</v>
      </c>
      <c r="BN205" s="31" t="s">
        <v>1110</v>
      </c>
      <c r="BO205" s="31">
        <v>11.786487390000001</v>
      </c>
      <c r="BP205" s="31" t="s">
        <v>1110</v>
      </c>
      <c r="BQ205" s="31">
        <v>144.23278775</v>
      </c>
      <c r="BR205" s="31">
        <v>92.27889313</v>
      </c>
      <c r="BS205" s="31">
        <v>51.778930500000001</v>
      </c>
      <c r="BT205" s="31" t="s">
        <v>1110</v>
      </c>
      <c r="BU205" s="31" t="s">
        <v>1110</v>
      </c>
      <c r="BV205" s="31">
        <v>87.593120639999995</v>
      </c>
      <c r="BW205" s="31">
        <v>14.7590305</v>
      </c>
      <c r="BX205" s="57">
        <v>65.972818509999996</v>
      </c>
      <c r="BY205" s="31">
        <v>586.95964230000004</v>
      </c>
    </row>
    <row r="206" spans="1:77" ht="75">
      <c r="A206" s="114" t="str">
        <f t="shared" si="116"/>
        <v>CONSTELLATION INVESTIM E PARTICIP LTDA</v>
      </c>
      <c r="B206" s="24">
        <f t="shared" si="117"/>
        <v>-1.0228885255776987</v>
      </c>
      <c r="C206" s="24">
        <f t="shared" si="118"/>
        <v>98.328104179524672</v>
      </c>
      <c r="D206" s="24" t="str">
        <f t="shared" si="119"/>
        <v/>
      </c>
      <c r="E206" s="24" t="str">
        <f t="shared" si="120"/>
        <v/>
      </c>
      <c r="F206" s="24" t="str">
        <f t="shared" si="121"/>
        <v/>
      </c>
      <c r="G206" s="24" t="str">
        <f t="shared" si="122"/>
        <v/>
      </c>
      <c r="H206" s="24">
        <f t="shared" si="123"/>
        <v>-2.9851142452910153</v>
      </c>
      <c r="I206" s="24">
        <f t="shared" si="124"/>
        <v>-0.56081253422560451</v>
      </c>
      <c r="J206" s="24">
        <f t="shared" si="125"/>
        <v>1.737010435271884</v>
      </c>
      <c r="K206" s="24">
        <f t="shared" si="126"/>
        <v>40.496887996614277</v>
      </c>
      <c r="L206" s="24" t="str">
        <f t="shared" si="127"/>
        <v/>
      </c>
      <c r="M206" s="24" t="str">
        <f t="shared" si="128"/>
        <v/>
      </c>
      <c r="N206" s="24">
        <f t="shared" si="129"/>
        <v>-2.8396533596308444</v>
      </c>
      <c r="O206" s="24" t="str">
        <f t="shared" si="130"/>
        <v/>
      </c>
      <c r="P206" s="24">
        <f t="shared" si="131"/>
        <v>-94.656103368716586</v>
      </c>
      <c r="Q206" s="24">
        <f t="shared" si="132"/>
        <v>-72.198449918295708</v>
      </c>
      <c r="R206" s="24">
        <f t="shared" si="133"/>
        <v>-1480.8912172100001</v>
      </c>
      <c r="S206" s="24">
        <f t="shared" si="134"/>
        <v>98.328104179524672</v>
      </c>
      <c r="T206" s="24">
        <f t="shared" si="135"/>
        <v>-94.656103368716586</v>
      </c>
      <c r="V206" s="116" t="str">
        <f t="shared" si="136"/>
        <v>CONSTELLATION INVESTIM E PARTICIP LTDA</v>
      </c>
      <c r="W206" s="199">
        <f t="shared" si="137"/>
        <v>-0.2168999300000003</v>
      </c>
      <c r="X206" s="199">
        <f t="shared" si="138"/>
        <v>3.9510100100000001</v>
      </c>
      <c r="Y206" s="199" t="str">
        <f t="shared" si="139"/>
        <v/>
      </c>
      <c r="Z206" s="199" t="str">
        <f t="shared" si="140"/>
        <v/>
      </c>
      <c r="AA206" s="199" t="str">
        <f t="shared" si="141"/>
        <v/>
      </c>
      <c r="AB206" s="199" t="str">
        <f t="shared" si="142"/>
        <v/>
      </c>
      <c r="AC206" s="199">
        <f t="shared" si="143"/>
        <v>-2.3200010000000049E-2</v>
      </c>
      <c r="AD206" s="199">
        <f t="shared" si="144"/>
        <v>-0.11453978999999848</v>
      </c>
      <c r="AE206" s="199">
        <f t="shared" si="145"/>
        <v>7.6679980000000647E-2</v>
      </c>
      <c r="AF206" s="199">
        <f t="shared" si="146"/>
        <v>14.911852109999998</v>
      </c>
      <c r="AG206" s="199" t="str">
        <f t="shared" si="147"/>
        <v/>
      </c>
      <c r="AH206" s="199" t="str">
        <f t="shared" si="148"/>
        <v/>
      </c>
      <c r="AI206" s="199">
        <f t="shared" si="149"/>
        <v>-11.105349849999982</v>
      </c>
      <c r="AJ206" s="199" t="str">
        <f t="shared" si="150"/>
        <v/>
      </c>
      <c r="AK206" s="199">
        <f t="shared" si="151"/>
        <v>-1488.3707697300001</v>
      </c>
      <c r="AL206" s="199">
        <f t="shared" si="152"/>
        <v>-1480.8912172100001</v>
      </c>
      <c r="AO206" s="60">
        <v>203</v>
      </c>
      <c r="AP206" s="56" t="s">
        <v>580</v>
      </c>
      <c r="AQ206" s="30">
        <v>93.175498650000009</v>
      </c>
      <c r="AR206" s="30">
        <v>5.880001E-2</v>
      </c>
      <c r="AS206" s="30" t="s">
        <v>1110</v>
      </c>
      <c r="AT206" s="30">
        <v>36.795107250000001</v>
      </c>
      <c r="AU206" s="30" t="s">
        <v>1110</v>
      </c>
      <c r="AV206" s="30">
        <v>11.78395534</v>
      </c>
      <c r="AW206" s="30" t="s">
        <v>1110</v>
      </c>
      <c r="AX206" s="30">
        <v>134.14575938999999</v>
      </c>
      <c r="AY206" s="30">
        <v>90.751485500000001</v>
      </c>
      <c r="AZ206" s="30">
        <v>51.327823619999997</v>
      </c>
      <c r="BA206" s="30" t="s">
        <v>1110</v>
      </c>
      <c r="BB206" s="30" t="s">
        <v>1110</v>
      </c>
      <c r="BC206" s="30">
        <v>87.351199030000004</v>
      </c>
      <c r="BD206" s="30">
        <v>16.88943879</v>
      </c>
      <c r="BE206" s="58">
        <v>61.689750770000003</v>
      </c>
      <c r="BF206" s="30">
        <v>583.96881835000011</v>
      </c>
      <c r="BG206"/>
      <c r="BH206" s="60">
        <v>203</v>
      </c>
      <c r="BI206" s="56" t="s">
        <v>281</v>
      </c>
      <c r="BJ206" s="30">
        <v>20.987749899999997</v>
      </c>
      <c r="BK206" s="30">
        <v>7.96919997</v>
      </c>
      <c r="BL206" s="30" t="s">
        <v>1110</v>
      </c>
      <c r="BM206" s="30" t="s">
        <v>1110</v>
      </c>
      <c r="BN206" s="30" t="s">
        <v>1110</v>
      </c>
      <c r="BO206" s="30" t="s">
        <v>1110</v>
      </c>
      <c r="BP206" s="30">
        <v>0.75399000999999999</v>
      </c>
      <c r="BQ206" s="30">
        <v>20.309360000000002</v>
      </c>
      <c r="BR206" s="30">
        <v>4.4911600800000002</v>
      </c>
      <c r="BS206" s="30">
        <v>51.734069439999999</v>
      </c>
      <c r="BT206" s="30" t="s">
        <v>1110</v>
      </c>
      <c r="BU206" s="30" t="s">
        <v>1110</v>
      </c>
      <c r="BV206" s="30">
        <v>379.97582956000002</v>
      </c>
      <c r="BW206" s="30" t="s">
        <v>1110</v>
      </c>
      <c r="BX206" s="58">
        <v>84.02732902999999</v>
      </c>
      <c r="BY206" s="30">
        <v>570.24868799000001</v>
      </c>
    </row>
    <row r="207" spans="1:77" ht="37.5">
      <c r="A207" s="114" t="str">
        <f t="shared" si="116"/>
        <v>LOYALL INVESTIMENTOS LTDA</v>
      </c>
      <c r="B207" s="24" t="str">
        <f t="shared" si="117"/>
        <v/>
      </c>
      <c r="C207" s="24" t="str">
        <f t="shared" si="118"/>
        <v/>
      </c>
      <c r="D207" s="24" t="str">
        <f t="shared" si="119"/>
        <v/>
      </c>
      <c r="E207" s="24" t="str">
        <f t="shared" si="120"/>
        <v/>
      </c>
      <c r="F207" s="24" t="str">
        <f t="shared" si="121"/>
        <v/>
      </c>
      <c r="G207" s="24">
        <f t="shared" si="122"/>
        <v>-0.9156115881306448</v>
      </c>
      <c r="H207" s="24" t="str">
        <f t="shared" si="123"/>
        <v/>
      </c>
      <c r="I207" s="24">
        <f t="shared" si="124"/>
        <v>-7.4999609712490383</v>
      </c>
      <c r="J207" s="24" t="str">
        <f t="shared" si="125"/>
        <v/>
      </c>
      <c r="K207" s="24" t="str">
        <f t="shared" si="126"/>
        <v/>
      </c>
      <c r="L207" s="24" t="str">
        <f t="shared" si="127"/>
        <v/>
      </c>
      <c r="M207" s="24" t="str">
        <f t="shared" si="128"/>
        <v/>
      </c>
      <c r="N207" s="24" t="str">
        <f t="shared" si="129"/>
        <v/>
      </c>
      <c r="O207" s="24" t="str">
        <f t="shared" si="130"/>
        <v/>
      </c>
      <c r="P207" s="24" t="str">
        <f t="shared" si="131"/>
        <v/>
      </c>
      <c r="Q207" s="24">
        <f t="shared" si="132"/>
        <v>-6.9153528509494322</v>
      </c>
      <c r="R207" s="24">
        <f t="shared" si="133"/>
        <v>-42.260459409999953</v>
      </c>
      <c r="S207" s="24">
        <f t="shared" si="134"/>
        <v>-0.9156115881306448</v>
      </c>
      <c r="T207" s="24">
        <f t="shared" si="135"/>
        <v>-7.4999609712490383</v>
      </c>
      <c r="V207" s="116" t="str">
        <f t="shared" si="136"/>
        <v>LOYALL INVESTIMENTOS LTDA</v>
      </c>
      <c r="W207" s="199" t="str">
        <f t="shared" si="137"/>
        <v/>
      </c>
      <c r="X207" s="199" t="str">
        <f t="shared" si="138"/>
        <v/>
      </c>
      <c r="Y207" s="199" t="str">
        <f t="shared" si="139"/>
        <v/>
      </c>
      <c r="Z207" s="199" t="str">
        <f t="shared" si="140"/>
        <v/>
      </c>
      <c r="AA207" s="199" t="str">
        <f t="shared" si="141"/>
        <v/>
      </c>
      <c r="AB207" s="199">
        <f t="shared" si="142"/>
        <v>-0.49680175999999676</v>
      </c>
      <c r="AC207" s="199" t="str">
        <f t="shared" si="143"/>
        <v/>
      </c>
      <c r="AD207" s="199">
        <f t="shared" si="144"/>
        <v>-41.763657649999914</v>
      </c>
      <c r="AE207" s="199" t="str">
        <f t="shared" si="145"/>
        <v/>
      </c>
      <c r="AF207" s="199" t="str">
        <f t="shared" si="146"/>
        <v/>
      </c>
      <c r="AG207" s="199" t="str">
        <f t="shared" si="147"/>
        <v/>
      </c>
      <c r="AH207" s="199" t="str">
        <f t="shared" si="148"/>
        <v/>
      </c>
      <c r="AI207" s="199" t="str">
        <f t="shared" si="149"/>
        <v/>
      </c>
      <c r="AJ207" s="199" t="str">
        <f t="shared" si="150"/>
        <v/>
      </c>
      <c r="AK207" s="199" t="str">
        <f t="shared" si="151"/>
        <v/>
      </c>
      <c r="AL207" s="199">
        <f t="shared" si="152"/>
        <v>-42.260459409999953</v>
      </c>
      <c r="AO207" s="59">
        <v>204</v>
      </c>
      <c r="AP207" s="54" t="s">
        <v>903</v>
      </c>
      <c r="AQ207" s="31">
        <v>110.10496817000001</v>
      </c>
      <c r="AR207" s="31">
        <v>0.32183</v>
      </c>
      <c r="AS207" s="31" t="s">
        <v>1110</v>
      </c>
      <c r="AT207" s="31">
        <v>0.46875</v>
      </c>
      <c r="AU207" s="31" t="s">
        <v>1110</v>
      </c>
      <c r="AV207" s="31" t="s">
        <v>1110</v>
      </c>
      <c r="AW207" s="31" t="s">
        <v>1110</v>
      </c>
      <c r="AX207" s="31">
        <v>252.72594839999999</v>
      </c>
      <c r="AY207" s="31" t="s">
        <v>1110</v>
      </c>
      <c r="AZ207" s="31">
        <v>1.9797899699999999</v>
      </c>
      <c r="BA207" s="31" t="s">
        <v>1110</v>
      </c>
      <c r="BB207" s="31" t="s">
        <v>1110</v>
      </c>
      <c r="BC207" s="31">
        <v>211.50429241999998</v>
      </c>
      <c r="BD207" s="31" t="s">
        <v>1110</v>
      </c>
      <c r="BE207" s="57">
        <v>1.06923996</v>
      </c>
      <c r="BF207" s="31">
        <v>578.17481892000001</v>
      </c>
      <c r="BG207"/>
      <c r="BH207" s="59">
        <v>204</v>
      </c>
      <c r="BI207" s="54" t="s">
        <v>598</v>
      </c>
      <c r="BJ207" s="31" t="s">
        <v>1110</v>
      </c>
      <c r="BK207" s="31" t="s">
        <v>1110</v>
      </c>
      <c r="BL207" s="31" t="s">
        <v>1110</v>
      </c>
      <c r="BM207" s="31" t="s">
        <v>1110</v>
      </c>
      <c r="BN207" s="31" t="s">
        <v>1110</v>
      </c>
      <c r="BO207" s="31">
        <v>53.762205710000003</v>
      </c>
      <c r="BP207" s="31" t="s">
        <v>1110</v>
      </c>
      <c r="BQ207" s="31">
        <v>515.08800878</v>
      </c>
      <c r="BR207" s="31" t="s">
        <v>1110</v>
      </c>
      <c r="BS207" s="31" t="s">
        <v>1110</v>
      </c>
      <c r="BT207" s="31" t="s">
        <v>1110</v>
      </c>
      <c r="BU207" s="31" t="s">
        <v>1110</v>
      </c>
      <c r="BV207" s="31" t="s">
        <v>1110</v>
      </c>
      <c r="BW207" s="31" t="s">
        <v>1110</v>
      </c>
      <c r="BX207" s="57" t="s">
        <v>1110</v>
      </c>
      <c r="BY207" s="31">
        <v>568.85021448999998</v>
      </c>
    </row>
    <row r="208" spans="1:77" ht="62.5">
      <c r="A208" s="114" t="str">
        <f t="shared" si="116"/>
        <v>ATICO ADM DE REC</v>
      </c>
      <c r="B208" s="24">
        <f t="shared" si="117"/>
        <v>-0.12666304554917929</v>
      </c>
      <c r="C208" s="24">
        <f t="shared" si="118"/>
        <v>-6.4706983037268628E-2</v>
      </c>
      <c r="D208" s="24" t="str">
        <f t="shared" si="119"/>
        <v/>
      </c>
      <c r="E208" s="24" t="str">
        <f t="shared" si="120"/>
        <v/>
      </c>
      <c r="F208" s="24" t="str">
        <f t="shared" si="121"/>
        <v/>
      </c>
      <c r="G208" s="24" t="str">
        <f t="shared" si="122"/>
        <v/>
      </c>
      <c r="H208" s="24" t="str">
        <f t="shared" si="123"/>
        <v/>
      </c>
      <c r="I208" s="24">
        <f t="shared" si="124"/>
        <v>-4.4431964310884524</v>
      </c>
      <c r="J208" s="24" t="str">
        <f t="shared" si="125"/>
        <v/>
      </c>
      <c r="K208" s="24">
        <f t="shared" si="126"/>
        <v>-4.5984638346394178</v>
      </c>
      <c r="L208" s="24">
        <f t="shared" si="127"/>
        <v>-0.12205556938769746</v>
      </c>
      <c r="M208" s="24">
        <f t="shared" si="128"/>
        <v>-7.5456907648558058E-2</v>
      </c>
      <c r="N208" s="24">
        <f t="shared" si="129"/>
        <v>0.10976732351262797</v>
      </c>
      <c r="O208" s="24" t="str">
        <f t="shared" si="130"/>
        <v/>
      </c>
      <c r="P208" s="24">
        <f t="shared" si="131"/>
        <v>5.8207180049677731E-2</v>
      </c>
      <c r="Q208" s="24">
        <f t="shared" si="132"/>
        <v>-0.1140266726502972</v>
      </c>
      <c r="R208" s="24">
        <f t="shared" si="133"/>
        <v>-0.64448616000004222</v>
      </c>
      <c r="S208" s="24">
        <f t="shared" si="134"/>
        <v>0.10976732351262797</v>
      </c>
      <c r="T208" s="24">
        <f t="shared" si="135"/>
        <v>-4.5984638346394178</v>
      </c>
      <c r="V208" s="116" t="str">
        <f t="shared" si="136"/>
        <v>ATICO ADM DE REC</v>
      </c>
      <c r="W208" s="199">
        <f t="shared" si="137"/>
        <v>-3.1560240000001016E-2</v>
      </c>
      <c r="X208" s="199">
        <f t="shared" si="138"/>
        <v>-9.619062000001577E-2</v>
      </c>
      <c r="Y208" s="199" t="str">
        <f t="shared" si="139"/>
        <v/>
      </c>
      <c r="Z208" s="199" t="str">
        <f t="shared" si="140"/>
        <v/>
      </c>
      <c r="AA208" s="199" t="str">
        <f t="shared" si="141"/>
        <v/>
      </c>
      <c r="AB208" s="199" t="str">
        <f t="shared" si="142"/>
        <v/>
      </c>
      <c r="AC208" s="199" t="str">
        <f t="shared" si="143"/>
        <v/>
      </c>
      <c r="AD208" s="199">
        <f t="shared" si="144"/>
        <v>-0.22265983000000045</v>
      </c>
      <c r="AE208" s="199" t="str">
        <f t="shared" si="145"/>
        <v/>
      </c>
      <c r="AF208" s="199">
        <f t="shared" si="146"/>
        <v>-7.8523069999999917E-2</v>
      </c>
      <c r="AG208" s="199">
        <f t="shared" si="147"/>
        <v>-9.3001099999998615E-3</v>
      </c>
      <c r="AH208" s="199">
        <f t="shared" si="148"/>
        <v>-0.2527068100000065</v>
      </c>
      <c r="AI208" s="199">
        <f t="shared" si="149"/>
        <v>4.6364519999997356E-2</v>
      </c>
      <c r="AJ208" s="199" t="str">
        <f t="shared" si="150"/>
        <v/>
      </c>
      <c r="AK208" s="199">
        <f t="shared" si="151"/>
        <v>8.9999999999978986E-5</v>
      </c>
      <c r="AL208" s="199">
        <f t="shared" si="152"/>
        <v>-0.64448616000004222</v>
      </c>
      <c r="AO208" s="60">
        <v>205</v>
      </c>
      <c r="AP208" s="56" t="s">
        <v>247</v>
      </c>
      <c r="AQ208" s="30" t="s">
        <v>1110</v>
      </c>
      <c r="AR208" s="30" t="s">
        <v>1110</v>
      </c>
      <c r="AS208" s="30">
        <v>26.66068486</v>
      </c>
      <c r="AT208" s="30" t="s">
        <v>1110</v>
      </c>
      <c r="AU208" s="30" t="s">
        <v>1110</v>
      </c>
      <c r="AV208" s="30">
        <v>48.773246659999998</v>
      </c>
      <c r="AW208" s="30">
        <v>101.55294368999999</v>
      </c>
      <c r="AX208" s="30">
        <v>306.03208228</v>
      </c>
      <c r="AY208" s="30" t="s">
        <v>1110</v>
      </c>
      <c r="AZ208" s="30" t="s">
        <v>1110</v>
      </c>
      <c r="BA208" s="30" t="s">
        <v>1110</v>
      </c>
      <c r="BB208" s="30" t="s">
        <v>1110</v>
      </c>
      <c r="BC208" s="30" t="s">
        <v>1110</v>
      </c>
      <c r="BD208" s="30" t="s">
        <v>1110</v>
      </c>
      <c r="BE208" s="58">
        <v>83.458958889999991</v>
      </c>
      <c r="BF208" s="30">
        <v>566.47791638000001</v>
      </c>
      <c r="BG208"/>
      <c r="BH208" s="60">
        <v>205</v>
      </c>
      <c r="BI208" s="56" t="s">
        <v>1268</v>
      </c>
      <c r="BJ208" s="30">
        <v>24.885131019999999</v>
      </c>
      <c r="BK208" s="30">
        <v>148.55951156999998</v>
      </c>
      <c r="BL208" s="30" t="s">
        <v>1110</v>
      </c>
      <c r="BM208" s="30" t="s">
        <v>1110</v>
      </c>
      <c r="BN208" s="30" t="s">
        <v>1110</v>
      </c>
      <c r="BO208" s="30" t="s">
        <v>1110</v>
      </c>
      <c r="BP208" s="30" t="s">
        <v>1110</v>
      </c>
      <c r="BQ208" s="30">
        <v>4.7885935199999992</v>
      </c>
      <c r="BR208" s="30" t="s">
        <v>1110</v>
      </c>
      <c r="BS208" s="30">
        <v>1.62907044</v>
      </c>
      <c r="BT208" s="30">
        <v>7.6102702600000001</v>
      </c>
      <c r="BU208" s="30">
        <v>334.64944844000001</v>
      </c>
      <c r="BV208" s="30">
        <v>42.285273619999998</v>
      </c>
      <c r="BW208" s="30" t="s">
        <v>1110</v>
      </c>
      <c r="BX208" s="58">
        <v>0.15471009999999999</v>
      </c>
      <c r="BY208" s="30">
        <v>564.56200896999997</v>
      </c>
    </row>
    <row r="209" spans="1:77" ht="25">
      <c r="A209" s="114" t="str">
        <f t="shared" si="116"/>
        <v>FIDES ASSET</v>
      </c>
      <c r="B209" s="24" t="str">
        <f t="shared" si="117"/>
        <v/>
      </c>
      <c r="C209" s="24" t="str">
        <f t="shared" si="118"/>
        <v/>
      </c>
      <c r="D209" s="24" t="str">
        <f t="shared" si="119"/>
        <v/>
      </c>
      <c r="E209" s="24" t="str">
        <f t="shared" si="120"/>
        <v/>
      </c>
      <c r="F209" s="24" t="str">
        <f t="shared" si="121"/>
        <v/>
      </c>
      <c r="G209" s="24">
        <f t="shared" si="122"/>
        <v>4.8429296639540809</v>
      </c>
      <c r="H209" s="24" t="str">
        <f t="shared" si="123"/>
        <v/>
      </c>
      <c r="I209" s="24">
        <f t="shared" si="124"/>
        <v>1.7591897772054352</v>
      </c>
      <c r="J209" s="24" t="str">
        <f t="shared" si="125"/>
        <v/>
      </c>
      <c r="K209" s="24" t="str">
        <f t="shared" si="126"/>
        <v/>
      </c>
      <c r="L209" s="24" t="str">
        <f t="shared" si="127"/>
        <v/>
      </c>
      <c r="M209" s="24" t="str">
        <f t="shared" si="128"/>
        <v/>
      </c>
      <c r="N209" s="24" t="str">
        <f t="shared" si="129"/>
        <v/>
      </c>
      <c r="O209" s="24" t="str">
        <f t="shared" si="130"/>
        <v/>
      </c>
      <c r="P209" s="24" t="str">
        <f t="shared" si="131"/>
        <v/>
      </c>
      <c r="Q209" s="24">
        <f t="shared" si="132"/>
        <v>1.7712100071325239</v>
      </c>
      <c r="R209" s="24">
        <f t="shared" si="133"/>
        <v>9.7983345000000099</v>
      </c>
      <c r="S209" s="24">
        <f t="shared" si="134"/>
        <v>4.8429296639540809</v>
      </c>
      <c r="T209" s="24">
        <f t="shared" si="135"/>
        <v>1.7591897772054352</v>
      </c>
      <c r="V209" s="116" t="str">
        <f t="shared" si="136"/>
        <v>FIDES ASSET</v>
      </c>
      <c r="W209" s="199" t="str">
        <f t="shared" si="137"/>
        <v/>
      </c>
      <c r="X209" s="199" t="str">
        <f t="shared" si="138"/>
        <v/>
      </c>
      <c r="Y209" s="199" t="str">
        <f t="shared" si="139"/>
        <v/>
      </c>
      <c r="Z209" s="199" t="str">
        <f t="shared" si="140"/>
        <v/>
      </c>
      <c r="AA209" s="199" t="str">
        <f t="shared" si="141"/>
        <v/>
      </c>
      <c r="AB209" s="199">
        <f t="shared" si="142"/>
        <v>0.10443003000000051</v>
      </c>
      <c r="AC209" s="199" t="str">
        <f t="shared" si="143"/>
        <v/>
      </c>
      <c r="AD209" s="199">
        <f t="shared" si="144"/>
        <v>9.6939044700000068</v>
      </c>
      <c r="AE209" s="199" t="str">
        <f t="shared" si="145"/>
        <v/>
      </c>
      <c r="AF209" s="199" t="str">
        <f t="shared" si="146"/>
        <v/>
      </c>
      <c r="AG209" s="199" t="str">
        <f t="shared" si="147"/>
        <v/>
      </c>
      <c r="AH209" s="199" t="str">
        <f t="shared" si="148"/>
        <v/>
      </c>
      <c r="AI209" s="199" t="str">
        <f t="shared" si="149"/>
        <v/>
      </c>
      <c r="AJ209" s="199" t="str">
        <f t="shared" si="150"/>
        <v/>
      </c>
      <c r="AK209" s="199" t="str">
        <f t="shared" si="151"/>
        <v/>
      </c>
      <c r="AL209" s="199">
        <f t="shared" si="152"/>
        <v>9.7983345000000099</v>
      </c>
      <c r="AO209" s="59">
        <v>206</v>
      </c>
      <c r="AP209" s="54" t="s">
        <v>1268</v>
      </c>
      <c r="AQ209" s="31">
        <v>24.91669126</v>
      </c>
      <c r="AR209" s="31">
        <v>148.65570219</v>
      </c>
      <c r="AS209" s="31" t="s">
        <v>1110</v>
      </c>
      <c r="AT209" s="31" t="s">
        <v>1110</v>
      </c>
      <c r="AU209" s="31" t="s">
        <v>1110</v>
      </c>
      <c r="AV209" s="31" t="s">
        <v>1110</v>
      </c>
      <c r="AW209" s="31" t="s">
        <v>1110</v>
      </c>
      <c r="AX209" s="31">
        <v>5.0112533499999996</v>
      </c>
      <c r="AY209" s="31" t="s">
        <v>1110</v>
      </c>
      <c r="AZ209" s="31">
        <v>1.7075935099999999</v>
      </c>
      <c r="BA209" s="31">
        <v>7.6195703699999999</v>
      </c>
      <c r="BB209" s="31">
        <v>334.90215525000002</v>
      </c>
      <c r="BC209" s="31">
        <v>42.238909100000001</v>
      </c>
      <c r="BD209" s="31" t="s">
        <v>1110</v>
      </c>
      <c r="BE209" s="57">
        <v>0.15462010000000001</v>
      </c>
      <c r="BF209" s="31">
        <v>565.20649513000001</v>
      </c>
      <c r="BG209"/>
      <c r="BH209" s="59">
        <v>206</v>
      </c>
      <c r="BI209" s="54" t="s">
        <v>1269</v>
      </c>
      <c r="BJ209" s="31" t="s">
        <v>1110</v>
      </c>
      <c r="BK209" s="31" t="s">
        <v>1110</v>
      </c>
      <c r="BL209" s="31" t="s">
        <v>1110</v>
      </c>
      <c r="BM209" s="31" t="s">
        <v>1110</v>
      </c>
      <c r="BN209" s="31" t="s">
        <v>1110</v>
      </c>
      <c r="BO209" s="31">
        <v>2.2607700400000001</v>
      </c>
      <c r="BP209" s="31" t="s">
        <v>1110</v>
      </c>
      <c r="BQ209" s="31">
        <v>560.73760627000001</v>
      </c>
      <c r="BR209" s="31" t="s">
        <v>1110</v>
      </c>
      <c r="BS209" s="31" t="s">
        <v>1110</v>
      </c>
      <c r="BT209" s="31" t="s">
        <v>1110</v>
      </c>
      <c r="BU209" s="31" t="s">
        <v>1110</v>
      </c>
      <c r="BV209" s="31" t="s">
        <v>1110</v>
      </c>
      <c r="BW209" s="31" t="s">
        <v>1110</v>
      </c>
      <c r="BX209" s="57" t="s">
        <v>1110</v>
      </c>
      <c r="BY209" s="31">
        <v>562.99837631000003</v>
      </c>
    </row>
    <row r="210" spans="1:77" ht="62.5">
      <c r="A210" s="114" t="str">
        <f t="shared" si="116"/>
        <v>ATHENA CAPITAL GESTAO DE RECURSOS LTDA</v>
      </c>
      <c r="B210" s="24" t="str">
        <f t="shared" si="117"/>
        <v/>
      </c>
      <c r="C210" s="24" t="str">
        <f t="shared" si="118"/>
        <v/>
      </c>
      <c r="D210" s="24">
        <f t="shared" si="119"/>
        <v>-11.037390706924981</v>
      </c>
      <c r="E210" s="24" t="str">
        <f t="shared" si="120"/>
        <v/>
      </c>
      <c r="F210" s="24" t="str">
        <f t="shared" si="121"/>
        <v/>
      </c>
      <c r="G210" s="24">
        <f t="shared" si="122"/>
        <v>15.759705660041618</v>
      </c>
      <c r="H210" s="24" t="str">
        <f t="shared" si="123"/>
        <v/>
      </c>
      <c r="I210" s="24">
        <f t="shared" si="124"/>
        <v>1.0826789351699375</v>
      </c>
      <c r="J210" s="24" t="str">
        <f t="shared" si="125"/>
        <v/>
      </c>
      <c r="K210" s="24">
        <f t="shared" si="126"/>
        <v>-34.012214219247213</v>
      </c>
      <c r="L210" s="24" t="str">
        <f t="shared" si="127"/>
        <v/>
      </c>
      <c r="M210" s="24" t="str">
        <f t="shared" si="128"/>
        <v/>
      </c>
      <c r="N210" s="24">
        <f t="shared" si="129"/>
        <v>-2.8682347096900997</v>
      </c>
      <c r="O210" s="24" t="str">
        <f t="shared" si="130"/>
        <v/>
      </c>
      <c r="P210" s="24" t="str">
        <f t="shared" si="131"/>
        <v/>
      </c>
      <c r="Q210" s="24">
        <f t="shared" si="132"/>
        <v>11.729839477962514</v>
      </c>
      <c r="R210" s="24">
        <f t="shared" si="133"/>
        <v>57.169886880000035</v>
      </c>
      <c r="S210" s="24">
        <f t="shared" si="134"/>
        <v>15.759705660041618</v>
      </c>
      <c r="T210" s="24">
        <f t="shared" si="135"/>
        <v>-34.012214219247213</v>
      </c>
      <c r="V210" s="116" t="str">
        <f t="shared" si="136"/>
        <v>ATHENA CAPITAL GESTAO DE RECURSOS LTDA</v>
      </c>
      <c r="W210" s="199" t="str">
        <f t="shared" si="137"/>
        <v/>
      </c>
      <c r="X210" s="199" t="str">
        <f t="shared" si="138"/>
        <v/>
      </c>
      <c r="Y210" s="199">
        <f t="shared" si="139"/>
        <v>-4.4629123899999996</v>
      </c>
      <c r="Z210" s="199" t="str">
        <f t="shared" si="140"/>
        <v/>
      </c>
      <c r="AA210" s="199" t="str">
        <f t="shared" si="141"/>
        <v/>
      </c>
      <c r="AB210" s="199">
        <f t="shared" si="142"/>
        <v>1.3974698500000002</v>
      </c>
      <c r="AC210" s="199" t="str">
        <f t="shared" si="143"/>
        <v/>
      </c>
      <c r="AD210" s="199">
        <f t="shared" si="144"/>
        <v>3.5368114100000412</v>
      </c>
      <c r="AE210" s="199" t="str">
        <f t="shared" si="145"/>
        <v/>
      </c>
      <c r="AF210" s="199">
        <f t="shared" si="146"/>
        <v>-0.4994999699999999</v>
      </c>
      <c r="AG210" s="199" t="str">
        <f t="shared" si="147"/>
        <v/>
      </c>
      <c r="AH210" s="199" t="str">
        <f t="shared" si="148"/>
        <v/>
      </c>
      <c r="AI210" s="199">
        <f t="shared" si="149"/>
        <v>-3.1535041100000001</v>
      </c>
      <c r="AJ210" s="199" t="str">
        <f t="shared" si="150"/>
        <v/>
      </c>
      <c r="AK210" s="199" t="str">
        <f t="shared" si="151"/>
        <v/>
      </c>
      <c r="AL210" s="199">
        <f t="shared" si="152"/>
        <v>57.169886880000035</v>
      </c>
      <c r="AO210" s="60">
        <v>207</v>
      </c>
      <c r="AP210" s="56" t="s">
        <v>1269</v>
      </c>
      <c r="AQ210" s="30" t="s">
        <v>1110</v>
      </c>
      <c r="AR210" s="30" t="s">
        <v>1110</v>
      </c>
      <c r="AS210" s="30" t="s">
        <v>1110</v>
      </c>
      <c r="AT210" s="30" t="s">
        <v>1110</v>
      </c>
      <c r="AU210" s="30" t="s">
        <v>1110</v>
      </c>
      <c r="AV210" s="30">
        <v>2.1563400099999996</v>
      </c>
      <c r="AW210" s="30" t="s">
        <v>1110</v>
      </c>
      <c r="AX210" s="30">
        <v>551.04370180000001</v>
      </c>
      <c r="AY210" s="30" t="s">
        <v>1110</v>
      </c>
      <c r="AZ210" s="30" t="s">
        <v>1110</v>
      </c>
      <c r="BA210" s="30" t="s">
        <v>1110</v>
      </c>
      <c r="BB210" s="30" t="s">
        <v>1110</v>
      </c>
      <c r="BC210" s="30" t="s">
        <v>1110</v>
      </c>
      <c r="BD210" s="30" t="s">
        <v>1110</v>
      </c>
      <c r="BE210" s="58" t="s">
        <v>1110</v>
      </c>
      <c r="BF210" s="30">
        <v>553.20004181000002</v>
      </c>
      <c r="BG210"/>
      <c r="BH210" s="60">
        <v>207</v>
      </c>
      <c r="BI210" s="56" t="s">
        <v>125</v>
      </c>
      <c r="BJ210" s="30" t="s">
        <v>1110</v>
      </c>
      <c r="BK210" s="30">
        <v>60.351522090000003</v>
      </c>
      <c r="BL210" s="30">
        <v>35.97157533</v>
      </c>
      <c r="BM210" s="30" t="s">
        <v>1110</v>
      </c>
      <c r="BN210" s="30" t="s">
        <v>1110</v>
      </c>
      <c r="BO210" s="30">
        <v>10.26482994</v>
      </c>
      <c r="BP210" s="30" t="s">
        <v>1110</v>
      </c>
      <c r="BQ210" s="30">
        <v>330.20904037000003</v>
      </c>
      <c r="BR210" s="30" t="s">
        <v>1110</v>
      </c>
      <c r="BS210" s="30">
        <v>0.96909001000000006</v>
      </c>
      <c r="BT210" s="30" t="s">
        <v>1110</v>
      </c>
      <c r="BU210" s="30" t="s">
        <v>1110</v>
      </c>
      <c r="BV210" s="30">
        <v>106.79231376</v>
      </c>
      <c r="BW210" s="30" t="s">
        <v>1110</v>
      </c>
      <c r="BX210" s="58" t="s">
        <v>1110</v>
      </c>
      <c r="BY210" s="30">
        <v>544.55837150000002</v>
      </c>
    </row>
    <row r="211" spans="1:77" ht="37.5">
      <c r="A211" s="114" t="str">
        <f t="shared" si="116"/>
        <v>A3 PERFORMANCE</v>
      </c>
      <c r="B211" s="24" t="str">
        <f t="shared" si="117"/>
        <v/>
      </c>
      <c r="C211" s="24" t="str">
        <f t="shared" si="118"/>
        <v/>
      </c>
      <c r="D211" s="24" t="str">
        <f t="shared" si="119"/>
        <v/>
      </c>
      <c r="E211" s="24" t="str">
        <f t="shared" si="120"/>
        <v/>
      </c>
      <c r="F211" s="24" t="str">
        <f t="shared" si="121"/>
        <v/>
      </c>
      <c r="G211" s="24" t="str">
        <f t="shared" si="122"/>
        <v/>
      </c>
      <c r="H211" s="24" t="str">
        <f t="shared" si="123"/>
        <v/>
      </c>
      <c r="I211" s="24">
        <f t="shared" si="124"/>
        <v>0.22289927759256045</v>
      </c>
      <c r="J211" s="24" t="str">
        <f t="shared" si="125"/>
        <v/>
      </c>
      <c r="K211" s="24" t="str">
        <f t="shared" si="126"/>
        <v/>
      </c>
      <c r="L211" s="24" t="str">
        <f t="shared" si="127"/>
        <v/>
      </c>
      <c r="M211" s="24" t="str">
        <f t="shared" si="128"/>
        <v/>
      </c>
      <c r="N211" s="24" t="str">
        <f t="shared" si="129"/>
        <v/>
      </c>
      <c r="O211" s="24" t="str">
        <f t="shared" si="130"/>
        <v/>
      </c>
      <c r="P211" s="24" t="str">
        <f t="shared" si="131"/>
        <v/>
      </c>
      <c r="Q211" s="24">
        <f t="shared" si="132"/>
        <v>0.22289927759256045</v>
      </c>
      <c r="R211" s="24">
        <f t="shared" si="133"/>
        <v>1.1974391699999387</v>
      </c>
      <c r="S211" s="24">
        <f t="shared" si="134"/>
        <v>0.22289927759256045</v>
      </c>
      <c r="T211" s="24">
        <f t="shared" si="135"/>
        <v>0.22289927759256045</v>
      </c>
      <c r="V211" s="116" t="str">
        <f t="shared" si="136"/>
        <v>A3 PERFORMANCE</v>
      </c>
      <c r="W211" s="199" t="str">
        <f t="shared" si="137"/>
        <v/>
      </c>
      <c r="X211" s="199" t="str">
        <f t="shared" si="138"/>
        <v/>
      </c>
      <c r="Y211" s="199" t="str">
        <f t="shared" si="139"/>
        <v/>
      </c>
      <c r="Z211" s="199" t="str">
        <f t="shared" si="140"/>
        <v/>
      </c>
      <c r="AA211" s="199" t="str">
        <f t="shared" si="141"/>
        <v/>
      </c>
      <c r="AB211" s="199" t="str">
        <f t="shared" si="142"/>
        <v/>
      </c>
      <c r="AC211" s="199" t="str">
        <f t="shared" si="143"/>
        <v/>
      </c>
      <c r="AD211" s="199">
        <f t="shared" si="144"/>
        <v>1.1974391699999387</v>
      </c>
      <c r="AE211" s="199" t="str">
        <f t="shared" si="145"/>
        <v/>
      </c>
      <c r="AF211" s="199" t="str">
        <f t="shared" si="146"/>
        <v/>
      </c>
      <c r="AG211" s="199" t="str">
        <f t="shared" si="147"/>
        <v/>
      </c>
      <c r="AH211" s="199" t="str">
        <f t="shared" si="148"/>
        <v/>
      </c>
      <c r="AI211" s="199" t="str">
        <f t="shared" si="149"/>
        <v/>
      </c>
      <c r="AJ211" s="199" t="str">
        <f t="shared" si="150"/>
        <v/>
      </c>
      <c r="AK211" s="199" t="str">
        <f t="shared" si="151"/>
        <v/>
      </c>
      <c r="AL211" s="199">
        <f t="shared" si="152"/>
        <v>1.1974391699999387</v>
      </c>
      <c r="AO211" s="59">
        <v>208</v>
      </c>
      <c r="AP211" s="54" t="s">
        <v>44</v>
      </c>
      <c r="AQ211" s="31" t="s">
        <v>1110</v>
      </c>
      <c r="AR211" s="31" t="s">
        <v>1110</v>
      </c>
      <c r="AS211" s="31" t="s">
        <v>1110</v>
      </c>
      <c r="AT211" s="31" t="s">
        <v>1110</v>
      </c>
      <c r="AU211" s="31" t="s">
        <v>1110</v>
      </c>
      <c r="AV211" s="31" t="s">
        <v>1110</v>
      </c>
      <c r="AW211" s="31" t="s">
        <v>1110</v>
      </c>
      <c r="AX211" s="31">
        <v>537.21087970000008</v>
      </c>
      <c r="AY211" s="31" t="s">
        <v>1110</v>
      </c>
      <c r="AZ211" s="31" t="s">
        <v>1110</v>
      </c>
      <c r="BA211" s="31" t="s">
        <v>1110</v>
      </c>
      <c r="BB211" s="31" t="s">
        <v>1110</v>
      </c>
      <c r="BC211" s="31" t="s">
        <v>1110</v>
      </c>
      <c r="BD211" s="31" t="s">
        <v>1110</v>
      </c>
      <c r="BE211" s="57" t="s">
        <v>1110</v>
      </c>
      <c r="BF211" s="31">
        <v>537.21087970000008</v>
      </c>
      <c r="BG211"/>
      <c r="BH211" s="59">
        <v>208</v>
      </c>
      <c r="BI211" s="54" t="s">
        <v>44</v>
      </c>
      <c r="BJ211" s="31" t="s">
        <v>1110</v>
      </c>
      <c r="BK211" s="31" t="s">
        <v>1110</v>
      </c>
      <c r="BL211" s="31" t="s">
        <v>1110</v>
      </c>
      <c r="BM211" s="31" t="s">
        <v>1110</v>
      </c>
      <c r="BN211" s="31" t="s">
        <v>1110</v>
      </c>
      <c r="BO211" s="31" t="s">
        <v>1110</v>
      </c>
      <c r="BP211" s="31" t="s">
        <v>1110</v>
      </c>
      <c r="BQ211" s="31">
        <v>538.40831887000002</v>
      </c>
      <c r="BR211" s="31" t="s">
        <v>1110</v>
      </c>
      <c r="BS211" s="31" t="s">
        <v>1110</v>
      </c>
      <c r="BT211" s="31" t="s">
        <v>1110</v>
      </c>
      <c r="BU211" s="31" t="s">
        <v>1110</v>
      </c>
      <c r="BV211" s="31" t="s">
        <v>1110</v>
      </c>
      <c r="BW211" s="31" t="s">
        <v>1110</v>
      </c>
      <c r="BX211" s="57" t="s">
        <v>1110</v>
      </c>
      <c r="BY211" s="31">
        <v>538.40831887000002</v>
      </c>
    </row>
    <row r="212" spans="1:77" ht="50">
      <c r="A212" s="114" t="str">
        <f t="shared" si="116"/>
        <v>FMD GESTAO DE RECURSOS S/A</v>
      </c>
      <c r="B212" s="24" t="str">
        <f t="shared" si="117"/>
        <v/>
      </c>
      <c r="C212" s="24" t="str">
        <f t="shared" si="118"/>
        <v/>
      </c>
      <c r="D212" s="24" t="str">
        <f t="shared" si="119"/>
        <v/>
      </c>
      <c r="E212" s="24" t="str">
        <f t="shared" si="120"/>
        <v/>
      </c>
      <c r="F212" s="24" t="str">
        <f t="shared" si="121"/>
        <v/>
      </c>
      <c r="G212" s="24" t="str">
        <f t="shared" si="122"/>
        <v/>
      </c>
      <c r="H212" s="24" t="str">
        <f t="shared" si="123"/>
        <v/>
      </c>
      <c r="I212" s="24" t="str">
        <f t="shared" si="124"/>
        <v/>
      </c>
      <c r="J212" s="24" t="str">
        <f t="shared" si="125"/>
        <v/>
      </c>
      <c r="K212" s="24" t="str">
        <f t="shared" si="126"/>
        <v/>
      </c>
      <c r="L212" s="24" t="str">
        <f t="shared" si="127"/>
        <v/>
      </c>
      <c r="M212" s="24">
        <f t="shared" si="128"/>
        <v>0.28583394952880781</v>
      </c>
      <c r="N212" s="24">
        <f t="shared" si="129"/>
        <v>0.33242045429038569</v>
      </c>
      <c r="O212" s="24" t="str">
        <f t="shared" si="130"/>
        <v/>
      </c>
      <c r="P212" s="24" t="str">
        <f t="shared" si="131"/>
        <v/>
      </c>
      <c r="Q212" s="24">
        <f t="shared" si="132"/>
        <v>0.28845801817101346</v>
      </c>
      <c r="R212" s="24">
        <f t="shared" si="133"/>
        <v>1.5384894099998974</v>
      </c>
      <c r="S212" s="24">
        <f t="shared" si="134"/>
        <v>0.33242045429038569</v>
      </c>
      <c r="T212" s="24">
        <f t="shared" si="135"/>
        <v>0.28583394952880781</v>
      </c>
      <c r="V212" s="116" t="str">
        <f t="shared" si="136"/>
        <v>FMD GESTAO DE RECURSOS S/A</v>
      </c>
      <c r="W212" s="199" t="str">
        <f t="shared" si="137"/>
        <v/>
      </c>
      <c r="X212" s="199" t="str">
        <f t="shared" si="138"/>
        <v/>
      </c>
      <c r="Y212" s="199" t="str">
        <f t="shared" si="139"/>
        <v/>
      </c>
      <c r="Z212" s="199" t="str">
        <f t="shared" si="140"/>
        <v/>
      </c>
      <c r="AA212" s="199" t="str">
        <f t="shared" si="141"/>
        <v/>
      </c>
      <c r="AB212" s="199" t="str">
        <f t="shared" si="142"/>
        <v/>
      </c>
      <c r="AC212" s="199" t="str">
        <f t="shared" si="143"/>
        <v/>
      </c>
      <c r="AD212" s="199" t="str">
        <f t="shared" si="144"/>
        <v/>
      </c>
      <c r="AE212" s="199" t="str">
        <f t="shared" si="145"/>
        <v/>
      </c>
      <c r="AF212" s="199" t="str">
        <f t="shared" si="146"/>
        <v/>
      </c>
      <c r="AG212" s="199" t="str">
        <f t="shared" si="147"/>
        <v/>
      </c>
      <c r="AH212" s="199">
        <f t="shared" si="148"/>
        <v>1.4386240899999621</v>
      </c>
      <c r="AI212" s="199">
        <f t="shared" si="149"/>
        <v>9.9865319999999258E-2</v>
      </c>
      <c r="AJ212" s="199" t="str">
        <f t="shared" si="150"/>
        <v/>
      </c>
      <c r="AK212" s="199" t="str">
        <f t="shared" si="151"/>
        <v/>
      </c>
      <c r="AL212" s="199">
        <f t="shared" si="152"/>
        <v>1.5384894099998974</v>
      </c>
      <c r="AO212" s="60">
        <v>209</v>
      </c>
      <c r="AP212" s="56" t="s">
        <v>1270</v>
      </c>
      <c r="AQ212" s="30" t="s">
        <v>1110</v>
      </c>
      <c r="AR212" s="30" t="s">
        <v>1110</v>
      </c>
      <c r="AS212" s="30" t="s">
        <v>1110</v>
      </c>
      <c r="AT212" s="30" t="s">
        <v>1110</v>
      </c>
      <c r="AU212" s="30" t="s">
        <v>1110</v>
      </c>
      <c r="AV212" s="30" t="s">
        <v>1110</v>
      </c>
      <c r="AW212" s="30" t="s">
        <v>1110</v>
      </c>
      <c r="AX212" s="30" t="s">
        <v>1110</v>
      </c>
      <c r="AY212" s="30" t="s">
        <v>1110</v>
      </c>
      <c r="AZ212" s="30" t="s">
        <v>1110</v>
      </c>
      <c r="BA212" s="30" t="s">
        <v>1110</v>
      </c>
      <c r="BB212" s="30">
        <v>503.30763451000001</v>
      </c>
      <c r="BC212" s="30">
        <v>30.041869780000003</v>
      </c>
      <c r="BD212" s="30" t="s">
        <v>1110</v>
      </c>
      <c r="BE212" s="58" t="s">
        <v>1110</v>
      </c>
      <c r="BF212" s="30">
        <v>533.34950429000003</v>
      </c>
      <c r="BG212"/>
      <c r="BH212" s="60">
        <v>209</v>
      </c>
      <c r="BI212" s="56" t="s">
        <v>1270</v>
      </c>
      <c r="BJ212" s="30" t="s">
        <v>1110</v>
      </c>
      <c r="BK212" s="30" t="s">
        <v>1110</v>
      </c>
      <c r="BL212" s="30" t="s">
        <v>1110</v>
      </c>
      <c r="BM212" s="30" t="s">
        <v>1110</v>
      </c>
      <c r="BN212" s="30" t="s">
        <v>1110</v>
      </c>
      <c r="BO212" s="30" t="s">
        <v>1110</v>
      </c>
      <c r="BP212" s="30" t="s">
        <v>1110</v>
      </c>
      <c r="BQ212" s="30" t="s">
        <v>1110</v>
      </c>
      <c r="BR212" s="30" t="s">
        <v>1110</v>
      </c>
      <c r="BS212" s="30" t="s">
        <v>1110</v>
      </c>
      <c r="BT212" s="30" t="s">
        <v>1110</v>
      </c>
      <c r="BU212" s="30">
        <v>504.74625859999998</v>
      </c>
      <c r="BV212" s="30">
        <v>30.141735100000002</v>
      </c>
      <c r="BW212" s="30" t="s">
        <v>1110</v>
      </c>
      <c r="BX212" s="58" t="s">
        <v>1110</v>
      </c>
      <c r="BY212" s="30">
        <v>534.88799369999992</v>
      </c>
    </row>
    <row r="213" spans="1:77" ht="62.5">
      <c r="A213" s="114" t="str">
        <f t="shared" si="116"/>
        <v>RCB PLANEJAMENTO FINANCEIRO LTDA</v>
      </c>
      <c r="B213" s="24" t="str">
        <f t="shared" si="117"/>
        <v/>
      </c>
      <c r="C213" s="24" t="str">
        <f t="shared" si="118"/>
        <v/>
      </c>
      <c r="D213" s="24" t="str">
        <f t="shared" si="119"/>
        <v/>
      </c>
      <c r="E213" s="24" t="str">
        <f t="shared" si="120"/>
        <v/>
      </c>
      <c r="F213" s="24" t="str">
        <f t="shared" si="121"/>
        <v/>
      </c>
      <c r="G213" s="24">
        <f t="shared" si="122"/>
        <v>4.7971846046145856</v>
      </c>
      <c r="H213" s="24" t="str">
        <f t="shared" si="123"/>
        <v/>
      </c>
      <c r="I213" s="24" t="str">
        <f t="shared" si="124"/>
        <v/>
      </c>
      <c r="J213" s="24" t="str">
        <f t="shared" si="125"/>
        <v/>
      </c>
      <c r="K213" s="24" t="str">
        <f t="shared" si="126"/>
        <v/>
      </c>
      <c r="L213" s="24" t="str">
        <f t="shared" si="127"/>
        <v/>
      </c>
      <c r="M213" s="24" t="str">
        <f t="shared" si="128"/>
        <v/>
      </c>
      <c r="N213" s="24" t="str">
        <f t="shared" si="129"/>
        <v/>
      </c>
      <c r="O213" s="24">
        <f t="shared" si="130"/>
        <v>-1.4089431637327579</v>
      </c>
      <c r="P213" s="24">
        <f t="shared" si="131"/>
        <v>3.9731466657538164</v>
      </c>
      <c r="Q213" s="24">
        <f t="shared" si="132"/>
        <v>3.3245817028330009</v>
      </c>
      <c r="R213" s="24">
        <f t="shared" si="133"/>
        <v>16.917648050000139</v>
      </c>
      <c r="S213" s="24">
        <f t="shared" si="134"/>
        <v>4.7971846046145856</v>
      </c>
      <c r="T213" s="24">
        <f t="shared" si="135"/>
        <v>-1.4089431637327579</v>
      </c>
      <c r="V213" s="116" t="str">
        <f t="shared" si="136"/>
        <v>RCB PLANEJAMENTO FINANCEIRO LTDA</v>
      </c>
      <c r="W213" s="199" t="str">
        <f t="shared" si="137"/>
        <v/>
      </c>
      <c r="X213" s="199" t="str">
        <f t="shared" si="138"/>
        <v/>
      </c>
      <c r="Y213" s="199" t="str">
        <f t="shared" si="139"/>
        <v/>
      </c>
      <c r="Z213" s="199" t="str">
        <f t="shared" si="140"/>
        <v/>
      </c>
      <c r="AA213" s="199" t="str">
        <f t="shared" si="141"/>
        <v/>
      </c>
      <c r="AB213" s="199">
        <f t="shared" si="142"/>
        <v>18.177881700000057</v>
      </c>
      <c r="AC213" s="199" t="str">
        <f t="shared" si="143"/>
        <v/>
      </c>
      <c r="AD213" s="199" t="str">
        <f t="shared" si="144"/>
        <v/>
      </c>
      <c r="AE213" s="199" t="str">
        <f t="shared" si="145"/>
        <v/>
      </c>
      <c r="AF213" s="199" t="str">
        <f t="shared" si="146"/>
        <v/>
      </c>
      <c r="AG213" s="199" t="str">
        <f t="shared" si="147"/>
        <v/>
      </c>
      <c r="AH213" s="199" t="str">
        <f t="shared" si="148"/>
        <v/>
      </c>
      <c r="AI213" s="199" t="str">
        <f t="shared" si="149"/>
        <v/>
      </c>
      <c r="AJ213" s="199">
        <f t="shared" si="150"/>
        <v>-1.6813931399999973</v>
      </c>
      <c r="AK213" s="199">
        <f t="shared" si="151"/>
        <v>0.42115949000000086</v>
      </c>
      <c r="AL213" s="199">
        <f t="shared" si="152"/>
        <v>16.917648050000139</v>
      </c>
      <c r="AO213" s="59">
        <v>210</v>
      </c>
      <c r="AP213" s="54" t="s">
        <v>1087</v>
      </c>
      <c r="AQ213" s="31" t="s">
        <v>1110</v>
      </c>
      <c r="AR213" s="31">
        <v>1.1147699499999999</v>
      </c>
      <c r="AS213" s="31" t="s">
        <v>1110</v>
      </c>
      <c r="AT213" s="31" t="s">
        <v>1110</v>
      </c>
      <c r="AU213" s="31" t="s">
        <v>1110</v>
      </c>
      <c r="AV213" s="31">
        <v>0.86219995999999999</v>
      </c>
      <c r="AW213" s="31">
        <v>3.7659999999999999E-2</v>
      </c>
      <c r="AX213" s="31">
        <v>529.65607110000008</v>
      </c>
      <c r="AY213" s="31" t="s">
        <v>1110</v>
      </c>
      <c r="AZ213" s="31">
        <v>1.02265995</v>
      </c>
      <c r="BA213" s="31" t="s">
        <v>1110</v>
      </c>
      <c r="BB213" s="31" t="s">
        <v>1110</v>
      </c>
      <c r="BC213" s="31">
        <v>0.57867996999999993</v>
      </c>
      <c r="BD213" s="31" t="s">
        <v>1110</v>
      </c>
      <c r="BE213" s="57">
        <v>2.0000000000000002E-5</v>
      </c>
      <c r="BF213" s="31">
        <v>533.27206093000018</v>
      </c>
      <c r="BG213"/>
      <c r="BH213" s="59">
        <v>210</v>
      </c>
      <c r="BI213" s="54" t="s">
        <v>806</v>
      </c>
      <c r="BJ213" s="31" t="s">
        <v>1110</v>
      </c>
      <c r="BK213" s="31" t="s">
        <v>1110</v>
      </c>
      <c r="BL213" s="31" t="s">
        <v>1110</v>
      </c>
      <c r="BM213" s="31" t="s">
        <v>1110</v>
      </c>
      <c r="BN213" s="31" t="s">
        <v>1110</v>
      </c>
      <c r="BO213" s="31">
        <v>397.10600722000004</v>
      </c>
      <c r="BP213" s="31" t="s">
        <v>1110</v>
      </c>
      <c r="BQ213" s="31" t="s">
        <v>1110</v>
      </c>
      <c r="BR213" s="31" t="s">
        <v>1110</v>
      </c>
      <c r="BS213" s="31" t="s">
        <v>1110</v>
      </c>
      <c r="BT213" s="31" t="s">
        <v>1110</v>
      </c>
      <c r="BU213" s="31" t="s">
        <v>1110</v>
      </c>
      <c r="BV213" s="31" t="s">
        <v>1110</v>
      </c>
      <c r="BW213" s="31">
        <v>117.655794</v>
      </c>
      <c r="BX213" s="57">
        <v>11.02130908</v>
      </c>
      <c r="BY213" s="31">
        <v>525.78311030000009</v>
      </c>
    </row>
    <row r="214" spans="1:77" ht="62.5">
      <c r="A214" s="114" t="str">
        <f t="shared" si="116"/>
        <v>MOAT CAPITAL GESTÃO DE RECURSOS EIRELI</v>
      </c>
      <c r="B214" s="24">
        <f t="shared" si="117"/>
        <v>4.9523179357061338</v>
      </c>
      <c r="C214" s="24">
        <f t="shared" si="118"/>
        <v>6.3939676536894865</v>
      </c>
      <c r="D214" s="24" t="str">
        <f t="shared" si="119"/>
        <v/>
      </c>
      <c r="E214" s="24" t="str">
        <f t="shared" si="120"/>
        <v/>
      </c>
      <c r="F214" s="24" t="str">
        <f t="shared" si="121"/>
        <v/>
      </c>
      <c r="G214" s="24">
        <f t="shared" si="122"/>
        <v>3.187971441539446</v>
      </c>
      <c r="H214" s="24">
        <f t="shared" si="123"/>
        <v>3.6968535106769451</v>
      </c>
      <c r="I214" s="24">
        <f t="shared" si="124"/>
        <v>0.99385814417354368</v>
      </c>
      <c r="J214" s="24">
        <f t="shared" si="125"/>
        <v>6.2873222853584423</v>
      </c>
      <c r="K214" s="24">
        <f t="shared" si="126"/>
        <v>18.277830441924593</v>
      </c>
      <c r="L214" s="24" t="str">
        <f t="shared" si="127"/>
        <v/>
      </c>
      <c r="M214" s="24" t="str">
        <f t="shared" si="128"/>
        <v/>
      </c>
      <c r="N214" s="24">
        <f t="shared" si="129"/>
        <v>30.829633988725504</v>
      </c>
      <c r="O214" s="24" t="str">
        <f t="shared" si="130"/>
        <v/>
      </c>
      <c r="P214" s="24" t="str">
        <f t="shared" si="131"/>
        <v/>
      </c>
      <c r="Q214" s="24">
        <f t="shared" si="132"/>
        <v>12.32393925085924</v>
      </c>
      <c r="R214" s="24">
        <f t="shared" si="133"/>
        <v>57.043703719999996</v>
      </c>
      <c r="S214" s="24">
        <f t="shared" si="134"/>
        <v>30.829633988725504</v>
      </c>
      <c r="T214" s="24">
        <f t="shared" si="135"/>
        <v>0.99385814417354368</v>
      </c>
      <c r="V214" s="116" t="str">
        <f t="shared" si="136"/>
        <v>MOAT CAPITAL GESTÃO DE RECURSOS EIRELI</v>
      </c>
      <c r="W214" s="199">
        <f t="shared" si="137"/>
        <v>0.41835003000000093</v>
      </c>
      <c r="X214" s="199">
        <f t="shared" si="138"/>
        <v>7.0544095600000105</v>
      </c>
      <c r="Y214" s="199" t="str">
        <f t="shared" si="139"/>
        <v/>
      </c>
      <c r="Z214" s="199" t="str">
        <f t="shared" si="140"/>
        <v/>
      </c>
      <c r="AA214" s="199" t="str">
        <f t="shared" si="141"/>
        <v/>
      </c>
      <c r="AB214" s="199">
        <f t="shared" si="142"/>
        <v>4.4249999999999901E-2</v>
      </c>
      <c r="AC214" s="199">
        <f t="shared" si="143"/>
        <v>0.21833987000000032</v>
      </c>
      <c r="AD214" s="199">
        <f t="shared" si="144"/>
        <v>0.92328728000001092</v>
      </c>
      <c r="AE214" s="199">
        <f t="shared" si="145"/>
        <v>0.1337099700000004</v>
      </c>
      <c r="AF214" s="199">
        <f t="shared" si="146"/>
        <v>38.277688710000007</v>
      </c>
      <c r="AG214" s="199" t="str">
        <f t="shared" si="147"/>
        <v/>
      </c>
      <c r="AH214" s="199" t="str">
        <f t="shared" si="148"/>
        <v/>
      </c>
      <c r="AI214" s="199">
        <f t="shared" si="149"/>
        <v>9.9736583000000039</v>
      </c>
      <c r="AJ214" s="199" t="str">
        <f t="shared" si="150"/>
        <v/>
      </c>
      <c r="AK214" s="199" t="str">
        <f t="shared" si="151"/>
        <v/>
      </c>
      <c r="AL214" s="199">
        <f t="shared" si="152"/>
        <v>57.043703719999996</v>
      </c>
      <c r="AO214" s="60">
        <v>211</v>
      </c>
      <c r="AP214" s="56" t="s">
        <v>1271</v>
      </c>
      <c r="AQ214" s="30" t="s">
        <v>1110</v>
      </c>
      <c r="AR214" s="30">
        <v>1.88789944</v>
      </c>
      <c r="AS214" s="30" t="s">
        <v>1110</v>
      </c>
      <c r="AT214" s="30" t="s">
        <v>1110</v>
      </c>
      <c r="AU214" s="30" t="s">
        <v>1110</v>
      </c>
      <c r="AV214" s="30">
        <v>46.883778729999996</v>
      </c>
      <c r="AW214" s="30">
        <v>0.7321204</v>
      </c>
      <c r="AX214" s="30" t="s">
        <v>1110</v>
      </c>
      <c r="AY214" s="30">
        <v>0.44353992999999997</v>
      </c>
      <c r="AZ214" s="30" t="s">
        <v>1110</v>
      </c>
      <c r="BA214" s="30" t="s">
        <v>1110</v>
      </c>
      <c r="BB214" s="30" t="s">
        <v>1110</v>
      </c>
      <c r="BC214" s="30">
        <v>465.15027207999998</v>
      </c>
      <c r="BD214" s="30" t="s">
        <v>1110</v>
      </c>
      <c r="BE214" s="58">
        <v>3.1946600899999997</v>
      </c>
      <c r="BF214" s="30">
        <v>518.29227066999988</v>
      </c>
      <c r="BG214"/>
      <c r="BH214" s="60">
        <v>211</v>
      </c>
      <c r="BI214" s="56" t="s">
        <v>1272</v>
      </c>
      <c r="BJ214" s="30">
        <v>8.8659100500000001</v>
      </c>
      <c r="BK214" s="30">
        <v>117.38355012000001</v>
      </c>
      <c r="BL214" s="30" t="s">
        <v>1110</v>
      </c>
      <c r="BM214" s="30" t="s">
        <v>1110</v>
      </c>
      <c r="BN214" s="30" t="s">
        <v>1110</v>
      </c>
      <c r="BO214" s="30">
        <v>1.43228</v>
      </c>
      <c r="BP214" s="30">
        <v>6.1244399999999999</v>
      </c>
      <c r="BQ214" s="30">
        <v>93.822589400000012</v>
      </c>
      <c r="BR214" s="30">
        <v>2.26037</v>
      </c>
      <c r="BS214" s="30">
        <v>247.69909040000002</v>
      </c>
      <c r="BT214" s="30" t="s">
        <v>1110</v>
      </c>
      <c r="BU214" s="30" t="s">
        <v>1110</v>
      </c>
      <c r="BV214" s="30">
        <v>42.324539610000002</v>
      </c>
      <c r="BW214" s="30" t="s">
        <v>1110</v>
      </c>
      <c r="BX214" s="58">
        <v>1.0000000000000001E-5</v>
      </c>
      <c r="BY214" s="30">
        <v>519.91277958000001</v>
      </c>
    </row>
    <row r="215" spans="1:77" ht="62.5">
      <c r="A215" s="114" t="str">
        <f t="shared" si="116"/>
        <v>LACAN INVESTIMENTOS</v>
      </c>
      <c r="B215" s="24" t="str">
        <f t="shared" si="117"/>
        <v/>
      </c>
      <c r="C215" s="24">
        <f t="shared" si="118"/>
        <v>4.3806614615180308</v>
      </c>
      <c r="D215" s="24" t="str">
        <f t="shared" si="119"/>
        <v/>
      </c>
      <c r="E215" s="24" t="str">
        <f t="shared" si="120"/>
        <v/>
      </c>
      <c r="F215" s="24" t="str">
        <f t="shared" si="121"/>
        <v/>
      </c>
      <c r="G215" s="24" t="str">
        <f t="shared" si="122"/>
        <v/>
      </c>
      <c r="H215" s="24">
        <f t="shared" si="123"/>
        <v>12.638053771197306</v>
      </c>
      <c r="I215" s="24">
        <f t="shared" si="124"/>
        <v>-1.3961108983400266</v>
      </c>
      <c r="J215" s="24">
        <f t="shared" si="125"/>
        <v>-5.2506101656064175E-2</v>
      </c>
      <c r="K215" s="24">
        <f t="shared" si="126"/>
        <v>1.1648940420544136</v>
      </c>
      <c r="L215" s="24" t="str">
        <f t="shared" si="127"/>
        <v/>
      </c>
      <c r="M215" s="24" t="str">
        <f t="shared" si="128"/>
        <v/>
      </c>
      <c r="N215" s="24">
        <f t="shared" si="129"/>
        <v>-5.2409982081542239E-2</v>
      </c>
      <c r="O215" s="24" t="str">
        <f t="shared" si="130"/>
        <v/>
      </c>
      <c r="P215" s="24">
        <f t="shared" si="131"/>
        <v>-5.3095908493676944</v>
      </c>
      <c r="Q215" s="24">
        <f t="shared" si="132"/>
        <v>3.7121255245933895</v>
      </c>
      <c r="R215" s="24">
        <f t="shared" si="133"/>
        <v>18.582906170000001</v>
      </c>
      <c r="S215" s="24">
        <f t="shared" si="134"/>
        <v>12.638053771197306</v>
      </c>
      <c r="T215" s="24">
        <f t="shared" si="135"/>
        <v>-5.3095908493676944</v>
      </c>
      <c r="V215" s="116" t="str">
        <f t="shared" si="136"/>
        <v>LACAN INVESTIMENTOS</v>
      </c>
      <c r="W215" s="199" t="str">
        <f t="shared" si="137"/>
        <v/>
      </c>
      <c r="X215" s="199">
        <f t="shared" si="138"/>
        <v>17.321578330000023</v>
      </c>
      <c r="Y215" s="199" t="str">
        <f t="shared" si="139"/>
        <v/>
      </c>
      <c r="Z215" s="199" t="str">
        <f t="shared" si="140"/>
        <v/>
      </c>
      <c r="AA215" s="199" t="str">
        <f t="shared" si="141"/>
        <v/>
      </c>
      <c r="AB215" s="199" t="str">
        <f t="shared" si="142"/>
        <v/>
      </c>
      <c r="AC215" s="199">
        <f t="shared" si="143"/>
        <v>1.7451699400000003</v>
      </c>
      <c r="AD215" s="199">
        <f t="shared" si="144"/>
        <v>-0.14252225999999979</v>
      </c>
      <c r="AE215" s="199">
        <f t="shared" si="145"/>
        <v>-3.0399299999990248E-3</v>
      </c>
      <c r="AF215" s="199">
        <f t="shared" si="146"/>
        <v>0.25104933999999801</v>
      </c>
      <c r="AG215" s="199" t="str">
        <f t="shared" si="147"/>
        <v/>
      </c>
      <c r="AH215" s="199" t="str">
        <f t="shared" si="148"/>
        <v/>
      </c>
      <c r="AI215" s="199">
        <f t="shared" si="149"/>
        <v>-2.261931999999689E-2</v>
      </c>
      <c r="AJ215" s="199" t="str">
        <f t="shared" si="150"/>
        <v/>
      </c>
      <c r="AK215" s="199">
        <f t="shared" si="151"/>
        <v>-0.5667099300000018</v>
      </c>
      <c r="AL215" s="199">
        <f t="shared" si="152"/>
        <v>18.582906170000001</v>
      </c>
      <c r="AO215" s="59">
        <v>212</v>
      </c>
      <c r="AP215" s="54" t="s">
        <v>980</v>
      </c>
      <c r="AQ215" s="31" t="s">
        <v>1110</v>
      </c>
      <c r="AR215" s="31" t="s">
        <v>1110</v>
      </c>
      <c r="AS215" s="31" t="s">
        <v>1110</v>
      </c>
      <c r="AT215" s="31" t="s">
        <v>1110</v>
      </c>
      <c r="AU215" s="31" t="s">
        <v>1110</v>
      </c>
      <c r="AV215" s="31" t="s">
        <v>1110</v>
      </c>
      <c r="AW215" s="31" t="s">
        <v>1110</v>
      </c>
      <c r="AX215" s="31">
        <v>317.42031292000001</v>
      </c>
      <c r="AY215" s="31" t="s">
        <v>1110</v>
      </c>
      <c r="AZ215" s="31">
        <v>15.712640240000001</v>
      </c>
      <c r="BA215" s="31" t="s">
        <v>1110</v>
      </c>
      <c r="BB215" s="31" t="s">
        <v>1110</v>
      </c>
      <c r="BC215" s="31">
        <v>182.64898271999999</v>
      </c>
      <c r="BD215" s="31" t="s">
        <v>1110</v>
      </c>
      <c r="BE215" s="57" t="s">
        <v>1110</v>
      </c>
      <c r="BF215" s="31">
        <v>515.78193587999999</v>
      </c>
      <c r="BG215"/>
      <c r="BH215" s="59">
        <v>212</v>
      </c>
      <c r="BI215" s="54" t="s">
        <v>568</v>
      </c>
      <c r="BJ215" s="31" t="s">
        <v>1110</v>
      </c>
      <c r="BK215" s="31">
        <v>412.73168893000002</v>
      </c>
      <c r="BL215" s="31" t="s">
        <v>1110</v>
      </c>
      <c r="BM215" s="31" t="s">
        <v>1110</v>
      </c>
      <c r="BN215" s="31" t="s">
        <v>1110</v>
      </c>
      <c r="BO215" s="31" t="s">
        <v>1110</v>
      </c>
      <c r="BP215" s="31">
        <v>15.55402035</v>
      </c>
      <c r="BQ215" s="31">
        <v>10.06599772</v>
      </c>
      <c r="BR215" s="31">
        <v>5.7866300400000004</v>
      </c>
      <c r="BS215" s="31">
        <v>21.802309019999999</v>
      </c>
      <c r="BT215" s="31" t="s">
        <v>1110</v>
      </c>
      <c r="BU215" s="31" t="s">
        <v>1110</v>
      </c>
      <c r="BV215" s="31">
        <v>43.135800320000001</v>
      </c>
      <c r="BW215" s="31" t="s">
        <v>1110</v>
      </c>
      <c r="BX215" s="57">
        <v>10.106615869999999</v>
      </c>
      <c r="BY215" s="31">
        <v>519.18306224999992</v>
      </c>
    </row>
    <row r="216" spans="1:77" ht="50">
      <c r="A216" s="114" t="str">
        <f t="shared" si="116"/>
        <v>OPUS GESTÃO DE RECURSOS LTDA</v>
      </c>
      <c r="B216" s="24" t="str">
        <f t="shared" si="117"/>
        <v/>
      </c>
      <c r="C216" s="24">
        <f t="shared" si="118"/>
        <v>4.8279028332258349</v>
      </c>
      <c r="D216" s="24" t="str">
        <f t="shared" si="119"/>
        <v/>
      </c>
      <c r="E216" s="24" t="str">
        <f t="shared" si="120"/>
        <v/>
      </c>
      <c r="F216" s="24" t="str">
        <f t="shared" si="121"/>
        <v/>
      </c>
      <c r="G216" s="24">
        <f t="shared" si="122"/>
        <v>696.86964494871927</v>
      </c>
      <c r="H216" s="24">
        <f t="shared" si="123"/>
        <v>-34.466277217206581</v>
      </c>
      <c r="I216" s="24">
        <f t="shared" si="124"/>
        <v>-5.5012722972260235</v>
      </c>
      <c r="J216" s="24" t="str">
        <f t="shared" si="125"/>
        <v/>
      </c>
      <c r="K216" s="24">
        <f t="shared" si="126"/>
        <v>-3.4048443962237798</v>
      </c>
      <c r="L216" s="24" t="str">
        <f t="shared" si="127"/>
        <v/>
      </c>
      <c r="M216" s="24" t="str">
        <f t="shared" si="128"/>
        <v/>
      </c>
      <c r="N216" s="24">
        <f t="shared" si="129"/>
        <v>349.54898127889248</v>
      </c>
      <c r="O216" s="24" t="str">
        <f t="shared" si="130"/>
        <v/>
      </c>
      <c r="P216" s="24">
        <f t="shared" si="131"/>
        <v>-50</v>
      </c>
      <c r="Q216" s="24">
        <f t="shared" si="132"/>
        <v>-3.9568232588824799</v>
      </c>
      <c r="R216" s="24">
        <f t="shared" si="133"/>
        <v>-21.100632940000196</v>
      </c>
      <c r="S216" s="24">
        <f t="shared" si="134"/>
        <v>696.86964494871927</v>
      </c>
      <c r="T216" s="24">
        <f t="shared" si="135"/>
        <v>-50</v>
      </c>
      <c r="V216" s="116" t="str">
        <f t="shared" si="136"/>
        <v>OPUS GESTÃO DE RECURSOS LTDA</v>
      </c>
      <c r="W216" s="199" t="str">
        <f t="shared" si="137"/>
        <v/>
      </c>
      <c r="X216" s="199">
        <f t="shared" si="138"/>
        <v>5.382001000000014E-2</v>
      </c>
      <c r="Y216" s="199" t="str">
        <f t="shared" si="139"/>
        <v/>
      </c>
      <c r="Z216" s="199" t="str">
        <f t="shared" si="140"/>
        <v/>
      </c>
      <c r="AA216" s="199" t="str">
        <f t="shared" si="141"/>
        <v/>
      </c>
      <c r="AB216" s="199">
        <f t="shared" si="142"/>
        <v>6.0084097999999999</v>
      </c>
      <c r="AC216" s="199">
        <f t="shared" si="143"/>
        <v>-1.2979999999999998E-2</v>
      </c>
      <c r="AD216" s="199">
        <f t="shared" si="144"/>
        <v>-29.13782271000008</v>
      </c>
      <c r="AE216" s="199" t="str">
        <f t="shared" si="145"/>
        <v/>
      </c>
      <c r="AF216" s="199">
        <f t="shared" si="146"/>
        <v>-3.4819979999999973E-2</v>
      </c>
      <c r="AG216" s="199" t="str">
        <f t="shared" si="147"/>
        <v/>
      </c>
      <c r="AH216" s="199" t="str">
        <f t="shared" si="148"/>
        <v/>
      </c>
      <c r="AI216" s="199">
        <f t="shared" si="149"/>
        <v>2.0227699400000003</v>
      </c>
      <c r="AJ216" s="199" t="str">
        <f t="shared" si="150"/>
        <v/>
      </c>
      <c r="AK216" s="199">
        <f t="shared" si="151"/>
        <v>-1.0000000000000001E-5</v>
      </c>
      <c r="AL216" s="199">
        <f t="shared" si="152"/>
        <v>-21.100632940000196</v>
      </c>
      <c r="AO216" s="60">
        <v>213</v>
      </c>
      <c r="AP216" s="56" t="s">
        <v>1273</v>
      </c>
      <c r="AQ216" s="30" t="s">
        <v>1110</v>
      </c>
      <c r="AR216" s="30" t="s">
        <v>1110</v>
      </c>
      <c r="AS216" s="30" t="s">
        <v>1110</v>
      </c>
      <c r="AT216" s="30" t="s">
        <v>1110</v>
      </c>
      <c r="AU216" s="30" t="s">
        <v>1110</v>
      </c>
      <c r="AV216" s="30">
        <v>0.41762009</v>
      </c>
      <c r="AW216" s="30">
        <v>33.43945695</v>
      </c>
      <c r="AX216" s="30">
        <v>407.32700657999999</v>
      </c>
      <c r="AY216" s="30" t="s">
        <v>1110</v>
      </c>
      <c r="AZ216" s="30">
        <v>53.442111400000002</v>
      </c>
      <c r="BA216" s="30" t="s">
        <v>1110</v>
      </c>
      <c r="BB216" s="30" t="s">
        <v>1110</v>
      </c>
      <c r="BC216" s="30">
        <v>19.625709870000001</v>
      </c>
      <c r="BD216" s="30" t="s">
        <v>1110</v>
      </c>
      <c r="BE216" s="58" t="s">
        <v>1110</v>
      </c>
      <c r="BF216" s="30">
        <v>514.25190488999999</v>
      </c>
      <c r="BG216"/>
      <c r="BH216" s="60">
        <v>213</v>
      </c>
      <c r="BI216" s="56" t="s">
        <v>1087</v>
      </c>
      <c r="BJ216" s="30" t="s">
        <v>1110</v>
      </c>
      <c r="BK216" s="30">
        <v>1.16858996</v>
      </c>
      <c r="BL216" s="30" t="s">
        <v>1110</v>
      </c>
      <c r="BM216" s="30" t="s">
        <v>1110</v>
      </c>
      <c r="BN216" s="30" t="s">
        <v>1110</v>
      </c>
      <c r="BO216" s="30">
        <v>6.8706097599999998</v>
      </c>
      <c r="BP216" s="30">
        <v>2.4680000000000001E-2</v>
      </c>
      <c r="BQ216" s="30">
        <v>500.51824839</v>
      </c>
      <c r="BR216" s="30" t="s">
        <v>1110</v>
      </c>
      <c r="BS216" s="30">
        <v>0.98783997000000001</v>
      </c>
      <c r="BT216" s="30" t="s">
        <v>1110</v>
      </c>
      <c r="BU216" s="30" t="s">
        <v>1110</v>
      </c>
      <c r="BV216" s="30">
        <v>2.6014499100000004</v>
      </c>
      <c r="BW216" s="30" t="s">
        <v>1110</v>
      </c>
      <c r="BX216" s="58">
        <v>1.0000000000000001E-5</v>
      </c>
      <c r="BY216" s="30">
        <v>512.17142798999998</v>
      </c>
    </row>
    <row r="217" spans="1:77" ht="62.5">
      <c r="A217" s="114" t="str">
        <f t="shared" si="116"/>
        <v>STK CAPITAL</v>
      </c>
      <c r="B217" s="24">
        <f t="shared" si="117"/>
        <v>-51.4259270413447</v>
      </c>
      <c r="C217" s="24">
        <f t="shared" si="118"/>
        <v>-3.2501693440636359</v>
      </c>
      <c r="D217" s="24" t="str">
        <f t="shared" si="119"/>
        <v/>
      </c>
      <c r="E217" s="24">
        <f t="shared" si="120"/>
        <v>-2.8522709333333438</v>
      </c>
      <c r="F217" s="24" t="str">
        <f t="shared" si="121"/>
        <v/>
      </c>
      <c r="G217" s="24" t="str">
        <f t="shared" si="122"/>
        <v/>
      </c>
      <c r="H217" s="24" t="str">
        <f t="shared" si="123"/>
        <v/>
      </c>
      <c r="I217" s="24">
        <f t="shared" si="124"/>
        <v>-6.5833161752218388</v>
      </c>
      <c r="J217" s="24" t="str">
        <f t="shared" si="125"/>
        <v/>
      </c>
      <c r="K217" s="24">
        <f t="shared" si="126"/>
        <v>-2.6841215889178329</v>
      </c>
      <c r="L217" s="24" t="str">
        <f t="shared" si="127"/>
        <v/>
      </c>
      <c r="M217" s="24" t="str">
        <f t="shared" si="128"/>
        <v/>
      </c>
      <c r="N217" s="24">
        <f t="shared" si="129"/>
        <v>-0.7638729888241329</v>
      </c>
      <c r="O217" s="24" t="str">
        <f t="shared" si="130"/>
        <v/>
      </c>
      <c r="P217" s="24">
        <f t="shared" si="131"/>
        <v>-1.7713479395214478</v>
      </c>
      <c r="Q217" s="24">
        <f t="shared" si="132"/>
        <v>-12.96697478282492</v>
      </c>
      <c r="R217" s="24">
        <f t="shared" si="133"/>
        <v>-74.971782970000049</v>
      </c>
      <c r="S217" s="24">
        <f t="shared" si="134"/>
        <v>-0.7638729888241329</v>
      </c>
      <c r="T217" s="24">
        <f t="shared" si="135"/>
        <v>-51.4259270413447</v>
      </c>
      <c r="V217" s="116" t="str">
        <f t="shared" si="136"/>
        <v>STK CAPITAL</v>
      </c>
      <c r="W217" s="199">
        <f t="shared" si="137"/>
        <v>-56.622500600000009</v>
      </c>
      <c r="X217" s="199">
        <f t="shared" si="138"/>
        <v>-1.0460020000000014E-2</v>
      </c>
      <c r="Y217" s="199" t="str">
        <f t="shared" si="139"/>
        <v/>
      </c>
      <c r="Z217" s="199">
        <f t="shared" si="140"/>
        <v>-1.3370020000000038E-2</v>
      </c>
      <c r="AA217" s="199" t="str">
        <f t="shared" si="141"/>
        <v/>
      </c>
      <c r="AB217" s="199" t="str">
        <f t="shared" si="142"/>
        <v/>
      </c>
      <c r="AC217" s="199" t="str">
        <f t="shared" si="143"/>
        <v/>
      </c>
      <c r="AD217" s="199">
        <f t="shared" si="144"/>
        <v>-16.637748240000008</v>
      </c>
      <c r="AE217" s="199" t="str">
        <f t="shared" si="145"/>
        <v/>
      </c>
      <c r="AF217" s="199">
        <f t="shared" si="146"/>
        <v>-5.3139969999999925E-2</v>
      </c>
      <c r="AG217" s="199" t="str">
        <f t="shared" si="147"/>
        <v/>
      </c>
      <c r="AH217" s="199" t="str">
        <f t="shared" si="148"/>
        <v/>
      </c>
      <c r="AI217" s="199">
        <f t="shared" si="149"/>
        <v>-1.6156241599999817</v>
      </c>
      <c r="AJ217" s="199" t="str">
        <f t="shared" si="150"/>
        <v/>
      </c>
      <c r="AK217" s="199">
        <f t="shared" si="151"/>
        <v>-1.8939959999999978E-2</v>
      </c>
      <c r="AL217" s="199">
        <f t="shared" si="152"/>
        <v>-74.971782970000049</v>
      </c>
      <c r="AO217" s="59">
        <v>214</v>
      </c>
      <c r="AP217" s="54" t="s">
        <v>806</v>
      </c>
      <c r="AQ217" s="31" t="s">
        <v>1110</v>
      </c>
      <c r="AR217" s="31" t="s">
        <v>1110</v>
      </c>
      <c r="AS217" s="31" t="s">
        <v>1110</v>
      </c>
      <c r="AT217" s="31" t="s">
        <v>1110</v>
      </c>
      <c r="AU217" s="31" t="s">
        <v>1110</v>
      </c>
      <c r="AV217" s="31">
        <v>378.92812551999998</v>
      </c>
      <c r="AW217" s="31" t="s">
        <v>1110</v>
      </c>
      <c r="AX217" s="31" t="s">
        <v>1110</v>
      </c>
      <c r="AY217" s="31" t="s">
        <v>1110</v>
      </c>
      <c r="AZ217" s="31" t="s">
        <v>1110</v>
      </c>
      <c r="BA217" s="31" t="s">
        <v>1110</v>
      </c>
      <c r="BB217" s="31" t="s">
        <v>1110</v>
      </c>
      <c r="BC217" s="31" t="s">
        <v>1110</v>
      </c>
      <c r="BD217" s="31">
        <v>119.33718714</v>
      </c>
      <c r="BE217" s="57">
        <v>10.600149589999999</v>
      </c>
      <c r="BF217" s="31">
        <v>508.86546224999995</v>
      </c>
      <c r="BG217"/>
      <c r="BH217" s="59">
        <v>214</v>
      </c>
      <c r="BI217" s="54" t="s">
        <v>903</v>
      </c>
      <c r="BJ217" s="31">
        <v>53.482467569999997</v>
      </c>
      <c r="BK217" s="31">
        <v>0.31136997999999999</v>
      </c>
      <c r="BL217" s="31" t="s">
        <v>1110</v>
      </c>
      <c r="BM217" s="31">
        <v>0.45537997999999996</v>
      </c>
      <c r="BN217" s="31" t="s">
        <v>1110</v>
      </c>
      <c r="BO217" s="31" t="s">
        <v>1110</v>
      </c>
      <c r="BP217" s="31" t="s">
        <v>1110</v>
      </c>
      <c r="BQ217" s="31">
        <v>236.08820015999999</v>
      </c>
      <c r="BR217" s="31" t="s">
        <v>1110</v>
      </c>
      <c r="BS217" s="31">
        <v>1.92665</v>
      </c>
      <c r="BT217" s="31" t="s">
        <v>1110</v>
      </c>
      <c r="BU217" s="31" t="s">
        <v>1110</v>
      </c>
      <c r="BV217" s="31">
        <v>209.88866826</v>
      </c>
      <c r="BW217" s="31" t="s">
        <v>1110</v>
      </c>
      <c r="BX217" s="57">
        <v>1.0503</v>
      </c>
      <c r="BY217" s="31">
        <v>503.20303594999996</v>
      </c>
    </row>
    <row r="218" spans="1:77" ht="37.5">
      <c r="A218" s="114" t="str">
        <f t="shared" si="116"/>
        <v>IDEAL INVEST S.A.</v>
      </c>
      <c r="B218" s="24" t="str">
        <f t="shared" si="117"/>
        <v/>
      </c>
      <c r="C218" s="24">
        <f t="shared" si="118"/>
        <v>-11.859745029639939</v>
      </c>
      <c r="D218" s="24" t="str">
        <f t="shared" si="119"/>
        <v/>
      </c>
      <c r="E218" s="24" t="str">
        <f t="shared" si="120"/>
        <v/>
      </c>
      <c r="F218" s="24" t="str">
        <f t="shared" si="121"/>
        <v/>
      </c>
      <c r="G218" s="24">
        <f t="shared" si="122"/>
        <v>-1.2338756722905373</v>
      </c>
      <c r="H218" s="24">
        <f t="shared" si="123"/>
        <v>8.9199959460219986</v>
      </c>
      <c r="I218" s="24" t="str">
        <f t="shared" si="124"/>
        <v/>
      </c>
      <c r="J218" s="24">
        <f t="shared" si="125"/>
        <v>-9.2031714033052197</v>
      </c>
      <c r="K218" s="24" t="str">
        <f t="shared" si="126"/>
        <v/>
      </c>
      <c r="L218" s="24" t="str">
        <f t="shared" si="127"/>
        <v/>
      </c>
      <c r="M218" s="24" t="str">
        <f t="shared" si="128"/>
        <v/>
      </c>
      <c r="N218" s="24">
        <f t="shared" si="129"/>
        <v>-2.4702250583707723</v>
      </c>
      <c r="O218" s="24" t="str">
        <f t="shared" si="130"/>
        <v/>
      </c>
      <c r="P218" s="24">
        <f t="shared" si="131"/>
        <v>-99.991235374277323</v>
      </c>
      <c r="Q218" s="24">
        <f t="shared" si="132"/>
        <v>-2.9833632054769765</v>
      </c>
      <c r="R218" s="24">
        <f t="shared" si="133"/>
        <v>-15.462540899999908</v>
      </c>
      <c r="S218" s="24">
        <f t="shared" si="134"/>
        <v>8.9199959460219986</v>
      </c>
      <c r="T218" s="24">
        <f t="shared" si="135"/>
        <v>-99.991235374277323</v>
      </c>
      <c r="V218" s="116" t="str">
        <f t="shared" si="136"/>
        <v>IDEAL INVEST S.A.</v>
      </c>
      <c r="W218" s="199" t="str">
        <f t="shared" si="137"/>
        <v/>
      </c>
      <c r="X218" s="199">
        <f t="shared" si="138"/>
        <v>-0.22390006000000007</v>
      </c>
      <c r="Y218" s="199" t="str">
        <f t="shared" si="139"/>
        <v/>
      </c>
      <c r="Z218" s="199" t="str">
        <f t="shared" si="140"/>
        <v/>
      </c>
      <c r="AA218" s="199" t="str">
        <f t="shared" si="141"/>
        <v/>
      </c>
      <c r="AB218" s="199">
        <f t="shared" si="142"/>
        <v>-0.57848753999999758</v>
      </c>
      <c r="AC218" s="199">
        <f t="shared" si="143"/>
        <v>6.5305110000000055E-2</v>
      </c>
      <c r="AD218" s="199" t="str">
        <f t="shared" si="144"/>
        <v/>
      </c>
      <c r="AE218" s="199">
        <f t="shared" si="145"/>
        <v>-4.0819739999999993E-2</v>
      </c>
      <c r="AF218" s="199" t="str">
        <f t="shared" si="146"/>
        <v/>
      </c>
      <c r="AG218" s="199" t="str">
        <f t="shared" si="147"/>
        <v/>
      </c>
      <c r="AH218" s="199" t="str">
        <f t="shared" si="148"/>
        <v/>
      </c>
      <c r="AI218" s="199">
        <f t="shared" si="149"/>
        <v>-11.490258579999988</v>
      </c>
      <c r="AJ218" s="199" t="str">
        <f t="shared" si="150"/>
        <v/>
      </c>
      <c r="AK218" s="199">
        <f t="shared" si="151"/>
        <v>-3.1943800899999997</v>
      </c>
      <c r="AL218" s="199">
        <f t="shared" si="152"/>
        <v>-15.462540899999908</v>
      </c>
      <c r="AO218" s="60">
        <v>215</v>
      </c>
      <c r="AP218" s="56" t="s">
        <v>568</v>
      </c>
      <c r="AQ218" s="30" t="s">
        <v>1110</v>
      </c>
      <c r="AR218" s="30">
        <v>395.4101106</v>
      </c>
      <c r="AS218" s="30" t="s">
        <v>1110</v>
      </c>
      <c r="AT218" s="30" t="s">
        <v>1110</v>
      </c>
      <c r="AU218" s="30" t="s">
        <v>1110</v>
      </c>
      <c r="AV218" s="30" t="s">
        <v>1110</v>
      </c>
      <c r="AW218" s="30">
        <v>13.80885041</v>
      </c>
      <c r="AX218" s="30">
        <v>10.20851998</v>
      </c>
      <c r="AY218" s="30">
        <v>5.7896699699999994</v>
      </c>
      <c r="AZ218" s="30">
        <v>21.551259680000001</v>
      </c>
      <c r="BA218" s="30" t="s">
        <v>1110</v>
      </c>
      <c r="BB218" s="30" t="s">
        <v>1110</v>
      </c>
      <c r="BC218" s="30">
        <v>43.158419639999998</v>
      </c>
      <c r="BD218" s="30" t="s">
        <v>1110</v>
      </c>
      <c r="BE218" s="58">
        <v>10.673325800000001</v>
      </c>
      <c r="BF218" s="30">
        <v>500.60015607999992</v>
      </c>
      <c r="BG218"/>
      <c r="BH218" s="60">
        <v>215</v>
      </c>
      <c r="BI218" s="56" t="s">
        <v>1271</v>
      </c>
      <c r="BJ218" s="30" t="s">
        <v>1110</v>
      </c>
      <c r="BK218" s="30">
        <v>1.6639993799999999</v>
      </c>
      <c r="BL218" s="30" t="s">
        <v>1110</v>
      </c>
      <c r="BM218" s="30" t="s">
        <v>1110</v>
      </c>
      <c r="BN218" s="30" t="s">
        <v>1110</v>
      </c>
      <c r="BO218" s="30">
        <v>46.305291189999998</v>
      </c>
      <c r="BP218" s="30">
        <v>0.79742551000000006</v>
      </c>
      <c r="BQ218" s="30" t="s">
        <v>1110</v>
      </c>
      <c r="BR218" s="30">
        <v>0.40272018999999998</v>
      </c>
      <c r="BS218" s="30" t="s">
        <v>1110</v>
      </c>
      <c r="BT218" s="30" t="s">
        <v>1110</v>
      </c>
      <c r="BU218" s="30" t="s">
        <v>1110</v>
      </c>
      <c r="BV218" s="30">
        <v>453.66001349999999</v>
      </c>
      <c r="BW218" s="30" t="s">
        <v>1110</v>
      </c>
      <c r="BX218" s="58">
        <v>2.7999999999999998E-4</v>
      </c>
      <c r="BY218" s="30">
        <v>502.82972976999997</v>
      </c>
    </row>
    <row r="219" spans="1:77" ht="50">
      <c r="A219" s="114" t="str">
        <f t="shared" si="116"/>
        <v>TRIAR GESTAO DE PATRIMONIO</v>
      </c>
      <c r="B219" s="24" t="str">
        <f t="shared" si="117"/>
        <v/>
      </c>
      <c r="C219" s="24" t="str">
        <f t="shared" si="118"/>
        <v/>
      </c>
      <c r="D219" s="24" t="str">
        <f t="shared" si="119"/>
        <v/>
      </c>
      <c r="E219" s="24" t="str">
        <f t="shared" si="120"/>
        <v/>
      </c>
      <c r="F219" s="24" t="str">
        <f t="shared" si="121"/>
        <v/>
      </c>
      <c r="G219" s="24">
        <f t="shared" si="122"/>
        <v>35.381358210042038</v>
      </c>
      <c r="H219" s="24">
        <f t="shared" si="123"/>
        <v>1.4727236173014404</v>
      </c>
      <c r="I219" s="24">
        <f t="shared" si="124"/>
        <v>-3.9175576925233742</v>
      </c>
      <c r="J219" s="24" t="str">
        <f t="shared" si="125"/>
        <v/>
      </c>
      <c r="K219" s="24">
        <f t="shared" si="126"/>
        <v>-1.6824446984705048</v>
      </c>
      <c r="L219" s="24" t="str">
        <f t="shared" si="127"/>
        <v/>
      </c>
      <c r="M219" s="24" t="str">
        <f t="shared" si="128"/>
        <v/>
      </c>
      <c r="N219" s="24">
        <f t="shared" si="129"/>
        <v>0.39354591763360247</v>
      </c>
      <c r="O219" s="24" t="str">
        <f t="shared" si="130"/>
        <v/>
      </c>
      <c r="P219" s="24" t="str">
        <f t="shared" si="131"/>
        <v/>
      </c>
      <c r="Q219" s="24">
        <f t="shared" si="132"/>
        <v>-3.1383311712675521</v>
      </c>
      <c r="R219" s="24">
        <f t="shared" si="133"/>
        <v>-16.13892783</v>
      </c>
      <c r="S219" s="24">
        <f t="shared" si="134"/>
        <v>35.381358210042038</v>
      </c>
      <c r="T219" s="24">
        <f t="shared" si="135"/>
        <v>-3.9175576925233742</v>
      </c>
      <c r="V219" s="116" t="str">
        <f t="shared" si="136"/>
        <v>TRIAR GESTAO DE PATRIMONIO</v>
      </c>
      <c r="W219" s="199" t="str">
        <f t="shared" si="137"/>
        <v/>
      </c>
      <c r="X219" s="199" t="str">
        <f t="shared" si="138"/>
        <v/>
      </c>
      <c r="Y219" s="199" t="str">
        <f t="shared" si="139"/>
        <v/>
      </c>
      <c r="Z219" s="199" t="str">
        <f t="shared" si="140"/>
        <v/>
      </c>
      <c r="AA219" s="199" t="str">
        <f t="shared" si="141"/>
        <v/>
      </c>
      <c r="AB219" s="199">
        <f t="shared" si="142"/>
        <v>0.14775965999999996</v>
      </c>
      <c r="AC219" s="199">
        <f t="shared" si="143"/>
        <v>0.49247077999999789</v>
      </c>
      <c r="AD219" s="199">
        <f t="shared" si="144"/>
        <v>-15.957270479999977</v>
      </c>
      <c r="AE219" s="199" t="str">
        <f t="shared" si="145"/>
        <v/>
      </c>
      <c r="AF219" s="199">
        <f t="shared" si="146"/>
        <v>-0.89913397000000117</v>
      </c>
      <c r="AG219" s="199" t="str">
        <f t="shared" si="147"/>
        <v/>
      </c>
      <c r="AH219" s="199" t="str">
        <f t="shared" si="148"/>
        <v/>
      </c>
      <c r="AI219" s="199">
        <f t="shared" si="149"/>
        <v>7.7236179999999877E-2</v>
      </c>
      <c r="AJ219" s="199" t="str">
        <f t="shared" si="150"/>
        <v/>
      </c>
      <c r="AK219" s="199" t="str">
        <f t="shared" si="151"/>
        <v/>
      </c>
      <c r="AL219" s="199">
        <f t="shared" si="152"/>
        <v>-16.13892783</v>
      </c>
      <c r="AO219" s="59">
        <v>216</v>
      </c>
      <c r="AP219" s="54" t="s">
        <v>1274</v>
      </c>
      <c r="AQ219" s="31" t="s">
        <v>1110</v>
      </c>
      <c r="AR219" s="31">
        <v>100.16318476000001</v>
      </c>
      <c r="AS219" s="31" t="s">
        <v>1110</v>
      </c>
      <c r="AT219" s="31" t="s">
        <v>1110</v>
      </c>
      <c r="AU219" s="31" t="s">
        <v>1110</v>
      </c>
      <c r="AV219" s="31">
        <v>145.07659759999999</v>
      </c>
      <c r="AW219" s="31" t="s">
        <v>1110</v>
      </c>
      <c r="AX219" s="31">
        <v>5.2529373500000007</v>
      </c>
      <c r="AY219" s="31" t="s">
        <v>1110</v>
      </c>
      <c r="AZ219" s="31">
        <v>235.18375574000001</v>
      </c>
      <c r="BA219" s="31" t="s">
        <v>1110</v>
      </c>
      <c r="BB219" s="31">
        <v>3.5783082400000001</v>
      </c>
      <c r="BC219" s="31" t="s">
        <v>1110</v>
      </c>
      <c r="BD219" s="31" t="s">
        <v>1110</v>
      </c>
      <c r="BE219" s="57" t="s">
        <v>1110</v>
      </c>
      <c r="BF219" s="31">
        <v>489.25478369000001</v>
      </c>
      <c r="BG219"/>
      <c r="BH219" s="59">
        <v>216</v>
      </c>
      <c r="BI219" s="54" t="s">
        <v>1273</v>
      </c>
      <c r="BJ219" s="31" t="s">
        <v>1110</v>
      </c>
      <c r="BK219" s="31" t="s">
        <v>1110</v>
      </c>
      <c r="BL219" s="31" t="s">
        <v>1110</v>
      </c>
      <c r="BM219" s="31" t="s">
        <v>1110</v>
      </c>
      <c r="BN219" s="31" t="s">
        <v>1110</v>
      </c>
      <c r="BO219" s="31">
        <v>0.56537974999999996</v>
      </c>
      <c r="BP219" s="31">
        <v>33.931927729999998</v>
      </c>
      <c r="BQ219" s="31">
        <v>391.36973610000001</v>
      </c>
      <c r="BR219" s="31" t="s">
        <v>1110</v>
      </c>
      <c r="BS219" s="31">
        <v>52.542977430000001</v>
      </c>
      <c r="BT219" s="31" t="s">
        <v>1110</v>
      </c>
      <c r="BU219" s="31" t="s">
        <v>1110</v>
      </c>
      <c r="BV219" s="31">
        <v>19.702946050000001</v>
      </c>
      <c r="BW219" s="31" t="s">
        <v>1110</v>
      </c>
      <c r="BX219" s="57">
        <v>1.0000000000000001E-5</v>
      </c>
      <c r="BY219" s="31">
        <v>498.11297705999999</v>
      </c>
    </row>
    <row r="220" spans="1:77" ht="62.5">
      <c r="A220" s="114" t="str">
        <f t="shared" si="116"/>
        <v>H11 GESTAO DE RECURSOS SA</v>
      </c>
      <c r="B220" s="24" t="str">
        <f t="shared" si="117"/>
        <v/>
      </c>
      <c r="C220" s="24">
        <f t="shared" si="118"/>
        <v>4.5224280865795663E-2</v>
      </c>
      <c r="D220" s="24" t="str">
        <f t="shared" si="119"/>
        <v/>
      </c>
      <c r="E220" s="24" t="str">
        <f t="shared" si="120"/>
        <v/>
      </c>
      <c r="F220" s="24" t="str">
        <f t="shared" si="121"/>
        <v/>
      </c>
      <c r="G220" s="24">
        <f t="shared" si="122"/>
        <v>40.84727653896951</v>
      </c>
      <c r="H220" s="24" t="str">
        <f t="shared" si="123"/>
        <v/>
      </c>
      <c r="I220" s="24">
        <f t="shared" si="124"/>
        <v>13.559256517689079</v>
      </c>
      <c r="J220" s="24" t="str">
        <f t="shared" si="125"/>
        <v/>
      </c>
      <c r="K220" s="24">
        <f t="shared" si="126"/>
        <v>-25.04080738046639</v>
      </c>
      <c r="L220" s="24" t="str">
        <f t="shared" si="127"/>
        <v/>
      </c>
      <c r="M220" s="24">
        <f t="shared" si="128"/>
        <v>9.7962748452324462</v>
      </c>
      <c r="N220" s="24" t="str">
        <f t="shared" si="129"/>
        <v/>
      </c>
      <c r="O220" s="24" t="str">
        <f t="shared" si="130"/>
        <v/>
      </c>
      <c r="P220" s="24" t="str">
        <f t="shared" si="131"/>
        <v/>
      </c>
      <c r="Q220" s="24">
        <f t="shared" si="132"/>
        <v>0.3016886168935855</v>
      </c>
      <c r="R220" s="24">
        <f t="shared" si="133"/>
        <v>1.476025990000096</v>
      </c>
      <c r="S220" s="24">
        <f t="shared" si="134"/>
        <v>40.84727653896951</v>
      </c>
      <c r="T220" s="24">
        <f t="shared" si="135"/>
        <v>-25.04080738046639</v>
      </c>
      <c r="V220" s="116" t="str">
        <f t="shared" si="136"/>
        <v>H11 GESTAO DE RECURSOS SA</v>
      </c>
      <c r="W220" s="199" t="str">
        <f t="shared" si="137"/>
        <v/>
      </c>
      <c r="X220" s="199">
        <f t="shared" si="138"/>
        <v>4.5298079999994911E-2</v>
      </c>
      <c r="Y220" s="199" t="str">
        <f t="shared" si="139"/>
        <v/>
      </c>
      <c r="Z220" s="199" t="str">
        <f t="shared" si="140"/>
        <v/>
      </c>
      <c r="AA220" s="199" t="str">
        <f t="shared" si="141"/>
        <v/>
      </c>
      <c r="AB220" s="199">
        <f t="shared" si="142"/>
        <v>59.259839015000011</v>
      </c>
      <c r="AC220" s="199" t="str">
        <f t="shared" si="143"/>
        <v/>
      </c>
      <c r="AD220" s="199">
        <f t="shared" si="144"/>
        <v>0.7122592499999989</v>
      </c>
      <c r="AE220" s="199" t="str">
        <f t="shared" si="145"/>
        <v/>
      </c>
      <c r="AF220" s="199">
        <f t="shared" si="146"/>
        <v>-58.891911264999976</v>
      </c>
      <c r="AG220" s="199" t="str">
        <f t="shared" si="147"/>
        <v/>
      </c>
      <c r="AH220" s="199">
        <f t="shared" si="148"/>
        <v>0.35054090999999987</v>
      </c>
      <c r="AI220" s="199" t="str">
        <f t="shared" si="149"/>
        <v/>
      </c>
      <c r="AJ220" s="199" t="str">
        <f t="shared" si="150"/>
        <v/>
      </c>
      <c r="AK220" s="199" t="str">
        <f t="shared" si="151"/>
        <v/>
      </c>
      <c r="AL220" s="199">
        <f t="shared" si="152"/>
        <v>1.476025990000096</v>
      </c>
      <c r="AO220" s="60">
        <v>217</v>
      </c>
      <c r="AP220" s="56" t="s">
        <v>125</v>
      </c>
      <c r="AQ220" s="30" t="s">
        <v>1110</v>
      </c>
      <c r="AR220" s="30" t="s">
        <v>1110</v>
      </c>
      <c r="AS220" s="30">
        <v>40.43448772</v>
      </c>
      <c r="AT220" s="30" t="s">
        <v>1110</v>
      </c>
      <c r="AU220" s="30" t="s">
        <v>1110</v>
      </c>
      <c r="AV220" s="30">
        <v>8.86736009</v>
      </c>
      <c r="AW220" s="30" t="s">
        <v>1110</v>
      </c>
      <c r="AX220" s="30">
        <v>326.67222895999998</v>
      </c>
      <c r="AY220" s="30" t="s">
        <v>1110</v>
      </c>
      <c r="AZ220" s="30">
        <v>1.46858998</v>
      </c>
      <c r="BA220" s="30" t="s">
        <v>1110</v>
      </c>
      <c r="BB220" s="30" t="s">
        <v>1110</v>
      </c>
      <c r="BC220" s="30">
        <v>109.94581787</v>
      </c>
      <c r="BD220" s="30" t="s">
        <v>1110</v>
      </c>
      <c r="BE220" s="58" t="s">
        <v>1110</v>
      </c>
      <c r="BF220" s="30">
        <v>487.38848461999999</v>
      </c>
      <c r="BG220"/>
      <c r="BH220" s="60">
        <v>217</v>
      </c>
      <c r="BI220" s="56" t="s">
        <v>1274</v>
      </c>
      <c r="BJ220" s="30" t="s">
        <v>1110</v>
      </c>
      <c r="BK220" s="30">
        <v>100.20848284</v>
      </c>
      <c r="BL220" s="30" t="s">
        <v>1110</v>
      </c>
      <c r="BM220" s="30" t="s">
        <v>1110</v>
      </c>
      <c r="BN220" s="30" t="s">
        <v>1110</v>
      </c>
      <c r="BO220" s="30">
        <v>204.336436615</v>
      </c>
      <c r="BP220" s="30" t="s">
        <v>1110</v>
      </c>
      <c r="BQ220" s="30">
        <v>5.9651965999999996</v>
      </c>
      <c r="BR220" s="30" t="s">
        <v>1110</v>
      </c>
      <c r="BS220" s="30">
        <v>176.29184447500003</v>
      </c>
      <c r="BT220" s="30" t="s">
        <v>1110</v>
      </c>
      <c r="BU220" s="30">
        <v>3.92884915</v>
      </c>
      <c r="BV220" s="30" t="s">
        <v>1110</v>
      </c>
      <c r="BW220" s="30" t="s">
        <v>1110</v>
      </c>
      <c r="BX220" s="58" t="s">
        <v>1110</v>
      </c>
      <c r="BY220" s="30">
        <v>490.73080968000011</v>
      </c>
    </row>
    <row r="221" spans="1:77" ht="37.5">
      <c r="A221" s="114" t="str">
        <f t="shared" si="116"/>
        <v>PARATY CAPITAL LTDA</v>
      </c>
      <c r="B221" s="24" t="str">
        <f t="shared" si="117"/>
        <v/>
      </c>
      <c r="C221" s="24">
        <f t="shared" si="118"/>
        <v>5.7925599254741797</v>
      </c>
      <c r="D221" s="24" t="str">
        <f t="shared" si="119"/>
        <v/>
      </c>
      <c r="E221" s="24" t="str">
        <f t="shared" si="120"/>
        <v/>
      </c>
      <c r="F221" s="24" t="str">
        <f t="shared" si="121"/>
        <v/>
      </c>
      <c r="G221" s="24" t="str">
        <f t="shared" si="122"/>
        <v/>
      </c>
      <c r="H221" s="24" t="str">
        <f t="shared" si="123"/>
        <v/>
      </c>
      <c r="I221" s="24">
        <f t="shared" si="124"/>
        <v>1.9868672715303433</v>
      </c>
      <c r="J221" s="24" t="str">
        <f t="shared" si="125"/>
        <v/>
      </c>
      <c r="K221" s="24">
        <f t="shared" si="126"/>
        <v>2.2297765100838234</v>
      </c>
      <c r="L221" s="24" t="str">
        <f t="shared" si="127"/>
        <v/>
      </c>
      <c r="M221" s="24" t="str">
        <f t="shared" si="128"/>
        <v/>
      </c>
      <c r="N221" s="24" t="str">
        <f t="shared" si="129"/>
        <v/>
      </c>
      <c r="O221" s="24">
        <f t="shared" si="130"/>
        <v>-4.039479712901084E-3</v>
      </c>
      <c r="P221" s="24">
        <f t="shared" si="131"/>
        <v>0.40197696178600495</v>
      </c>
      <c r="Q221" s="24">
        <f t="shared" si="132"/>
        <v>0.58406873307401952</v>
      </c>
      <c r="R221" s="24">
        <f t="shared" si="133"/>
        <v>2.8464592000000266</v>
      </c>
      <c r="S221" s="24">
        <f t="shared" si="134"/>
        <v>5.7925599254741797</v>
      </c>
      <c r="T221" s="24">
        <f t="shared" si="135"/>
        <v>-4.039479712901084E-3</v>
      </c>
      <c r="V221" s="116" t="str">
        <f t="shared" si="136"/>
        <v>PARATY CAPITAL LTDA</v>
      </c>
      <c r="W221" s="199" t="str">
        <f t="shared" si="137"/>
        <v/>
      </c>
      <c r="X221" s="199">
        <f t="shared" si="138"/>
        <v>0.88068942000000128</v>
      </c>
      <c r="Y221" s="199" t="str">
        <f t="shared" si="139"/>
        <v/>
      </c>
      <c r="Z221" s="199" t="str">
        <f t="shared" si="140"/>
        <v/>
      </c>
      <c r="AA221" s="199" t="str">
        <f t="shared" si="141"/>
        <v/>
      </c>
      <c r="AB221" s="199" t="str">
        <f t="shared" si="142"/>
        <v/>
      </c>
      <c r="AC221" s="199" t="str">
        <f t="shared" si="143"/>
        <v/>
      </c>
      <c r="AD221" s="199">
        <f t="shared" si="144"/>
        <v>0.14685335999999971</v>
      </c>
      <c r="AE221" s="199" t="str">
        <f t="shared" si="145"/>
        <v/>
      </c>
      <c r="AF221" s="199">
        <f t="shared" si="146"/>
        <v>1.3555812899999964</v>
      </c>
      <c r="AG221" s="199" t="str">
        <f t="shared" si="147"/>
        <v/>
      </c>
      <c r="AH221" s="199" t="str">
        <f t="shared" si="148"/>
        <v/>
      </c>
      <c r="AI221" s="199" t="str">
        <f t="shared" si="149"/>
        <v/>
      </c>
      <c r="AJ221" s="199">
        <f t="shared" si="150"/>
        <v>-1.1545809999972789E-2</v>
      </c>
      <c r="AK221" s="199">
        <f t="shared" si="151"/>
        <v>0.47488093999999137</v>
      </c>
      <c r="AL221" s="199">
        <f t="shared" si="152"/>
        <v>2.8464592000000266</v>
      </c>
      <c r="AO221" s="59">
        <v>218</v>
      </c>
      <c r="AP221" s="54" t="s">
        <v>1275</v>
      </c>
      <c r="AQ221" s="31" t="s">
        <v>1110</v>
      </c>
      <c r="AR221" s="31">
        <v>15.203803349999999</v>
      </c>
      <c r="AS221" s="31" t="s">
        <v>1110</v>
      </c>
      <c r="AT221" s="31" t="s">
        <v>1110</v>
      </c>
      <c r="AU221" s="31" t="s">
        <v>1110</v>
      </c>
      <c r="AV221" s="31" t="s">
        <v>1110</v>
      </c>
      <c r="AW221" s="31" t="s">
        <v>1110</v>
      </c>
      <c r="AX221" s="31">
        <v>7.3912013200000004</v>
      </c>
      <c r="AY221" s="31" t="s">
        <v>1110</v>
      </c>
      <c r="AZ221" s="31">
        <v>60.794491460000003</v>
      </c>
      <c r="BA221" s="31" t="s">
        <v>1110</v>
      </c>
      <c r="BB221" s="31" t="s">
        <v>1110</v>
      </c>
      <c r="BC221" s="31" t="s">
        <v>1110</v>
      </c>
      <c r="BD221" s="31">
        <v>285.82418580000001</v>
      </c>
      <c r="BE221" s="57">
        <v>118.13635734</v>
      </c>
      <c r="BF221" s="31">
        <v>487.35003927000002</v>
      </c>
      <c r="BG221"/>
      <c r="BH221" s="59">
        <v>218</v>
      </c>
      <c r="BI221" s="54" t="s">
        <v>1275</v>
      </c>
      <c r="BJ221" s="31" t="s">
        <v>1110</v>
      </c>
      <c r="BK221" s="31">
        <v>16.084492770000001</v>
      </c>
      <c r="BL221" s="31" t="s">
        <v>1110</v>
      </c>
      <c r="BM221" s="31" t="s">
        <v>1110</v>
      </c>
      <c r="BN221" s="31" t="s">
        <v>1110</v>
      </c>
      <c r="BO221" s="31" t="s">
        <v>1110</v>
      </c>
      <c r="BP221" s="31" t="s">
        <v>1110</v>
      </c>
      <c r="BQ221" s="31">
        <v>7.5380546800000001</v>
      </c>
      <c r="BR221" s="31" t="s">
        <v>1110</v>
      </c>
      <c r="BS221" s="31">
        <v>62.15007275</v>
      </c>
      <c r="BT221" s="31" t="s">
        <v>1110</v>
      </c>
      <c r="BU221" s="31" t="s">
        <v>1110</v>
      </c>
      <c r="BV221" s="31" t="s">
        <v>1110</v>
      </c>
      <c r="BW221" s="31">
        <v>285.81263999000004</v>
      </c>
      <c r="BX221" s="57">
        <v>118.61123827999999</v>
      </c>
      <c r="BY221" s="31">
        <v>490.19649847000005</v>
      </c>
    </row>
    <row r="222" spans="1:77" ht="75">
      <c r="A222" s="114" t="str">
        <f t="shared" si="116"/>
        <v>MILES CAPITAL LTDA</v>
      </c>
      <c r="B222" s="24" t="str">
        <f t="shared" si="117"/>
        <v/>
      </c>
      <c r="C222" s="24" t="str">
        <f t="shared" si="118"/>
        <v/>
      </c>
      <c r="D222" s="24" t="str">
        <f t="shared" si="119"/>
        <v/>
      </c>
      <c r="E222" s="24" t="str">
        <f t="shared" si="120"/>
        <v/>
      </c>
      <c r="F222" s="24" t="str">
        <f t="shared" si="121"/>
        <v/>
      </c>
      <c r="G222" s="24" t="str">
        <f t="shared" si="122"/>
        <v/>
      </c>
      <c r="H222" s="24" t="str">
        <f t="shared" si="123"/>
        <v/>
      </c>
      <c r="I222" s="24">
        <f t="shared" si="124"/>
        <v>14.605813944870746</v>
      </c>
      <c r="J222" s="24" t="str">
        <f t="shared" si="125"/>
        <v/>
      </c>
      <c r="K222" s="24" t="str">
        <f t="shared" si="126"/>
        <v/>
      </c>
      <c r="L222" s="24" t="str">
        <f t="shared" si="127"/>
        <v/>
      </c>
      <c r="M222" s="24" t="str">
        <f t="shared" si="128"/>
        <v/>
      </c>
      <c r="N222" s="24" t="str">
        <f t="shared" si="129"/>
        <v/>
      </c>
      <c r="O222" s="24" t="str">
        <f t="shared" si="130"/>
        <v/>
      </c>
      <c r="P222" s="24" t="str">
        <f t="shared" si="131"/>
        <v/>
      </c>
      <c r="Q222" s="24">
        <f t="shared" si="132"/>
        <v>14.605813944870746</v>
      </c>
      <c r="R222" s="24">
        <f t="shared" si="133"/>
        <v>62.405203330000006</v>
      </c>
      <c r="S222" s="24">
        <f t="shared" si="134"/>
        <v>14.605813944870746</v>
      </c>
      <c r="T222" s="24">
        <f t="shared" si="135"/>
        <v>14.605813944870746</v>
      </c>
      <c r="V222" s="116" t="str">
        <f t="shared" si="136"/>
        <v>MILES CAPITAL LTDA</v>
      </c>
      <c r="W222" s="199" t="str">
        <f t="shared" si="137"/>
        <v/>
      </c>
      <c r="X222" s="199" t="str">
        <f t="shared" si="138"/>
        <v/>
      </c>
      <c r="Y222" s="199" t="str">
        <f t="shared" si="139"/>
        <v/>
      </c>
      <c r="Z222" s="199" t="str">
        <f t="shared" si="140"/>
        <v/>
      </c>
      <c r="AA222" s="199" t="str">
        <f t="shared" si="141"/>
        <v/>
      </c>
      <c r="AB222" s="199" t="str">
        <f t="shared" si="142"/>
        <v/>
      </c>
      <c r="AC222" s="199" t="str">
        <f t="shared" si="143"/>
        <v/>
      </c>
      <c r="AD222" s="199">
        <f t="shared" si="144"/>
        <v>62.405203330000006</v>
      </c>
      <c r="AE222" s="199" t="str">
        <f t="shared" si="145"/>
        <v/>
      </c>
      <c r="AF222" s="199" t="str">
        <f t="shared" si="146"/>
        <v/>
      </c>
      <c r="AG222" s="199" t="str">
        <f t="shared" si="147"/>
        <v/>
      </c>
      <c r="AH222" s="199" t="str">
        <f t="shared" si="148"/>
        <v/>
      </c>
      <c r="AI222" s="199" t="str">
        <f t="shared" si="149"/>
        <v/>
      </c>
      <c r="AJ222" s="199" t="str">
        <f t="shared" si="150"/>
        <v/>
      </c>
      <c r="AK222" s="199" t="str">
        <f t="shared" si="151"/>
        <v/>
      </c>
      <c r="AL222" s="199">
        <f t="shared" si="152"/>
        <v>62.405203330000006</v>
      </c>
      <c r="AO222" s="60">
        <v>219</v>
      </c>
      <c r="AP222" s="56" t="s">
        <v>1276</v>
      </c>
      <c r="AQ222" s="30">
        <v>33.903730200000005</v>
      </c>
      <c r="AR222" s="30">
        <v>1.0729700099999999</v>
      </c>
      <c r="AS222" s="30" t="s">
        <v>1110</v>
      </c>
      <c r="AT222" s="30" t="s">
        <v>1110</v>
      </c>
      <c r="AU222" s="30" t="s">
        <v>1110</v>
      </c>
      <c r="AV222" s="30" t="s">
        <v>1110</v>
      </c>
      <c r="AW222" s="30" t="s">
        <v>1110</v>
      </c>
      <c r="AX222" s="30">
        <v>105.06700076999999</v>
      </c>
      <c r="AY222" s="30" t="s">
        <v>1110</v>
      </c>
      <c r="AZ222" s="30">
        <v>10.83200008</v>
      </c>
      <c r="BA222" s="30" t="s">
        <v>1110</v>
      </c>
      <c r="BB222" s="30" t="s">
        <v>1110</v>
      </c>
      <c r="BC222" s="30">
        <v>43.86839028</v>
      </c>
      <c r="BD222" s="30" t="s">
        <v>1110</v>
      </c>
      <c r="BE222" s="58">
        <v>288.28138717000002</v>
      </c>
      <c r="BF222" s="30">
        <v>483.02547850999997</v>
      </c>
      <c r="BG222"/>
      <c r="BH222" s="60">
        <v>219</v>
      </c>
      <c r="BI222" s="56" t="s">
        <v>636</v>
      </c>
      <c r="BJ222" s="30" t="s">
        <v>1110</v>
      </c>
      <c r="BK222" s="30" t="s">
        <v>1110</v>
      </c>
      <c r="BL222" s="30" t="s">
        <v>1110</v>
      </c>
      <c r="BM222" s="30" t="s">
        <v>1110</v>
      </c>
      <c r="BN222" s="30" t="s">
        <v>1110</v>
      </c>
      <c r="BO222" s="30" t="s">
        <v>1110</v>
      </c>
      <c r="BP222" s="30" t="s">
        <v>1110</v>
      </c>
      <c r="BQ222" s="30">
        <v>489.66796024000001</v>
      </c>
      <c r="BR222" s="30" t="s">
        <v>1110</v>
      </c>
      <c r="BS222" s="30" t="s">
        <v>1110</v>
      </c>
      <c r="BT222" s="30" t="s">
        <v>1110</v>
      </c>
      <c r="BU222" s="30" t="s">
        <v>1110</v>
      </c>
      <c r="BV222" s="30" t="s">
        <v>1110</v>
      </c>
      <c r="BW222" s="30" t="s">
        <v>1110</v>
      </c>
      <c r="BX222" s="58" t="s">
        <v>1110</v>
      </c>
      <c r="BY222" s="30">
        <v>489.66796024000001</v>
      </c>
    </row>
    <row r="223" spans="1:77" ht="37.5">
      <c r="A223" s="114" t="str">
        <f t="shared" si="116"/>
        <v>V2 INVESTIMENTOS</v>
      </c>
      <c r="B223" s="24" t="str">
        <f t="shared" si="117"/>
        <v/>
      </c>
      <c r="C223" s="24" t="str">
        <f t="shared" si="118"/>
        <v/>
      </c>
      <c r="D223" s="24" t="str">
        <f t="shared" si="119"/>
        <v/>
      </c>
      <c r="E223" s="24" t="str">
        <f t="shared" si="120"/>
        <v/>
      </c>
      <c r="F223" s="24" t="str">
        <f t="shared" si="121"/>
        <v/>
      </c>
      <c r="G223" s="24" t="str">
        <f t="shared" si="122"/>
        <v/>
      </c>
      <c r="H223" s="24" t="str">
        <f t="shared" si="123"/>
        <v/>
      </c>
      <c r="I223" s="24">
        <f t="shared" si="124"/>
        <v>2.323232878502111</v>
      </c>
      <c r="J223" s="24">
        <f t="shared" si="125"/>
        <v>-0.76550036254887743</v>
      </c>
      <c r="K223" s="24">
        <f t="shared" si="126"/>
        <v>-0.32062070092328554</v>
      </c>
      <c r="L223" s="24" t="str">
        <f t="shared" si="127"/>
        <v/>
      </c>
      <c r="M223" s="24" t="str">
        <f t="shared" si="128"/>
        <v/>
      </c>
      <c r="N223" s="24">
        <f t="shared" si="129"/>
        <v>2.9669680616138265</v>
      </c>
      <c r="O223" s="24" t="str">
        <f t="shared" si="130"/>
        <v/>
      </c>
      <c r="P223" s="24" t="str">
        <f t="shared" si="131"/>
        <v/>
      </c>
      <c r="Q223" s="24">
        <f t="shared" si="132"/>
        <v>2.435166749096183</v>
      </c>
      <c r="R223" s="24">
        <f t="shared" si="133"/>
        <v>11.229532689999928</v>
      </c>
      <c r="S223" s="24">
        <f t="shared" si="134"/>
        <v>2.9669680616138265</v>
      </c>
      <c r="T223" s="24">
        <f t="shared" si="135"/>
        <v>-0.76550036254887743</v>
      </c>
      <c r="V223" s="116" t="str">
        <f t="shared" si="136"/>
        <v>V2 INVESTIMENTOS</v>
      </c>
      <c r="W223" s="199" t="str">
        <f t="shared" si="137"/>
        <v/>
      </c>
      <c r="X223" s="199" t="str">
        <f t="shared" si="138"/>
        <v/>
      </c>
      <c r="Y223" s="199" t="str">
        <f t="shared" si="139"/>
        <v/>
      </c>
      <c r="Z223" s="199" t="str">
        <f t="shared" si="140"/>
        <v/>
      </c>
      <c r="AA223" s="199" t="str">
        <f t="shared" si="141"/>
        <v/>
      </c>
      <c r="AB223" s="199" t="str">
        <f t="shared" si="142"/>
        <v/>
      </c>
      <c r="AC223" s="199" t="str">
        <f t="shared" si="143"/>
        <v/>
      </c>
      <c r="AD223" s="199">
        <f t="shared" si="144"/>
        <v>7.2797298100000489</v>
      </c>
      <c r="AE223" s="199">
        <f t="shared" si="145"/>
        <v>-3.9249250000000124E-2</v>
      </c>
      <c r="AF223" s="199">
        <f t="shared" si="146"/>
        <v>-2.3783819999999345E-2</v>
      </c>
      <c r="AG223" s="199" t="str">
        <f t="shared" si="147"/>
        <v/>
      </c>
      <c r="AH223" s="199" t="str">
        <f t="shared" si="148"/>
        <v/>
      </c>
      <c r="AI223" s="199">
        <f t="shared" si="149"/>
        <v>4.0128259499999785</v>
      </c>
      <c r="AJ223" s="199" t="str">
        <f t="shared" si="150"/>
        <v/>
      </c>
      <c r="AK223" s="199" t="str">
        <f t="shared" si="151"/>
        <v/>
      </c>
      <c r="AL223" s="199">
        <f t="shared" si="152"/>
        <v>11.229532689999928</v>
      </c>
      <c r="AO223" s="59">
        <v>220</v>
      </c>
      <c r="AP223" s="54" t="s">
        <v>1277</v>
      </c>
      <c r="AQ223" s="31" t="s">
        <v>1110</v>
      </c>
      <c r="AR223" s="31" t="s">
        <v>1110</v>
      </c>
      <c r="AS223" s="31" t="s">
        <v>1110</v>
      </c>
      <c r="AT223" s="31" t="s">
        <v>1110</v>
      </c>
      <c r="AU223" s="31" t="s">
        <v>1110</v>
      </c>
      <c r="AV223" s="31" t="s">
        <v>1110</v>
      </c>
      <c r="AW223" s="31" t="s">
        <v>1110</v>
      </c>
      <c r="AX223" s="31">
        <v>153.70593989</v>
      </c>
      <c r="AY223" s="31" t="s">
        <v>1110</v>
      </c>
      <c r="AZ223" s="31">
        <v>307.41649970999998</v>
      </c>
      <c r="BA223" s="31" t="s">
        <v>1110</v>
      </c>
      <c r="BB223" s="31" t="s">
        <v>1110</v>
      </c>
      <c r="BC223" s="31">
        <v>2.4704968300000001</v>
      </c>
      <c r="BD223" s="31" t="s">
        <v>1110</v>
      </c>
      <c r="BE223" s="57" t="s">
        <v>1110</v>
      </c>
      <c r="BF223" s="31">
        <v>463.59293643000001</v>
      </c>
      <c r="BG223"/>
      <c r="BH223" s="59">
        <v>220</v>
      </c>
      <c r="BI223" s="54" t="s">
        <v>979</v>
      </c>
      <c r="BJ223" s="31" t="s">
        <v>1110</v>
      </c>
      <c r="BK223" s="31" t="s">
        <v>1110</v>
      </c>
      <c r="BL223" s="31" t="s">
        <v>1110</v>
      </c>
      <c r="BM223" s="31" t="s">
        <v>1110</v>
      </c>
      <c r="BN223" s="31" t="s">
        <v>1110</v>
      </c>
      <c r="BO223" s="31" t="s">
        <v>1110</v>
      </c>
      <c r="BP223" s="31" t="s">
        <v>1110</v>
      </c>
      <c r="BQ223" s="31">
        <v>320.62454674000003</v>
      </c>
      <c r="BR223" s="31">
        <v>5.0880180800000003</v>
      </c>
      <c r="BS223" s="31">
        <v>7.3942712000000004</v>
      </c>
      <c r="BT223" s="31" t="s">
        <v>1110</v>
      </c>
      <c r="BU223" s="31" t="s">
        <v>1110</v>
      </c>
      <c r="BV223" s="31">
        <v>139.26288144999998</v>
      </c>
      <c r="BW223" s="31" t="s">
        <v>1110</v>
      </c>
      <c r="BX223" s="57">
        <v>1.0000000000000001E-5</v>
      </c>
      <c r="BY223" s="31">
        <v>472.36972746999993</v>
      </c>
    </row>
    <row r="224" spans="1:77" ht="62.5">
      <c r="A224" s="114" t="str">
        <f t="shared" si="116"/>
        <v>PRINCIPIA CAPITAL PARTNERS INVESTIMENTOS</v>
      </c>
      <c r="B224" s="24" t="str">
        <f t="shared" si="117"/>
        <v/>
      </c>
      <c r="C224" s="24" t="str">
        <f t="shared" si="118"/>
        <v/>
      </c>
      <c r="D224" s="24" t="str">
        <f t="shared" si="119"/>
        <v/>
      </c>
      <c r="E224" s="24" t="str">
        <f t="shared" si="120"/>
        <v/>
      </c>
      <c r="F224" s="24" t="str">
        <f t="shared" si="121"/>
        <v/>
      </c>
      <c r="G224" s="24" t="str">
        <f t="shared" si="122"/>
        <v/>
      </c>
      <c r="H224" s="24" t="str">
        <f t="shared" si="123"/>
        <v/>
      </c>
      <c r="I224" s="24" t="str">
        <f t="shared" si="124"/>
        <v/>
      </c>
      <c r="J224" s="24" t="str">
        <f t="shared" si="125"/>
        <v/>
      </c>
      <c r="K224" s="24" t="str">
        <f t="shared" si="126"/>
        <v/>
      </c>
      <c r="L224" s="24" t="str">
        <f t="shared" si="127"/>
        <v/>
      </c>
      <c r="M224" s="24" t="str">
        <f t="shared" si="128"/>
        <v/>
      </c>
      <c r="N224" s="24" t="str">
        <f t="shared" si="129"/>
        <v/>
      </c>
      <c r="O224" s="24" t="str">
        <f t="shared" si="130"/>
        <v/>
      </c>
      <c r="P224" s="24" t="str">
        <f t="shared" si="131"/>
        <v/>
      </c>
      <c r="Q224" s="24" t="str">
        <f t="shared" si="132"/>
        <v/>
      </c>
      <c r="R224" s="24" t="e">
        <f t="shared" si="133"/>
        <v>#N/A</v>
      </c>
      <c r="S224" s="24">
        <f t="shared" si="134"/>
        <v>0</v>
      </c>
      <c r="T224" s="24">
        <f t="shared" si="135"/>
        <v>0</v>
      </c>
      <c r="V224" s="116" t="str">
        <f t="shared" si="136"/>
        <v>PRINCIPIA CAPITAL PARTNERS INVESTIMENTOS</v>
      </c>
      <c r="W224" s="199" t="str">
        <f t="shared" si="137"/>
        <v/>
      </c>
      <c r="X224" s="199" t="str">
        <f t="shared" si="138"/>
        <v/>
      </c>
      <c r="Y224" s="199" t="str">
        <f t="shared" si="139"/>
        <v/>
      </c>
      <c r="Z224" s="199" t="str">
        <f t="shared" si="140"/>
        <v/>
      </c>
      <c r="AA224" s="199" t="str">
        <f t="shared" si="141"/>
        <v/>
      </c>
      <c r="AB224" s="199" t="str">
        <f t="shared" si="142"/>
        <v/>
      </c>
      <c r="AC224" s="199" t="str">
        <f t="shared" si="143"/>
        <v/>
      </c>
      <c r="AD224" s="199" t="str">
        <f t="shared" si="144"/>
        <v/>
      </c>
      <c r="AE224" s="199" t="str">
        <f t="shared" si="145"/>
        <v/>
      </c>
      <c r="AF224" s="199" t="str">
        <f t="shared" si="146"/>
        <v/>
      </c>
      <c r="AG224" s="199" t="str">
        <f t="shared" si="147"/>
        <v/>
      </c>
      <c r="AH224" s="199" t="str">
        <f t="shared" si="148"/>
        <v/>
      </c>
      <c r="AI224" s="199" t="str">
        <f t="shared" si="149"/>
        <v/>
      </c>
      <c r="AJ224" s="199" t="str">
        <f t="shared" si="150"/>
        <v/>
      </c>
      <c r="AK224" s="199" t="str">
        <f t="shared" si="151"/>
        <v/>
      </c>
      <c r="AL224" s="199" t="str">
        <f t="shared" si="152"/>
        <v/>
      </c>
      <c r="AO224" s="60">
        <v>221</v>
      </c>
      <c r="AP224" s="56" t="s">
        <v>1272</v>
      </c>
      <c r="AQ224" s="30">
        <v>8.4475600199999992</v>
      </c>
      <c r="AR224" s="30">
        <v>110.32914056</v>
      </c>
      <c r="AS224" s="30" t="s">
        <v>1110</v>
      </c>
      <c r="AT224" s="30" t="s">
        <v>1110</v>
      </c>
      <c r="AU224" s="30" t="s">
        <v>1110</v>
      </c>
      <c r="AV224" s="30">
        <v>1.3880300000000001</v>
      </c>
      <c r="AW224" s="30">
        <v>5.9061001299999996</v>
      </c>
      <c r="AX224" s="30">
        <v>92.899302120000002</v>
      </c>
      <c r="AY224" s="30">
        <v>2.1266600299999996</v>
      </c>
      <c r="AZ224" s="30">
        <v>209.42140169000001</v>
      </c>
      <c r="BA224" s="30" t="s">
        <v>1110</v>
      </c>
      <c r="BB224" s="30" t="s">
        <v>1110</v>
      </c>
      <c r="BC224" s="30">
        <v>32.350881309999998</v>
      </c>
      <c r="BD224" s="30" t="s">
        <v>1110</v>
      </c>
      <c r="BE224" s="58" t="s">
        <v>1110</v>
      </c>
      <c r="BF224" s="30">
        <v>462.86907586000001</v>
      </c>
      <c r="BG224"/>
      <c r="BH224" s="60">
        <v>221</v>
      </c>
      <c r="BI224" s="56" t="s">
        <v>1088</v>
      </c>
      <c r="BJ224" s="30" t="s">
        <v>1110</v>
      </c>
      <c r="BK224" s="30" t="s">
        <v>1110</v>
      </c>
      <c r="BL224" s="30" t="s">
        <v>1110</v>
      </c>
      <c r="BM224" s="30" t="s">
        <v>1110</v>
      </c>
      <c r="BN224" s="30" t="s">
        <v>1110</v>
      </c>
      <c r="BO224" s="30" t="s">
        <v>1110</v>
      </c>
      <c r="BP224" s="30" t="s">
        <v>1110</v>
      </c>
      <c r="BQ224" s="30">
        <v>2.9111099999999999</v>
      </c>
      <c r="BR224" s="30" t="s">
        <v>1110</v>
      </c>
      <c r="BS224" s="30" t="s">
        <v>1110</v>
      </c>
      <c r="BT224" s="30" t="s">
        <v>1110</v>
      </c>
      <c r="BU224" s="30" t="s">
        <v>1110</v>
      </c>
      <c r="BV224" s="30" t="s">
        <v>1110</v>
      </c>
      <c r="BW224" s="30">
        <v>469.14069505999998</v>
      </c>
      <c r="BX224" s="58">
        <v>1.0000000000000001E-5</v>
      </c>
      <c r="BY224" s="30">
        <v>472.05181505999997</v>
      </c>
    </row>
    <row r="225" spans="1:77" ht="62.5">
      <c r="A225" s="114" t="str">
        <f t="shared" si="116"/>
        <v>SAFARI CAPITAL GESTAO DE RECURSOS LTDA</v>
      </c>
      <c r="B225" s="24" t="str">
        <f t="shared" si="117"/>
        <v/>
      </c>
      <c r="C225" s="24" t="str">
        <f t="shared" si="118"/>
        <v/>
      </c>
      <c r="D225" s="24" t="str">
        <f t="shared" si="119"/>
        <v/>
      </c>
      <c r="E225" s="24" t="str">
        <f t="shared" si="120"/>
        <v/>
      </c>
      <c r="F225" s="24" t="str">
        <f t="shared" si="121"/>
        <v/>
      </c>
      <c r="G225" s="24" t="str">
        <f t="shared" si="122"/>
        <v/>
      </c>
      <c r="H225" s="24" t="str">
        <f t="shared" si="123"/>
        <v/>
      </c>
      <c r="I225" s="24">
        <f t="shared" si="124"/>
        <v>6.3555282555251011</v>
      </c>
      <c r="J225" s="24">
        <f t="shared" si="125"/>
        <v>5.4213609636217512</v>
      </c>
      <c r="K225" s="24" t="str">
        <f t="shared" si="126"/>
        <v/>
      </c>
      <c r="L225" s="24" t="str">
        <f t="shared" si="127"/>
        <v/>
      </c>
      <c r="M225" s="24" t="str">
        <f t="shared" si="128"/>
        <v/>
      </c>
      <c r="N225" s="24" t="str">
        <f t="shared" si="129"/>
        <v/>
      </c>
      <c r="O225" s="24" t="str">
        <f t="shared" si="130"/>
        <v/>
      </c>
      <c r="P225" s="24" t="str">
        <f t="shared" si="131"/>
        <v/>
      </c>
      <c r="Q225" s="24">
        <f t="shared" si="132"/>
        <v>6.3528347411050845</v>
      </c>
      <c r="R225" s="24">
        <f t="shared" si="133"/>
        <v>27.891967749999992</v>
      </c>
      <c r="S225" s="24">
        <f t="shared" si="134"/>
        <v>6.3555282555251011</v>
      </c>
      <c r="T225" s="24">
        <f t="shared" si="135"/>
        <v>5.4213609636217512</v>
      </c>
      <c r="V225" s="116" t="str">
        <f t="shared" si="136"/>
        <v>SAFARI CAPITAL GESTAO DE RECURSOS LTDA</v>
      </c>
      <c r="W225" s="199" t="str">
        <f t="shared" si="137"/>
        <v/>
      </c>
      <c r="X225" s="199" t="str">
        <f t="shared" si="138"/>
        <v/>
      </c>
      <c r="Y225" s="199" t="str">
        <f t="shared" si="139"/>
        <v/>
      </c>
      <c r="Z225" s="199" t="str">
        <f t="shared" si="140"/>
        <v/>
      </c>
      <c r="AA225" s="199" t="str">
        <f t="shared" si="141"/>
        <v/>
      </c>
      <c r="AB225" s="199" t="str">
        <f t="shared" si="142"/>
        <v/>
      </c>
      <c r="AC225" s="199" t="str">
        <f t="shared" si="143"/>
        <v/>
      </c>
      <c r="AD225" s="199">
        <f t="shared" si="144"/>
        <v>27.823337659999993</v>
      </c>
      <c r="AE225" s="199">
        <f t="shared" si="145"/>
        <v>6.8630090000000088E-2</v>
      </c>
      <c r="AF225" s="199" t="str">
        <f t="shared" si="146"/>
        <v/>
      </c>
      <c r="AG225" s="199" t="str">
        <f t="shared" si="147"/>
        <v/>
      </c>
      <c r="AH225" s="199" t="str">
        <f t="shared" si="148"/>
        <v/>
      </c>
      <c r="AI225" s="199" t="str">
        <f t="shared" si="149"/>
        <v/>
      </c>
      <c r="AJ225" s="199" t="str">
        <f t="shared" si="150"/>
        <v/>
      </c>
      <c r="AK225" s="199" t="str">
        <f t="shared" si="151"/>
        <v/>
      </c>
      <c r="AL225" s="199">
        <f t="shared" si="152"/>
        <v>27.891967749999992</v>
      </c>
      <c r="AO225" s="59">
        <v>222</v>
      </c>
      <c r="AP225" s="54" t="s">
        <v>979</v>
      </c>
      <c r="AQ225" s="31" t="s">
        <v>1110</v>
      </c>
      <c r="AR225" s="31" t="s">
        <v>1110</v>
      </c>
      <c r="AS225" s="31" t="s">
        <v>1110</v>
      </c>
      <c r="AT225" s="31" t="s">
        <v>1110</v>
      </c>
      <c r="AU225" s="31" t="s">
        <v>1110</v>
      </c>
      <c r="AV225" s="31" t="s">
        <v>1110</v>
      </c>
      <c r="AW225" s="31" t="s">
        <v>1110</v>
      </c>
      <c r="AX225" s="31">
        <v>313.34481692999998</v>
      </c>
      <c r="AY225" s="31">
        <v>5.1272673300000005</v>
      </c>
      <c r="AZ225" s="31">
        <v>7.4180550199999997</v>
      </c>
      <c r="BA225" s="31" t="s">
        <v>1110</v>
      </c>
      <c r="BB225" s="31" t="s">
        <v>1110</v>
      </c>
      <c r="BC225" s="31">
        <v>135.2500555</v>
      </c>
      <c r="BD225" s="31" t="s">
        <v>1110</v>
      </c>
      <c r="BE225" s="57" t="s">
        <v>1110</v>
      </c>
      <c r="BF225" s="31">
        <v>461.14019478</v>
      </c>
      <c r="BG225"/>
      <c r="BH225" s="59">
        <v>222</v>
      </c>
      <c r="BI225" s="54" t="s">
        <v>835</v>
      </c>
      <c r="BJ225" s="31" t="s">
        <v>1110</v>
      </c>
      <c r="BK225" s="31" t="s">
        <v>1110</v>
      </c>
      <c r="BL225" s="31" t="s">
        <v>1110</v>
      </c>
      <c r="BM225" s="31" t="s">
        <v>1110</v>
      </c>
      <c r="BN225" s="31" t="s">
        <v>1110</v>
      </c>
      <c r="BO225" s="31" t="s">
        <v>1110</v>
      </c>
      <c r="BP225" s="31" t="s">
        <v>1110</v>
      </c>
      <c r="BQ225" s="31">
        <v>465.60500648999999</v>
      </c>
      <c r="BR225" s="31">
        <v>1.3345500400000001</v>
      </c>
      <c r="BS225" s="31" t="s">
        <v>1110</v>
      </c>
      <c r="BT225" s="31" t="s">
        <v>1110</v>
      </c>
      <c r="BU225" s="31" t="s">
        <v>1110</v>
      </c>
      <c r="BV225" s="31" t="s">
        <v>1110</v>
      </c>
      <c r="BW225" s="31" t="s">
        <v>1110</v>
      </c>
      <c r="BX225" s="57" t="s">
        <v>1110</v>
      </c>
      <c r="BY225" s="31">
        <v>466.93955653</v>
      </c>
    </row>
    <row r="226" spans="1:77" ht="62.5">
      <c r="A226" s="114" t="str">
        <f t="shared" si="116"/>
        <v>LESTE CREDIT GESTÃO DE RECURSOS LTDA</v>
      </c>
      <c r="B226" s="24" t="str">
        <f t="shared" si="117"/>
        <v/>
      </c>
      <c r="C226" s="24" t="str">
        <f t="shared" si="118"/>
        <v/>
      </c>
      <c r="D226" s="24" t="str">
        <f t="shared" si="119"/>
        <v/>
      </c>
      <c r="E226" s="24" t="str">
        <f t="shared" si="120"/>
        <v/>
      </c>
      <c r="F226" s="24" t="str">
        <f t="shared" si="121"/>
        <v/>
      </c>
      <c r="G226" s="24" t="str">
        <f t="shared" si="122"/>
        <v/>
      </c>
      <c r="H226" s="24" t="str">
        <f t="shared" si="123"/>
        <v/>
      </c>
      <c r="I226" s="24">
        <f t="shared" si="124"/>
        <v>-0.75926505361647401</v>
      </c>
      <c r="J226" s="24" t="str">
        <f t="shared" si="125"/>
        <v/>
      </c>
      <c r="K226" s="24" t="str">
        <f t="shared" si="126"/>
        <v/>
      </c>
      <c r="L226" s="24" t="str">
        <f t="shared" si="127"/>
        <v/>
      </c>
      <c r="M226" s="24" t="str">
        <f t="shared" si="128"/>
        <v/>
      </c>
      <c r="N226" s="24">
        <f t="shared" si="129"/>
        <v>4.1688743196660312</v>
      </c>
      <c r="O226" s="24" t="str">
        <f t="shared" si="130"/>
        <v/>
      </c>
      <c r="P226" s="24">
        <f t="shared" si="131"/>
        <v>1.0203874591020679</v>
      </c>
      <c r="Q226" s="24">
        <f t="shared" si="132"/>
        <v>2.3046970797702073</v>
      </c>
      <c r="R226" s="24">
        <f t="shared" si="133"/>
        <v>10.51489134000002</v>
      </c>
      <c r="S226" s="24">
        <f t="shared" si="134"/>
        <v>4.1688743196660312</v>
      </c>
      <c r="T226" s="24">
        <f t="shared" si="135"/>
        <v>-0.75926505361647401</v>
      </c>
      <c r="V226" s="116" t="str">
        <f t="shared" si="136"/>
        <v>LESTE CREDIT GESTÃO DE RECURSOS LTDA</v>
      </c>
      <c r="W226" s="199" t="str">
        <f t="shared" si="137"/>
        <v/>
      </c>
      <c r="X226" s="199" t="str">
        <f t="shared" si="138"/>
        <v/>
      </c>
      <c r="Y226" s="199" t="str">
        <f t="shared" si="139"/>
        <v/>
      </c>
      <c r="Z226" s="199" t="str">
        <f t="shared" si="140"/>
        <v/>
      </c>
      <c r="AA226" s="199" t="str">
        <f t="shared" si="141"/>
        <v/>
      </c>
      <c r="AB226" s="199" t="str">
        <f t="shared" si="142"/>
        <v/>
      </c>
      <c r="AC226" s="199" t="str">
        <f t="shared" si="143"/>
        <v/>
      </c>
      <c r="AD226" s="199">
        <f t="shared" si="144"/>
        <v>-1.0302404000000251</v>
      </c>
      <c r="AE226" s="199" t="str">
        <f t="shared" si="145"/>
        <v/>
      </c>
      <c r="AF226" s="199" t="str">
        <f t="shared" si="146"/>
        <v/>
      </c>
      <c r="AG226" s="199" t="str">
        <f t="shared" si="147"/>
        <v/>
      </c>
      <c r="AH226" s="199" t="str">
        <f t="shared" si="148"/>
        <v/>
      </c>
      <c r="AI226" s="199">
        <f t="shared" si="149"/>
        <v>10.95589928000004</v>
      </c>
      <c r="AJ226" s="199" t="str">
        <f t="shared" si="150"/>
        <v/>
      </c>
      <c r="AK226" s="199">
        <f t="shared" si="151"/>
        <v>0.58923246000000518</v>
      </c>
      <c r="AL226" s="199">
        <f t="shared" si="152"/>
        <v>10.51489134000002</v>
      </c>
      <c r="AO226" s="60">
        <v>223</v>
      </c>
      <c r="AP226" s="56" t="s">
        <v>586</v>
      </c>
      <c r="AQ226" s="30" t="s">
        <v>1110</v>
      </c>
      <c r="AR226" s="30" t="s">
        <v>1110</v>
      </c>
      <c r="AS226" s="30" t="s">
        <v>1110</v>
      </c>
      <c r="AT226" s="30" t="s">
        <v>1110</v>
      </c>
      <c r="AU226" s="30" t="s">
        <v>1110</v>
      </c>
      <c r="AV226" s="30" t="s">
        <v>1110</v>
      </c>
      <c r="AW226" s="30" t="s">
        <v>1110</v>
      </c>
      <c r="AX226" s="30">
        <v>135.68916350000001</v>
      </c>
      <c r="AY226" s="30" t="s">
        <v>1110</v>
      </c>
      <c r="AZ226" s="30" t="s">
        <v>1110</v>
      </c>
      <c r="BA226" s="30" t="s">
        <v>1110</v>
      </c>
      <c r="BB226" s="30" t="s">
        <v>1110</v>
      </c>
      <c r="BC226" s="30">
        <v>262.80234038999998</v>
      </c>
      <c r="BD226" s="30" t="s">
        <v>1110</v>
      </c>
      <c r="BE226" s="58">
        <v>57.745952750000001</v>
      </c>
      <c r="BF226" s="30">
        <v>456.23745664</v>
      </c>
      <c r="BG226"/>
      <c r="BH226" s="60">
        <v>223</v>
      </c>
      <c r="BI226" s="56" t="s">
        <v>586</v>
      </c>
      <c r="BJ226" s="30" t="s">
        <v>1110</v>
      </c>
      <c r="BK226" s="30" t="s">
        <v>1110</v>
      </c>
      <c r="BL226" s="30" t="s">
        <v>1110</v>
      </c>
      <c r="BM226" s="30" t="s">
        <v>1110</v>
      </c>
      <c r="BN226" s="30" t="s">
        <v>1110</v>
      </c>
      <c r="BO226" s="30" t="s">
        <v>1110</v>
      </c>
      <c r="BP226" s="30" t="s">
        <v>1110</v>
      </c>
      <c r="BQ226" s="30">
        <v>134.65892309999998</v>
      </c>
      <c r="BR226" s="30" t="s">
        <v>1110</v>
      </c>
      <c r="BS226" s="30" t="s">
        <v>1110</v>
      </c>
      <c r="BT226" s="30" t="s">
        <v>1110</v>
      </c>
      <c r="BU226" s="30" t="s">
        <v>1110</v>
      </c>
      <c r="BV226" s="30">
        <v>273.75823967000002</v>
      </c>
      <c r="BW226" s="30" t="s">
        <v>1110</v>
      </c>
      <c r="BX226" s="58">
        <v>58.335185210000006</v>
      </c>
      <c r="BY226" s="30">
        <v>466.75234798000002</v>
      </c>
    </row>
    <row r="227" spans="1:77" ht="62.5">
      <c r="A227" s="114" t="str">
        <f t="shared" si="116"/>
        <v>JG CAPITAL*</v>
      </c>
      <c r="B227" s="24" t="str">
        <f t="shared" si="117"/>
        <v/>
      </c>
      <c r="C227" s="24" t="str">
        <f t="shared" si="118"/>
        <v/>
      </c>
      <c r="D227" s="24" t="str">
        <f t="shared" si="119"/>
        <v/>
      </c>
      <c r="E227" s="24" t="str">
        <f t="shared" si="120"/>
        <v/>
      </c>
      <c r="F227" s="24" t="str">
        <f t="shared" si="121"/>
        <v/>
      </c>
      <c r="G227" s="24" t="str">
        <f t="shared" si="122"/>
        <v/>
      </c>
      <c r="H227" s="24" t="str">
        <f t="shared" si="123"/>
        <v/>
      </c>
      <c r="I227" s="24">
        <f t="shared" si="124"/>
        <v>4.0961494425701517E-2</v>
      </c>
      <c r="J227" s="24" t="str">
        <f t="shared" si="125"/>
        <v/>
      </c>
      <c r="K227" s="24">
        <f t="shared" si="126"/>
        <v>4.0954389279292513E-2</v>
      </c>
      <c r="L227" s="24" t="str">
        <f t="shared" si="127"/>
        <v/>
      </c>
      <c r="M227" s="24" t="str">
        <f t="shared" si="128"/>
        <v/>
      </c>
      <c r="N227" s="24">
        <f t="shared" si="129"/>
        <v>-0.91270143422933359</v>
      </c>
      <c r="O227" s="24" t="str">
        <f t="shared" si="130"/>
        <v/>
      </c>
      <c r="P227" s="24" t="str">
        <f t="shared" si="131"/>
        <v/>
      </c>
      <c r="Q227" s="24">
        <f t="shared" si="132"/>
        <v>3.5874692414566312E-2</v>
      </c>
      <c r="R227" s="24">
        <f t="shared" si="133"/>
        <v>0.16631253999992168</v>
      </c>
      <c r="S227" s="24">
        <f t="shared" si="134"/>
        <v>4.0961494425701517E-2</v>
      </c>
      <c r="T227" s="24">
        <f t="shared" si="135"/>
        <v>-0.91270143422933359</v>
      </c>
      <c r="V227" s="116" t="str">
        <f t="shared" si="136"/>
        <v>JG CAPITAL*</v>
      </c>
      <c r="W227" s="199" t="str">
        <f t="shared" si="137"/>
        <v/>
      </c>
      <c r="X227" s="199" t="str">
        <f t="shared" si="138"/>
        <v/>
      </c>
      <c r="Y227" s="199" t="str">
        <f t="shared" si="139"/>
        <v/>
      </c>
      <c r="Z227" s="199" t="str">
        <f t="shared" si="140"/>
        <v/>
      </c>
      <c r="AA227" s="199" t="str">
        <f t="shared" si="141"/>
        <v/>
      </c>
      <c r="AB227" s="199" t="str">
        <f t="shared" si="142"/>
        <v/>
      </c>
      <c r="AC227" s="199" t="str">
        <f t="shared" si="143"/>
        <v/>
      </c>
      <c r="AD227" s="199">
        <f t="shared" si="144"/>
        <v>6.2960250000003271E-2</v>
      </c>
      <c r="AE227" s="199" t="str">
        <f t="shared" si="145"/>
        <v/>
      </c>
      <c r="AF227" s="199">
        <f t="shared" si="146"/>
        <v>0.12590054999998301</v>
      </c>
      <c r="AG227" s="199" t="str">
        <f t="shared" si="147"/>
        <v/>
      </c>
      <c r="AH227" s="199" t="str">
        <f t="shared" si="148"/>
        <v/>
      </c>
      <c r="AI227" s="199">
        <f t="shared" si="149"/>
        <v>-2.2548260000000209E-2</v>
      </c>
      <c r="AJ227" s="199" t="str">
        <f t="shared" si="150"/>
        <v/>
      </c>
      <c r="AK227" s="199" t="str">
        <f t="shared" si="151"/>
        <v/>
      </c>
      <c r="AL227" s="199">
        <f t="shared" si="152"/>
        <v>0.16631253999992168</v>
      </c>
      <c r="AO227" s="59">
        <v>224</v>
      </c>
      <c r="AP227" s="54" t="s">
        <v>797</v>
      </c>
      <c r="AQ227" s="31" t="s">
        <v>1110</v>
      </c>
      <c r="AR227" s="31" t="s">
        <v>1110</v>
      </c>
      <c r="AS227" s="31" t="s">
        <v>1110</v>
      </c>
      <c r="AT227" s="31" t="s">
        <v>1110</v>
      </c>
      <c r="AU227" s="31" t="s">
        <v>1110</v>
      </c>
      <c r="AV227" s="31">
        <v>441.16816449999999</v>
      </c>
      <c r="AW227" s="31" t="s">
        <v>1110</v>
      </c>
      <c r="AX227" s="31">
        <v>10.306517919999999</v>
      </c>
      <c r="AY227" s="31" t="s">
        <v>1110</v>
      </c>
      <c r="AZ227" s="31" t="s">
        <v>1110</v>
      </c>
      <c r="BA227" s="31" t="s">
        <v>1110</v>
      </c>
      <c r="BB227" s="31" t="s">
        <v>1110</v>
      </c>
      <c r="BC227" s="31" t="s">
        <v>1110</v>
      </c>
      <c r="BD227" s="31" t="s">
        <v>1110</v>
      </c>
      <c r="BE227" s="57" t="s">
        <v>1110</v>
      </c>
      <c r="BF227" s="31">
        <v>451.47468241999997</v>
      </c>
      <c r="BG227"/>
      <c r="BH227" s="59">
        <v>224</v>
      </c>
      <c r="BI227" s="54" t="s">
        <v>1277</v>
      </c>
      <c r="BJ227" s="31" t="s">
        <v>1110</v>
      </c>
      <c r="BK227" s="31" t="s">
        <v>1110</v>
      </c>
      <c r="BL227" s="31" t="s">
        <v>1110</v>
      </c>
      <c r="BM227" s="31" t="s">
        <v>1110</v>
      </c>
      <c r="BN227" s="31" t="s">
        <v>1110</v>
      </c>
      <c r="BO227" s="31" t="s">
        <v>1110</v>
      </c>
      <c r="BP227" s="31" t="s">
        <v>1110</v>
      </c>
      <c r="BQ227" s="31">
        <v>153.76890014</v>
      </c>
      <c r="BR227" s="31" t="s">
        <v>1110</v>
      </c>
      <c r="BS227" s="31">
        <v>307.54240025999997</v>
      </c>
      <c r="BT227" s="31" t="s">
        <v>1110</v>
      </c>
      <c r="BU227" s="31" t="s">
        <v>1110</v>
      </c>
      <c r="BV227" s="31">
        <v>2.4479485699999999</v>
      </c>
      <c r="BW227" s="31" t="s">
        <v>1110</v>
      </c>
      <c r="BX227" s="57" t="s">
        <v>1110</v>
      </c>
      <c r="BY227" s="31">
        <v>463.75924896999993</v>
      </c>
    </row>
    <row r="228" spans="1:77" ht="62.5">
      <c r="A228" s="114" t="str">
        <f t="shared" si="116"/>
        <v>UJAY CAPITAL INVESTIMENTOS LTDA</v>
      </c>
      <c r="B228" s="24" t="str">
        <f t="shared" si="117"/>
        <v/>
      </c>
      <c r="C228" s="24" t="str">
        <f t="shared" si="118"/>
        <v/>
      </c>
      <c r="D228" s="24" t="str">
        <f t="shared" si="119"/>
        <v/>
      </c>
      <c r="E228" s="24" t="str">
        <f t="shared" si="120"/>
        <v/>
      </c>
      <c r="F228" s="24" t="str">
        <f t="shared" si="121"/>
        <v/>
      </c>
      <c r="G228" s="24" t="str">
        <f t="shared" si="122"/>
        <v/>
      </c>
      <c r="H228" s="24" t="str">
        <f t="shared" si="123"/>
        <v/>
      </c>
      <c r="I228" s="24">
        <f t="shared" si="124"/>
        <v>3.6290675200785927</v>
      </c>
      <c r="J228" s="24" t="str">
        <f t="shared" si="125"/>
        <v/>
      </c>
      <c r="K228" s="24" t="str">
        <f t="shared" si="126"/>
        <v/>
      </c>
      <c r="L228" s="24" t="str">
        <f t="shared" si="127"/>
        <v/>
      </c>
      <c r="M228" s="24" t="str">
        <f t="shared" si="128"/>
        <v/>
      </c>
      <c r="N228" s="24" t="str">
        <f t="shared" si="129"/>
        <v/>
      </c>
      <c r="O228" s="24" t="str">
        <f t="shared" si="130"/>
        <v/>
      </c>
      <c r="P228" s="24" t="str">
        <f t="shared" si="131"/>
        <v/>
      </c>
      <c r="Q228" s="24">
        <f t="shared" si="132"/>
        <v>3.6290675200785927</v>
      </c>
      <c r="R228" s="24">
        <f t="shared" si="133"/>
        <v>16.124787809999987</v>
      </c>
      <c r="S228" s="24">
        <f t="shared" si="134"/>
        <v>3.6290675200785927</v>
      </c>
      <c r="T228" s="24">
        <f t="shared" si="135"/>
        <v>3.6290675200785927</v>
      </c>
      <c r="V228" s="116" t="str">
        <f t="shared" si="136"/>
        <v>UJAY CAPITAL INVESTIMENTOS LTDA</v>
      </c>
      <c r="W228" s="199" t="str">
        <f t="shared" si="137"/>
        <v/>
      </c>
      <c r="X228" s="199" t="str">
        <f t="shared" si="138"/>
        <v/>
      </c>
      <c r="Y228" s="199" t="str">
        <f t="shared" si="139"/>
        <v/>
      </c>
      <c r="Z228" s="199" t="str">
        <f t="shared" si="140"/>
        <v/>
      </c>
      <c r="AA228" s="199" t="str">
        <f t="shared" si="141"/>
        <v/>
      </c>
      <c r="AB228" s="199" t="str">
        <f t="shared" si="142"/>
        <v/>
      </c>
      <c r="AC228" s="199" t="str">
        <f t="shared" si="143"/>
        <v/>
      </c>
      <c r="AD228" s="199">
        <f t="shared" si="144"/>
        <v>16.124787809999987</v>
      </c>
      <c r="AE228" s="199" t="str">
        <f t="shared" si="145"/>
        <v/>
      </c>
      <c r="AF228" s="199" t="str">
        <f t="shared" si="146"/>
        <v/>
      </c>
      <c r="AG228" s="199" t="str">
        <f t="shared" si="147"/>
        <v/>
      </c>
      <c r="AH228" s="199" t="str">
        <f t="shared" si="148"/>
        <v/>
      </c>
      <c r="AI228" s="199" t="str">
        <f t="shared" si="149"/>
        <v/>
      </c>
      <c r="AJ228" s="199" t="str">
        <f t="shared" si="150"/>
        <v/>
      </c>
      <c r="AK228" s="199" t="str">
        <f t="shared" si="151"/>
        <v/>
      </c>
      <c r="AL228" s="199">
        <f t="shared" si="152"/>
        <v>16.124787809999987</v>
      </c>
      <c r="AO228" s="60">
        <v>225</v>
      </c>
      <c r="AP228" s="56" t="s">
        <v>587</v>
      </c>
      <c r="AQ228" s="30" t="s">
        <v>1110</v>
      </c>
      <c r="AR228" s="30" t="s">
        <v>1110</v>
      </c>
      <c r="AS228" s="30" t="s">
        <v>1110</v>
      </c>
      <c r="AT228" s="30" t="s">
        <v>1110</v>
      </c>
      <c r="AU228" s="30" t="s">
        <v>1110</v>
      </c>
      <c r="AV228" s="30" t="s">
        <v>1110</v>
      </c>
      <c r="AW228" s="30" t="s">
        <v>1110</v>
      </c>
      <c r="AX228" s="30">
        <v>447.30259816</v>
      </c>
      <c r="AY228" s="30" t="s">
        <v>1110</v>
      </c>
      <c r="AZ228" s="30" t="s">
        <v>1110</v>
      </c>
      <c r="BA228" s="30" t="s">
        <v>1110</v>
      </c>
      <c r="BB228" s="30" t="s">
        <v>1110</v>
      </c>
      <c r="BC228" s="30" t="s">
        <v>1110</v>
      </c>
      <c r="BD228" s="30" t="s">
        <v>1110</v>
      </c>
      <c r="BE228" s="58" t="s">
        <v>1110</v>
      </c>
      <c r="BF228" s="30">
        <v>447.30259816</v>
      </c>
      <c r="BG228"/>
      <c r="BH228" s="60">
        <v>225</v>
      </c>
      <c r="BI228" s="56" t="s">
        <v>970</v>
      </c>
      <c r="BJ228" s="30" t="s">
        <v>1110</v>
      </c>
      <c r="BK228" s="30" t="s">
        <v>1110</v>
      </c>
      <c r="BL228" s="30" t="s">
        <v>1110</v>
      </c>
      <c r="BM228" s="30" t="s">
        <v>1110</v>
      </c>
      <c r="BN228" s="30" t="s">
        <v>1110</v>
      </c>
      <c r="BO228" s="30" t="s">
        <v>1110</v>
      </c>
      <c r="BP228" s="30" t="s">
        <v>1110</v>
      </c>
      <c r="BQ228" s="30">
        <v>460.44795679999999</v>
      </c>
      <c r="BR228" s="30" t="s">
        <v>1110</v>
      </c>
      <c r="BS228" s="30" t="s">
        <v>1110</v>
      </c>
      <c r="BT228" s="30" t="s">
        <v>1110</v>
      </c>
      <c r="BU228" s="30" t="s">
        <v>1110</v>
      </c>
      <c r="BV228" s="30" t="s">
        <v>1110</v>
      </c>
      <c r="BW228" s="30" t="s">
        <v>1110</v>
      </c>
      <c r="BX228" s="58" t="s">
        <v>1110</v>
      </c>
      <c r="BY228" s="30">
        <v>460.44795679999999</v>
      </c>
    </row>
    <row r="229" spans="1:77" ht="62.5">
      <c r="A229" s="114" t="str">
        <f t="shared" si="116"/>
        <v>LESTE ADMINISTRACAO DE RECURSOS LTDA</v>
      </c>
      <c r="B229" s="24" t="str">
        <f t="shared" si="117"/>
        <v/>
      </c>
      <c r="C229" s="24" t="str">
        <f t="shared" si="118"/>
        <v/>
      </c>
      <c r="D229" s="24" t="str">
        <f t="shared" si="119"/>
        <v/>
      </c>
      <c r="E229" s="24" t="str">
        <f t="shared" si="120"/>
        <v/>
      </c>
      <c r="F229" s="24" t="str">
        <f t="shared" si="121"/>
        <v/>
      </c>
      <c r="G229" s="24" t="str">
        <f t="shared" si="122"/>
        <v/>
      </c>
      <c r="H229" s="24" t="str">
        <f t="shared" si="123"/>
        <v/>
      </c>
      <c r="I229" s="24">
        <f t="shared" si="124"/>
        <v>2.4955272506615529</v>
      </c>
      <c r="J229" s="24" t="str">
        <f t="shared" si="125"/>
        <v/>
      </c>
      <c r="K229" s="24" t="str">
        <f t="shared" si="126"/>
        <v/>
      </c>
      <c r="L229" s="24" t="str">
        <f t="shared" si="127"/>
        <v/>
      </c>
      <c r="M229" s="24" t="str">
        <f t="shared" si="128"/>
        <v/>
      </c>
      <c r="N229" s="24" t="str">
        <f t="shared" si="129"/>
        <v/>
      </c>
      <c r="O229" s="24" t="str">
        <f t="shared" si="130"/>
        <v/>
      </c>
      <c r="P229" s="24" t="str">
        <f t="shared" si="131"/>
        <v/>
      </c>
      <c r="Q229" s="24">
        <f t="shared" si="132"/>
        <v>2.4955272506615529</v>
      </c>
      <c r="R229" s="24">
        <f t="shared" si="133"/>
        <v>11.162558230000002</v>
      </c>
      <c r="S229" s="24">
        <f t="shared" si="134"/>
        <v>2.4955272506615529</v>
      </c>
      <c r="T229" s="24">
        <f t="shared" si="135"/>
        <v>2.4955272506615529</v>
      </c>
      <c r="V229" s="116" t="str">
        <f t="shared" si="136"/>
        <v>LESTE ADMINISTRACAO DE RECURSOS LTDA</v>
      </c>
      <c r="W229" s="199" t="str">
        <f t="shared" si="137"/>
        <v/>
      </c>
      <c r="X229" s="199" t="str">
        <f t="shared" si="138"/>
        <v/>
      </c>
      <c r="Y229" s="199" t="str">
        <f t="shared" si="139"/>
        <v/>
      </c>
      <c r="Z229" s="199" t="str">
        <f t="shared" si="140"/>
        <v/>
      </c>
      <c r="AA229" s="199" t="str">
        <f t="shared" si="141"/>
        <v/>
      </c>
      <c r="AB229" s="199" t="str">
        <f t="shared" si="142"/>
        <v/>
      </c>
      <c r="AC229" s="199" t="str">
        <f t="shared" si="143"/>
        <v/>
      </c>
      <c r="AD229" s="199">
        <f t="shared" si="144"/>
        <v>11.162558230000002</v>
      </c>
      <c r="AE229" s="199" t="str">
        <f t="shared" si="145"/>
        <v/>
      </c>
      <c r="AF229" s="199" t="str">
        <f t="shared" si="146"/>
        <v/>
      </c>
      <c r="AG229" s="199" t="str">
        <f t="shared" si="147"/>
        <v/>
      </c>
      <c r="AH229" s="199" t="str">
        <f t="shared" si="148"/>
        <v/>
      </c>
      <c r="AI229" s="199" t="str">
        <f t="shared" si="149"/>
        <v/>
      </c>
      <c r="AJ229" s="199" t="str">
        <f t="shared" si="150"/>
        <v/>
      </c>
      <c r="AK229" s="199" t="str">
        <f t="shared" si="151"/>
        <v/>
      </c>
      <c r="AL229" s="199">
        <f t="shared" si="152"/>
        <v>11.162558230000002</v>
      </c>
      <c r="AO229" s="59">
        <v>226</v>
      </c>
      <c r="AP229" s="54" t="s">
        <v>1278</v>
      </c>
      <c r="AQ229" s="31" t="s">
        <v>1110</v>
      </c>
      <c r="AR229" s="31" t="s">
        <v>1110</v>
      </c>
      <c r="AS229" s="31">
        <v>14.424139050000001</v>
      </c>
      <c r="AT229" s="31" t="s">
        <v>1110</v>
      </c>
      <c r="AU229" s="31" t="s">
        <v>1110</v>
      </c>
      <c r="AV229" s="31" t="s">
        <v>1110</v>
      </c>
      <c r="AW229" s="31">
        <v>1.6553098899999998</v>
      </c>
      <c r="AX229" s="31">
        <v>283.72938930999999</v>
      </c>
      <c r="AY229" s="31">
        <v>16.710337679999999</v>
      </c>
      <c r="AZ229" s="31">
        <v>112.33065481</v>
      </c>
      <c r="BA229" s="31" t="s">
        <v>1110</v>
      </c>
      <c r="BB229" s="31" t="s">
        <v>1110</v>
      </c>
      <c r="BC229" s="31">
        <v>16.450858919999998</v>
      </c>
      <c r="BD229" s="31" t="s">
        <v>1110</v>
      </c>
      <c r="BE229" s="57">
        <v>2.0000000000000002E-5</v>
      </c>
      <c r="BF229" s="31">
        <v>445.30070966</v>
      </c>
      <c r="BG229"/>
      <c r="BH229" s="59">
        <v>226</v>
      </c>
      <c r="BI229" s="54" t="s">
        <v>587</v>
      </c>
      <c r="BJ229" s="31" t="s">
        <v>1110</v>
      </c>
      <c r="BK229" s="31" t="s">
        <v>1110</v>
      </c>
      <c r="BL229" s="31" t="s">
        <v>1110</v>
      </c>
      <c r="BM229" s="31" t="s">
        <v>1110</v>
      </c>
      <c r="BN229" s="31" t="s">
        <v>1110</v>
      </c>
      <c r="BO229" s="31" t="s">
        <v>1110</v>
      </c>
      <c r="BP229" s="31" t="s">
        <v>1110</v>
      </c>
      <c r="BQ229" s="31">
        <v>458.46515639</v>
      </c>
      <c r="BR229" s="31" t="s">
        <v>1110</v>
      </c>
      <c r="BS229" s="31" t="s">
        <v>1110</v>
      </c>
      <c r="BT229" s="31" t="s">
        <v>1110</v>
      </c>
      <c r="BU229" s="31" t="s">
        <v>1110</v>
      </c>
      <c r="BV229" s="31" t="s">
        <v>1110</v>
      </c>
      <c r="BW229" s="31" t="s">
        <v>1110</v>
      </c>
      <c r="BX229" s="57" t="s">
        <v>1110</v>
      </c>
      <c r="BY229" s="31">
        <v>458.46515639</v>
      </c>
    </row>
    <row r="230" spans="1:77" ht="62.5">
      <c r="A230" s="114" t="str">
        <f t="shared" si="116"/>
        <v>R2C GESTORA DE INVESTIMENTOS LTDA</v>
      </c>
      <c r="B230" s="24" t="str">
        <f t="shared" si="117"/>
        <v/>
      </c>
      <c r="C230" s="24" t="str">
        <f t="shared" si="118"/>
        <v/>
      </c>
      <c r="D230" s="24" t="str">
        <f t="shared" si="119"/>
        <v/>
      </c>
      <c r="E230" s="24" t="str">
        <f t="shared" si="120"/>
        <v/>
      </c>
      <c r="F230" s="24" t="str">
        <f t="shared" si="121"/>
        <v/>
      </c>
      <c r="G230" s="24">
        <f t="shared" si="122"/>
        <v>-1.4009714429420228E-2</v>
      </c>
      <c r="H230" s="24" t="str">
        <f t="shared" si="123"/>
        <v/>
      </c>
      <c r="I230" s="24">
        <f t="shared" si="124"/>
        <v>2.8248189374904058</v>
      </c>
      <c r="J230" s="24" t="str">
        <f t="shared" si="125"/>
        <v/>
      </c>
      <c r="K230" s="24" t="str">
        <f t="shared" si="126"/>
        <v/>
      </c>
      <c r="L230" s="24" t="str">
        <f t="shared" si="127"/>
        <v/>
      </c>
      <c r="M230" s="24" t="str">
        <f t="shared" si="128"/>
        <v/>
      </c>
      <c r="N230" s="24" t="str">
        <f t="shared" si="129"/>
        <v/>
      </c>
      <c r="O230" s="24" t="str">
        <f t="shared" si="130"/>
        <v/>
      </c>
      <c r="P230" s="24" t="str">
        <f t="shared" si="131"/>
        <v/>
      </c>
      <c r="Q230" s="24">
        <f t="shared" si="132"/>
        <v>5.0796662344552601E-2</v>
      </c>
      <c r="R230" s="24">
        <f t="shared" si="133"/>
        <v>0.22933407000004991</v>
      </c>
      <c r="S230" s="24">
        <f t="shared" si="134"/>
        <v>2.8248189374904058</v>
      </c>
      <c r="T230" s="24">
        <f t="shared" si="135"/>
        <v>-1.4009714429420228E-2</v>
      </c>
      <c r="V230" s="116" t="str">
        <f t="shared" si="136"/>
        <v>R2C GESTORA DE INVESTIMENTOS LTDA</v>
      </c>
      <c r="W230" s="199" t="str">
        <f t="shared" si="137"/>
        <v/>
      </c>
      <c r="X230" s="199" t="str">
        <f t="shared" si="138"/>
        <v/>
      </c>
      <c r="Y230" s="199" t="str">
        <f t="shared" si="139"/>
        <v/>
      </c>
      <c r="Z230" s="199" t="str">
        <f t="shared" si="140"/>
        <v/>
      </c>
      <c r="AA230" s="199" t="str">
        <f t="shared" si="141"/>
        <v/>
      </c>
      <c r="AB230" s="199">
        <f t="shared" si="142"/>
        <v>-6.1806399999966288E-2</v>
      </c>
      <c r="AC230" s="199" t="str">
        <f t="shared" si="143"/>
        <v/>
      </c>
      <c r="AD230" s="199">
        <f t="shared" si="144"/>
        <v>0.29114047000000198</v>
      </c>
      <c r="AE230" s="199" t="str">
        <f t="shared" si="145"/>
        <v/>
      </c>
      <c r="AF230" s="199" t="str">
        <f t="shared" si="146"/>
        <v/>
      </c>
      <c r="AG230" s="199" t="str">
        <f t="shared" si="147"/>
        <v/>
      </c>
      <c r="AH230" s="199" t="str">
        <f t="shared" si="148"/>
        <v/>
      </c>
      <c r="AI230" s="199" t="str">
        <f t="shared" si="149"/>
        <v/>
      </c>
      <c r="AJ230" s="199" t="str">
        <f t="shared" si="150"/>
        <v/>
      </c>
      <c r="AK230" s="199" t="str">
        <f t="shared" si="151"/>
        <v/>
      </c>
      <c r="AL230" s="199">
        <f t="shared" si="152"/>
        <v>0.22933407000004991</v>
      </c>
      <c r="AO230" s="60">
        <v>227</v>
      </c>
      <c r="AP230" s="56" t="s">
        <v>970</v>
      </c>
      <c r="AQ230" s="30" t="s">
        <v>1110</v>
      </c>
      <c r="AR230" s="30" t="s">
        <v>1110</v>
      </c>
      <c r="AS230" s="30" t="s">
        <v>1110</v>
      </c>
      <c r="AT230" s="30" t="s">
        <v>1110</v>
      </c>
      <c r="AU230" s="30" t="s">
        <v>1110</v>
      </c>
      <c r="AV230" s="30" t="s">
        <v>1110</v>
      </c>
      <c r="AW230" s="30" t="s">
        <v>1110</v>
      </c>
      <c r="AX230" s="30">
        <v>444.32316899</v>
      </c>
      <c r="AY230" s="30" t="s">
        <v>1110</v>
      </c>
      <c r="AZ230" s="30" t="s">
        <v>1110</v>
      </c>
      <c r="BA230" s="30" t="s">
        <v>1110</v>
      </c>
      <c r="BB230" s="30" t="s">
        <v>1110</v>
      </c>
      <c r="BC230" s="30" t="s">
        <v>1110</v>
      </c>
      <c r="BD230" s="30" t="s">
        <v>1110</v>
      </c>
      <c r="BE230" s="58" t="s">
        <v>1110</v>
      </c>
      <c r="BF230" s="30">
        <v>444.32316899</v>
      </c>
      <c r="BG230"/>
      <c r="BH230" s="60">
        <v>227</v>
      </c>
      <c r="BI230" s="56" t="s">
        <v>797</v>
      </c>
      <c r="BJ230" s="30" t="s">
        <v>1110</v>
      </c>
      <c r="BK230" s="30" t="s">
        <v>1110</v>
      </c>
      <c r="BL230" s="30" t="s">
        <v>1110</v>
      </c>
      <c r="BM230" s="30" t="s">
        <v>1110</v>
      </c>
      <c r="BN230" s="30" t="s">
        <v>1110</v>
      </c>
      <c r="BO230" s="30">
        <v>441.10635810000002</v>
      </c>
      <c r="BP230" s="30" t="s">
        <v>1110</v>
      </c>
      <c r="BQ230" s="30">
        <v>10.597658390000001</v>
      </c>
      <c r="BR230" s="30" t="s">
        <v>1110</v>
      </c>
      <c r="BS230" s="30" t="s">
        <v>1110</v>
      </c>
      <c r="BT230" s="30" t="s">
        <v>1110</v>
      </c>
      <c r="BU230" s="30" t="s">
        <v>1110</v>
      </c>
      <c r="BV230" s="30" t="s">
        <v>1110</v>
      </c>
      <c r="BW230" s="30" t="s">
        <v>1110</v>
      </c>
      <c r="BX230" s="58" t="s">
        <v>1110</v>
      </c>
      <c r="BY230" s="30">
        <v>451.70401649000001</v>
      </c>
    </row>
    <row r="231" spans="1:77" ht="62.5">
      <c r="A231" s="114" t="str">
        <f t="shared" si="116"/>
        <v>FINACAP CONS FINANCEIRA</v>
      </c>
      <c r="B231" s="24" t="str">
        <f t="shared" si="117"/>
        <v/>
      </c>
      <c r="C231" s="24" t="str">
        <f t="shared" si="118"/>
        <v/>
      </c>
      <c r="D231" s="24">
        <f t="shared" si="119"/>
        <v>4.0645859553052333</v>
      </c>
      <c r="E231" s="24" t="str">
        <f t="shared" si="120"/>
        <v/>
      </c>
      <c r="F231" s="24" t="str">
        <f t="shared" si="121"/>
        <v/>
      </c>
      <c r="G231" s="24" t="str">
        <f t="shared" si="122"/>
        <v/>
      </c>
      <c r="H231" s="24">
        <f t="shared" si="123"/>
        <v>292.50101562553948</v>
      </c>
      <c r="I231" s="24">
        <f t="shared" si="124"/>
        <v>0.83331222604394384</v>
      </c>
      <c r="J231" s="24">
        <f t="shared" si="125"/>
        <v>10.121300134013822</v>
      </c>
      <c r="K231" s="24">
        <f t="shared" si="126"/>
        <v>-5.0117360924515992</v>
      </c>
      <c r="L231" s="24" t="str">
        <f t="shared" si="127"/>
        <v/>
      </c>
      <c r="M231" s="24" t="str">
        <f t="shared" si="128"/>
        <v/>
      </c>
      <c r="N231" s="24">
        <f t="shared" si="129"/>
        <v>4.0646007801275346</v>
      </c>
      <c r="O231" s="24" t="str">
        <f t="shared" si="130"/>
        <v/>
      </c>
      <c r="P231" s="24">
        <f t="shared" si="131"/>
        <v>260050</v>
      </c>
      <c r="Q231" s="24">
        <f t="shared" si="132"/>
        <v>1.027326155283447</v>
      </c>
      <c r="R231" s="24">
        <f t="shared" si="133"/>
        <v>4.5746906599999875</v>
      </c>
      <c r="S231" s="24">
        <f t="shared" si="134"/>
        <v>260050</v>
      </c>
      <c r="T231" s="24">
        <f t="shared" si="135"/>
        <v>-5.0117360924515992</v>
      </c>
      <c r="V231" s="116" t="str">
        <f t="shared" si="136"/>
        <v>FINACAP CONS FINANCEIRA</v>
      </c>
      <c r="W231" s="199" t="str">
        <f t="shared" si="137"/>
        <v/>
      </c>
      <c r="X231" s="199" t="str">
        <f t="shared" si="138"/>
        <v/>
      </c>
      <c r="Y231" s="199">
        <f t="shared" si="139"/>
        <v>0.58628152999999905</v>
      </c>
      <c r="Z231" s="199" t="str">
        <f t="shared" si="140"/>
        <v/>
      </c>
      <c r="AA231" s="199" t="str">
        <f t="shared" si="141"/>
        <v/>
      </c>
      <c r="AB231" s="199" t="str">
        <f t="shared" si="142"/>
        <v/>
      </c>
      <c r="AC231" s="199">
        <f t="shared" si="143"/>
        <v>4.8417982400000001</v>
      </c>
      <c r="AD231" s="199">
        <f t="shared" si="144"/>
        <v>2.364351690000035</v>
      </c>
      <c r="AE231" s="199">
        <f t="shared" si="145"/>
        <v>1.6913034300000014</v>
      </c>
      <c r="AF231" s="199">
        <f t="shared" si="146"/>
        <v>-5.6297159699999924</v>
      </c>
      <c r="AG231" s="199" t="str">
        <f t="shared" si="147"/>
        <v/>
      </c>
      <c r="AH231" s="199" t="str">
        <f t="shared" si="148"/>
        <v/>
      </c>
      <c r="AI231" s="199">
        <f t="shared" si="149"/>
        <v>0.668661740000001</v>
      </c>
      <c r="AJ231" s="199" t="str">
        <f t="shared" si="150"/>
        <v/>
      </c>
      <c r="AK231" s="199">
        <f t="shared" si="151"/>
        <v>5.2010000000000001E-2</v>
      </c>
      <c r="AL231" s="199">
        <f t="shared" si="152"/>
        <v>4.5746906599999875</v>
      </c>
      <c r="AO231" s="59">
        <v>228</v>
      </c>
      <c r="AP231" s="54" t="s">
        <v>835</v>
      </c>
      <c r="AQ231" s="31" t="s">
        <v>1110</v>
      </c>
      <c r="AR231" s="31" t="s">
        <v>1110</v>
      </c>
      <c r="AS231" s="31" t="s">
        <v>1110</v>
      </c>
      <c r="AT231" s="31" t="s">
        <v>1110</v>
      </c>
      <c r="AU231" s="31" t="s">
        <v>1110</v>
      </c>
      <c r="AV231" s="31" t="s">
        <v>1110</v>
      </c>
      <c r="AW231" s="31" t="s">
        <v>1110</v>
      </c>
      <c r="AX231" s="31">
        <v>437.78166883</v>
      </c>
      <c r="AY231" s="31">
        <v>1.26591995</v>
      </c>
      <c r="AZ231" s="31" t="s">
        <v>1110</v>
      </c>
      <c r="BA231" s="31" t="s">
        <v>1110</v>
      </c>
      <c r="BB231" s="31" t="s">
        <v>1110</v>
      </c>
      <c r="BC231" s="31" t="s">
        <v>1110</v>
      </c>
      <c r="BD231" s="31" t="s">
        <v>1110</v>
      </c>
      <c r="BE231" s="57" t="s">
        <v>1110</v>
      </c>
      <c r="BF231" s="31">
        <v>439.04758878000001</v>
      </c>
      <c r="BG231"/>
      <c r="BH231" s="59">
        <v>228</v>
      </c>
      <c r="BI231" s="54" t="s">
        <v>1278</v>
      </c>
      <c r="BJ231" s="31" t="s">
        <v>1110</v>
      </c>
      <c r="BK231" s="31" t="s">
        <v>1110</v>
      </c>
      <c r="BL231" s="31">
        <v>15.01042058</v>
      </c>
      <c r="BM231" s="31" t="s">
        <v>1110</v>
      </c>
      <c r="BN231" s="31" t="s">
        <v>1110</v>
      </c>
      <c r="BO231" s="31" t="s">
        <v>1110</v>
      </c>
      <c r="BP231" s="31">
        <v>6.49710813</v>
      </c>
      <c r="BQ231" s="31">
        <v>286.09374100000002</v>
      </c>
      <c r="BR231" s="31">
        <v>18.40164111</v>
      </c>
      <c r="BS231" s="31">
        <v>106.70093884000001</v>
      </c>
      <c r="BT231" s="31" t="s">
        <v>1110</v>
      </c>
      <c r="BU231" s="31" t="s">
        <v>1110</v>
      </c>
      <c r="BV231" s="31">
        <v>17.119520659999999</v>
      </c>
      <c r="BW231" s="31" t="s">
        <v>1110</v>
      </c>
      <c r="BX231" s="57">
        <v>5.203E-2</v>
      </c>
      <c r="BY231" s="31">
        <v>449.87540031999998</v>
      </c>
    </row>
    <row r="232" spans="1:77" ht="62.5">
      <c r="A232" s="114" t="str">
        <f t="shared" si="116"/>
        <v>SOLANA GESTORA DE RECURSOS LTDA</v>
      </c>
      <c r="B232" s="24" t="str">
        <f t="shared" si="117"/>
        <v/>
      </c>
      <c r="C232" s="24" t="str">
        <f t="shared" si="118"/>
        <v/>
      </c>
      <c r="D232" s="24" t="str">
        <f t="shared" si="119"/>
        <v/>
      </c>
      <c r="E232" s="24" t="str">
        <f t="shared" si="120"/>
        <v/>
      </c>
      <c r="F232" s="24" t="str">
        <f t="shared" si="121"/>
        <v/>
      </c>
      <c r="G232" s="24" t="str">
        <f t="shared" si="122"/>
        <v/>
      </c>
      <c r="H232" s="24" t="str">
        <f t="shared" si="123"/>
        <v/>
      </c>
      <c r="I232" s="24">
        <f t="shared" si="124"/>
        <v>-3.7422535543863091</v>
      </c>
      <c r="J232" s="24">
        <f t="shared" si="125"/>
        <v>4.3803129403785732</v>
      </c>
      <c r="K232" s="24">
        <f t="shared" si="126"/>
        <v>11.679949613583204</v>
      </c>
      <c r="L232" s="24" t="str">
        <f t="shared" si="127"/>
        <v/>
      </c>
      <c r="M232" s="24" t="str">
        <f t="shared" si="128"/>
        <v/>
      </c>
      <c r="N232" s="24">
        <f t="shared" si="129"/>
        <v>5.9421989744236754</v>
      </c>
      <c r="O232" s="24" t="str">
        <f t="shared" si="130"/>
        <v/>
      </c>
      <c r="P232" s="24">
        <f t="shared" si="131"/>
        <v>-0.28273586983456767</v>
      </c>
      <c r="Q232" s="24">
        <f t="shared" si="132"/>
        <v>3.2181552509673423</v>
      </c>
      <c r="R232" s="24">
        <f t="shared" si="133"/>
        <v>13.753783919999989</v>
      </c>
      <c r="S232" s="24">
        <f t="shared" si="134"/>
        <v>11.679949613583204</v>
      </c>
      <c r="T232" s="24">
        <f t="shared" si="135"/>
        <v>-3.7422535543863091</v>
      </c>
      <c r="V232" s="116" t="str">
        <f t="shared" si="136"/>
        <v>SOLANA GESTORA DE RECURSOS LTDA</v>
      </c>
      <c r="W232" s="199" t="str">
        <f t="shared" si="137"/>
        <v/>
      </c>
      <c r="X232" s="199" t="str">
        <f t="shared" si="138"/>
        <v/>
      </c>
      <c r="Y232" s="199" t="str">
        <f t="shared" si="139"/>
        <v/>
      </c>
      <c r="Z232" s="199" t="str">
        <f t="shared" si="140"/>
        <v/>
      </c>
      <c r="AA232" s="199" t="str">
        <f t="shared" si="141"/>
        <v/>
      </c>
      <c r="AB232" s="199" t="str">
        <f t="shared" si="142"/>
        <v/>
      </c>
      <c r="AC232" s="199" t="str">
        <f t="shared" si="143"/>
        <v/>
      </c>
      <c r="AD232" s="199">
        <f t="shared" si="144"/>
        <v>-2.4602480200000016</v>
      </c>
      <c r="AE232" s="199">
        <f t="shared" si="145"/>
        <v>0.10571008999999965</v>
      </c>
      <c r="AF232" s="199">
        <f t="shared" si="146"/>
        <v>3.4237412299999974</v>
      </c>
      <c r="AG232" s="199" t="str">
        <f t="shared" si="147"/>
        <v/>
      </c>
      <c r="AH232" s="199" t="str">
        <f t="shared" si="148"/>
        <v/>
      </c>
      <c r="AI232" s="199">
        <f t="shared" si="149"/>
        <v>13.583288429999953</v>
      </c>
      <c r="AJ232" s="199" t="str">
        <f t="shared" si="150"/>
        <v/>
      </c>
      <c r="AK232" s="199">
        <f t="shared" si="151"/>
        <v>-0.28473780999998155</v>
      </c>
      <c r="AL232" s="199">
        <f t="shared" si="152"/>
        <v>13.753783919999989</v>
      </c>
      <c r="AO232" s="60">
        <v>229</v>
      </c>
      <c r="AP232" s="56" t="s">
        <v>168</v>
      </c>
      <c r="AQ232" s="30" t="s">
        <v>1110</v>
      </c>
      <c r="AR232" s="30" t="s">
        <v>1110</v>
      </c>
      <c r="AS232" s="30" t="s">
        <v>1110</v>
      </c>
      <c r="AT232" s="30" t="s">
        <v>1110</v>
      </c>
      <c r="AU232" s="30" t="s">
        <v>1110</v>
      </c>
      <c r="AV232" s="30" t="s">
        <v>1110</v>
      </c>
      <c r="AW232" s="30" t="s">
        <v>1110</v>
      </c>
      <c r="AX232" s="30" t="s">
        <v>1110</v>
      </c>
      <c r="AY232" s="30" t="s">
        <v>1110</v>
      </c>
      <c r="AZ232" s="30" t="s">
        <v>1110</v>
      </c>
      <c r="BA232" s="30" t="s">
        <v>1110</v>
      </c>
      <c r="BB232" s="30" t="s">
        <v>1110</v>
      </c>
      <c r="BC232" s="30" t="s">
        <v>1110</v>
      </c>
      <c r="BD232" s="30" t="s">
        <v>1110</v>
      </c>
      <c r="BE232" s="58">
        <v>435.17004789999999</v>
      </c>
      <c r="BF232" s="30">
        <v>435.17004789999999</v>
      </c>
      <c r="BG232"/>
      <c r="BH232" s="60">
        <v>229</v>
      </c>
      <c r="BI232" s="56" t="s">
        <v>880</v>
      </c>
      <c r="BJ232" s="30" t="s">
        <v>1110</v>
      </c>
      <c r="BK232" s="30" t="s">
        <v>1110</v>
      </c>
      <c r="BL232" s="30" t="s">
        <v>1110</v>
      </c>
      <c r="BM232" s="30" t="s">
        <v>1110</v>
      </c>
      <c r="BN232" s="30" t="s">
        <v>1110</v>
      </c>
      <c r="BO232" s="30" t="s">
        <v>1110</v>
      </c>
      <c r="BP232" s="30" t="s">
        <v>1110</v>
      </c>
      <c r="BQ232" s="30">
        <v>63.282171200000001</v>
      </c>
      <c r="BR232" s="30">
        <v>2.51901004</v>
      </c>
      <c r="BS232" s="30">
        <v>32.736720679999998</v>
      </c>
      <c r="BT232" s="30" t="s">
        <v>1110</v>
      </c>
      <c r="BU232" s="30" t="s">
        <v>1110</v>
      </c>
      <c r="BV232" s="30">
        <v>242.17355422999998</v>
      </c>
      <c r="BW232" s="30" t="s">
        <v>1110</v>
      </c>
      <c r="BX232" s="58">
        <v>100.42332239000001</v>
      </c>
      <c r="BY232" s="30">
        <v>441.13477854000001</v>
      </c>
    </row>
    <row r="233" spans="1:77" ht="62.5">
      <c r="A233" s="114" t="str">
        <f t="shared" si="116"/>
        <v>ATENA CAPITAL GESTAO DE RECURSOS LTDA</v>
      </c>
      <c r="B233" s="24" t="str">
        <f t="shared" si="117"/>
        <v/>
      </c>
      <c r="C233" s="24" t="str">
        <f t="shared" si="118"/>
        <v/>
      </c>
      <c r="D233" s="24">
        <f t="shared" si="119"/>
        <v>11.955124558794921</v>
      </c>
      <c r="E233" s="24" t="str">
        <f t="shared" si="120"/>
        <v/>
      </c>
      <c r="F233" s="24" t="str">
        <f t="shared" si="121"/>
        <v/>
      </c>
      <c r="G233" s="24" t="str">
        <f t="shared" si="122"/>
        <v/>
      </c>
      <c r="H233" s="24" t="str">
        <f t="shared" si="123"/>
        <v/>
      </c>
      <c r="I233" s="24">
        <f t="shared" si="124"/>
        <v>0.68602375194639365</v>
      </c>
      <c r="J233" s="24" t="str">
        <f t="shared" si="125"/>
        <v/>
      </c>
      <c r="K233" s="24" t="str">
        <f t="shared" si="126"/>
        <v/>
      </c>
      <c r="L233" s="24" t="str">
        <f t="shared" si="127"/>
        <v/>
      </c>
      <c r="M233" s="24" t="str">
        <f t="shared" si="128"/>
        <v/>
      </c>
      <c r="N233" s="24" t="str">
        <f t="shared" si="129"/>
        <v/>
      </c>
      <c r="O233" s="24" t="str">
        <f t="shared" si="130"/>
        <v/>
      </c>
      <c r="P233" s="24" t="str">
        <f t="shared" si="131"/>
        <v/>
      </c>
      <c r="Q233" s="24">
        <f t="shared" si="132"/>
        <v>1.5999535429782128</v>
      </c>
      <c r="R233" s="24">
        <f t="shared" si="133"/>
        <v>6.8692179000000806</v>
      </c>
      <c r="S233" s="24">
        <f t="shared" si="134"/>
        <v>11.955124558794921</v>
      </c>
      <c r="T233" s="24">
        <f t="shared" si="135"/>
        <v>0.68602375194639365</v>
      </c>
      <c r="V233" s="116" t="str">
        <f t="shared" si="136"/>
        <v>ATENA CAPITAL GESTAO DE RECURSOS LTDA</v>
      </c>
      <c r="W233" s="199" t="str">
        <f t="shared" si="137"/>
        <v/>
      </c>
      <c r="X233" s="199" t="str">
        <f t="shared" si="138"/>
        <v/>
      </c>
      <c r="Y233" s="199">
        <f t="shared" si="139"/>
        <v>4.1627237999999949</v>
      </c>
      <c r="Z233" s="199" t="str">
        <f t="shared" si="140"/>
        <v/>
      </c>
      <c r="AA233" s="199" t="str">
        <f t="shared" si="141"/>
        <v/>
      </c>
      <c r="AB233" s="199" t="str">
        <f t="shared" si="142"/>
        <v/>
      </c>
      <c r="AC233" s="199" t="str">
        <f t="shared" si="143"/>
        <v/>
      </c>
      <c r="AD233" s="199">
        <f t="shared" si="144"/>
        <v>2.7064941000000431</v>
      </c>
      <c r="AE233" s="199" t="str">
        <f t="shared" si="145"/>
        <v/>
      </c>
      <c r="AF233" s="199" t="str">
        <f t="shared" si="146"/>
        <v/>
      </c>
      <c r="AG233" s="199" t="str">
        <f t="shared" si="147"/>
        <v/>
      </c>
      <c r="AH233" s="199" t="str">
        <f t="shared" si="148"/>
        <v/>
      </c>
      <c r="AI233" s="199" t="str">
        <f t="shared" si="149"/>
        <v/>
      </c>
      <c r="AJ233" s="199" t="str">
        <f t="shared" si="150"/>
        <v/>
      </c>
      <c r="AK233" s="199" t="str">
        <f t="shared" si="151"/>
        <v/>
      </c>
      <c r="AL233" s="199">
        <f t="shared" si="152"/>
        <v>6.8692179000000806</v>
      </c>
      <c r="AO233" s="59">
        <v>230</v>
      </c>
      <c r="AP233" s="54" t="s">
        <v>314</v>
      </c>
      <c r="AQ233" s="31" t="s">
        <v>1110</v>
      </c>
      <c r="AR233" s="31" t="s">
        <v>1110</v>
      </c>
      <c r="AS233" s="31" t="s">
        <v>1110</v>
      </c>
      <c r="AT233" s="31" t="s">
        <v>1110</v>
      </c>
      <c r="AU233" s="31" t="s">
        <v>1110</v>
      </c>
      <c r="AV233" s="31" t="s">
        <v>1110</v>
      </c>
      <c r="AW233" s="31" t="s">
        <v>1110</v>
      </c>
      <c r="AX233" s="31" t="s">
        <v>1110</v>
      </c>
      <c r="AY233" s="31" t="s">
        <v>1110</v>
      </c>
      <c r="AZ233" s="31" t="s">
        <v>1110</v>
      </c>
      <c r="BA233" s="31" t="s">
        <v>1110</v>
      </c>
      <c r="BB233" s="31" t="s">
        <v>1110</v>
      </c>
      <c r="BC233" s="31">
        <v>429.66250292000001</v>
      </c>
      <c r="BD233" s="31" t="s">
        <v>1110</v>
      </c>
      <c r="BE233" s="57" t="s">
        <v>1110</v>
      </c>
      <c r="BF233" s="31">
        <v>429.66250292000001</v>
      </c>
      <c r="BG233"/>
      <c r="BH233" s="59">
        <v>230</v>
      </c>
      <c r="BI233" s="54" t="s">
        <v>124</v>
      </c>
      <c r="BJ233" s="31" t="s">
        <v>1110</v>
      </c>
      <c r="BK233" s="31" t="s">
        <v>1110</v>
      </c>
      <c r="BL233" s="31">
        <v>38.982300789999996</v>
      </c>
      <c r="BM233" s="31" t="s">
        <v>1110</v>
      </c>
      <c r="BN233" s="31" t="s">
        <v>1110</v>
      </c>
      <c r="BO233" s="31" t="s">
        <v>1110</v>
      </c>
      <c r="BP233" s="31" t="s">
        <v>1110</v>
      </c>
      <c r="BQ233" s="31">
        <v>397.22550198000005</v>
      </c>
      <c r="BR233" s="31" t="s">
        <v>1110</v>
      </c>
      <c r="BS233" s="31" t="s">
        <v>1110</v>
      </c>
      <c r="BT233" s="31" t="s">
        <v>1110</v>
      </c>
      <c r="BU233" s="31" t="s">
        <v>1110</v>
      </c>
      <c r="BV233" s="31" t="s">
        <v>1110</v>
      </c>
      <c r="BW233" s="31" t="s">
        <v>1110</v>
      </c>
      <c r="BX233" s="57" t="s">
        <v>1110</v>
      </c>
      <c r="BY233" s="31">
        <v>436.20780277000006</v>
      </c>
    </row>
    <row r="234" spans="1:77" ht="75">
      <c r="A234" s="114" t="str">
        <f t="shared" si="116"/>
        <v>OAK ASSET GESTAO DE RECURSOS FINANCEIROS *</v>
      </c>
      <c r="B234" s="24" t="str">
        <f t="shared" si="117"/>
        <v/>
      </c>
      <c r="C234" s="24" t="str">
        <f t="shared" si="118"/>
        <v/>
      </c>
      <c r="D234" s="24" t="str">
        <f t="shared" si="119"/>
        <v/>
      </c>
      <c r="E234" s="24" t="str">
        <f t="shared" si="120"/>
        <v/>
      </c>
      <c r="F234" s="24" t="str">
        <f t="shared" si="121"/>
        <v/>
      </c>
      <c r="G234" s="24" t="str">
        <f t="shared" si="122"/>
        <v/>
      </c>
      <c r="H234" s="24" t="str">
        <f t="shared" si="123"/>
        <v/>
      </c>
      <c r="I234" s="24" t="str">
        <f t="shared" si="124"/>
        <v/>
      </c>
      <c r="J234" s="24" t="str">
        <f t="shared" si="125"/>
        <v/>
      </c>
      <c r="K234" s="24" t="str">
        <f t="shared" si="126"/>
        <v/>
      </c>
      <c r="L234" s="24" t="str">
        <f t="shared" si="127"/>
        <v/>
      </c>
      <c r="M234" s="24" t="str">
        <f t="shared" si="128"/>
        <v/>
      </c>
      <c r="N234" s="24" t="str">
        <f t="shared" si="129"/>
        <v/>
      </c>
      <c r="O234" s="24" t="str">
        <f t="shared" si="130"/>
        <v/>
      </c>
      <c r="P234" s="24" t="str">
        <f t="shared" si="131"/>
        <v/>
      </c>
      <c r="Q234" s="24" t="str">
        <f t="shared" si="132"/>
        <v/>
      </c>
      <c r="R234" s="24" t="e">
        <f t="shared" si="133"/>
        <v>#N/A</v>
      </c>
      <c r="S234" s="24">
        <f t="shared" si="134"/>
        <v>0</v>
      </c>
      <c r="T234" s="24">
        <f t="shared" si="135"/>
        <v>0</v>
      </c>
      <c r="V234" s="116" t="str">
        <f t="shared" si="136"/>
        <v>OAK ASSET GESTAO DE RECURSOS FINANCEIROS *</v>
      </c>
      <c r="W234" s="199" t="str">
        <f t="shared" si="137"/>
        <v/>
      </c>
      <c r="X234" s="199" t="str">
        <f t="shared" si="138"/>
        <v/>
      </c>
      <c r="Y234" s="199" t="str">
        <f t="shared" si="139"/>
        <v/>
      </c>
      <c r="Z234" s="199" t="str">
        <f t="shared" si="140"/>
        <v/>
      </c>
      <c r="AA234" s="199" t="str">
        <f t="shared" si="141"/>
        <v/>
      </c>
      <c r="AB234" s="199" t="str">
        <f t="shared" si="142"/>
        <v/>
      </c>
      <c r="AC234" s="199" t="str">
        <f t="shared" si="143"/>
        <v/>
      </c>
      <c r="AD234" s="199" t="str">
        <f t="shared" si="144"/>
        <v/>
      </c>
      <c r="AE234" s="199" t="str">
        <f t="shared" si="145"/>
        <v/>
      </c>
      <c r="AF234" s="199" t="str">
        <f t="shared" si="146"/>
        <v/>
      </c>
      <c r="AG234" s="199" t="str">
        <f t="shared" si="147"/>
        <v/>
      </c>
      <c r="AH234" s="199" t="str">
        <f t="shared" si="148"/>
        <v/>
      </c>
      <c r="AI234" s="199" t="str">
        <f t="shared" si="149"/>
        <v/>
      </c>
      <c r="AJ234" s="199" t="str">
        <f t="shared" si="150"/>
        <v/>
      </c>
      <c r="AK234" s="199" t="str">
        <f t="shared" si="151"/>
        <v/>
      </c>
      <c r="AL234" s="199" t="str">
        <f t="shared" si="152"/>
        <v/>
      </c>
      <c r="AO234" s="60">
        <v>231</v>
      </c>
      <c r="AP234" s="56" t="s">
        <v>124</v>
      </c>
      <c r="AQ234" s="30" t="s">
        <v>1110</v>
      </c>
      <c r="AR234" s="30" t="s">
        <v>1110</v>
      </c>
      <c r="AS234" s="30">
        <v>34.819576990000002</v>
      </c>
      <c r="AT234" s="30" t="s">
        <v>1110</v>
      </c>
      <c r="AU234" s="30" t="s">
        <v>1110</v>
      </c>
      <c r="AV234" s="30" t="s">
        <v>1110</v>
      </c>
      <c r="AW234" s="30" t="s">
        <v>1110</v>
      </c>
      <c r="AX234" s="30">
        <v>394.51900788</v>
      </c>
      <c r="AY234" s="30" t="s">
        <v>1110</v>
      </c>
      <c r="AZ234" s="30" t="s">
        <v>1110</v>
      </c>
      <c r="BA234" s="30" t="s">
        <v>1110</v>
      </c>
      <c r="BB234" s="30" t="s">
        <v>1110</v>
      </c>
      <c r="BC234" s="30" t="s">
        <v>1110</v>
      </c>
      <c r="BD234" s="30" t="s">
        <v>1110</v>
      </c>
      <c r="BE234" s="58" t="s">
        <v>1110</v>
      </c>
      <c r="BF234" s="30">
        <v>429.33858486999998</v>
      </c>
      <c r="BG234"/>
      <c r="BH234" s="60">
        <v>231</v>
      </c>
      <c r="BI234" s="56" t="s">
        <v>1279</v>
      </c>
      <c r="BJ234" s="30" t="s">
        <v>1110</v>
      </c>
      <c r="BK234" s="30" t="s">
        <v>1110</v>
      </c>
      <c r="BL234" s="30" t="s">
        <v>1110</v>
      </c>
      <c r="BM234" s="30" t="s">
        <v>1110</v>
      </c>
      <c r="BN234" s="30" t="s">
        <v>1110</v>
      </c>
      <c r="BO234" s="30">
        <v>50.663525909999997</v>
      </c>
      <c r="BP234" s="30" t="s">
        <v>1110</v>
      </c>
      <c r="BQ234" s="30">
        <v>0.10417839</v>
      </c>
      <c r="BR234" s="30" t="s">
        <v>1110</v>
      </c>
      <c r="BS234" s="30">
        <v>4.4778214600000004</v>
      </c>
      <c r="BT234" s="30" t="s">
        <v>1110</v>
      </c>
      <c r="BU234" s="30">
        <v>21.930766949999999</v>
      </c>
      <c r="BV234" s="30">
        <v>357.16627706000003</v>
      </c>
      <c r="BW234" s="30" t="s">
        <v>1110</v>
      </c>
      <c r="BX234" s="58" t="s">
        <v>1110</v>
      </c>
      <c r="BY234" s="30">
        <v>434.34256977000001</v>
      </c>
    </row>
    <row r="235" spans="1:77" ht="62.5">
      <c r="A235" s="114" t="str">
        <f t="shared" si="116"/>
        <v>DNA CAPITAL CONSULTORIA LTDA.</v>
      </c>
      <c r="B235" s="24" t="str">
        <f t="shared" si="117"/>
        <v/>
      </c>
      <c r="C235" s="24" t="str">
        <f t="shared" si="118"/>
        <v/>
      </c>
      <c r="D235" s="24" t="str">
        <f t="shared" si="119"/>
        <v/>
      </c>
      <c r="E235" s="24" t="str">
        <f t="shared" si="120"/>
        <v/>
      </c>
      <c r="F235" s="24" t="str">
        <f t="shared" si="121"/>
        <v/>
      </c>
      <c r="G235" s="24" t="str">
        <f t="shared" si="122"/>
        <v/>
      </c>
      <c r="H235" s="24" t="str">
        <f t="shared" si="123"/>
        <v/>
      </c>
      <c r="I235" s="24" t="str">
        <f t="shared" si="124"/>
        <v/>
      </c>
      <c r="J235" s="24" t="str">
        <f t="shared" si="125"/>
        <v/>
      </c>
      <c r="K235" s="24" t="str">
        <f t="shared" si="126"/>
        <v/>
      </c>
      <c r="L235" s="24" t="str">
        <f t="shared" si="127"/>
        <v/>
      </c>
      <c r="M235" s="24" t="str">
        <f t="shared" si="128"/>
        <v/>
      </c>
      <c r="N235" s="24">
        <f t="shared" si="129"/>
        <v>-0.15783924950190453</v>
      </c>
      <c r="O235" s="24" t="str">
        <f t="shared" si="130"/>
        <v/>
      </c>
      <c r="P235" s="24" t="str">
        <f t="shared" si="131"/>
        <v/>
      </c>
      <c r="Q235" s="24">
        <f t="shared" si="132"/>
        <v>-0.15783924950190453</v>
      </c>
      <c r="R235" s="24">
        <f t="shared" si="133"/>
        <v>-0.67817607000000635</v>
      </c>
      <c r="S235" s="24">
        <f t="shared" si="134"/>
        <v>-0.15783924950190453</v>
      </c>
      <c r="T235" s="24">
        <f t="shared" si="135"/>
        <v>-0.15783924950190453</v>
      </c>
      <c r="V235" s="116" t="str">
        <f t="shared" si="136"/>
        <v>DNA CAPITAL CONSULTORIA LTDA.</v>
      </c>
      <c r="W235" s="199" t="str">
        <f t="shared" si="137"/>
        <v/>
      </c>
      <c r="X235" s="199" t="str">
        <f t="shared" si="138"/>
        <v/>
      </c>
      <c r="Y235" s="199" t="str">
        <f t="shared" si="139"/>
        <v/>
      </c>
      <c r="Z235" s="199" t="str">
        <f t="shared" si="140"/>
        <v/>
      </c>
      <c r="AA235" s="199" t="str">
        <f t="shared" si="141"/>
        <v/>
      </c>
      <c r="AB235" s="199" t="str">
        <f t="shared" si="142"/>
        <v/>
      </c>
      <c r="AC235" s="199" t="str">
        <f t="shared" si="143"/>
        <v/>
      </c>
      <c r="AD235" s="199" t="str">
        <f t="shared" si="144"/>
        <v/>
      </c>
      <c r="AE235" s="199" t="str">
        <f t="shared" si="145"/>
        <v/>
      </c>
      <c r="AF235" s="199" t="str">
        <f t="shared" si="146"/>
        <v/>
      </c>
      <c r="AG235" s="199" t="str">
        <f t="shared" si="147"/>
        <v/>
      </c>
      <c r="AH235" s="199" t="str">
        <f t="shared" si="148"/>
        <v/>
      </c>
      <c r="AI235" s="199">
        <f t="shared" si="149"/>
        <v>-0.67817607000000635</v>
      </c>
      <c r="AJ235" s="199" t="str">
        <f t="shared" si="150"/>
        <v/>
      </c>
      <c r="AK235" s="199" t="str">
        <f t="shared" si="151"/>
        <v/>
      </c>
      <c r="AL235" s="199">
        <f t="shared" si="152"/>
        <v>-0.67817607000000635</v>
      </c>
      <c r="AO235" s="59">
        <v>232</v>
      </c>
      <c r="AP235" s="54" t="s">
        <v>880</v>
      </c>
      <c r="AQ235" s="31" t="s">
        <v>1110</v>
      </c>
      <c r="AR235" s="31" t="s">
        <v>1110</v>
      </c>
      <c r="AS235" s="31" t="s">
        <v>1110</v>
      </c>
      <c r="AT235" s="31" t="s">
        <v>1110</v>
      </c>
      <c r="AU235" s="31" t="s">
        <v>1110</v>
      </c>
      <c r="AV235" s="31" t="s">
        <v>1110</v>
      </c>
      <c r="AW235" s="31">
        <v>0.61397000000000002</v>
      </c>
      <c r="AX235" s="31">
        <v>65.742419220000002</v>
      </c>
      <c r="AY235" s="31">
        <v>2.4132999500000003</v>
      </c>
      <c r="AZ235" s="31">
        <v>29.31297945</v>
      </c>
      <c r="BA235" s="31" t="s">
        <v>1110</v>
      </c>
      <c r="BB235" s="31" t="s">
        <v>1110</v>
      </c>
      <c r="BC235" s="31">
        <v>228.59026580000003</v>
      </c>
      <c r="BD235" s="31" t="s">
        <v>1110</v>
      </c>
      <c r="BE235" s="57">
        <v>100.70806019999999</v>
      </c>
      <c r="BF235" s="31">
        <v>427.38099462000002</v>
      </c>
      <c r="BG235"/>
      <c r="BH235" s="59">
        <v>232</v>
      </c>
      <c r="BI235" s="54" t="s">
        <v>314</v>
      </c>
      <c r="BJ235" s="31" t="s">
        <v>1110</v>
      </c>
      <c r="BK235" s="31" t="s">
        <v>1110</v>
      </c>
      <c r="BL235" s="31" t="s">
        <v>1110</v>
      </c>
      <c r="BM235" s="31" t="s">
        <v>1110</v>
      </c>
      <c r="BN235" s="31" t="s">
        <v>1110</v>
      </c>
      <c r="BO235" s="31" t="s">
        <v>1110</v>
      </c>
      <c r="BP235" s="31" t="s">
        <v>1110</v>
      </c>
      <c r="BQ235" s="31" t="s">
        <v>1110</v>
      </c>
      <c r="BR235" s="31" t="s">
        <v>1110</v>
      </c>
      <c r="BS235" s="31" t="s">
        <v>1110</v>
      </c>
      <c r="BT235" s="31" t="s">
        <v>1110</v>
      </c>
      <c r="BU235" s="31" t="s">
        <v>1110</v>
      </c>
      <c r="BV235" s="31">
        <v>428.98432685</v>
      </c>
      <c r="BW235" s="31" t="s">
        <v>1110</v>
      </c>
      <c r="BX235" s="57" t="s">
        <v>1110</v>
      </c>
      <c r="BY235" s="31">
        <v>428.98432685</v>
      </c>
    </row>
    <row r="236" spans="1:77" ht="75">
      <c r="A236" s="114" t="str">
        <f t="shared" si="116"/>
        <v>MIRAE ASSET GLOBAL INVESTIMENTOS (BRASIL</v>
      </c>
      <c r="B236" s="24">
        <f t="shared" si="117"/>
        <v>3.13533346840984E-2</v>
      </c>
      <c r="C236" s="24">
        <f t="shared" si="118"/>
        <v>3.1686812942695042E-2</v>
      </c>
      <c r="D236" s="24" t="str">
        <f t="shared" si="119"/>
        <v/>
      </c>
      <c r="E236" s="24" t="str">
        <f t="shared" si="120"/>
        <v/>
      </c>
      <c r="F236" s="24" t="str">
        <f t="shared" si="121"/>
        <v/>
      </c>
      <c r="G236" s="24" t="str">
        <f t="shared" si="122"/>
        <v/>
      </c>
      <c r="H236" s="24" t="str">
        <f t="shared" si="123"/>
        <v/>
      </c>
      <c r="I236" s="24">
        <f t="shared" si="124"/>
        <v>-2.1716679673714339</v>
      </c>
      <c r="J236" s="24" t="str">
        <f t="shared" si="125"/>
        <v/>
      </c>
      <c r="K236" s="24">
        <f t="shared" si="126"/>
        <v>-65.744737882239747</v>
      </c>
      <c r="L236" s="24" t="str">
        <f t="shared" si="127"/>
        <v/>
      </c>
      <c r="M236" s="24" t="str">
        <f t="shared" si="128"/>
        <v/>
      </c>
      <c r="N236" s="24">
        <f t="shared" si="129"/>
        <v>-30.1139386598892</v>
      </c>
      <c r="O236" s="24" t="str">
        <f t="shared" si="130"/>
        <v/>
      </c>
      <c r="P236" s="24">
        <f t="shared" si="131"/>
        <v>-12.10372808405549</v>
      </c>
      <c r="Q236" s="24">
        <f t="shared" si="132"/>
        <v>-11.90320271662641</v>
      </c>
      <c r="R236" s="24">
        <f t="shared" si="133"/>
        <v>-57.495501880000006</v>
      </c>
      <c r="S236" s="24">
        <f t="shared" si="134"/>
        <v>3.1686812942695042E-2</v>
      </c>
      <c r="T236" s="24">
        <f t="shared" si="135"/>
        <v>-65.744737882239747</v>
      </c>
      <c r="V236" s="116" t="str">
        <f t="shared" si="136"/>
        <v>MIRAE ASSET GLOBAL INVESTIMENTOS (BRASIL</v>
      </c>
      <c r="W236" s="199">
        <f t="shared" si="137"/>
        <v>1.0629949999994892E-2</v>
      </c>
      <c r="X236" s="199">
        <f t="shared" si="138"/>
        <v>3.3999000000006774E-4</v>
      </c>
      <c r="Y236" s="199" t="str">
        <f t="shared" si="139"/>
        <v/>
      </c>
      <c r="Z236" s="199" t="str">
        <f t="shared" si="140"/>
        <v/>
      </c>
      <c r="AA236" s="199" t="str">
        <f t="shared" si="141"/>
        <v/>
      </c>
      <c r="AB236" s="199" t="str">
        <f t="shared" si="142"/>
        <v/>
      </c>
      <c r="AC236" s="199" t="str">
        <f t="shared" si="143"/>
        <v/>
      </c>
      <c r="AD236" s="199">
        <f t="shared" si="144"/>
        <v>-2.2817063999999903</v>
      </c>
      <c r="AE236" s="199" t="str">
        <f t="shared" si="145"/>
        <v/>
      </c>
      <c r="AF236" s="199">
        <f t="shared" si="146"/>
        <v>-7.12147006</v>
      </c>
      <c r="AG236" s="199" t="str">
        <f t="shared" si="147"/>
        <v/>
      </c>
      <c r="AH236" s="199" t="str">
        <f t="shared" si="148"/>
        <v/>
      </c>
      <c r="AI236" s="199">
        <f t="shared" si="149"/>
        <v>-13.210500140000001</v>
      </c>
      <c r="AJ236" s="199" t="str">
        <f t="shared" si="150"/>
        <v/>
      </c>
      <c r="AK236" s="199">
        <f t="shared" si="151"/>
        <v>-34.892795220000039</v>
      </c>
      <c r="AL236" s="199">
        <f t="shared" si="152"/>
        <v>-57.495501880000006</v>
      </c>
      <c r="AO236" s="60">
        <v>233</v>
      </c>
      <c r="AP236" s="56" t="s">
        <v>636</v>
      </c>
      <c r="AQ236" s="30" t="s">
        <v>1110</v>
      </c>
      <c r="AR236" s="30" t="s">
        <v>1110</v>
      </c>
      <c r="AS236" s="30" t="s">
        <v>1110</v>
      </c>
      <c r="AT236" s="30" t="s">
        <v>1110</v>
      </c>
      <c r="AU236" s="30" t="s">
        <v>1110</v>
      </c>
      <c r="AV236" s="30" t="s">
        <v>1110</v>
      </c>
      <c r="AW236" s="30" t="s">
        <v>1110</v>
      </c>
      <c r="AX236" s="30">
        <v>427.26275691000001</v>
      </c>
      <c r="AY236" s="30" t="s">
        <v>1110</v>
      </c>
      <c r="AZ236" s="30" t="s">
        <v>1110</v>
      </c>
      <c r="BA236" s="30" t="s">
        <v>1110</v>
      </c>
      <c r="BB236" s="30" t="s">
        <v>1110</v>
      </c>
      <c r="BC236" s="30" t="s">
        <v>1110</v>
      </c>
      <c r="BD236" s="30" t="s">
        <v>1110</v>
      </c>
      <c r="BE236" s="58" t="s">
        <v>1110</v>
      </c>
      <c r="BF236" s="30">
        <v>427.26275691000001</v>
      </c>
      <c r="BG236"/>
      <c r="BH236" s="60">
        <v>233</v>
      </c>
      <c r="BI236" s="56" t="s">
        <v>1276</v>
      </c>
      <c r="BJ236" s="30">
        <v>33.91436015</v>
      </c>
      <c r="BK236" s="30">
        <v>1.07331</v>
      </c>
      <c r="BL236" s="30" t="s">
        <v>1110</v>
      </c>
      <c r="BM236" s="30" t="s">
        <v>1110</v>
      </c>
      <c r="BN236" s="30" t="s">
        <v>1110</v>
      </c>
      <c r="BO236" s="30" t="s">
        <v>1110</v>
      </c>
      <c r="BP236" s="30" t="s">
        <v>1110</v>
      </c>
      <c r="BQ236" s="30">
        <v>102.78529437</v>
      </c>
      <c r="BR236" s="30" t="s">
        <v>1110</v>
      </c>
      <c r="BS236" s="30">
        <v>3.7105300200000002</v>
      </c>
      <c r="BT236" s="30" t="s">
        <v>1110</v>
      </c>
      <c r="BU236" s="30" t="s">
        <v>1110</v>
      </c>
      <c r="BV236" s="30">
        <v>30.657890139999999</v>
      </c>
      <c r="BW236" s="30" t="s">
        <v>1110</v>
      </c>
      <c r="BX236" s="58">
        <v>253.38859194999998</v>
      </c>
      <c r="BY236" s="30">
        <v>425.52997662999996</v>
      </c>
    </row>
    <row r="237" spans="1:77" ht="37.5">
      <c r="A237" s="114" t="str">
        <f t="shared" si="116"/>
        <v>INFINITY ASSET</v>
      </c>
      <c r="B237" s="24" t="str">
        <f t="shared" si="117"/>
        <v/>
      </c>
      <c r="C237" s="24">
        <f t="shared" si="118"/>
        <v>0.56981309845025407</v>
      </c>
      <c r="D237" s="24" t="str">
        <f t="shared" si="119"/>
        <v/>
      </c>
      <c r="E237" s="24" t="str">
        <f t="shared" si="120"/>
        <v/>
      </c>
      <c r="F237" s="24" t="str">
        <f t="shared" si="121"/>
        <v/>
      </c>
      <c r="G237" s="24">
        <f t="shared" si="122"/>
        <v>0.58349018860045021</v>
      </c>
      <c r="H237" s="24">
        <f t="shared" si="123"/>
        <v>0.47126355189806191</v>
      </c>
      <c r="I237" s="24">
        <f t="shared" si="124"/>
        <v>23.690510919222163</v>
      </c>
      <c r="J237" s="24">
        <f t="shared" si="125"/>
        <v>-1.9316750937750555</v>
      </c>
      <c r="K237" s="24">
        <f t="shared" si="126"/>
        <v>-3.7812846249594543</v>
      </c>
      <c r="L237" s="24" t="str">
        <f t="shared" si="127"/>
        <v/>
      </c>
      <c r="M237" s="24">
        <f t="shared" si="128"/>
        <v>-0.40414939136519479</v>
      </c>
      <c r="N237" s="24">
        <f t="shared" si="129"/>
        <v>1.0050969931529181</v>
      </c>
      <c r="O237" s="24" t="str">
        <f t="shared" si="130"/>
        <v/>
      </c>
      <c r="P237" s="24" t="str">
        <f t="shared" si="131"/>
        <v/>
      </c>
      <c r="Q237" s="24">
        <f t="shared" si="132"/>
        <v>1.9812448401395528</v>
      </c>
      <c r="R237" s="24">
        <f t="shared" si="133"/>
        <v>8.2599114400000531</v>
      </c>
      <c r="S237" s="24">
        <f t="shared" si="134"/>
        <v>23.690510919222163</v>
      </c>
      <c r="T237" s="24">
        <f t="shared" si="135"/>
        <v>-3.7812846249594543</v>
      </c>
      <c r="V237" s="116" t="str">
        <f t="shared" si="136"/>
        <v>INFINITY ASSET</v>
      </c>
      <c r="W237" s="199" t="str">
        <f t="shared" si="137"/>
        <v/>
      </c>
      <c r="X237" s="199">
        <f t="shared" si="138"/>
        <v>2.4610169999999876E-2</v>
      </c>
      <c r="Y237" s="199" t="str">
        <f t="shared" si="139"/>
        <v/>
      </c>
      <c r="Z237" s="199" t="str">
        <f t="shared" si="140"/>
        <v/>
      </c>
      <c r="AA237" s="199" t="str">
        <f t="shared" si="141"/>
        <v/>
      </c>
      <c r="AB237" s="199">
        <f t="shared" si="142"/>
        <v>5.7299900000000736E-3</v>
      </c>
      <c r="AC237" s="199">
        <f t="shared" si="143"/>
        <v>0.24760021000000165</v>
      </c>
      <c r="AD237" s="199">
        <f t="shared" si="144"/>
        <v>10.111993469999994</v>
      </c>
      <c r="AE237" s="199">
        <f t="shared" si="145"/>
        <v>-0.25660988999999823</v>
      </c>
      <c r="AF237" s="199">
        <f t="shared" si="146"/>
        <v>-1.669807689999999</v>
      </c>
      <c r="AG237" s="199" t="str">
        <f t="shared" si="147"/>
        <v/>
      </c>
      <c r="AH237" s="199">
        <f t="shared" si="148"/>
        <v>-0.804761649999989</v>
      </c>
      <c r="AI237" s="199">
        <f t="shared" si="149"/>
        <v>0.60116683000001103</v>
      </c>
      <c r="AJ237" s="199" t="str">
        <f t="shared" si="150"/>
        <v/>
      </c>
      <c r="AK237" s="199" t="str">
        <f t="shared" si="151"/>
        <v/>
      </c>
      <c r="AL237" s="199">
        <f t="shared" si="152"/>
        <v>8.2599114400000531</v>
      </c>
      <c r="AO237" s="59">
        <v>234</v>
      </c>
      <c r="AP237" s="54" t="s">
        <v>1280</v>
      </c>
      <c r="AQ237" s="31" t="s">
        <v>1110</v>
      </c>
      <c r="AR237" s="31" t="s">
        <v>1110</v>
      </c>
      <c r="AS237" s="31" t="s">
        <v>1110</v>
      </c>
      <c r="AT237" s="31" t="s">
        <v>1110</v>
      </c>
      <c r="AU237" s="31" t="s">
        <v>1110</v>
      </c>
      <c r="AV237" s="31" t="s">
        <v>1110</v>
      </c>
      <c r="AW237" s="31" t="s">
        <v>1110</v>
      </c>
      <c r="AX237" s="31">
        <v>371.30593897000006</v>
      </c>
      <c r="AY237" s="31">
        <v>0.31259999999999999</v>
      </c>
      <c r="AZ237" s="31">
        <v>9.3858799000000008</v>
      </c>
      <c r="BA237" s="31" t="s">
        <v>1110</v>
      </c>
      <c r="BB237" s="31" t="s">
        <v>1110</v>
      </c>
      <c r="BC237" s="31" t="s">
        <v>1110</v>
      </c>
      <c r="BD237" s="31">
        <v>36.784739649999999</v>
      </c>
      <c r="BE237" s="57" t="s">
        <v>1110</v>
      </c>
      <c r="BF237" s="31">
        <v>417.78915852000006</v>
      </c>
      <c r="BG237"/>
      <c r="BH237" s="59">
        <v>234</v>
      </c>
      <c r="BI237" s="54" t="s">
        <v>1281</v>
      </c>
      <c r="BJ237" s="31" t="s">
        <v>1110</v>
      </c>
      <c r="BK237" s="31">
        <v>4.3436000400000001</v>
      </c>
      <c r="BL237" s="31" t="s">
        <v>1110</v>
      </c>
      <c r="BM237" s="31" t="s">
        <v>1110</v>
      </c>
      <c r="BN237" s="31" t="s">
        <v>1110</v>
      </c>
      <c r="BO237" s="31">
        <v>0.98774993</v>
      </c>
      <c r="BP237" s="31">
        <v>52.787247929999999</v>
      </c>
      <c r="BQ237" s="31">
        <v>52.795722429999998</v>
      </c>
      <c r="BR237" s="31">
        <v>13.027709550000001</v>
      </c>
      <c r="BS237" s="31">
        <v>42.489991310000001</v>
      </c>
      <c r="BT237" s="31" t="s">
        <v>1110</v>
      </c>
      <c r="BU237" s="31">
        <v>198.32003408</v>
      </c>
      <c r="BV237" s="31">
        <v>60.412989380000006</v>
      </c>
      <c r="BW237" s="31" t="s">
        <v>1110</v>
      </c>
      <c r="BX237" s="57" t="s">
        <v>1110</v>
      </c>
      <c r="BY237" s="31">
        <v>425.16504465000003</v>
      </c>
    </row>
    <row r="238" spans="1:77" ht="50">
      <c r="A238" s="114" t="str">
        <f t="shared" si="116"/>
        <v>ARAMUS GESTORA DE ATIVOS LTDA</v>
      </c>
      <c r="B238" s="24" t="str">
        <f t="shared" si="117"/>
        <v/>
      </c>
      <c r="C238" s="24" t="str">
        <f t="shared" si="118"/>
        <v/>
      </c>
      <c r="D238" s="24" t="str">
        <f t="shared" si="119"/>
        <v/>
      </c>
      <c r="E238" s="24" t="str">
        <f t="shared" si="120"/>
        <v/>
      </c>
      <c r="F238" s="24" t="str">
        <f t="shared" si="121"/>
        <v/>
      </c>
      <c r="G238" s="24" t="str">
        <f t="shared" si="122"/>
        <v/>
      </c>
      <c r="H238" s="24" t="str">
        <f t="shared" si="123"/>
        <v/>
      </c>
      <c r="I238" s="24">
        <f t="shared" si="124"/>
        <v>0.67030368940474716</v>
      </c>
      <c r="J238" s="24" t="str">
        <f t="shared" si="125"/>
        <v/>
      </c>
      <c r="K238" s="24" t="str">
        <f t="shared" si="126"/>
        <v/>
      </c>
      <c r="L238" s="24" t="str">
        <f t="shared" si="127"/>
        <v/>
      </c>
      <c r="M238" s="24" t="str">
        <f t="shared" si="128"/>
        <v/>
      </c>
      <c r="N238" s="24" t="str">
        <f t="shared" si="129"/>
        <v/>
      </c>
      <c r="O238" s="24" t="str">
        <f t="shared" si="130"/>
        <v/>
      </c>
      <c r="P238" s="24" t="str">
        <f t="shared" si="131"/>
        <v/>
      </c>
      <c r="Q238" s="24">
        <f t="shared" si="132"/>
        <v>0.67030368940474716</v>
      </c>
      <c r="R238" s="24">
        <f t="shared" si="133"/>
        <v>2.7780497299999638</v>
      </c>
      <c r="S238" s="24">
        <f t="shared" si="134"/>
        <v>0.67030368940474716</v>
      </c>
      <c r="T238" s="24">
        <f t="shared" si="135"/>
        <v>0.67030368940474716</v>
      </c>
      <c r="V238" s="116" t="str">
        <f t="shared" si="136"/>
        <v>ARAMUS GESTORA DE ATIVOS LTDA</v>
      </c>
      <c r="W238" s="199" t="str">
        <f t="shared" si="137"/>
        <v/>
      </c>
      <c r="X238" s="199" t="str">
        <f t="shared" si="138"/>
        <v/>
      </c>
      <c r="Y238" s="199" t="str">
        <f t="shared" si="139"/>
        <v/>
      </c>
      <c r="Z238" s="199" t="str">
        <f t="shared" si="140"/>
        <v/>
      </c>
      <c r="AA238" s="199" t="str">
        <f t="shared" si="141"/>
        <v/>
      </c>
      <c r="AB238" s="199" t="str">
        <f t="shared" si="142"/>
        <v/>
      </c>
      <c r="AC238" s="199" t="str">
        <f t="shared" si="143"/>
        <v/>
      </c>
      <c r="AD238" s="199">
        <f t="shared" si="144"/>
        <v>2.7780497299999638</v>
      </c>
      <c r="AE238" s="199" t="str">
        <f t="shared" si="145"/>
        <v/>
      </c>
      <c r="AF238" s="199" t="str">
        <f t="shared" si="146"/>
        <v/>
      </c>
      <c r="AG238" s="199" t="str">
        <f t="shared" si="147"/>
        <v/>
      </c>
      <c r="AH238" s="199" t="str">
        <f t="shared" si="148"/>
        <v/>
      </c>
      <c r="AI238" s="199" t="str">
        <f t="shared" si="149"/>
        <v/>
      </c>
      <c r="AJ238" s="199" t="str">
        <f t="shared" si="150"/>
        <v/>
      </c>
      <c r="AK238" s="199" t="str">
        <f t="shared" si="151"/>
        <v/>
      </c>
      <c r="AL238" s="199">
        <f t="shared" si="152"/>
        <v>2.7780497299999638</v>
      </c>
      <c r="AO238" s="60">
        <v>235</v>
      </c>
      <c r="AP238" s="56" t="s">
        <v>1281</v>
      </c>
      <c r="AQ238" s="30" t="s">
        <v>1110</v>
      </c>
      <c r="AR238" s="30">
        <v>4.3189898700000002</v>
      </c>
      <c r="AS238" s="30" t="s">
        <v>1110</v>
      </c>
      <c r="AT238" s="30" t="s">
        <v>1110</v>
      </c>
      <c r="AU238" s="30" t="s">
        <v>1110</v>
      </c>
      <c r="AV238" s="30">
        <v>0.98201993999999992</v>
      </c>
      <c r="AW238" s="30">
        <v>52.539647719999998</v>
      </c>
      <c r="AX238" s="30">
        <v>42.683728960000003</v>
      </c>
      <c r="AY238" s="30">
        <v>13.284319439999999</v>
      </c>
      <c r="AZ238" s="30">
        <v>44.159799</v>
      </c>
      <c r="BA238" s="30" t="s">
        <v>1110</v>
      </c>
      <c r="BB238" s="30">
        <v>199.12479572999999</v>
      </c>
      <c r="BC238" s="30">
        <v>59.811822549999995</v>
      </c>
      <c r="BD238" s="30" t="s">
        <v>1110</v>
      </c>
      <c r="BE238" s="58">
        <v>1.0000000000000001E-5</v>
      </c>
      <c r="BF238" s="30">
        <v>416.90513320999997</v>
      </c>
      <c r="BG238"/>
      <c r="BH238" s="60">
        <v>235</v>
      </c>
      <c r="BI238" s="56" t="s">
        <v>99</v>
      </c>
      <c r="BJ238" s="30" t="s">
        <v>1110</v>
      </c>
      <c r="BK238" s="30" t="s">
        <v>1110</v>
      </c>
      <c r="BL238" s="30" t="s">
        <v>1110</v>
      </c>
      <c r="BM238" s="30" t="s">
        <v>1110</v>
      </c>
      <c r="BN238" s="30" t="s">
        <v>1110</v>
      </c>
      <c r="BO238" s="30" t="s">
        <v>1110</v>
      </c>
      <c r="BP238" s="30" t="s">
        <v>1110</v>
      </c>
      <c r="BQ238" s="30">
        <v>417.22448257999997</v>
      </c>
      <c r="BR238" s="30" t="s">
        <v>1110</v>
      </c>
      <c r="BS238" s="30" t="s">
        <v>1110</v>
      </c>
      <c r="BT238" s="30" t="s">
        <v>1110</v>
      </c>
      <c r="BU238" s="30" t="s">
        <v>1110</v>
      </c>
      <c r="BV238" s="30" t="s">
        <v>1110</v>
      </c>
      <c r="BW238" s="30" t="s">
        <v>1110</v>
      </c>
      <c r="BX238" s="58" t="s">
        <v>1110</v>
      </c>
      <c r="BY238" s="30">
        <v>417.22448257999997</v>
      </c>
    </row>
    <row r="239" spans="1:77" ht="37.5">
      <c r="A239" s="114" t="str">
        <f t="shared" si="116"/>
        <v>EQUITAS ADM DE FI LTDA</v>
      </c>
      <c r="B239" s="24" t="str">
        <f t="shared" si="117"/>
        <v/>
      </c>
      <c r="C239" s="24">
        <f t="shared" si="118"/>
        <v>-2.4937464742931468</v>
      </c>
      <c r="D239" s="24" t="str">
        <f t="shared" si="119"/>
        <v/>
      </c>
      <c r="E239" s="24" t="str">
        <f t="shared" si="120"/>
        <v/>
      </c>
      <c r="F239" s="24" t="str">
        <f t="shared" si="121"/>
        <v/>
      </c>
      <c r="G239" s="24">
        <f t="shared" si="122"/>
        <v>-3.983754649173207</v>
      </c>
      <c r="H239" s="24" t="str">
        <f t="shared" si="123"/>
        <v/>
      </c>
      <c r="I239" s="24">
        <f t="shared" si="124"/>
        <v>-3.8748384870607993</v>
      </c>
      <c r="J239" s="24">
        <f t="shared" si="125"/>
        <v>0.2967101604253628</v>
      </c>
      <c r="K239" s="24">
        <f t="shared" si="126"/>
        <v>-3.9495169450685523</v>
      </c>
      <c r="L239" s="24" t="str">
        <f t="shared" si="127"/>
        <v/>
      </c>
      <c r="M239" s="24">
        <f t="shared" si="128"/>
        <v>19.482549547094379</v>
      </c>
      <c r="N239" s="24">
        <f t="shared" si="129"/>
        <v>0.42139439947111157</v>
      </c>
      <c r="O239" s="24" t="str">
        <f t="shared" si="130"/>
        <v/>
      </c>
      <c r="P239" s="24">
        <f t="shared" si="131"/>
        <v>-5.6225409580183907</v>
      </c>
      <c r="Q239" s="24">
        <f t="shared" si="132"/>
        <v>0.2483264547227293</v>
      </c>
      <c r="R239" s="24">
        <f t="shared" si="133"/>
        <v>1.0299891900000944</v>
      </c>
      <c r="S239" s="24">
        <f t="shared" si="134"/>
        <v>19.482549547094379</v>
      </c>
      <c r="T239" s="24">
        <f t="shared" si="135"/>
        <v>-5.6225409580183907</v>
      </c>
      <c r="V239" s="116" t="str">
        <f t="shared" si="136"/>
        <v>EQUITAS ADM DE FI LTDA</v>
      </c>
      <c r="W239" s="199" t="str">
        <f t="shared" si="137"/>
        <v/>
      </c>
      <c r="X239" s="199">
        <f t="shared" si="138"/>
        <v>-0.54743073000000209</v>
      </c>
      <c r="Y239" s="199" t="str">
        <f t="shared" si="139"/>
        <v/>
      </c>
      <c r="Z239" s="199" t="str">
        <f t="shared" si="140"/>
        <v/>
      </c>
      <c r="AA239" s="199" t="str">
        <f t="shared" si="141"/>
        <v/>
      </c>
      <c r="AB239" s="199">
        <f t="shared" si="142"/>
        <v>-1.3730010000000015E-2</v>
      </c>
      <c r="AC239" s="199" t="str">
        <f t="shared" si="143"/>
        <v/>
      </c>
      <c r="AD239" s="199">
        <f t="shared" si="144"/>
        <v>-3.229291989999993</v>
      </c>
      <c r="AE239" s="199">
        <f t="shared" si="145"/>
        <v>3.5399599999998976E-3</v>
      </c>
      <c r="AF239" s="199">
        <f t="shared" si="146"/>
        <v>-0.12229007999999952</v>
      </c>
      <c r="AG239" s="199" t="str">
        <f t="shared" si="147"/>
        <v/>
      </c>
      <c r="AH239" s="199">
        <f t="shared" si="148"/>
        <v>4.0353192699999987</v>
      </c>
      <c r="AI239" s="199">
        <f t="shared" si="149"/>
        <v>1.1768628800000442</v>
      </c>
      <c r="AJ239" s="199" t="str">
        <f t="shared" si="150"/>
        <v/>
      </c>
      <c r="AK239" s="199">
        <f t="shared" si="151"/>
        <v>-0.2729901099999994</v>
      </c>
      <c r="AL239" s="199">
        <f t="shared" si="152"/>
        <v>1.0299891900000944</v>
      </c>
      <c r="AO239" s="59">
        <v>236</v>
      </c>
      <c r="AP239" s="54" t="s">
        <v>1282</v>
      </c>
      <c r="AQ239" s="31" t="s">
        <v>1110</v>
      </c>
      <c r="AR239" s="31">
        <v>21.952140510000003</v>
      </c>
      <c r="AS239" s="31" t="s">
        <v>1110</v>
      </c>
      <c r="AT239" s="31" t="s">
        <v>1110</v>
      </c>
      <c r="AU239" s="31" t="s">
        <v>1110</v>
      </c>
      <c r="AV239" s="31">
        <v>0.34464999000000002</v>
      </c>
      <c r="AW239" s="31" t="s">
        <v>1110</v>
      </c>
      <c r="AX239" s="31">
        <v>83.340041159999998</v>
      </c>
      <c r="AY239" s="31">
        <v>1.1930700300000001</v>
      </c>
      <c r="AZ239" s="31">
        <v>3.0963300499999997</v>
      </c>
      <c r="BA239" s="31" t="s">
        <v>1110</v>
      </c>
      <c r="BB239" s="31">
        <v>20.712480469999999</v>
      </c>
      <c r="BC239" s="31">
        <v>279.27824419999996</v>
      </c>
      <c r="BD239" s="31" t="s">
        <v>1110</v>
      </c>
      <c r="BE239" s="57">
        <v>4.8552800599999992</v>
      </c>
      <c r="BF239" s="31">
        <v>414.77223646999994</v>
      </c>
      <c r="BG239"/>
      <c r="BH239" s="59">
        <v>236</v>
      </c>
      <c r="BI239" s="54" t="s">
        <v>1282</v>
      </c>
      <c r="BJ239" s="31" t="s">
        <v>1110</v>
      </c>
      <c r="BK239" s="31">
        <v>21.404709780000001</v>
      </c>
      <c r="BL239" s="31" t="s">
        <v>1110</v>
      </c>
      <c r="BM239" s="31" t="s">
        <v>1110</v>
      </c>
      <c r="BN239" s="31" t="s">
        <v>1110</v>
      </c>
      <c r="BO239" s="31">
        <v>0.33091998</v>
      </c>
      <c r="BP239" s="31" t="s">
        <v>1110</v>
      </c>
      <c r="BQ239" s="31">
        <v>80.110749170000005</v>
      </c>
      <c r="BR239" s="31">
        <v>1.19660999</v>
      </c>
      <c r="BS239" s="31">
        <v>2.9740399700000002</v>
      </c>
      <c r="BT239" s="31" t="s">
        <v>1110</v>
      </c>
      <c r="BU239" s="31">
        <v>24.747799739999998</v>
      </c>
      <c r="BV239" s="31">
        <v>280.45510708</v>
      </c>
      <c r="BW239" s="31" t="s">
        <v>1110</v>
      </c>
      <c r="BX239" s="57">
        <v>4.5822899499999998</v>
      </c>
      <c r="BY239" s="31">
        <v>415.80222566000003</v>
      </c>
    </row>
    <row r="240" spans="1:77" ht="50">
      <c r="A240" s="114" t="str">
        <f t="shared" si="116"/>
        <v>AQ3 ASSET MANAGEMENT</v>
      </c>
      <c r="B240" s="24" t="str">
        <f t="shared" si="117"/>
        <v/>
      </c>
      <c r="C240" s="24">
        <f t="shared" si="118"/>
        <v>11.209838756017888</v>
      </c>
      <c r="D240" s="24" t="str">
        <f t="shared" si="119"/>
        <v/>
      </c>
      <c r="E240" s="24" t="str">
        <f t="shared" si="120"/>
        <v/>
      </c>
      <c r="F240" s="24" t="str">
        <f t="shared" si="121"/>
        <v/>
      </c>
      <c r="G240" s="24">
        <f t="shared" si="122"/>
        <v>1.0551469038353076</v>
      </c>
      <c r="H240" s="24" t="str">
        <f t="shared" si="123"/>
        <v/>
      </c>
      <c r="I240" s="24">
        <f t="shared" si="124"/>
        <v>-3.4063234885274198</v>
      </c>
      <c r="J240" s="24" t="str">
        <f t="shared" si="125"/>
        <v/>
      </c>
      <c r="K240" s="24">
        <f t="shared" si="126"/>
        <v>-0.37916794003714926</v>
      </c>
      <c r="L240" s="24" t="str">
        <f t="shared" si="127"/>
        <v/>
      </c>
      <c r="M240" s="24" t="str">
        <f t="shared" si="128"/>
        <v/>
      </c>
      <c r="N240" s="24">
        <f t="shared" si="129"/>
        <v>13.083312533762054</v>
      </c>
      <c r="O240" s="24">
        <f t="shared" si="130"/>
        <v>11.209838764006847</v>
      </c>
      <c r="P240" s="24">
        <f t="shared" si="131"/>
        <v>4.1104643593149461</v>
      </c>
      <c r="Q240" s="24">
        <f t="shared" si="132"/>
        <v>4.2876063092213315</v>
      </c>
      <c r="R240" s="24">
        <f t="shared" si="133"/>
        <v>16.698200340000028</v>
      </c>
      <c r="S240" s="24">
        <f t="shared" si="134"/>
        <v>13.083312533762054</v>
      </c>
      <c r="T240" s="24">
        <f t="shared" si="135"/>
        <v>-3.4063234885274198</v>
      </c>
      <c r="V240" s="116" t="str">
        <f t="shared" si="136"/>
        <v>AQ3 ASSET MANAGEMENT</v>
      </c>
      <c r="W240" s="199" t="str">
        <f t="shared" si="137"/>
        <v/>
      </c>
      <c r="X240" s="199">
        <f t="shared" si="138"/>
        <v>2.2266364000000038</v>
      </c>
      <c r="Y240" s="199" t="str">
        <f t="shared" si="139"/>
        <v/>
      </c>
      <c r="Z240" s="199" t="str">
        <f t="shared" si="140"/>
        <v/>
      </c>
      <c r="AA240" s="199" t="str">
        <f t="shared" si="141"/>
        <v/>
      </c>
      <c r="AB240" s="199">
        <f t="shared" si="142"/>
        <v>2.0899300000000176E-3</v>
      </c>
      <c r="AC240" s="199" t="str">
        <f t="shared" si="143"/>
        <v/>
      </c>
      <c r="AD240" s="199">
        <f t="shared" si="144"/>
        <v>-1.7548724500000077</v>
      </c>
      <c r="AE240" s="199" t="str">
        <f t="shared" si="145"/>
        <v/>
      </c>
      <c r="AF240" s="199">
        <f t="shared" si="146"/>
        <v>-0.30199199999999848</v>
      </c>
      <c r="AG240" s="199" t="str">
        <f t="shared" si="147"/>
        <v/>
      </c>
      <c r="AH240" s="199" t="str">
        <f t="shared" si="148"/>
        <v/>
      </c>
      <c r="AI240" s="199">
        <f t="shared" si="149"/>
        <v>5.0444547900000032</v>
      </c>
      <c r="AJ240" s="199">
        <f t="shared" si="150"/>
        <v>5.1703687099999982</v>
      </c>
      <c r="AK240" s="199">
        <f t="shared" si="151"/>
        <v>6.3115149599999825</v>
      </c>
      <c r="AL240" s="199">
        <f t="shared" si="152"/>
        <v>16.698200340000028</v>
      </c>
      <c r="AO240" s="60">
        <v>237</v>
      </c>
      <c r="AP240" s="56" t="s">
        <v>99</v>
      </c>
      <c r="AQ240" s="30" t="s">
        <v>1110</v>
      </c>
      <c r="AR240" s="30" t="s">
        <v>1110</v>
      </c>
      <c r="AS240" s="30" t="s">
        <v>1110</v>
      </c>
      <c r="AT240" s="30" t="s">
        <v>1110</v>
      </c>
      <c r="AU240" s="30" t="s">
        <v>1110</v>
      </c>
      <c r="AV240" s="30" t="s">
        <v>1110</v>
      </c>
      <c r="AW240" s="30" t="s">
        <v>1110</v>
      </c>
      <c r="AX240" s="30">
        <v>414.44643285000001</v>
      </c>
      <c r="AY240" s="30" t="s">
        <v>1110</v>
      </c>
      <c r="AZ240" s="30" t="s">
        <v>1110</v>
      </c>
      <c r="BA240" s="30" t="s">
        <v>1110</v>
      </c>
      <c r="BB240" s="30" t="s">
        <v>1110</v>
      </c>
      <c r="BC240" s="30" t="s">
        <v>1110</v>
      </c>
      <c r="BD240" s="30" t="s">
        <v>1110</v>
      </c>
      <c r="BE240" s="58" t="s">
        <v>1110</v>
      </c>
      <c r="BF240" s="30">
        <v>414.44643285000001</v>
      </c>
      <c r="BG240"/>
      <c r="BH240" s="60">
        <v>237</v>
      </c>
      <c r="BI240" s="56" t="s">
        <v>1283</v>
      </c>
      <c r="BJ240" s="30" t="s">
        <v>1110</v>
      </c>
      <c r="BK240" s="30">
        <v>22.089869480000001</v>
      </c>
      <c r="BL240" s="30" t="s">
        <v>1110</v>
      </c>
      <c r="BM240" s="30" t="s">
        <v>1110</v>
      </c>
      <c r="BN240" s="30" t="s">
        <v>1110</v>
      </c>
      <c r="BO240" s="30">
        <v>0.20015998000000002</v>
      </c>
      <c r="BP240" s="30" t="s">
        <v>1110</v>
      </c>
      <c r="BQ240" s="30">
        <v>49.763207259999994</v>
      </c>
      <c r="BR240" s="30" t="s">
        <v>1110</v>
      </c>
      <c r="BS240" s="30">
        <v>79.343982280000006</v>
      </c>
      <c r="BT240" s="30" t="s">
        <v>1110</v>
      </c>
      <c r="BU240" s="30" t="s">
        <v>1110</v>
      </c>
      <c r="BV240" s="30">
        <v>43.600858430000002</v>
      </c>
      <c r="BW240" s="30">
        <v>51.293857359999997</v>
      </c>
      <c r="BX240" s="58">
        <v>159.85900760999999</v>
      </c>
      <c r="BY240" s="30">
        <v>406.15094240000002</v>
      </c>
    </row>
    <row r="241" spans="1:77" ht="62.5">
      <c r="A241" s="114" t="str">
        <f t="shared" si="116"/>
        <v>ICONE INVESTIMENTOS LTDA</v>
      </c>
      <c r="B241" s="24" t="str">
        <f t="shared" si="117"/>
        <v/>
      </c>
      <c r="C241" s="24" t="str">
        <f t="shared" si="118"/>
        <v/>
      </c>
      <c r="D241" s="24" t="str">
        <f t="shared" si="119"/>
        <v/>
      </c>
      <c r="E241" s="24" t="str">
        <f t="shared" si="120"/>
        <v/>
      </c>
      <c r="F241" s="24" t="str">
        <f t="shared" si="121"/>
        <v/>
      </c>
      <c r="G241" s="24" t="str">
        <f t="shared" si="122"/>
        <v/>
      </c>
      <c r="H241" s="24" t="str">
        <f t="shared" si="123"/>
        <v/>
      </c>
      <c r="I241" s="24">
        <f t="shared" si="124"/>
        <v>-6.0701551993815883</v>
      </c>
      <c r="J241" s="24">
        <f t="shared" si="125"/>
        <v>-6.0684612923864307</v>
      </c>
      <c r="K241" s="24">
        <f t="shared" si="126"/>
        <v>-6.0693278208258334</v>
      </c>
      <c r="L241" s="24" t="str">
        <f t="shared" si="127"/>
        <v/>
      </c>
      <c r="M241" s="24" t="str">
        <f t="shared" si="128"/>
        <v/>
      </c>
      <c r="N241" s="24" t="str">
        <f t="shared" si="129"/>
        <v/>
      </c>
      <c r="O241" s="24">
        <f t="shared" si="130"/>
        <v>-6.069281150940526</v>
      </c>
      <c r="P241" s="24" t="str">
        <f t="shared" si="131"/>
        <v/>
      </c>
      <c r="Q241" s="24">
        <f t="shared" si="132"/>
        <v>-6.0700583877851102</v>
      </c>
      <c r="R241" s="24">
        <f t="shared" si="133"/>
        <v>-25.360045860000071</v>
      </c>
      <c r="S241" s="24">
        <f t="shared" si="134"/>
        <v>-6.0684612923864307</v>
      </c>
      <c r="T241" s="24">
        <f t="shared" si="135"/>
        <v>-6.0701551993815883</v>
      </c>
      <c r="V241" s="116" t="str">
        <f t="shared" si="136"/>
        <v>ICONE INVESTIMENTOS LTDA</v>
      </c>
      <c r="W241" s="199" t="str">
        <f t="shared" si="137"/>
        <v/>
      </c>
      <c r="X241" s="199" t="str">
        <f t="shared" si="138"/>
        <v/>
      </c>
      <c r="Y241" s="199" t="str">
        <f t="shared" si="139"/>
        <v/>
      </c>
      <c r="Z241" s="199" t="str">
        <f t="shared" si="140"/>
        <v/>
      </c>
      <c r="AA241" s="199" t="str">
        <f t="shared" si="141"/>
        <v/>
      </c>
      <c r="AB241" s="199" t="str">
        <f t="shared" si="142"/>
        <v/>
      </c>
      <c r="AC241" s="199" t="str">
        <f t="shared" si="143"/>
        <v/>
      </c>
      <c r="AD241" s="199">
        <f t="shared" si="144"/>
        <v>-22.538846760000069</v>
      </c>
      <c r="AE241" s="199">
        <f t="shared" si="145"/>
        <v>-1.8970009999999982E-2</v>
      </c>
      <c r="AF241" s="199">
        <f t="shared" si="146"/>
        <v>-0.56965982000000004</v>
      </c>
      <c r="AG241" s="199" t="str">
        <f t="shared" si="147"/>
        <v/>
      </c>
      <c r="AH241" s="199" t="str">
        <f t="shared" si="148"/>
        <v/>
      </c>
      <c r="AI241" s="199" t="str">
        <f t="shared" si="149"/>
        <v/>
      </c>
      <c r="AJ241" s="199">
        <f t="shared" si="150"/>
        <v>-2.2325692699999991</v>
      </c>
      <c r="AK241" s="199" t="str">
        <f t="shared" si="151"/>
        <v/>
      </c>
      <c r="AL241" s="199">
        <f t="shared" si="152"/>
        <v>-25.360045860000071</v>
      </c>
      <c r="AO241" s="59">
        <v>238</v>
      </c>
      <c r="AP241" s="54" t="s">
        <v>1256</v>
      </c>
      <c r="AQ241" s="31" t="s">
        <v>1110</v>
      </c>
      <c r="AR241" s="31" t="s">
        <v>1110</v>
      </c>
      <c r="AS241" s="31" t="s">
        <v>1110</v>
      </c>
      <c r="AT241" s="31" t="s">
        <v>1110</v>
      </c>
      <c r="AU241" s="31" t="s">
        <v>1110</v>
      </c>
      <c r="AV241" s="31">
        <v>403.3733378</v>
      </c>
      <c r="AW241" s="31" t="s">
        <v>1110</v>
      </c>
      <c r="AX241" s="31" t="s">
        <v>1110</v>
      </c>
      <c r="AY241" s="31" t="s">
        <v>1110</v>
      </c>
      <c r="AZ241" s="31" t="s">
        <v>1110</v>
      </c>
      <c r="BA241" s="31" t="s">
        <v>1110</v>
      </c>
      <c r="BB241" s="31" t="s">
        <v>1110</v>
      </c>
      <c r="BC241" s="31" t="s">
        <v>1110</v>
      </c>
      <c r="BD241" s="31" t="s">
        <v>1110</v>
      </c>
      <c r="BE241" s="57" t="s">
        <v>1110</v>
      </c>
      <c r="BF241" s="31">
        <v>403.3733378</v>
      </c>
      <c r="BG241"/>
      <c r="BH241" s="59">
        <v>238</v>
      </c>
      <c r="BI241" s="54" t="s">
        <v>1280</v>
      </c>
      <c r="BJ241" s="31" t="s">
        <v>1110</v>
      </c>
      <c r="BK241" s="31" t="s">
        <v>1110</v>
      </c>
      <c r="BL241" s="31" t="s">
        <v>1110</v>
      </c>
      <c r="BM241" s="31" t="s">
        <v>1110</v>
      </c>
      <c r="BN241" s="31" t="s">
        <v>1110</v>
      </c>
      <c r="BO241" s="31" t="s">
        <v>1110</v>
      </c>
      <c r="BP241" s="31" t="s">
        <v>1110</v>
      </c>
      <c r="BQ241" s="31">
        <v>348.76709220999999</v>
      </c>
      <c r="BR241" s="31">
        <v>0.29362999000000001</v>
      </c>
      <c r="BS241" s="31">
        <v>8.8162200800000008</v>
      </c>
      <c r="BT241" s="31" t="s">
        <v>1110</v>
      </c>
      <c r="BU241" s="31" t="s">
        <v>1110</v>
      </c>
      <c r="BV241" s="31" t="s">
        <v>1110</v>
      </c>
      <c r="BW241" s="31">
        <v>34.55217038</v>
      </c>
      <c r="BX241" s="57" t="s">
        <v>1110</v>
      </c>
      <c r="BY241" s="31">
        <v>392.42911265999999</v>
      </c>
    </row>
    <row r="242" spans="1:77" ht="62.5">
      <c r="A242" s="114" t="str">
        <f t="shared" si="116"/>
        <v>GUEPARDO INVESTIMENTOS LTDA</v>
      </c>
      <c r="B242" s="24">
        <f t="shared" si="117"/>
        <v>2.8197361341243123</v>
      </c>
      <c r="C242" s="24" t="str">
        <f t="shared" si="118"/>
        <v/>
      </c>
      <c r="D242" s="24" t="str">
        <f t="shared" si="119"/>
        <v/>
      </c>
      <c r="E242" s="24" t="str">
        <f t="shared" si="120"/>
        <v/>
      </c>
      <c r="F242" s="24" t="str">
        <f t="shared" si="121"/>
        <v/>
      </c>
      <c r="G242" s="24" t="str">
        <f t="shared" si="122"/>
        <v/>
      </c>
      <c r="H242" s="24" t="str">
        <f t="shared" si="123"/>
        <v/>
      </c>
      <c r="I242" s="24">
        <f t="shared" si="124"/>
        <v>-2.7187866064648034</v>
      </c>
      <c r="J242" s="24" t="str">
        <f t="shared" si="125"/>
        <v/>
      </c>
      <c r="K242" s="24">
        <f t="shared" si="126"/>
        <v>2.1762340989470061</v>
      </c>
      <c r="L242" s="24" t="str">
        <f t="shared" si="127"/>
        <v/>
      </c>
      <c r="M242" s="24">
        <f t="shared" si="128"/>
        <v>2.8109020369259383</v>
      </c>
      <c r="N242" s="24">
        <f t="shared" si="129"/>
        <v>-3.8478435276710172</v>
      </c>
      <c r="O242" s="24" t="str">
        <f t="shared" si="130"/>
        <v/>
      </c>
      <c r="P242" s="24">
        <f t="shared" si="131"/>
        <v>1.7333215399931277</v>
      </c>
      <c r="Q242" s="24">
        <f t="shared" si="132"/>
        <v>-0.68224958899678256</v>
      </c>
      <c r="R242" s="24">
        <f t="shared" si="133"/>
        <v>-2.679850310000063</v>
      </c>
      <c r="S242" s="24">
        <f t="shared" si="134"/>
        <v>2.8197361341243123</v>
      </c>
      <c r="T242" s="24">
        <f t="shared" si="135"/>
        <v>-3.8478435276710172</v>
      </c>
      <c r="V242" s="116" t="str">
        <f t="shared" si="136"/>
        <v>GUEPARDO INVESTIMENTOS LTDA</v>
      </c>
      <c r="W242" s="199">
        <f t="shared" si="137"/>
        <v>1.7157414799999984</v>
      </c>
      <c r="X242" s="199" t="str">
        <f t="shared" si="138"/>
        <v/>
      </c>
      <c r="Y242" s="199" t="str">
        <f t="shared" si="139"/>
        <v/>
      </c>
      <c r="Z242" s="199" t="str">
        <f t="shared" si="140"/>
        <v/>
      </c>
      <c r="AA242" s="199" t="str">
        <f t="shared" si="141"/>
        <v/>
      </c>
      <c r="AB242" s="199" t="str">
        <f t="shared" si="142"/>
        <v/>
      </c>
      <c r="AC242" s="199" t="str">
        <f t="shared" si="143"/>
        <v/>
      </c>
      <c r="AD242" s="199">
        <f t="shared" si="144"/>
        <v>-2.4770277499999906</v>
      </c>
      <c r="AE242" s="199" t="str">
        <f t="shared" si="145"/>
        <v/>
      </c>
      <c r="AF242" s="199">
        <f t="shared" si="146"/>
        <v>2.2958723100000071</v>
      </c>
      <c r="AG242" s="199" t="str">
        <f t="shared" si="147"/>
        <v/>
      </c>
      <c r="AH242" s="199">
        <f t="shared" si="148"/>
        <v>7.1760079999999338E-2</v>
      </c>
      <c r="AI242" s="199">
        <f t="shared" si="149"/>
        <v>-4.5419067699999971</v>
      </c>
      <c r="AJ242" s="199" t="str">
        <f t="shared" si="150"/>
        <v/>
      </c>
      <c r="AK242" s="199">
        <f t="shared" si="151"/>
        <v>0.25571034000000026</v>
      </c>
      <c r="AL242" s="199">
        <f t="shared" si="152"/>
        <v>-2.679850310000063</v>
      </c>
      <c r="AO242" s="60">
        <v>239</v>
      </c>
      <c r="AP242" s="56" t="s">
        <v>1284</v>
      </c>
      <c r="AQ242" s="30" t="s">
        <v>1110</v>
      </c>
      <c r="AR242" s="30" t="s">
        <v>1110</v>
      </c>
      <c r="AS242" s="30" t="s">
        <v>1110</v>
      </c>
      <c r="AT242" s="30" t="s">
        <v>1110</v>
      </c>
      <c r="AU242" s="30" t="s">
        <v>1110</v>
      </c>
      <c r="AV242" s="30" t="s">
        <v>1110</v>
      </c>
      <c r="AW242" s="30" t="s">
        <v>1110</v>
      </c>
      <c r="AX242" s="30">
        <v>241.12061541999998</v>
      </c>
      <c r="AY242" s="30">
        <v>14.459570390000001</v>
      </c>
      <c r="AZ242" s="30">
        <v>126.80595423999999</v>
      </c>
      <c r="BA242" s="30" t="s">
        <v>1110</v>
      </c>
      <c r="BB242" s="30" t="s">
        <v>1110</v>
      </c>
      <c r="BC242" s="30">
        <v>19.79656001</v>
      </c>
      <c r="BD242" s="30" t="s">
        <v>1110</v>
      </c>
      <c r="BE242" s="58" t="s">
        <v>1110</v>
      </c>
      <c r="BF242" s="30">
        <v>402.18270006</v>
      </c>
      <c r="BG242"/>
      <c r="BH242" s="60">
        <v>239</v>
      </c>
      <c r="BI242" s="56" t="s">
        <v>455</v>
      </c>
      <c r="BJ242" s="30">
        <v>62.563331409999996</v>
      </c>
      <c r="BK242" s="30" t="s">
        <v>1110</v>
      </c>
      <c r="BL242" s="30" t="s">
        <v>1110</v>
      </c>
      <c r="BM242" s="30" t="s">
        <v>1110</v>
      </c>
      <c r="BN242" s="30" t="s">
        <v>1110</v>
      </c>
      <c r="BO242" s="30" t="s">
        <v>1110</v>
      </c>
      <c r="BP242" s="30" t="s">
        <v>1110</v>
      </c>
      <c r="BQ242" s="30">
        <v>88.630812200000008</v>
      </c>
      <c r="BR242" s="30" t="s">
        <v>1110</v>
      </c>
      <c r="BS242" s="30">
        <v>107.79336043000001</v>
      </c>
      <c r="BT242" s="30" t="s">
        <v>1110</v>
      </c>
      <c r="BU242" s="30">
        <v>2.6246800699999997</v>
      </c>
      <c r="BV242" s="30">
        <v>113.49581325</v>
      </c>
      <c r="BW242" s="30" t="s">
        <v>1110</v>
      </c>
      <c r="BX242" s="58">
        <v>15.00833033</v>
      </c>
      <c r="BY242" s="30">
        <v>390.11632768999999</v>
      </c>
    </row>
    <row r="243" spans="1:77" ht="50">
      <c r="A243" s="114" t="str">
        <f t="shared" si="116"/>
        <v>EMPIRICA INVEST GESTAO DE RECURSOS</v>
      </c>
      <c r="B243" s="24" t="str">
        <f t="shared" si="117"/>
        <v/>
      </c>
      <c r="C243" s="24" t="str">
        <f t="shared" si="118"/>
        <v/>
      </c>
      <c r="D243" s="24" t="str">
        <f t="shared" si="119"/>
        <v/>
      </c>
      <c r="E243" s="24" t="str">
        <f t="shared" si="120"/>
        <v/>
      </c>
      <c r="F243" s="24" t="str">
        <f t="shared" si="121"/>
        <v/>
      </c>
      <c r="G243" s="24">
        <f t="shared" si="122"/>
        <v>-0.69004399403944205</v>
      </c>
      <c r="H243" s="24">
        <f t="shared" si="123"/>
        <v>0.39503742230286321</v>
      </c>
      <c r="I243" s="24">
        <f t="shared" si="124"/>
        <v>1.4778431908622451</v>
      </c>
      <c r="J243" s="24">
        <f t="shared" si="125"/>
        <v>3.5272150472303849</v>
      </c>
      <c r="K243" s="24">
        <f t="shared" si="126"/>
        <v>39.547001912223919</v>
      </c>
      <c r="L243" s="24" t="str">
        <f t="shared" si="127"/>
        <v/>
      </c>
      <c r="M243" s="24" t="str">
        <f t="shared" si="128"/>
        <v/>
      </c>
      <c r="N243" s="24">
        <f t="shared" si="129"/>
        <v>-3.2250543765170079</v>
      </c>
      <c r="O243" s="24">
        <f t="shared" si="130"/>
        <v>59.890255592136185</v>
      </c>
      <c r="P243" s="24">
        <f t="shared" si="131"/>
        <v>3.0761758444440801</v>
      </c>
      <c r="Q243" s="24">
        <f t="shared" si="132"/>
        <v>1.7705759898154554</v>
      </c>
      <c r="R243" s="24">
        <f t="shared" si="133"/>
        <v>6.7506713100000866</v>
      </c>
      <c r="S243" s="24">
        <f t="shared" si="134"/>
        <v>59.890255592136185</v>
      </c>
      <c r="T243" s="24">
        <f t="shared" si="135"/>
        <v>-3.2250543765170079</v>
      </c>
      <c r="V243" s="116" t="str">
        <f t="shared" si="136"/>
        <v>EMPIRICA INVEST GESTAO DE RECURSOS</v>
      </c>
      <c r="W243" s="199" t="str">
        <f t="shared" si="137"/>
        <v/>
      </c>
      <c r="X243" s="199" t="str">
        <f t="shared" si="138"/>
        <v/>
      </c>
      <c r="Y243" s="199" t="str">
        <f t="shared" si="139"/>
        <v/>
      </c>
      <c r="Z243" s="199" t="str">
        <f t="shared" si="140"/>
        <v/>
      </c>
      <c r="AA243" s="199" t="str">
        <f t="shared" si="141"/>
        <v/>
      </c>
      <c r="AB243" s="199">
        <f t="shared" si="142"/>
        <v>-0.12819262999999737</v>
      </c>
      <c r="AC243" s="199">
        <f t="shared" si="143"/>
        <v>1.3552750000000113E-2</v>
      </c>
      <c r="AD243" s="199">
        <f t="shared" si="144"/>
        <v>1.1134281200000089</v>
      </c>
      <c r="AE243" s="199">
        <f t="shared" si="145"/>
        <v>0.38543235000000031</v>
      </c>
      <c r="AF243" s="199">
        <f t="shared" si="146"/>
        <v>5.8583243100000004</v>
      </c>
      <c r="AG243" s="199" t="str">
        <f t="shared" si="147"/>
        <v/>
      </c>
      <c r="AH243" s="199" t="str">
        <f t="shared" si="148"/>
        <v/>
      </c>
      <c r="AI243" s="199">
        <f t="shared" si="149"/>
        <v>-6.0687908000000164</v>
      </c>
      <c r="AJ243" s="199">
        <f t="shared" si="150"/>
        <v>3.6088721899999996</v>
      </c>
      <c r="AK243" s="199">
        <f t="shared" si="151"/>
        <v>1.9680450199999981</v>
      </c>
      <c r="AL243" s="199">
        <f t="shared" si="152"/>
        <v>6.7506713100000866</v>
      </c>
      <c r="AO243" s="59">
        <v>240</v>
      </c>
      <c r="AP243" s="54" t="s">
        <v>455</v>
      </c>
      <c r="AQ243" s="31">
        <v>60.847589929999998</v>
      </c>
      <c r="AR243" s="31" t="s">
        <v>1110</v>
      </c>
      <c r="AS243" s="31" t="s">
        <v>1110</v>
      </c>
      <c r="AT243" s="31" t="s">
        <v>1110</v>
      </c>
      <c r="AU243" s="31" t="s">
        <v>1110</v>
      </c>
      <c r="AV243" s="31" t="s">
        <v>1110</v>
      </c>
      <c r="AW243" s="31" t="s">
        <v>1110</v>
      </c>
      <c r="AX243" s="31">
        <v>91.107839949999999</v>
      </c>
      <c r="AY243" s="31" t="s">
        <v>1110</v>
      </c>
      <c r="AZ243" s="31">
        <v>105.49748812</v>
      </c>
      <c r="BA243" s="31" t="s">
        <v>1110</v>
      </c>
      <c r="BB243" s="31">
        <v>2.5529199900000004</v>
      </c>
      <c r="BC243" s="31">
        <v>118.03772001999999</v>
      </c>
      <c r="BD243" s="31" t="s">
        <v>1110</v>
      </c>
      <c r="BE243" s="57">
        <v>14.752619989999999</v>
      </c>
      <c r="BF243" s="31">
        <v>392.79617800000005</v>
      </c>
      <c r="BG243"/>
      <c r="BH243" s="59">
        <v>240</v>
      </c>
      <c r="BI243" s="54" t="s">
        <v>331</v>
      </c>
      <c r="BJ243" s="31" t="s">
        <v>1110</v>
      </c>
      <c r="BK243" s="31" t="s">
        <v>1110</v>
      </c>
      <c r="BL243" s="31" t="s">
        <v>1110</v>
      </c>
      <c r="BM243" s="31" t="s">
        <v>1110</v>
      </c>
      <c r="BN243" s="31" t="s">
        <v>1110</v>
      </c>
      <c r="BO243" s="31">
        <v>18.44926491</v>
      </c>
      <c r="BP243" s="31">
        <v>3.44430367</v>
      </c>
      <c r="BQ243" s="31">
        <v>76.454853170000007</v>
      </c>
      <c r="BR243" s="31">
        <v>11.31281684</v>
      </c>
      <c r="BS243" s="31">
        <v>20.6718981</v>
      </c>
      <c r="BT243" s="31" t="s">
        <v>1110</v>
      </c>
      <c r="BU243" s="31" t="s">
        <v>1110</v>
      </c>
      <c r="BV243" s="31">
        <v>182.10759605999999</v>
      </c>
      <c r="BW243" s="31">
        <v>9.6346808199999998</v>
      </c>
      <c r="BX243" s="57">
        <v>65.945045019999995</v>
      </c>
      <c r="BY243" s="31">
        <v>388.02045859000003</v>
      </c>
    </row>
    <row r="244" spans="1:77" ht="62.5">
      <c r="A244" s="114" t="str">
        <f t="shared" si="116"/>
        <v>VERSAL FINANCE GESTÃO DE RECURSOS LTDA</v>
      </c>
      <c r="B244" s="24" t="str">
        <f t="shared" si="117"/>
        <v/>
      </c>
      <c r="C244" s="24" t="str">
        <f t="shared" si="118"/>
        <v/>
      </c>
      <c r="D244" s="24" t="str">
        <f t="shared" si="119"/>
        <v/>
      </c>
      <c r="E244" s="24" t="str">
        <f t="shared" si="120"/>
        <v/>
      </c>
      <c r="F244" s="24" t="str">
        <f t="shared" si="121"/>
        <v/>
      </c>
      <c r="G244" s="24" t="str">
        <f t="shared" si="122"/>
        <v/>
      </c>
      <c r="H244" s="24" t="str">
        <f t="shared" si="123"/>
        <v/>
      </c>
      <c r="I244" s="24">
        <f t="shared" si="124"/>
        <v>0.44300250041047207</v>
      </c>
      <c r="J244" s="24">
        <f t="shared" si="125"/>
        <v>-1.4304529817412543</v>
      </c>
      <c r="K244" s="24">
        <f t="shared" si="126"/>
        <v>0.48806151438193979</v>
      </c>
      <c r="L244" s="24" t="str">
        <f t="shared" si="127"/>
        <v/>
      </c>
      <c r="M244" s="24" t="str">
        <f t="shared" si="128"/>
        <v/>
      </c>
      <c r="N244" s="24" t="str">
        <f t="shared" si="129"/>
        <v/>
      </c>
      <c r="O244" s="24" t="str">
        <f t="shared" si="130"/>
        <v/>
      </c>
      <c r="P244" s="24">
        <f t="shared" si="131"/>
        <v>-1.178393127888171</v>
      </c>
      <c r="Q244" s="24">
        <f t="shared" si="132"/>
        <v>0.29256999242701909</v>
      </c>
      <c r="R244" s="24">
        <f t="shared" si="133"/>
        <v>1.1138749200000575</v>
      </c>
      <c r="S244" s="24">
        <f t="shared" si="134"/>
        <v>0.48806151438193979</v>
      </c>
      <c r="T244" s="24">
        <f t="shared" si="135"/>
        <v>-1.4304529817412543</v>
      </c>
      <c r="V244" s="116" t="str">
        <f t="shared" si="136"/>
        <v>VERSAL FINANCE GESTÃO DE RECURSOS LTDA</v>
      </c>
      <c r="W244" s="199" t="str">
        <f t="shared" si="137"/>
        <v/>
      </c>
      <c r="X244" s="199" t="str">
        <f t="shared" si="138"/>
        <v/>
      </c>
      <c r="Y244" s="199" t="str">
        <f t="shared" si="139"/>
        <v/>
      </c>
      <c r="Z244" s="199" t="str">
        <f t="shared" si="140"/>
        <v/>
      </c>
      <c r="AA244" s="199" t="str">
        <f t="shared" si="141"/>
        <v/>
      </c>
      <c r="AB244" s="199" t="str">
        <f t="shared" si="142"/>
        <v/>
      </c>
      <c r="AC244" s="199" t="str">
        <f t="shared" si="143"/>
        <v/>
      </c>
      <c r="AD244" s="199">
        <f t="shared" si="144"/>
        <v>1.4642843700000299</v>
      </c>
      <c r="AE244" s="199">
        <f t="shared" si="145"/>
        <v>-0.23457983999999854</v>
      </c>
      <c r="AF244" s="199">
        <f t="shared" si="146"/>
        <v>8.2677249999999702E-2</v>
      </c>
      <c r="AG244" s="199" t="str">
        <f t="shared" si="147"/>
        <v/>
      </c>
      <c r="AH244" s="199" t="str">
        <f t="shared" si="148"/>
        <v/>
      </c>
      <c r="AI244" s="199" t="str">
        <f t="shared" si="149"/>
        <v/>
      </c>
      <c r="AJ244" s="199" t="str">
        <f t="shared" si="150"/>
        <v/>
      </c>
      <c r="AK244" s="199">
        <f t="shared" si="151"/>
        <v>-0.1985068599999984</v>
      </c>
      <c r="AL244" s="199">
        <f t="shared" si="152"/>
        <v>1.1138749200000575</v>
      </c>
      <c r="AO244" s="60">
        <v>241</v>
      </c>
      <c r="AP244" s="56" t="s">
        <v>1283</v>
      </c>
      <c r="AQ244" s="30" t="s">
        <v>1110</v>
      </c>
      <c r="AR244" s="30">
        <v>19.863233079999997</v>
      </c>
      <c r="AS244" s="30" t="s">
        <v>1110</v>
      </c>
      <c r="AT244" s="30" t="s">
        <v>1110</v>
      </c>
      <c r="AU244" s="30" t="s">
        <v>1110</v>
      </c>
      <c r="AV244" s="30">
        <v>0.19807005</v>
      </c>
      <c r="AW244" s="30" t="s">
        <v>1110</v>
      </c>
      <c r="AX244" s="30">
        <v>51.518079710000002</v>
      </c>
      <c r="AY244" s="30" t="s">
        <v>1110</v>
      </c>
      <c r="AZ244" s="30">
        <v>79.645974280000004</v>
      </c>
      <c r="BA244" s="30" t="s">
        <v>1110</v>
      </c>
      <c r="BB244" s="30" t="s">
        <v>1110</v>
      </c>
      <c r="BC244" s="30">
        <v>38.556403639999999</v>
      </c>
      <c r="BD244" s="30">
        <v>46.123488649999999</v>
      </c>
      <c r="BE244" s="58">
        <v>153.54749265000001</v>
      </c>
      <c r="BF244" s="30">
        <v>389.45274205999999</v>
      </c>
      <c r="BG244"/>
      <c r="BH244" s="60">
        <v>241</v>
      </c>
      <c r="BI244" s="56" t="s">
        <v>1000</v>
      </c>
      <c r="BJ244" s="30" t="s">
        <v>1110</v>
      </c>
      <c r="BK244" s="30" t="s">
        <v>1110</v>
      </c>
      <c r="BL244" s="30" t="s">
        <v>1110</v>
      </c>
      <c r="BM244" s="30" t="s">
        <v>1110</v>
      </c>
      <c r="BN244" s="30" t="s">
        <v>1110</v>
      </c>
      <c r="BO244" s="30" t="s">
        <v>1110</v>
      </c>
      <c r="BP244" s="30" t="s">
        <v>1110</v>
      </c>
      <c r="BQ244" s="30">
        <v>332.00065124000002</v>
      </c>
      <c r="BR244" s="30">
        <v>16.164410060000002</v>
      </c>
      <c r="BS244" s="30">
        <v>17.022601329999997</v>
      </c>
      <c r="BT244" s="30" t="s">
        <v>1110</v>
      </c>
      <c r="BU244" s="30" t="s">
        <v>1110</v>
      </c>
      <c r="BV244" s="30" t="s">
        <v>1110</v>
      </c>
      <c r="BW244" s="30" t="s">
        <v>1110</v>
      </c>
      <c r="BX244" s="58">
        <v>16.647047929999999</v>
      </c>
      <c r="BY244" s="30">
        <v>381.83471056000002</v>
      </c>
    </row>
    <row r="245" spans="1:77" ht="37.5">
      <c r="A245" s="114" t="str">
        <f t="shared" si="116"/>
        <v>TAIBA INVESTIMENTOS LTDA</v>
      </c>
      <c r="B245" s="24" t="str">
        <f t="shared" si="117"/>
        <v/>
      </c>
      <c r="C245" s="24" t="str">
        <f t="shared" si="118"/>
        <v/>
      </c>
      <c r="D245" s="24" t="str">
        <f t="shared" si="119"/>
        <v/>
      </c>
      <c r="E245" s="24" t="str">
        <f t="shared" si="120"/>
        <v/>
      </c>
      <c r="F245" s="24" t="str">
        <f t="shared" si="121"/>
        <v/>
      </c>
      <c r="G245" s="24" t="str">
        <f t="shared" si="122"/>
        <v/>
      </c>
      <c r="H245" s="24" t="str">
        <f t="shared" si="123"/>
        <v/>
      </c>
      <c r="I245" s="24">
        <f t="shared" si="124"/>
        <v>-0.85069756231247595</v>
      </c>
      <c r="J245" s="24">
        <f t="shared" si="125"/>
        <v>-1.1052177836150605</v>
      </c>
      <c r="K245" s="24" t="str">
        <f t="shared" si="126"/>
        <v/>
      </c>
      <c r="L245" s="24" t="str">
        <f t="shared" si="127"/>
        <v/>
      </c>
      <c r="M245" s="24" t="str">
        <f t="shared" si="128"/>
        <v/>
      </c>
      <c r="N245" s="24" t="str">
        <f t="shared" si="129"/>
        <v/>
      </c>
      <c r="O245" s="24" t="str">
        <f t="shared" si="130"/>
        <v/>
      </c>
      <c r="P245" s="24" t="str">
        <f t="shared" si="131"/>
        <v/>
      </c>
      <c r="Q245" s="24">
        <f t="shared" si="132"/>
        <v>-0.85180526019134106</v>
      </c>
      <c r="R245" s="24">
        <f t="shared" si="133"/>
        <v>-3.2690785300000016</v>
      </c>
      <c r="S245" s="24">
        <f t="shared" si="134"/>
        <v>-0.85069756231247595</v>
      </c>
      <c r="T245" s="24">
        <f t="shared" si="135"/>
        <v>-1.1052177836150605</v>
      </c>
      <c r="V245" s="116" t="str">
        <f t="shared" si="136"/>
        <v>TAIBA INVESTIMENTOS LTDA</v>
      </c>
      <c r="W245" s="199" t="str">
        <f t="shared" si="137"/>
        <v/>
      </c>
      <c r="X245" s="199" t="str">
        <f t="shared" si="138"/>
        <v/>
      </c>
      <c r="Y245" s="199" t="str">
        <f t="shared" si="139"/>
        <v/>
      </c>
      <c r="Z245" s="199" t="str">
        <f t="shared" si="140"/>
        <v/>
      </c>
      <c r="AA245" s="199" t="str">
        <f t="shared" si="141"/>
        <v/>
      </c>
      <c r="AB245" s="199" t="str">
        <f t="shared" si="142"/>
        <v/>
      </c>
      <c r="AC245" s="199" t="str">
        <f t="shared" si="143"/>
        <v/>
      </c>
      <c r="AD245" s="199">
        <f t="shared" si="144"/>
        <v>-3.2506185199999891</v>
      </c>
      <c r="AE245" s="199">
        <f t="shared" si="145"/>
        <v>-1.8460010000000082E-2</v>
      </c>
      <c r="AF245" s="199" t="str">
        <f t="shared" si="146"/>
        <v/>
      </c>
      <c r="AG245" s="199" t="str">
        <f t="shared" si="147"/>
        <v/>
      </c>
      <c r="AH245" s="199" t="str">
        <f t="shared" si="148"/>
        <v/>
      </c>
      <c r="AI245" s="199" t="str">
        <f t="shared" si="149"/>
        <v/>
      </c>
      <c r="AJ245" s="199" t="str">
        <f t="shared" si="150"/>
        <v/>
      </c>
      <c r="AK245" s="199" t="str">
        <f t="shared" si="151"/>
        <v/>
      </c>
      <c r="AL245" s="199">
        <f t="shared" si="152"/>
        <v>-3.2690785300000016</v>
      </c>
      <c r="AO245" s="59">
        <v>242</v>
      </c>
      <c r="AP245" s="54" t="s">
        <v>920</v>
      </c>
      <c r="AQ245" s="31" t="s">
        <v>1110</v>
      </c>
      <c r="AR245" s="31" t="s">
        <v>1110</v>
      </c>
      <c r="AS245" s="31" t="s">
        <v>1110</v>
      </c>
      <c r="AT245" s="31" t="s">
        <v>1110</v>
      </c>
      <c r="AU245" s="31" t="s">
        <v>1110</v>
      </c>
      <c r="AV245" s="31" t="s">
        <v>1110</v>
      </c>
      <c r="AW245" s="31" t="s">
        <v>1110</v>
      </c>
      <c r="AX245" s="31">
        <v>382.11212351</v>
      </c>
      <c r="AY245" s="31">
        <v>1.6702599499999999</v>
      </c>
      <c r="AZ245" s="31" t="s">
        <v>1110</v>
      </c>
      <c r="BA245" s="31" t="s">
        <v>1110</v>
      </c>
      <c r="BB245" s="31" t="s">
        <v>1110</v>
      </c>
      <c r="BC245" s="31" t="s">
        <v>1110</v>
      </c>
      <c r="BD245" s="31" t="s">
        <v>1110</v>
      </c>
      <c r="BE245" s="57" t="s">
        <v>1110</v>
      </c>
      <c r="BF245" s="31">
        <v>383.78238346000001</v>
      </c>
      <c r="BG245"/>
      <c r="BH245" s="59">
        <v>242</v>
      </c>
      <c r="BI245" s="54" t="s">
        <v>920</v>
      </c>
      <c r="BJ245" s="31" t="s">
        <v>1110</v>
      </c>
      <c r="BK245" s="31" t="s">
        <v>1110</v>
      </c>
      <c r="BL245" s="31" t="s">
        <v>1110</v>
      </c>
      <c r="BM245" s="31" t="s">
        <v>1110</v>
      </c>
      <c r="BN245" s="31" t="s">
        <v>1110</v>
      </c>
      <c r="BO245" s="31" t="s">
        <v>1110</v>
      </c>
      <c r="BP245" s="31" t="s">
        <v>1110</v>
      </c>
      <c r="BQ245" s="31">
        <v>378.86150499000001</v>
      </c>
      <c r="BR245" s="31">
        <v>1.6517999399999999</v>
      </c>
      <c r="BS245" s="31" t="s">
        <v>1110</v>
      </c>
      <c r="BT245" s="31" t="s">
        <v>1110</v>
      </c>
      <c r="BU245" s="31" t="s">
        <v>1110</v>
      </c>
      <c r="BV245" s="31" t="s">
        <v>1110</v>
      </c>
      <c r="BW245" s="31" t="s">
        <v>1110</v>
      </c>
      <c r="BX245" s="57" t="s">
        <v>1110</v>
      </c>
      <c r="BY245" s="31">
        <v>380.51330493</v>
      </c>
    </row>
    <row r="246" spans="1:77" ht="50">
      <c r="A246" s="114" t="str">
        <f t="shared" si="116"/>
        <v>VISIA ASSET MANAGEMENT</v>
      </c>
      <c r="B246" s="24" t="str">
        <f t="shared" si="117"/>
        <v/>
      </c>
      <c r="C246" s="24" t="str">
        <f t="shared" si="118"/>
        <v/>
      </c>
      <c r="D246" s="24" t="str">
        <f t="shared" si="119"/>
        <v/>
      </c>
      <c r="E246" s="24">
        <f t="shared" si="120"/>
        <v>-1.7747844159650867</v>
      </c>
      <c r="F246" s="24" t="str">
        <f t="shared" si="121"/>
        <v/>
      </c>
      <c r="G246" s="24" t="str">
        <f t="shared" si="122"/>
        <v/>
      </c>
      <c r="H246" s="24" t="str">
        <f t="shared" si="123"/>
        <v/>
      </c>
      <c r="I246" s="24">
        <f t="shared" si="124"/>
        <v>-1.1004981591836582</v>
      </c>
      <c r="J246" s="24">
        <f t="shared" si="125"/>
        <v>0.90460162952462042</v>
      </c>
      <c r="K246" s="24">
        <f t="shared" si="126"/>
        <v>2.3232156223748746</v>
      </c>
      <c r="L246" s="24" t="str">
        <f t="shared" si="127"/>
        <v/>
      </c>
      <c r="M246" s="24" t="str">
        <f t="shared" si="128"/>
        <v/>
      </c>
      <c r="N246" s="24">
        <f t="shared" si="129"/>
        <v>-0.3024709369262979</v>
      </c>
      <c r="O246" s="24" t="str">
        <f t="shared" si="130"/>
        <v/>
      </c>
      <c r="P246" s="24">
        <f t="shared" si="131"/>
        <v>1.279982412171293</v>
      </c>
      <c r="Q246" s="24">
        <f t="shared" si="132"/>
        <v>1.6753377250500421</v>
      </c>
      <c r="R246" s="24">
        <f t="shared" si="133"/>
        <v>6.250836530000015</v>
      </c>
      <c r="S246" s="24">
        <f t="shared" si="134"/>
        <v>2.3232156223748746</v>
      </c>
      <c r="T246" s="24">
        <f t="shared" si="135"/>
        <v>-1.7747844159650867</v>
      </c>
      <c r="V246" s="116" t="str">
        <f t="shared" si="136"/>
        <v>VISIA ASSET MANAGEMENT</v>
      </c>
      <c r="W246" s="199" t="str">
        <f t="shared" si="137"/>
        <v/>
      </c>
      <c r="X246" s="199" t="str">
        <f t="shared" si="138"/>
        <v/>
      </c>
      <c r="Y246" s="199" t="str">
        <f t="shared" si="139"/>
        <v/>
      </c>
      <c r="Z246" s="199">
        <f t="shared" si="140"/>
        <v>-0.49723931999999849</v>
      </c>
      <c r="AA246" s="199" t="str">
        <f t="shared" si="141"/>
        <v/>
      </c>
      <c r="AB246" s="199" t="str">
        <f t="shared" si="142"/>
        <v/>
      </c>
      <c r="AC246" s="199" t="str">
        <f t="shared" si="143"/>
        <v/>
      </c>
      <c r="AD246" s="199">
        <f t="shared" si="144"/>
        <v>-0.3036833800000025</v>
      </c>
      <c r="AE246" s="199">
        <f t="shared" si="145"/>
        <v>0.19558935000000233</v>
      </c>
      <c r="AF246" s="199">
        <f t="shared" si="146"/>
        <v>6.8427798399999915</v>
      </c>
      <c r="AG246" s="199" t="str">
        <f t="shared" si="147"/>
        <v/>
      </c>
      <c r="AH246" s="199" t="str">
        <f t="shared" si="148"/>
        <v/>
      </c>
      <c r="AI246" s="199">
        <f t="shared" si="149"/>
        <v>-7.0998999999999368E-4</v>
      </c>
      <c r="AJ246" s="199" t="str">
        <f t="shared" si="150"/>
        <v/>
      </c>
      <c r="AK246" s="199">
        <f t="shared" si="151"/>
        <v>1.4100030000000041E-2</v>
      </c>
      <c r="AL246" s="199">
        <f t="shared" si="152"/>
        <v>6.250836530000015</v>
      </c>
      <c r="AO246" s="60">
        <v>243</v>
      </c>
      <c r="AP246" s="56" t="s">
        <v>331</v>
      </c>
      <c r="AQ246" s="30" t="s">
        <v>1110</v>
      </c>
      <c r="AR246" s="30" t="s">
        <v>1110</v>
      </c>
      <c r="AS246" s="30" t="s">
        <v>1110</v>
      </c>
      <c r="AT246" s="30" t="s">
        <v>1110</v>
      </c>
      <c r="AU246" s="30" t="s">
        <v>1110</v>
      </c>
      <c r="AV246" s="30">
        <v>18.577457539999997</v>
      </c>
      <c r="AW246" s="30">
        <v>3.4307509199999999</v>
      </c>
      <c r="AX246" s="30">
        <v>75.341425049999998</v>
      </c>
      <c r="AY246" s="30">
        <v>10.92738449</v>
      </c>
      <c r="AZ246" s="30">
        <v>14.81357379</v>
      </c>
      <c r="BA246" s="30" t="s">
        <v>1110</v>
      </c>
      <c r="BB246" s="30" t="s">
        <v>1110</v>
      </c>
      <c r="BC246" s="30">
        <v>188.17638686000001</v>
      </c>
      <c r="BD246" s="30">
        <v>6.0258086300000002</v>
      </c>
      <c r="BE246" s="58">
        <v>63.976999999999997</v>
      </c>
      <c r="BF246" s="30">
        <v>381.26978727999995</v>
      </c>
      <c r="BG246"/>
      <c r="BH246" s="60">
        <v>243</v>
      </c>
      <c r="BI246" s="56" t="s">
        <v>1285</v>
      </c>
      <c r="BJ246" s="30" t="s">
        <v>1110</v>
      </c>
      <c r="BK246" s="30" t="s">
        <v>1110</v>
      </c>
      <c r="BL246" s="30" t="s">
        <v>1110</v>
      </c>
      <c r="BM246" s="30">
        <v>27.519646309999999</v>
      </c>
      <c r="BN246" s="30" t="s">
        <v>1110</v>
      </c>
      <c r="BO246" s="30" t="s">
        <v>1110</v>
      </c>
      <c r="BP246" s="30" t="s">
        <v>1110</v>
      </c>
      <c r="BQ246" s="30">
        <v>27.291399579999997</v>
      </c>
      <c r="BR246" s="30">
        <v>21.817189800000001</v>
      </c>
      <c r="BS246" s="30">
        <v>301.38194246</v>
      </c>
      <c r="BT246" s="30" t="s">
        <v>1110</v>
      </c>
      <c r="BU246" s="30" t="s">
        <v>1110</v>
      </c>
      <c r="BV246" s="30">
        <v>0.23402000000000001</v>
      </c>
      <c r="BW246" s="30" t="s">
        <v>1110</v>
      </c>
      <c r="BX246" s="58">
        <v>1.1156800099999999</v>
      </c>
      <c r="BY246" s="30">
        <v>379.35987815999999</v>
      </c>
    </row>
    <row r="247" spans="1:77" ht="62.5">
      <c r="A247" s="114" t="str">
        <f t="shared" si="116"/>
        <v>SIMPLIFIC GESTAO DE RECURSOS LTDA</v>
      </c>
      <c r="B247" s="24" t="str">
        <f t="shared" si="117"/>
        <v/>
      </c>
      <c r="C247" s="24" t="str">
        <f t="shared" si="118"/>
        <v/>
      </c>
      <c r="D247" s="24">
        <f t="shared" si="119"/>
        <v>-0.95655624801850081</v>
      </c>
      <c r="E247" s="24" t="str">
        <f t="shared" si="120"/>
        <v/>
      </c>
      <c r="F247" s="24" t="str">
        <f t="shared" si="121"/>
        <v/>
      </c>
      <c r="G247" s="24" t="str">
        <f t="shared" si="122"/>
        <v/>
      </c>
      <c r="H247" s="24" t="str">
        <f t="shared" si="123"/>
        <v/>
      </c>
      <c r="I247" s="24">
        <f t="shared" si="124"/>
        <v>3.7658893409154643</v>
      </c>
      <c r="J247" s="24">
        <f t="shared" si="125"/>
        <v>3.1995235335895273</v>
      </c>
      <c r="K247" s="24">
        <f t="shared" si="126"/>
        <v>0.24505872514248495</v>
      </c>
      <c r="L247" s="24" t="str">
        <f t="shared" si="127"/>
        <v/>
      </c>
      <c r="M247" s="24" t="str">
        <f t="shared" si="128"/>
        <v/>
      </c>
      <c r="N247" s="24" t="str">
        <f t="shared" si="129"/>
        <v/>
      </c>
      <c r="O247" s="24" t="str">
        <f t="shared" si="130"/>
        <v/>
      </c>
      <c r="P247" s="24">
        <f t="shared" si="131"/>
        <v>4.9324853862486862E-2</v>
      </c>
      <c r="Q247" s="24">
        <f t="shared" si="132"/>
        <v>2.579579349303657</v>
      </c>
      <c r="R247" s="24">
        <f t="shared" si="133"/>
        <v>9.4779528699999673</v>
      </c>
      <c r="S247" s="24">
        <f t="shared" si="134"/>
        <v>3.7658893409154643</v>
      </c>
      <c r="T247" s="24">
        <f t="shared" si="135"/>
        <v>-0.95655624801850081</v>
      </c>
      <c r="V247" s="116" t="str">
        <f t="shared" si="136"/>
        <v>SIMPLIFIC GESTAO DE RECURSOS LTDA</v>
      </c>
      <c r="W247" s="199" t="str">
        <f t="shared" si="137"/>
        <v/>
      </c>
      <c r="X247" s="199" t="str">
        <f t="shared" si="138"/>
        <v/>
      </c>
      <c r="Y247" s="199">
        <f t="shared" si="139"/>
        <v>-0.38247237000000922</v>
      </c>
      <c r="Z247" s="199" t="str">
        <f t="shared" si="140"/>
        <v/>
      </c>
      <c r="AA247" s="199" t="str">
        <f t="shared" si="141"/>
        <v/>
      </c>
      <c r="AB247" s="199" t="str">
        <f t="shared" si="142"/>
        <v/>
      </c>
      <c r="AC247" s="199" t="str">
        <f t="shared" si="143"/>
        <v/>
      </c>
      <c r="AD247" s="199">
        <f t="shared" si="144"/>
        <v>9.1487872599999776</v>
      </c>
      <c r="AE247" s="199">
        <f t="shared" si="145"/>
        <v>0.58558268999999896</v>
      </c>
      <c r="AF247" s="199">
        <f t="shared" si="146"/>
        <v>0.11694101999999162</v>
      </c>
      <c r="AG247" s="199" t="str">
        <f t="shared" si="147"/>
        <v/>
      </c>
      <c r="AH247" s="199" t="str">
        <f t="shared" si="148"/>
        <v/>
      </c>
      <c r="AI247" s="199" t="str">
        <f t="shared" si="149"/>
        <v/>
      </c>
      <c r="AJ247" s="199" t="str">
        <f t="shared" si="150"/>
        <v/>
      </c>
      <c r="AK247" s="199">
        <f t="shared" si="151"/>
        <v>9.1142700000048649E-3</v>
      </c>
      <c r="AL247" s="199">
        <f t="shared" si="152"/>
        <v>9.4779528699999673</v>
      </c>
      <c r="AO247" s="59">
        <v>244</v>
      </c>
      <c r="AP247" s="54" t="s">
        <v>1000</v>
      </c>
      <c r="AQ247" s="31" t="s">
        <v>1110</v>
      </c>
      <c r="AR247" s="31" t="s">
        <v>1110</v>
      </c>
      <c r="AS247" s="31" t="s">
        <v>1110</v>
      </c>
      <c r="AT247" s="31" t="s">
        <v>1110</v>
      </c>
      <c r="AU247" s="31" t="s">
        <v>1110</v>
      </c>
      <c r="AV247" s="31" t="s">
        <v>1110</v>
      </c>
      <c r="AW247" s="31" t="s">
        <v>1110</v>
      </c>
      <c r="AX247" s="31">
        <v>330.53636686999999</v>
      </c>
      <c r="AY247" s="31">
        <v>16.3989899</v>
      </c>
      <c r="AZ247" s="31">
        <v>16.939924079999997</v>
      </c>
      <c r="BA247" s="31" t="s">
        <v>1110</v>
      </c>
      <c r="BB247" s="31" t="s">
        <v>1110</v>
      </c>
      <c r="BC247" s="31" t="s">
        <v>1110</v>
      </c>
      <c r="BD247" s="31" t="s">
        <v>1110</v>
      </c>
      <c r="BE247" s="57">
        <v>16.845554789999998</v>
      </c>
      <c r="BF247" s="31">
        <v>380.72083563999996</v>
      </c>
      <c r="BG247"/>
      <c r="BH247" s="59">
        <v>244</v>
      </c>
      <c r="BI247" s="54" t="s">
        <v>1286</v>
      </c>
      <c r="BJ247" s="31" t="s">
        <v>1110</v>
      </c>
      <c r="BK247" s="31" t="s">
        <v>1110</v>
      </c>
      <c r="BL247" s="31">
        <v>39.601832869999996</v>
      </c>
      <c r="BM247" s="31" t="s">
        <v>1110</v>
      </c>
      <c r="BN247" s="31" t="s">
        <v>1110</v>
      </c>
      <c r="BO247" s="31" t="s">
        <v>1110</v>
      </c>
      <c r="BP247" s="31" t="s">
        <v>1110</v>
      </c>
      <c r="BQ247" s="31">
        <v>252.08707969999998</v>
      </c>
      <c r="BR247" s="31">
        <v>18.88776687</v>
      </c>
      <c r="BS247" s="31">
        <v>47.836531469999997</v>
      </c>
      <c r="BT247" s="31" t="s">
        <v>1110</v>
      </c>
      <c r="BU247" s="31" t="s">
        <v>1110</v>
      </c>
      <c r="BV247" s="31" t="s">
        <v>1110</v>
      </c>
      <c r="BW247" s="31" t="s">
        <v>1110</v>
      </c>
      <c r="BX247" s="57">
        <v>18.487161920000002</v>
      </c>
      <c r="BY247" s="31">
        <v>376.90037282999998</v>
      </c>
    </row>
    <row r="248" spans="1:77" ht="37.5">
      <c r="A248" s="114" t="str">
        <f t="shared" si="116"/>
        <v>FAMA INVESTIMENTOS</v>
      </c>
      <c r="B248" s="24">
        <f t="shared" si="117"/>
        <v>-2.4662452035113915</v>
      </c>
      <c r="C248" s="24">
        <f t="shared" si="118"/>
        <v>-2.5494335988778971</v>
      </c>
      <c r="D248" s="24" t="str">
        <f t="shared" si="119"/>
        <v/>
      </c>
      <c r="E248" s="24" t="str">
        <f t="shared" si="120"/>
        <v/>
      </c>
      <c r="F248" s="24" t="str">
        <f t="shared" si="121"/>
        <v/>
      </c>
      <c r="G248" s="24">
        <f t="shared" si="122"/>
        <v>-0.10248179515119205</v>
      </c>
      <c r="H248" s="24" t="str">
        <f t="shared" si="123"/>
        <v/>
      </c>
      <c r="I248" s="24">
        <f t="shared" si="124"/>
        <v>-2.9825446839473955</v>
      </c>
      <c r="J248" s="24">
        <f t="shared" si="125"/>
        <v>-2.5775463811688724</v>
      </c>
      <c r="K248" s="24">
        <f t="shared" si="126"/>
        <v>-3.0101073505155398</v>
      </c>
      <c r="L248" s="24" t="str">
        <f t="shared" si="127"/>
        <v/>
      </c>
      <c r="M248" s="24" t="str">
        <f t="shared" si="128"/>
        <v/>
      </c>
      <c r="N248" s="24">
        <f t="shared" si="129"/>
        <v>-2.5774904799254159</v>
      </c>
      <c r="O248" s="24">
        <f t="shared" si="130"/>
        <v>-2.5773860604339092</v>
      </c>
      <c r="P248" s="24">
        <f t="shared" si="131"/>
        <v>11.028140562286353</v>
      </c>
      <c r="Q248" s="24">
        <f t="shared" si="132"/>
        <v>-1.8676409970704384</v>
      </c>
      <c r="R248" s="24">
        <f t="shared" si="133"/>
        <v>-7.0638921200000482</v>
      </c>
      <c r="S248" s="24">
        <f t="shared" si="134"/>
        <v>11.028140562286353</v>
      </c>
      <c r="T248" s="24">
        <f t="shared" si="135"/>
        <v>-3.0101073505155398</v>
      </c>
      <c r="V248" s="116" t="str">
        <f t="shared" si="136"/>
        <v>FAMA INVESTIMENTOS</v>
      </c>
      <c r="W248" s="199">
        <f t="shared" si="137"/>
        <v>-4.4864982900000143</v>
      </c>
      <c r="X248" s="199">
        <f t="shared" si="138"/>
        <v>-1.3111617400000029</v>
      </c>
      <c r="Y248" s="199" t="str">
        <f t="shared" si="139"/>
        <v/>
      </c>
      <c r="Z248" s="199" t="str">
        <f t="shared" si="140"/>
        <v/>
      </c>
      <c r="AA248" s="199" t="str">
        <f t="shared" si="141"/>
        <v/>
      </c>
      <c r="AB248" s="199">
        <f t="shared" si="142"/>
        <v>-7.4588099999992608E-3</v>
      </c>
      <c r="AC248" s="199" t="str">
        <f t="shared" si="143"/>
        <v/>
      </c>
      <c r="AD248" s="199">
        <f t="shared" si="144"/>
        <v>-3.2291522799999939</v>
      </c>
      <c r="AE248" s="199">
        <f t="shared" si="145"/>
        <v>-7.0299999999999807E-3</v>
      </c>
      <c r="AF248" s="199">
        <f t="shared" si="146"/>
        <v>-0.13543015000000036</v>
      </c>
      <c r="AG248" s="199" t="str">
        <f t="shared" si="147"/>
        <v/>
      </c>
      <c r="AH248" s="199" t="str">
        <f t="shared" si="148"/>
        <v/>
      </c>
      <c r="AI248" s="199">
        <f t="shared" si="149"/>
        <v>-6.898009000000016E-2</v>
      </c>
      <c r="AJ248" s="199">
        <f t="shared" si="150"/>
        <v>-4.3890050000000125E-2</v>
      </c>
      <c r="AK248" s="199">
        <f t="shared" si="151"/>
        <v>2.2257092900000046</v>
      </c>
      <c r="AL248" s="199">
        <f t="shared" si="152"/>
        <v>-7.0638921200000482</v>
      </c>
      <c r="AO248" s="60">
        <v>245</v>
      </c>
      <c r="AP248" s="56" t="s">
        <v>1287</v>
      </c>
      <c r="AQ248" s="30">
        <v>181.91614863000001</v>
      </c>
      <c r="AR248" s="30">
        <v>51.429530880000002</v>
      </c>
      <c r="AS248" s="30" t="s">
        <v>1110</v>
      </c>
      <c r="AT248" s="30" t="s">
        <v>1110</v>
      </c>
      <c r="AU248" s="30" t="s">
        <v>1110</v>
      </c>
      <c r="AV248" s="30">
        <v>7.2781804699999997</v>
      </c>
      <c r="AW248" s="30" t="s">
        <v>1110</v>
      </c>
      <c r="AX248" s="30">
        <v>108.26836216</v>
      </c>
      <c r="AY248" s="30">
        <v>0.27273999999999998</v>
      </c>
      <c r="AZ248" s="30">
        <v>4.4991800700000004</v>
      </c>
      <c r="BA248" s="30" t="s">
        <v>1110</v>
      </c>
      <c r="BB248" s="30" t="s">
        <v>1110</v>
      </c>
      <c r="BC248" s="30">
        <v>2.6762500400000002</v>
      </c>
      <c r="BD248" s="30">
        <v>1.7028900200000001</v>
      </c>
      <c r="BE248" s="58">
        <v>20.182090329999998</v>
      </c>
      <c r="BF248" s="30">
        <v>378.22537260000001</v>
      </c>
      <c r="BG248"/>
      <c r="BH248" s="60">
        <v>245</v>
      </c>
      <c r="BI248" s="56" t="s">
        <v>1287</v>
      </c>
      <c r="BJ248" s="30">
        <v>177.42965033999999</v>
      </c>
      <c r="BK248" s="30">
        <v>50.118369139999999</v>
      </c>
      <c r="BL248" s="30" t="s">
        <v>1110</v>
      </c>
      <c r="BM248" s="30" t="s">
        <v>1110</v>
      </c>
      <c r="BN248" s="30" t="s">
        <v>1110</v>
      </c>
      <c r="BO248" s="30">
        <v>7.2707216600000004</v>
      </c>
      <c r="BP248" s="30" t="s">
        <v>1110</v>
      </c>
      <c r="BQ248" s="30">
        <v>105.03920988</v>
      </c>
      <c r="BR248" s="30">
        <v>0.26571</v>
      </c>
      <c r="BS248" s="30">
        <v>4.3637499200000001</v>
      </c>
      <c r="BT248" s="30" t="s">
        <v>1110</v>
      </c>
      <c r="BU248" s="30" t="s">
        <v>1110</v>
      </c>
      <c r="BV248" s="30">
        <v>2.6072699500000001</v>
      </c>
      <c r="BW248" s="30">
        <v>1.65899997</v>
      </c>
      <c r="BX248" s="58">
        <v>22.407799620000002</v>
      </c>
      <c r="BY248" s="30">
        <v>371.16148047999997</v>
      </c>
    </row>
    <row r="249" spans="1:77" ht="50">
      <c r="A249" s="114" t="str">
        <f t="shared" si="116"/>
        <v>QUELUZ ASSET MANAGEMENT</v>
      </c>
      <c r="B249" s="24">
        <f t="shared" si="117"/>
        <v>0.73254835495237103</v>
      </c>
      <c r="C249" s="24" t="str">
        <f t="shared" si="118"/>
        <v/>
      </c>
      <c r="D249" s="24" t="str">
        <f t="shared" si="119"/>
        <v/>
      </c>
      <c r="E249" s="24" t="str">
        <f t="shared" si="120"/>
        <v/>
      </c>
      <c r="F249" s="24" t="str">
        <f t="shared" si="121"/>
        <v/>
      </c>
      <c r="G249" s="24" t="str">
        <f t="shared" si="122"/>
        <v/>
      </c>
      <c r="H249" s="24">
        <f t="shared" si="123"/>
        <v>-90.531005664284635</v>
      </c>
      <c r="I249" s="24">
        <f t="shared" si="124"/>
        <v>158.43901520101048</v>
      </c>
      <c r="J249" s="24">
        <f t="shared" si="125"/>
        <v>-8.523799812112685</v>
      </c>
      <c r="K249" s="24">
        <f t="shared" si="126"/>
        <v>-3.3989403841994914</v>
      </c>
      <c r="L249" s="24" t="str">
        <f t="shared" si="127"/>
        <v/>
      </c>
      <c r="M249" s="24">
        <f t="shared" si="128"/>
        <v>-3.4310271515443418</v>
      </c>
      <c r="N249" s="24">
        <f t="shared" si="129"/>
        <v>0.32054480152656595</v>
      </c>
      <c r="O249" s="24" t="str">
        <f t="shared" si="130"/>
        <v/>
      </c>
      <c r="P249" s="24">
        <f t="shared" si="131"/>
        <v>5.9813219944969234</v>
      </c>
      <c r="Q249" s="24">
        <f t="shared" si="132"/>
        <v>0.6259405855220308</v>
      </c>
      <c r="R249" s="24">
        <f t="shared" si="133"/>
        <v>2.3051231599999937</v>
      </c>
      <c r="S249" s="24">
        <f t="shared" si="134"/>
        <v>158.43901520101048</v>
      </c>
      <c r="T249" s="24">
        <f t="shared" si="135"/>
        <v>-90.531005664284635</v>
      </c>
      <c r="V249" s="116" t="str">
        <f t="shared" si="136"/>
        <v>QUELUZ ASSET MANAGEMENT</v>
      </c>
      <c r="W249" s="199">
        <f t="shared" si="137"/>
        <v>0.26956815999999861</v>
      </c>
      <c r="X249" s="199" t="str">
        <f t="shared" si="138"/>
        <v/>
      </c>
      <c r="Y249" s="199" t="str">
        <f t="shared" si="139"/>
        <v/>
      </c>
      <c r="Z249" s="199" t="str">
        <f t="shared" si="140"/>
        <v/>
      </c>
      <c r="AA249" s="199" t="str">
        <f t="shared" si="141"/>
        <v/>
      </c>
      <c r="AB249" s="199" t="str">
        <f t="shared" si="142"/>
        <v/>
      </c>
      <c r="AC249" s="199">
        <f t="shared" si="143"/>
        <v>-0.49151997999999997</v>
      </c>
      <c r="AD249" s="199">
        <f t="shared" si="144"/>
        <v>0.72752027000000008</v>
      </c>
      <c r="AE249" s="199">
        <f t="shared" si="145"/>
        <v>-1.7602702600000022</v>
      </c>
      <c r="AF249" s="199">
        <f t="shared" si="146"/>
        <v>-0.25245480999999881</v>
      </c>
      <c r="AG249" s="199" t="str">
        <f t="shared" si="147"/>
        <v/>
      </c>
      <c r="AH249" s="199">
        <f t="shared" si="148"/>
        <v>-5.094372610000022</v>
      </c>
      <c r="AI249" s="199">
        <f t="shared" si="149"/>
        <v>1.6930470000000142E-2</v>
      </c>
      <c r="AJ249" s="199" t="str">
        <f t="shared" si="150"/>
        <v/>
      </c>
      <c r="AK249" s="199">
        <f t="shared" si="151"/>
        <v>8.8897219200000279</v>
      </c>
      <c r="AL249" s="199">
        <f t="shared" si="152"/>
        <v>2.3051231599999937</v>
      </c>
      <c r="AO249" s="59">
        <v>246</v>
      </c>
      <c r="AP249" s="54" t="s">
        <v>1285</v>
      </c>
      <c r="AQ249" s="31" t="s">
        <v>1110</v>
      </c>
      <c r="AR249" s="31" t="s">
        <v>1110</v>
      </c>
      <c r="AS249" s="31" t="s">
        <v>1110</v>
      </c>
      <c r="AT249" s="31">
        <v>28.016885629999997</v>
      </c>
      <c r="AU249" s="31" t="s">
        <v>1110</v>
      </c>
      <c r="AV249" s="31" t="s">
        <v>1110</v>
      </c>
      <c r="AW249" s="31" t="s">
        <v>1110</v>
      </c>
      <c r="AX249" s="31">
        <v>27.595082959999999</v>
      </c>
      <c r="AY249" s="31">
        <v>21.621600449999999</v>
      </c>
      <c r="AZ249" s="31">
        <v>294.53916262000001</v>
      </c>
      <c r="BA249" s="31" t="s">
        <v>1110</v>
      </c>
      <c r="BB249" s="31" t="s">
        <v>1110</v>
      </c>
      <c r="BC249" s="31">
        <v>0.23472999</v>
      </c>
      <c r="BD249" s="31" t="s">
        <v>1110</v>
      </c>
      <c r="BE249" s="57">
        <v>1.1015799799999999</v>
      </c>
      <c r="BF249" s="31">
        <v>373.10904162999998</v>
      </c>
      <c r="BG249"/>
      <c r="BH249" s="59">
        <v>246</v>
      </c>
      <c r="BI249" s="54" t="s">
        <v>1288</v>
      </c>
      <c r="BJ249" s="31">
        <v>37.068252940000001</v>
      </c>
      <c r="BK249" s="31" t="s">
        <v>1110</v>
      </c>
      <c r="BL249" s="31" t="s">
        <v>1110</v>
      </c>
      <c r="BM249" s="31" t="s">
        <v>1110</v>
      </c>
      <c r="BN249" s="31" t="s">
        <v>1110</v>
      </c>
      <c r="BO249" s="31" t="s">
        <v>1110</v>
      </c>
      <c r="BP249" s="31">
        <v>5.1410009999999999E-2</v>
      </c>
      <c r="BQ249" s="31">
        <v>1.18670027</v>
      </c>
      <c r="BR249" s="31">
        <v>18.890968609999998</v>
      </c>
      <c r="BS249" s="31">
        <v>7.1750014400000008</v>
      </c>
      <c r="BT249" s="31" t="s">
        <v>1110</v>
      </c>
      <c r="BU249" s="31">
        <v>143.38514634999999</v>
      </c>
      <c r="BV249" s="31">
        <v>5.2987100900000002</v>
      </c>
      <c r="BW249" s="31" t="s">
        <v>1110</v>
      </c>
      <c r="BX249" s="57">
        <v>157.51442275000002</v>
      </c>
      <c r="BY249" s="31">
        <v>370.57061246000001</v>
      </c>
    </row>
    <row r="250" spans="1:77" ht="50">
      <c r="A250" s="114" t="str">
        <f t="shared" si="116"/>
        <v>BR INVESTIMENTOS LTDA</v>
      </c>
      <c r="B250" s="24" t="str">
        <f t="shared" si="117"/>
        <v/>
      </c>
      <c r="C250" s="24" t="str">
        <f t="shared" si="118"/>
        <v/>
      </c>
      <c r="D250" s="24" t="str">
        <f t="shared" si="119"/>
        <v/>
      </c>
      <c r="E250" s="24" t="str">
        <f t="shared" si="120"/>
        <v/>
      </c>
      <c r="F250" s="24" t="str">
        <f t="shared" si="121"/>
        <v/>
      </c>
      <c r="G250" s="24" t="str">
        <f t="shared" si="122"/>
        <v/>
      </c>
      <c r="H250" s="24" t="str">
        <f t="shared" si="123"/>
        <v/>
      </c>
      <c r="I250" s="24" t="str">
        <f t="shared" si="124"/>
        <v/>
      </c>
      <c r="J250" s="24" t="str">
        <f t="shared" si="125"/>
        <v/>
      </c>
      <c r="K250" s="24" t="str">
        <f t="shared" si="126"/>
        <v/>
      </c>
      <c r="L250" s="24" t="str">
        <f t="shared" si="127"/>
        <v/>
      </c>
      <c r="M250" s="24" t="str">
        <f t="shared" si="128"/>
        <v/>
      </c>
      <c r="N250" s="24">
        <f t="shared" si="129"/>
        <v>0.12650007244336336</v>
      </c>
      <c r="O250" s="24" t="str">
        <f t="shared" si="130"/>
        <v/>
      </c>
      <c r="P250" s="24" t="str">
        <f t="shared" si="131"/>
        <v/>
      </c>
      <c r="Q250" s="24">
        <f t="shared" si="132"/>
        <v>0.12650007244336336</v>
      </c>
      <c r="R250" s="24">
        <f t="shared" si="133"/>
        <v>0.45975517000005084</v>
      </c>
      <c r="S250" s="24">
        <f t="shared" si="134"/>
        <v>0.12650007244336336</v>
      </c>
      <c r="T250" s="24">
        <f t="shared" si="135"/>
        <v>0.12650007244336336</v>
      </c>
      <c r="V250" s="116" t="str">
        <f t="shared" si="136"/>
        <v>BR INVESTIMENTOS LTDA</v>
      </c>
      <c r="W250" s="199" t="str">
        <f t="shared" si="137"/>
        <v/>
      </c>
      <c r="X250" s="199" t="str">
        <f t="shared" si="138"/>
        <v/>
      </c>
      <c r="Y250" s="199" t="str">
        <f t="shared" si="139"/>
        <v/>
      </c>
      <c r="Z250" s="199" t="str">
        <f t="shared" si="140"/>
        <v/>
      </c>
      <c r="AA250" s="199" t="str">
        <f t="shared" si="141"/>
        <v/>
      </c>
      <c r="AB250" s="199" t="str">
        <f t="shared" si="142"/>
        <v/>
      </c>
      <c r="AC250" s="199" t="str">
        <f t="shared" si="143"/>
        <v/>
      </c>
      <c r="AD250" s="199" t="str">
        <f t="shared" si="144"/>
        <v/>
      </c>
      <c r="AE250" s="199" t="str">
        <f t="shared" si="145"/>
        <v/>
      </c>
      <c r="AF250" s="199" t="str">
        <f t="shared" si="146"/>
        <v/>
      </c>
      <c r="AG250" s="199" t="str">
        <f t="shared" si="147"/>
        <v/>
      </c>
      <c r="AH250" s="199" t="str">
        <f t="shared" si="148"/>
        <v/>
      </c>
      <c r="AI250" s="199">
        <f t="shared" si="149"/>
        <v>0.45975517000005084</v>
      </c>
      <c r="AJ250" s="199" t="str">
        <f t="shared" si="150"/>
        <v/>
      </c>
      <c r="AK250" s="199" t="str">
        <f t="shared" si="151"/>
        <v/>
      </c>
      <c r="AL250" s="199">
        <f t="shared" si="152"/>
        <v>0.45975517000005084</v>
      </c>
      <c r="AO250" s="60">
        <v>247</v>
      </c>
      <c r="AP250" s="56" t="s">
        <v>1288</v>
      </c>
      <c r="AQ250" s="30">
        <v>36.798684780000002</v>
      </c>
      <c r="AR250" s="30" t="s">
        <v>1110</v>
      </c>
      <c r="AS250" s="30" t="s">
        <v>1110</v>
      </c>
      <c r="AT250" s="30" t="s">
        <v>1110</v>
      </c>
      <c r="AU250" s="30" t="s">
        <v>1110</v>
      </c>
      <c r="AV250" s="30" t="s">
        <v>1110</v>
      </c>
      <c r="AW250" s="30">
        <v>0.54292998999999997</v>
      </c>
      <c r="AX250" s="30">
        <v>0.45917999999999998</v>
      </c>
      <c r="AY250" s="30">
        <v>20.65123887</v>
      </c>
      <c r="AZ250" s="30">
        <v>7.4274562499999996</v>
      </c>
      <c r="BA250" s="30" t="s">
        <v>1110</v>
      </c>
      <c r="BB250" s="30">
        <v>148.47951896000001</v>
      </c>
      <c r="BC250" s="30">
        <v>5.28177962</v>
      </c>
      <c r="BD250" s="30" t="s">
        <v>1110</v>
      </c>
      <c r="BE250" s="58">
        <v>148.62470082999999</v>
      </c>
      <c r="BF250" s="30">
        <v>368.26548930000001</v>
      </c>
      <c r="BG250"/>
      <c r="BH250" s="60">
        <v>247</v>
      </c>
      <c r="BI250" s="56" t="s">
        <v>1289</v>
      </c>
      <c r="BJ250" s="30" t="s">
        <v>1110</v>
      </c>
      <c r="BK250" s="30" t="s">
        <v>1110</v>
      </c>
      <c r="BL250" s="30" t="s">
        <v>1110</v>
      </c>
      <c r="BM250" s="30" t="s">
        <v>1110</v>
      </c>
      <c r="BN250" s="30" t="s">
        <v>1110</v>
      </c>
      <c r="BO250" s="30" t="s">
        <v>1110</v>
      </c>
      <c r="BP250" s="30" t="s">
        <v>1110</v>
      </c>
      <c r="BQ250" s="30" t="s">
        <v>1110</v>
      </c>
      <c r="BR250" s="30" t="s">
        <v>1110</v>
      </c>
      <c r="BS250" s="30" t="s">
        <v>1110</v>
      </c>
      <c r="BT250" s="30" t="s">
        <v>1110</v>
      </c>
      <c r="BU250" s="30" t="s">
        <v>1110</v>
      </c>
      <c r="BV250" s="30">
        <v>363.90236917000004</v>
      </c>
      <c r="BW250" s="30" t="s">
        <v>1110</v>
      </c>
      <c r="BX250" s="58" t="s">
        <v>1110</v>
      </c>
      <c r="BY250" s="30">
        <v>363.90236917000004</v>
      </c>
    </row>
    <row r="251" spans="1:77" ht="62.5">
      <c r="A251" s="114" t="str">
        <f t="shared" si="116"/>
        <v>VKN ADMINISTRAÇÃO DE RECURSOS LTDA</v>
      </c>
      <c r="B251" s="24" t="str">
        <f t="shared" si="117"/>
        <v/>
      </c>
      <c r="C251" s="24" t="str">
        <f t="shared" si="118"/>
        <v/>
      </c>
      <c r="D251" s="24" t="str">
        <f t="shared" si="119"/>
        <v/>
      </c>
      <c r="E251" s="24" t="str">
        <f t="shared" si="120"/>
        <v/>
      </c>
      <c r="F251" s="24" t="str">
        <f t="shared" si="121"/>
        <v/>
      </c>
      <c r="G251" s="24" t="str">
        <f t="shared" si="122"/>
        <v/>
      </c>
      <c r="H251" s="24" t="str">
        <f t="shared" si="123"/>
        <v/>
      </c>
      <c r="I251" s="24">
        <f t="shared" si="124"/>
        <v>-12.966561492695433</v>
      </c>
      <c r="J251" s="24">
        <f t="shared" si="125"/>
        <v>-3.1771351956467129</v>
      </c>
      <c r="K251" s="24">
        <f t="shared" si="126"/>
        <v>-10.104848204326714</v>
      </c>
      <c r="L251" s="24" t="str">
        <f t="shared" si="127"/>
        <v/>
      </c>
      <c r="M251" s="24" t="str">
        <f t="shared" si="128"/>
        <v/>
      </c>
      <c r="N251" s="24">
        <f t="shared" si="129"/>
        <v>0.96355240457756963</v>
      </c>
      <c r="O251" s="24" t="str">
        <f t="shared" si="130"/>
        <v/>
      </c>
      <c r="P251" s="24" t="str">
        <f t="shared" si="131"/>
        <v/>
      </c>
      <c r="Q251" s="24">
        <f t="shared" si="132"/>
        <v>-11.026640858342262</v>
      </c>
      <c r="R251" s="24">
        <f t="shared" si="133"/>
        <v>-44.347241930000052</v>
      </c>
      <c r="S251" s="24">
        <f t="shared" si="134"/>
        <v>0.96355240457756963</v>
      </c>
      <c r="T251" s="24">
        <f t="shared" si="135"/>
        <v>-12.966561492695433</v>
      </c>
      <c r="V251" s="116" t="str">
        <f t="shared" si="136"/>
        <v>VKN ADMINISTRAÇÃO DE RECURSOS LTDA</v>
      </c>
      <c r="W251" s="199" t="str">
        <f t="shared" si="137"/>
        <v/>
      </c>
      <c r="X251" s="199" t="str">
        <f t="shared" si="138"/>
        <v/>
      </c>
      <c r="Y251" s="199" t="str">
        <f t="shared" si="139"/>
        <v/>
      </c>
      <c r="Z251" s="199" t="str">
        <f t="shared" si="140"/>
        <v/>
      </c>
      <c r="AA251" s="199" t="str">
        <f t="shared" si="141"/>
        <v/>
      </c>
      <c r="AB251" s="199" t="str">
        <f t="shared" si="142"/>
        <v/>
      </c>
      <c r="AC251" s="199" t="str">
        <f t="shared" si="143"/>
        <v/>
      </c>
      <c r="AD251" s="199">
        <f t="shared" si="144"/>
        <v>-31.265052869999977</v>
      </c>
      <c r="AE251" s="199">
        <f t="shared" si="145"/>
        <v>-0.45940010000000164</v>
      </c>
      <c r="AF251" s="199">
        <f t="shared" si="146"/>
        <v>-12.813549189999989</v>
      </c>
      <c r="AG251" s="199" t="str">
        <f t="shared" si="147"/>
        <v/>
      </c>
      <c r="AH251" s="199" t="str">
        <f t="shared" si="148"/>
        <v/>
      </c>
      <c r="AI251" s="199">
        <f t="shared" si="149"/>
        <v>0.19075022999999902</v>
      </c>
      <c r="AJ251" s="199" t="str">
        <f t="shared" si="150"/>
        <v/>
      </c>
      <c r="AK251" s="199" t="str">
        <f t="shared" si="151"/>
        <v/>
      </c>
      <c r="AL251" s="199">
        <f t="shared" si="152"/>
        <v>-44.347241930000052</v>
      </c>
      <c r="AO251" s="59">
        <v>248</v>
      </c>
      <c r="AP251" s="54" t="s">
        <v>1286</v>
      </c>
      <c r="AQ251" s="31" t="s">
        <v>1110</v>
      </c>
      <c r="AR251" s="31" t="s">
        <v>1110</v>
      </c>
      <c r="AS251" s="31">
        <v>39.984305240000005</v>
      </c>
      <c r="AT251" s="31" t="s">
        <v>1110</v>
      </c>
      <c r="AU251" s="31" t="s">
        <v>1110</v>
      </c>
      <c r="AV251" s="31" t="s">
        <v>1110</v>
      </c>
      <c r="AW251" s="31" t="s">
        <v>1110</v>
      </c>
      <c r="AX251" s="31">
        <v>242.93829244</v>
      </c>
      <c r="AY251" s="31">
        <v>18.302184180000001</v>
      </c>
      <c r="AZ251" s="31">
        <v>47.719590450000005</v>
      </c>
      <c r="BA251" s="31" t="s">
        <v>1110</v>
      </c>
      <c r="BB251" s="31" t="s">
        <v>1110</v>
      </c>
      <c r="BC251" s="31" t="s">
        <v>1110</v>
      </c>
      <c r="BD251" s="31" t="s">
        <v>1110</v>
      </c>
      <c r="BE251" s="57">
        <v>18.478047649999997</v>
      </c>
      <c r="BF251" s="31">
        <v>367.42241996000001</v>
      </c>
      <c r="BG251"/>
      <c r="BH251" s="59">
        <v>248</v>
      </c>
      <c r="BI251" s="54" t="s">
        <v>1284</v>
      </c>
      <c r="BJ251" s="31" t="s">
        <v>1110</v>
      </c>
      <c r="BK251" s="31" t="s">
        <v>1110</v>
      </c>
      <c r="BL251" s="31" t="s">
        <v>1110</v>
      </c>
      <c r="BM251" s="31" t="s">
        <v>1110</v>
      </c>
      <c r="BN251" s="31" t="s">
        <v>1110</v>
      </c>
      <c r="BO251" s="31" t="s">
        <v>1110</v>
      </c>
      <c r="BP251" s="31" t="s">
        <v>1110</v>
      </c>
      <c r="BQ251" s="31">
        <v>209.85556255</v>
      </c>
      <c r="BR251" s="31">
        <v>14.00017029</v>
      </c>
      <c r="BS251" s="31">
        <v>113.99240505</v>
      </c>
      <c r="BT251" s="31" t="s">
        <v>1110</v>
      </c>
      <c r="BU251" s="31" t="s">
        <v>1110</v>
      </c>
      <c r="BV251" s="31">
        <v>19.987310239999999</v>
      </c>
      <c r="BW251" s="31" t="s">
        <v>1110</v>
      </c>
      <c r="BX251" s="57">
        <v>1.0000000000000001E-5</v>
      </c>
      <c r="BY251" s="31">
        <v>357.83545812999995</v>
      </c>
    </row>
    <row r="252" spans="1:77" ht="75">
      <c r="A252" s="114" t="str">
        <f t="shared" si="116"/>
        <v>FLAG ASSET MANAGEMENT GESTORA DE REC</v>
      </c>
      <c r="B252" s="24" t="str">
        <f t="shared" si="117"/>
        <v/>
      </c>
      <c r="C252" s="24">
        <f t="shared" si="118"/>
        <v>-1.6090281998298366</v>
      </c>
      <c r="D252" s="24" t="str">
        <f t="shared" si="119"/>
        <v/>
      </c>
      <c r="E252" s="24" t="str">
        <f t="shared" si="120"/>
        <v/>
      </c>
      <c r="F252" s="24" t="str">
        <f t="shared" si="121"/>
        <v/>
      </c>
      <c r="G252" s="24" t="str">
        <f t="shared" si="122"/>
        <v/>
      </c>
      <c r="H252" s="24" t="str">
        <f t="shared" si="123"/>
        <v/>
      </c>
      <c r="I252" s="24">
        <f t="shared" si="124"/>
        <v>22.052171577189156</v>
      </c>
      <c r="J252" s="24">
        <f t="shared" si="125"/>
        <v>6292.511920861507</v>
      </c>
      <c r="K252" s="24">
        <f t="shared" si="126"/>
        <v>82.438019332851923</v>
      </c>
      <c r="L252" s="24" t="str">
        <f t="shared" si="127"/>
        <v/>
      </c>
      <c r="M252" s="24" t="str">
        <f t="shared" si="128"/>
        <v/>
      </c>
      <c r="N252" s="24">
        <f t="shared" si="129"/>
        <v>2.016790268254212</v>
      </c>
      <c r="O252" s="24" t="str">
        <f t="shared" si="130"/>
        <v/>
      </c>
      <c r="P252" s="24">
        <f t="shared" si="131"/>
        <v>4.7949314429328354</v>
      </c>
      <c r="Q252" s="24">
        <f t="shared" si="132"/>
        <v>7.0535548492776599</v>
      </c>
      <c r="R252" s="24">
        <f t="shared" si="133"/>
        <v>23.144775180000011</v>
      </c>
      <c r="S252" s="24">
        <f t="shared" si="134"/>
        <v>6292.511920861507</v>
      </c>
      <c r="T252" s="24">
        <f t="shared" si="135"/>
        <v>-1.6090281998298366</v>
      </c>
      <c r="V252" s="116" t="str">
        <f t="shared" si="136"/>
        <v>FLAG ASSET MANAGEMENT GESTORA DE REC</v>
      </c>
      <c r="W252" s="199" t="str">
        <f t="shared" si="137"/>
        <v/>
      </c>
      <c r="X252" s="199">
        <f t="shared" si="138"/>
        <v>-1.0589979999999999E-2</v>
      </c>
      <c r="Y252" s="199" t="str">
        <f t="shared" si="139"/>
        <v/>
      </c>
      <c r="Z252" s="199" t="str">
        <f t="shared" si="140"/>
        <v/>
      </c>
      <c r="AA252" s="199" t="str">
        <f t="shared" si="141"/>
        <v/>
      </c>
      <c r="AB252" s="199" t="str">
        <f t="shared" si="142"/>
        <v/>
      </c>
      <c r="AC252" s="199" t="str">
        <f t="shared" si="143"/>
        <v/>
      </c>
      <c r="AD252" s="199">
        <f t="shared" si="144"/>
        <v>7.2869305799999964</v>
      </c>
      <c r="AE252" s="199">
        <f t="shared" si="145"/>
        <v>2.5126000099999999</v>
      </c>
      <c r="AF252" s="199">
        <f t="shared" si="146"/>
        <v>3.2535400899999996</v>
      </c>
      <c r="AG252" s="199" t="str">
        <f t="shared" si="147"/>
        <v/>
      </c>
      <c r="AH252" s="199" t="str">
        <f t="shared" si="148"/>
        <v/>
      </c>
      <c r="AI252" s="199">
        <f t="shared" si="149"/>
        <v>2.7761220800000217</v>
      </c>
      <c r="AJ252" s="199" t="str">
        <f t="shared" si="150"/>
        <v/>
      </c>
      <c r="AK252" s="199">
        <f t="shared" si="151"/>
        <v>7.3261723999999901</v>
      </c>
      <c r="AL252" s="199">
        <f t="shared" si="152"/>
        <v>23.144775180000011</v>
      </c>
      <c r="AO252" s="60">
        <v>249</v>
      </c>
      <c r="AP252" s="56" t="s">
        <v>1289</v>
      </c>
      <c r="AQ252" s="30" t="s">
        <v>1110</v>
      </c>
      <c r="AR252" s="30" t="s">
        <v>1110</v>
      </c>
      <c r="AS252" s="30" t="s">
        <v>1110</v>
      </c>
      <c r="AT252" s="30" t="s">
        <v>1110</v>
      </c>
      <c r="AU252" s="30" t="s">
        <v>1110</v>
      </c>
      <c r="AV252" s="30" t="s">
        <v>1110</v>
      </c>
      <c r="AW252" s="30" t="s">
        <v>1110</v>
      </c>
      <c r="AX252" s="30" t="s">
        <v>1110</v>
      </c>
      <c r="AY252" s="30" t="s">
        <v>1110</v>
      </c>
      <c r="AZ252" s="30" t="s">
        <v>1110</v>
      </c>
      <c r="BA252" s="30" t="s">
        <v>1110</v>
      </c>
      <c r="BB252" s="30" t="s">
        <v>1110</v>
      </c>
      <c r="BC252" s="30">
        <v>363.44261399999999</v>
      </c>
      <c r="BD252" s="30" t="s">
        <v>1110</v>
      </c>
      <c r="BE252" s="58" t="s">
        <v>1110</v>
      </c>
      <c r="BF252" s="30">
        <v>363.44261399999999</v>
      </c>
      <c r="BG252"/>
      <c r="BH252" s="60">
        <v>249</v>
      </c>
      <c r="BI252" s="56" t="s">
        <v>1290</v>
      </c>
      <c r="BJ252" s="30" t="s">
        <v>1110</v>
      </c>
      <c r="BK252" s="30">
        <v>0.64757001999999997</v>
      </c>
      <c r="BL252" s="30" t="s">
        <v>1110</v>
      </c>
      <c r="BM252" s="30" t="s">
        <v>1110</v>
      </c>
      <c r="BN252" s="30" t="s">
        <v>1110</v>
      </c>
      <c r="BO252" s="30" t="s">
        <v>1110</v>
      </c>
      <c r="BP252" s="30" t="s">
        <v>1110</v>
      </c>
      <c r="BQ252" s="30">
        <v>40.330980479999994</v>
      </c>
      <c r="BR252" s="30">
        <v>2.5525300099999999</v>
      </c>
      <c r="BS252" s="30">
        <v>7.2001900899999995</v>
      </c>
      <c r="BT252" s="30" t="s">
        <v>1110</v>
      </c>
      <c r="BU252" s="30" t="s">
        <v>1110</v>
      </c>
      <c r="BV252" s="30">
        <v>140.42663159</v>
      </c>
      <c r="BW252" s="30" t="s">
        <v>1110</v>
      </c>
      <c r="BX252" s="58">
        <v>160.11610249999998</v>
      </c>
      <c r="BY252" s="30">
        <v>351.27400468999997</v>
      </c>
    </row>
    <row r="253" spans="1:77" ht="62.5">
      <c r="A253" s="114" t="str">
        <f t="shared" si="116"/>
        <v>ORIA GESTAO DE RECURSOS</v>
      </c>
      <c r="B253" s="24" t="str">
        <f t="shared" si="117"/>
        <v/>
      </c>
      <c r="C253" s="24">
        <f t="shared" si="118"/>
        <v>0.66424965114633494</v>
      </c>
      <c r="D253" s="24" t="str">
        <f t="shared" si="119"/>
        <v/>
      </c>
      <c r="E253" s="24" t="str">
        <f t="shared" si="120"/>
        <v/>
      </c>
      <c r="F253" s="24" t="str">
        <f t="shared" si="121"/>
        <v/>
      </c>
      <c r="G253" s="24">
        <f t="shared" si="122"/>
        <v>0.66424965781980916</v>
      </c>
      <c r="H253" s="24">
        <f t="shared" si="123"/>
        <v>0.66424963823882877</v>
      </c>
      <c r="I253" s="24">
        <f t="shared" si="124"/>
        <v>0.66424968248728078</v>
      </c>
      <c r="J253" s="24" t="str">
        <f t="shared" si="125"/>
        <v/>
      </c>
      <c r="K253" s="24" t="str">
        <f t="shared" si="126"/>
        <v/>
      </c>
      <c r="L253" s="24" t="str">
        <f t="shared" si="127"/>
        <v/>
      </c>
      <c r="M253" s="24" t="str">
        <f t="shared" si="128"/>
        <v/>
      </c>
      <c r="N253" s="24">
        <f t="shared" si="129"/>
        <v>0.66424963376175583</v>
      </c>
      <c r="O253" s="24">
        <f t="shared" si="130"/>
        <v>0.66424967466574003</v>
      </c>
      <c r="P253" s="24">
        <f t="shared" si="131"/>
        <v>-0.14446938653559016</v>
      </c>
      <c r="Q253" s="24">
        <f t="shared" si="132"/>
        <v>0.52218488175566335</v>
      </c>
      <c r="R253" s="24">
        <f t="shared" si="133"/>
        <v>1.8137594400000125</v>
      </c>
      <c r="S253" s="24">
        <f t="shared" si="134"/>
        <v>0.66424968248728078</v>
      </c>
      <c r="T253" s="24">
        <f t="shared" si="135"/>
        <v>-0.14446938653559016</v>
      </c>
      <c r="V253" s="116" t="str">
        <f t="shared" si="136"/>
        <v>ORIA GESTAO DE RECURSOS</v>
      </c>
      <c r="W253" s="199" t="str">
        <f t="shared" si="137"/>
        <v/>
      </c>
      <c r="X253" s="199">
        <f t="shared" si="138"/>
        <v>1.048409300000003</v>
      </c>
      <c r="Y253" s="199" t="str">
        <f t="shared" si="139"/>
        <v/>
      </c>
      <c r="Z253" s="199" t="str">
        <f t="shared" si="140"/>
        <v/>
      </c>
      <c r="AA253" s="199" t="str">
        <f t="shared" si="141"/>
        <v/>
      </c>
      <c r="AB253" s="199">
        <f t="shared" si="142"/>
        <v>0.3425816000000026</v>
      </c>
      <c r="AC253" s="199">
        <f t="shared" si="143"/>
        <v>0.11533170999999953</v>
      </c>
      <c r="AD253" s="199">
        <f t="shared" si="144"/>
        <v>4.6132959999999557E-2</v>
      </c>
      <c r="AE253" s="199" t="str">
        <f t="shared" si="145"/>
        <v/>
      </c>
      <c r="AF253" s="199" t="str">
        <f t="shared" si="146"/>
        <v/>
      </c>
      <c r="AG253" s="199" t="str">
        <f t="shared" si="147"/>
        <v/>
      </c>
      <c r="AH253" s="199" t="str">
        <f t="shared" si="148"/>
        <v/>
      </c>
      <c r="AI253" s="199">
        <f t="shared" si="149"/>
        <v>0.11879064000000028</v>
      </c>
      <c r="AJ253" s="199">
        <f t="shared" si="150"/>
        <v>0.23066275000000047</v>
      </c>
      <c r="AK253" s="199">
        <f t="shared" si="151"/>
        <v>-8.8149519999994652E-2</v>
      </c>
      <c r="AL253" s="199">
        <f t="shared" si="152"/>
        <v>1.8137594400000125</v>
      </c>
      <c r="AO253" s="59">
        <v>250</v>
      </c>
      <c r="AP253" s="54" t="s">
        <v>785</v>
      </c>
      <c r="AQ253" s="31" t="s">
        <v>1110</v>
      </c>
      <c r="AR253" s="31" t="s">
        <v>1110</v>
      </c>
      <c r="AS253" s="31">
        <v>8.8723326900000004</v>
      </c>
      <c r="AT253" s="31" t="s">
        <v>1110</v>
      </c>
      <c r="AU253" s="31" t="s">
        <v>1110</v>
      </c>
      <c r="AV253" s="31" t="s">
        <v>1110</v>
      </c>
      <c r="AW253" s="31">
        <v>1.1966801</v>
      </c>
      <c r="AX253" s="31">
        <v>308.28573369999998</v>
      </c>
      <c r="AY253" s="31">
        <v>25.646167719999998</v>
      </c>
      <c r="AZ253" s="31">
        <v>10.780570119999998</v>
      </c>
      <c r="BA253" s="31" t="s">
        <v>1110</v>
      </c>
      <c r="BB253" s="31" t="s">
        <v>1110</v>
      </c>
      <c r="BC253" s="31">
        <v>5.28261045</v>
      </c>
      <c r="BD253" s="31" t="s">
        <v>1110</v>
      </c>
      <c r="BE253" s="57">
        <v>1.0000000000000001E-5</v>
      </c>
      <c r="BF253" s="31">
        <v>360.06410477999992</v>
      </c>
      <c r="BG253"/>
      <c r="BH253" s="59">
        <v>250</v>
      </c>
      <c r="BI253" s="54" t="s">
        <v>723</v>
      </c>
      <c r="BJ253" s="31" t="s">
        <v>1110</v>
      </c>
      <c r="BK253" s="31">
        <v>158.88203378</v>
      </c>
      <c r="BL253" s="31" t="s">
        <v>1110</v>
      </c>
      <c r="BM253" s="31" t="s">
        <v>1110</v>
      </c>
      <c r="BN253" s="31" t="s">
        <v>1110</v>
      </c>
      <c r="BO253" s="31">
        <v>51.916804630000001</v>
      </c>
      <c r="BP253" s="31">
        <v>17.478037440000001</v>
      </c>
      <c r="BQ253" s="31">
        <v>6.9912563399999996</v>
      </c>
      <c r="BR253" s="31" t="s">
        <v>1110</v>
      </c>
      <c r="BS253" s="31" t="s">
        <v>1110</v>
      </c>
      <c r="BT253" s="31" t="s">
        <v>1110</v>
      </c>
      <c r="BU253" s="31" t="s">
        <v>1110</v>
      </c>
      <c r="BV253" s="31">
        <v>18.002223910000001</v>
      </c>
      <c r="BW253" s="31">
        <v>34.955971439999999</v>
      </c>
      <c r="BX253" s="57">
        <v>60.927905240000001</v>
      </c>
      <c r="BY253" s="31">
        <v>349.15423278000003</v>
      </c>
    </row>
    <row r="254" spans="1:77" ht="62.5">
      <c r="A254" s="114" t="str">
        <f t="shared" si="116"/>
        <v>QUADRANTE INVESTIMENTOS</v>
      </c>
      <c r="B254" s="24" t="str">
        <f t="shared" si="117"/>
        <v/>
      </c>
      <c r="C254" s="24" t="str">
        <f t="shared" si="118"/>
        <v/>
      </c>
      <c r="D254" s="24">
        <f t="shared" si="119"/>
        <v>1.7910382258220068</v>
      </c>
      <c r="E254" s="24" t="str">
        <f t="shared" si="120"/>
        <v/>
      </c>
      <c r="F254" s="24" t="str">
        <f t="shared" si="121"/>
        <v/>
      </c>
      <c r="G254" s="24" t="str">
        <f t="shared" si="122"/>
        <v/>
      </c>
      <c r="H254" s="24">
        <f t="shared" si="123"/>
        <v>13.15721720449767</v>
      </c>
      <c r="I254" s="24">
        <f t="shared" si="124"/>
        <v>-7.5115312220495269</v>
      </c>
      <c r="J254" s="24">
        <f t="shared" si="125"/>
        <v>11.185333112217549</v>
      </c>
      <c r="K254" s="24">
        <f t="shared" si="126"/>
        <v>0.46667624661766638</v>
      </c>
      <c r="L254" s="24" t="str">
        <f t="shared" si="127"/>
        <v/>
      </c>
      <c r="M254" s="24" t="str">
        <f t="shared" si="128"/>
        <v/>
      </c>
      <c r="N254" s="24">
        <f t="shared" si="129"/>
        <v>95.826085945822456</v>
      </c>
      <c r="O254" s="24" t="str">
        <f t="shared" si="130"/>
        <v/>
      </c>
      <c r="P254" s="24" t="str">
        <f t="shared" si="131"/>
        <v/>
      </c>
      <c r="Q254" s="24">
        <f t="shared" si="132"/>
        <v>-4.1269301195905541</v>
      </c>
      <c r="R254" s="24">
        <f t="shared" si="133"/>
        <v>-14.859593989999894</v>
      </c>
      <c r="S254" s="24">
        <f t="shared" si="134"/>
        <v>95.826085945822456</v>
      </c>
      <c r="T254" s="24">
        <f t="shared" si="135"/>
        <v>-7.5115312220495269</v>
      </c>
      <c r="V254" s="116" t="str">
        <f t="shared" si="136"/>
        <v>QUADRANTE INVESTIMENTOS</v>
      </c>
      <c r="W254" s="199" t="str">
        <f t="shared" si="137"/>
        <v/>
      </c>
      <c r="X254" s="199" t="str">
        <f t="shared" si="138"/>
        <v/>
      </c>
      <c r="Y254" s="199">
        <f t="shared" si="139"/>
        <v>0.15890687000000092</v>
      </c>
      <c r="Z254" s="199" t="str">
        <f t="shared" si="140"/>
        <v/>
      </c>
      <c r="AA254" s="199" t="str">
        <f t="shared" si="141"/>
        <v/>
      </c>
      <c r="AB254" s="199" t="str">
        <f t="shared" si="142"/>
        <v/>
      </c>
      <c r="AC254" s="199">
        <f t="shared" si="143"/>
        <v>0.15744979999999997</v>
      </c>
      <c r="AD254" s="199">
        <f t="shared" si="144"/>
        <v>-23.156979139999976</v>
      </c>
      <c r="AE254" s="199">
        <f t="shared" si="145"/>
        <v>2.8686092900000055</v>
      </c>
      <c r="AF254" s="199">
        <f t="shared" si="146"/>
        <v>5.0310360000002774E-2</v>
      </c>
      <c r="AG254" s="199" t="str">
        <f t="shared" si="147"/>
        <v/>
      </c>
      <c r="AH254" s="199" t="str">
        <f t="shared" si="148"/>
        <v/>
      </c>
      <c r="AI254" s="199">
        <f t="shared" si="149"/>
        <v>5.0621188299999993</v>
      </c>
      <c r="AJ254" s="199" t="str">
        <f t="shared" si="150"/>
        <v/>
      </c>
      <c r="AK254" s="199" t="str">
        <f t="shared" si="151"/>
        <v/>
      </c>
      <c r="AL254" s="199">
        <f t="shared" si="152"/>
        <v>-14.859593989999894</v>
      </c>
      <c r="AO254" s="60">
        <v>251</v>
      </c>
      <c r="AP254" s="56" t="s">
        <v>723</v>
      </c>
      <c r="AQ254" s="30" t="s">
        <v>1110</v>
      </c>
      <c r="AR254" s="30">
        <v>157.83362448</v>
      </c>
      <c r="AS254" s="30" t="s">
        <v>1110</v>
      </c>
      <c r="AT254" s="30" t="s">
        <v>1110</v>
      </c>
      <c r="AU254" s="30" t="s">
        <v>1110</v>
      </c>
      <c r="AV254" s="30">
        <v>51.574223029999999</v>
      </c>
      <c r="AW254" s="30">
        <v>17.362705730000002</v>
      </c>
      <c r="AX254" s="30">
        <v>6.9451233800000001</v>
      </c>
      <c r="AY254" s="30" t="s">
        <v>1110</v>
      </c>
      <c r="AZ254" s="30" t="s">
        <v>1110</v>
      </c>
      <c r="BA254" s="30" t="s">
        <v>1110</v>
      </c>
      <c r="BB254" s="30" t="s">
        <v>1110</v>
      </c>
      <c r="BC254" s="30">
        <v>17.883433270000001</v>
      </c>
      <c r="BD254" s="30">
        <v>34.725308689999999</v>
      </c>
      <c r="BE254" s="58">
        <v>61.016054759999996</v>
      </c>
      <c r="BF254" s="30">
        <v>347.34047334000002</v>
      </c>
      <c r="BG254"/>
      <c r="BH254" s="60">
        <v>251</v>
      </c>
      <c r="BI254" s="56" t="s">
        <v>785</v>
      </c>
      <c r="BJ254" s="30" t="s">
        <v>1110</v>
      </c>
      <c r="BK254" s="30" t="s">
        <v>1110</v>
      </c>
      <c r="BL254" s="30">
        <v>9.0312395600000013</v>
      </c>
      <c r="BM254" s="30" t="s">
        <v>1110</v>
      </c>
      <c r="BN254" s="30" t="s">
        <v>1110</v>
      </c>
      <c r="BO254" s="30" t="s">
        <v>1110</v>
      </c>
      <c r="BP254" s="30">
        <v>1.3541299</v>
      </c>
      <c r="BQ254" s="30">
        <v>285.12875456</v>
      </c>
      <c r="BR254" s="30">
        <v>28.514777010000003</v>
      </c>
      <c r="BS254" s="30">
        <v>10.830880480000001</v>
      </c>
      <c r="BT254" s="30" t="s">
        <v>1110</v>
      </c>
      <c r="BU254" s="30" t="s">
        <v>1110</v>
      </c>
      <c r="BV254" s="30">
        <v>10.344729279999999</v>
      </c>
      <c r="BW254" s="30" t="s">
        <v>1110</v>
      </c>
      <c r="BX254" s="58" t="s">
        <v>1110</v>
      </c>
      <c r="BY254" s="30">
        <v>345.20451079000003</v>
      </c>
    </row>
    <row r="255" spans="1:77" ht="75">
      <c r="A255" s="114" t="str">
        <f t="shared" si="116"/>
        <v>LUXOR INVESTIMENTOS LTDA</v>
      </c>
      <c r="B255" s="24" t="str">
        <f t="shared" si="117"/>
        <v/>
      </c>
      <c r="C255" s="24" t="str">
        <f t="shared" si="118"/>
        <v/>
      </c>
      <c r="D255" s="24" t="str">
        <f t="shared" si="119"/>
        <v/>
      </c>
      <c r="E255" s="24" t="str">
        <f t="shared" si="120"/>
        <v/>
      </c>
      <c r="F255" s="24" t="str">
        <f t="shared" si="121"/>
        <v/>
      </c>
      <c r="G255" s="24" t="str">
        <f t="shared" si="122"/>
        <v/>
      </c>
      <c r="H255" s="24" t="str">
        <f t="shared" si="123"/>
        <v/>
      </c>
      <c r="I255" s="24">
        <f t="shared" si="124"/>
        <v>-0.22219210090948138</v>
      </c>
      <c r="J255" s="24" t="str">
        <f t="shared" si="125"/>
        <v/>
      </c>
      <c r="K255" s="24" t="str">
        <f t="shared" si="126"/>
        <v/>
      </c>
      <c r="L255" s="24" t="str">
        <f t="shared" si="127"/>
        <v/>
      </c>
      <c r="M255" s="24" t="str">
        <f t="shared" si="128"/>
        <v/>
      </c>
      <c r="N255" s="24" t="str">
        <f t="shared" si="129"/>
        <v/>
      </c>
      <c r="O255" s="24" t="str">
        <f t="shared" si="130"/>
        <v/>
      </c>
      <c r="P255" s="24" t="str">
        <f t="shared" si="131"/>
        <v/>
      </c>
      <c r="Q255" s="24">
        <f t="shared" si="132"/>
        <v>-0.22219210090948138</v>
      </c>
      <c r="R255" s="24">
        <f t="shared" si="133"/>
        <v>-0.74112031999999317</v>
      </c>
      <c r="S255" s="24">
        <f t="shared" si="134"/>
        <v>-0.22219210090948138</v>
      </c>
      <c r="T255" s="24">
        <f t="shared" si="135"/>
        <v>-0.22219210090948138</v>
      </c>
      <c r="V255" s="116" t="str">
        <f t="shared" si="136"/>
        <v>LUXOR INVESTIMENTOS LTDA</v>
      </c>
      <c r="W255" s="199" t="str">
        <f t="shared" si="137"/>
        <v/>
      </c>
      <c r="X255" s="199" t="str">
        <f t="shared" si="138"/>
        <v/>
      </c>
      <c r="Y255" s="199" t="str">
        <f t="shared" si="139"/>
        <v/>
      </c>
      <c r="Z255" s="199" t="str">
        <f t="shared" si="140"/>
        <v/>
      </c>
      <c r="AA255" s="199" t="str">
        <f t="shared" si="141"/>
        <v/>
      </c>
      <c r="AB255" s="199" t="str">
        <f t="shared" si="142"/>
        <v/>
      </c>
      <c r="AC255" s="199" t="str">
        <f t="shared" si="143"/>
        <v/>
      </c>
      <c r="AD255" s="199">
        <f t="shared" si="144"/>
        <v>-0.74112031999999317</v>
      </c>
      <c r="AE255" s="199" t="str">
        <f t="shared" si="145"/>
        <v/>
      </c>
      <c r="AF255" s="199" t="str">
        <f t="shared" si="146"/>
        <v/>
      </c>
      <c r="AG255" s="199" t="str">
        <f t="shared" si="147"/>
        <v/>
      </c>
      <c r="AH255" s="199" t="str">
        <f t="shared" si="148"/>
        <v/>
      </c>
      <c r="AI255" s="199" t="str">
        <f t="shared" si="149"/>
        <v/>
      </c>
      <c r="AJ255" s="199" t="str">
        <f t="shared" si="150"/>
        <v/>
      </c>
      <c r="AK255" s="199" t="str">
        <f t="shared" si="151"/>
        <v/>
      </c>
      <c r="AL255" s="199">
        <f t="shared" si="152"/>
        <v>-0.74112031999999317</v>
      </c>
      <c r="AO255" s="59">
        <v>252</v>
      </c>
      <c r="AP255" s="54" t="s">
        <v>1291</v>
      </c>
      <c r="AQ255" s="31" t="s">
        <v>1110</v>
      </c>
      <c r="AR255" s="31" t="s">
        <v>1110</v>
      </c>
      <c r="AS255" s="31" t="s">
        <v>1110</v>
      </c>
      <c r="AT255" s="31" t="s">
        <v>1110</v>
      </c>
      <c r="AU255" s="31" t="s">
        <v>1110</v>
      </c>
      <c r="AV255" s="31">
        <v>51.109701090000001</v>
      </c>
      <c r="AW255" s="31" t="s">
        <v>1110</v>
      </c>
      <c r="AX255" s="31">
        <v>0.12473998000000001</v>
      </c>
      <c r="AY255" s="31" t="s">
        <v>1110</v>
      </c>
      <c r="AZ255" s="31">
        <v>4.5386900900000002</v>
      </c>
      <c r="BA255" s="31" t="s">
        <v>1110</v>
      </c>
      <c r="BB255" s="31">
        <v>4.6602701500000006</v>
      </c>
      <c r="BC255" s="31">
        <v>278.41603886000001</v>
      </c>
      <c r="BD255" s="31" t="s">
        <v>1110</v>
      </c>
      <c r="BE255" s="57" t="s">
        <v>1110</v>
      </c>
      <c r="BF255" s="31">
        <v>338.84944017000004</v>
      </c>
      <c r="BG255"/>
      <c r="BH255" s="59">
        <v>252</v>
      </c>
      <c r="BI255" s="54" t="s">
        <v>601</v>
      </c>
      <c r="BJ255" s="31" t="s">
        <v>1110</v>
      </c>
      <c r="BK255" s="31" t="s">
        <v>1110</v>
      </c>
      <c r="BL255" s="31" t="s">
        <v>1110</v>
      </c>
      <c r="BM255" s="31" t="s">
        <v>1110</v>
      </c>
      <c r="BN255" s="31" t="s">
        <v>1110</v>
      </c>
      <c r="BO255" s="31" t="s">
        <v>1110</v>
      </c>
      <c r="BP255" s="31" t="s">
        <v>1110</v>
      </c>
      <c r="BQ255" s="31">
        <v>332.80823493000003</v>
      </c>
      <c r="BR255" s="31" t="s">
        <v>1110</v>
      </c>
      <c r="BS255" s="31" t="s">
        <v>1110</v>
      </c>
      <c r="BT255" s="31" t="s">
        <v>1110</v>
      </c>
      <c r="BU255" s="31" t="s">
        <v>1110</v>
      </c>
      <c r="BV255" s="31" t="s">
        <v>1110</v>
      </c>
      <c r="BW255" s="31" t="s">
        <v>1110</v>
      </c>
      <c r="BX255" s="57" t="s">
        <v>1110</v>
      </c>
      <c r="BY255" s="31">
        <v>332.80823493000003</v>
      </c>
    </row>
    <row r="256" spans="1:77" ht="75">
      <c r="A256" s="114" t="str">
        <f t="shared" si="116"/>
        <v>TAQUARI ADM DE CARTEIRAS DE VALORES MOB</v>
      </c>
      <c r="B256" s="24" t="str">
        <f t="shared" si="117"/>
        <v/>
      </c>
      <c r="C256" s="24" t="str">
        <f t="shared" si="118"/>
        <v/>
      </c>
      <c r="D256" s="24" t="str">
        <f t="shared" si="119"/>
        <v/>
      </c>
      <c r="E256" s="24" t="str">
        <f t="shared" si="120"/>
        <v/>
      </c>
      <c r="F256" s="24" t="str">
        <f t="shared" si="121"/>
        <v/>
      </c>
      <c r="G256" s="24" t="str">
        <f t="shared" si="122"/>
        <v/>
      </c>
      <c r="H256" s="24" t="str">
        <f t="shared" si="123"/>
        <v/>
      </c>
      <c r="I256" s="24">
        <f t="shared" si="124"/>
        <v>2.2472650473078488</v>
      </c>
      <c r="J256" s="24" t="str">
        <f t="shared" si="125"/>
        <v/>
      </c>
      <c r="K256" s="24">
        <f t="shared" si="126"/>
        <v>20.27427342364274</v>
      </c>
      <c r="L256" s="24" t="str">
        <f t="shared" si="127"/>
        <v/>
      </c>
      <c r="M256" s="24" t="str">
        <f t="shared" si="128"/>
        <v/>
      </c>
      <c r="N256" s="24" t="str">
        <f t="shared" si="129"/>
        <v/>
      </c>
      <c r="O256" s="24" t="str">
        <f t="shared" si="130"/>
        <v/>
      </c>
      <c r="P256" s="24" t="str">
        <f t="shared" si="131"/>
        <v/>
      </c>
      <c r="Q256" s="24">
        <f t="shared" si="132"/>
        <v>1.939957100975235</v>
      </c>
      <c r="R256" s="24">
        <f t="shared" si="133"/>
        <v>6.2088277800000355</v>
      </c>
      <c r="S256" s="24">
        <f t="shared" si="134"/>
        <v>20.27427342364274</v>
      </c>
      <c r="T256" s="24">
        <f t="shared" si="135"/>
        <v>1.939957100975235</v>
      </c>
      <c r="V256" s="116" t="str">
        <f t="shared" si="136"/>
        <v>TAQUARI ADM DE CARTEIRAS DE VALORES MOB</v>
      </c>
      <c r="W256" s="199" t="str">
        <f t="shared" si="137"/>
        <v/>
      </c>
      <c r="X256" s="199" t="str">
        <f t="shared" si="138"/>
        <v/>
      </c>
      <c r="Y256" s="199" t="str">
        <f t="shared" si="139"/>
        <v/>
      </c>
      <c r="Z256" s="199" t="str">
        <f t="shared" si="140"/>
        <v/>
      </c>
      <c r="AA256" s="199" t="str">
        <f t="shared" si="141"/>
        <v/>
      </c>
      <c r="AB256" s="199" t="str">
        <f t="shared" si="142"/>
        <v/>
      </c>
      <c r="AC256" s="199" t="str">
        <f t="shared" si="143"/>
        <v/>
      </c>
      <c r="AD256" s="199">
        <f t="shared" si="144"/>
        <v>4.17690786</v>
      </c>
      <c r="AE256" s="199" t="str">
        <f t="shared" si="145"/>
        <v/>
      </c>
      <c r="AF256" s="199">
        <f t="shared" si="146"/>
        <v>22.961419619999987</v>
      </c>
      <c r="AG256" s="199" t="str">
        <f t="shared" si="147"/>
        <v/>
      </c>
      <c r="AH256" s="199" t="str">
        <f t="shared" si="148"/>
        <v/>
      </c>
      <c r="AI256" s="199" t="str">
        <f t="shared" si="149"/>
        <v/>
      </c>
      <c r="AJ256" s="199" t="str">
        <f t="shared" si="150"/>
        <v/>
      </c>
      <c r="AK256" s="199" t="str">
        <f t="shared" si="151"/>
        <v/>
      </c>
      <c r="AL256" s="199">
        <f t="shared" si="152"/>
        <v>6.2088277800000355</v>
      </c>
      <c r="AO256" s="60">
        <v>253</v>
      </c>
      <c r="AP256" s="56" t="s">
        <v>601</v>
      </c>
      <c r="AQ256" s="30" t="s">
        <v>1110</v>
      </c>
      <c r="AR256" s="30" t="s">
        <v>1110</v>
      </c>
      <c r="AS256" s="30" t="s">
        <v>1110</v>
      </c>
      <c r="AT256" s="30" t="s">
        <v>1110</v>
      </c>
      <c r="AU256" s="30" t="s">
        <v>1110</v>
      </c>
      <c r="AV256" s="30" t="s">
        <v>1110</v>
      </c>
      <c r="AW256" s="30" t="s">
        <v>1110</v>
      </c>
      <c r="AX256" s="30">
        <v>333.54935525000002</v>
      </c>
      <c r="AY256" s="30" t="s">
        <v>1110</v>
      </c>
      <c r="AZ256" s="30" t="s">
        <v>1110</v>
      </c>
      <c r="BA256" s="30" t="s">
        <v>1110</v>
      </c>
      <c r="BB256" s="30" t="s">
        <v>1110</v>
      </c>
      <c r="BC256" s="30" t="s">
        <v>1110</v>
      </c>
      <c r="BD256" s="30" t="s">
        <v>1110</v>
      </c>
      <c r="BE256" s="58" t="s">
        <v>1110</v>
      </c>
      <c r="BF256" s="30">
        <v>333.54935525000002</v>
      </c>
      <c r="BG256"/>
      <c r="BH256" s="60">
        <v>253</v>
      </c>
      <c r="BI256" s="56" t="s">
        <v>1292</v>
      </c>
      <c r="BJ256" s="30" t="s">
        <v>1110</v>
      </c>
      <c r="BK256" s="30" t="s">
        <v>1110</v>
      </c>
      <c r="BL256" s="30" t="s">
        <v>1110</v>
      </c>
      <c r="BM256" s="30" t="s">
        <v>1110</v>
      </c>
      <c r="BN256" s="30" t="s">
        <v>1110</v>
      </c>
      <c r="BO256" s="30" t="s">
        <v>1110</v>
      </c>
      <c r="BP256" s="30" t="s">
        <v>1110</v>
      </c>
      <c r="BQ256" s="30">
        <v>190.04318407</v>
      </c>
      <c r="BR256" s="30" t="s">
        <v>1110</v>
      </c>
      <c r="BS256" s="30">
        <v>136.21539000999999</v>
      </c>
      <c r="BT256" s="30" t="s">
        <v>1110</v>
      </c>
      <c r="BU256" s="30" t="s">
        <v>1110</v>
      </c>
      <c r="BV256" s="30" t="s">
        <v>1110</v>
      </c>
      <c r="BW256" s="30" t="s">
        <v>1110</v>
      </c>
      <c r="BX256" s="58" t="s">
        <v>1110</v>
      </c>
      <c r="BY256" s="30">
        <v>326.25857408000002</v>
      </c>
    </row>
    <row r="257" spans="1:77" ht="50">
      <c r="A257" s="114" t="str">
        <f t="shared" si="116"/>
        <v>RIO DAS PEDRAS ADM E  PART LTDA</v>
      </c>
      <c r="B257" s="24" t="str">
        <f t="shared" si="117"/>
        <v/>
      </c>
      <c r="C257" s="24" t="str">
        <f t="shared" si="118"/>
        <v/>
      </c>
      <c r="D257" s="24" t="str">
        <f t="shared" si="119"/>
        <v/>
      </c>
      <c r="E257" s="24" t="str">
        <f t="shared" si="120"/>
        <v/>
      </c>
      <c r="F257" s="24" t="str">
        <f t="shared" si="121"/>
        <v/>
      </c>
      <c r="G257" s="24">
        <f t="shared" si="122"/>
        <v>1.1590835633394221</v>
      </c>
      <c r="H257" s="24" t="str">
        <f t="shared" si="123"/>
        <v/>
      </c>
      <c r="I257" s="24">
        <f t="shared" si="124"/>
        <v>0.19061958802862478</v>
      </c>
      <c r="J257" s="24">
        <f t="shared" si="125"/>
        <v>-0.44020246257061046</v>
      </c>
      <c r="K257" s="24" t="str">
        <f t="shared" si="126"/>
        <v/>
      </c>
      <c r="L257" s="24" t="str">
        <f t="shared" si="127"/>
        <v/>
      </c>
      <c r="M257" s="24" t="str">
        <f t="shared" si="128"/>
        <v/>
      </c>
      <c r="N257" s="24" t="str">
        <f t="shared" si="129"/>
        <v/>
      </c>
      <c r="O257" s="24" t="str">
        <f t="shared" si="130"/>
        <v/>
      </c>
      <c r="P257" s="24">
        <f t="shared" si="131"/>
        <v>90.568687978610399</v>
      </c>
      <c r="Q257" s="24">
        <f t="shared" si="132"/>
        <v>2.8767092596990551</v>
      </c>
      <c r="R257" s="24">
        <f t="shared" si="133"/>
        <v>9.0781182000000058</v>
      </c>
      <c r="S257" s="24">
        <f t="shared" si="134"/>
        <v>90.568687978610399</v>
      </c>
      <c r="T257" s="24">
        <f t="shared" si="135"/>
        <v>-0.44020246257061046</v>
      </c>
      <c r="V257" s="116" t="str">
        <f t="shared" si="136"/>
        <v>RIO DAS PEDRAS ADM E  PART LTDA</v>
      </c>
      <c r="W257" s="199" t="str">
        <f t="shared" si="137"/>
        <v/>
      </c>
      <c r="X257" s="199" t="str">
        <f t="shared" si="138"/>
        <v/>
      </c>
      <c r="Y257" s="199" t="str">
        <f t="shared" si="139"/>
        <v/>
      </c>
      <c r="Z257" s="199" t="str">
        <f t="shared" si="140"/>
        <v/>
      </c>
      <c r="AA257" s="199" t="str">
        <f t="shared" si="141"/>
        <v/>
      </c>
      <c r="AB257" s="199">
        <f t="shared" si="142"/>
        <v>0.84047087999999803</v>
      </c>
      <c r="AC257" s="199" t="str">
        <f t="shared" si="143"/>
        <v/>
      </c>
      <c r="AD257" s="199">
        <f t="shared" si="144"/>
        <v>0.44662019000000441</v>
      </c>
      <c r="AE257" s="199">
        <f t="shared" si="145"/>
        <v>-7.0001000000002866E-4</v>
      </c>
      <c r="AF257" s="199" t="str">
        <f t="shared" si="146"/>
        <v/>
      </c>
      <c r="AG257" s="199" t="str">
        <f t="shared" si="147"/>
        <v/>
      </c>
      <c r="AH257" s="199" t="str">
        <f t="shared" si="148"/>
        <v/>
      </c>
      <c r="AI257" s="199" t="str">
        <f t="shared" si="149"/>
        <v/>
      </c>
      <c r="AJ257" s="199" t="str">
        <f t="shared" si="150"/>
        <v/>
      </c>
      <c r="AK257" s="199">
        <f t="shared" si="151"/>
        <v>7.7917271400000025</v>
      </c>
      <c r="AL257" s="199">
        <f t="shared" si="152"/>
        <v>9.0781182000000058</v>
      </c>
      <c r="AO257" s="59">
        <v>254</v>
      </c>
      <c r="AP257" s="54" t="s">
        <v>875</v>
      </c>
      <c r="AQ257" s="31" t="s">
        <v>1110</v>
      </c>
      <c r="AR257" s="31" t="s">
        <v>1110</v>
      </c>
      <c r="AS257" s="31" t="s">
        <v>1110</v>
      </c>
      <c r="AT257" s="31" t="s">
        <v>1110</v>
      </c>
      <c r="AU257" s="31" t="s">
        <v>1110</v>
      </c>
      <c r="AV257" s="31" t="s">
        <v>1110</v>
      </c>
      <c r="AW257" s="31" t="s">
        <v>1110</v>
      </c>
      <c r="AX257" s="31" t="s">
        <v>1110</v>
      </c>
      <c r="AY257" s="31" t="s">
        <v>1110</v>
      </c>
      <c r="AZ257" s="31">
        <v>330.31453903999994</v>
      </c>
      <c r="BA257" s="31" t="s">
        <v>1110</v>
      </c>
      <c r="BB257" s="31" t="s">
        <v>1110</v>
      </c>
      <c r="BC257" s="31" t="s">
        <v>1110</v>
      </c>
      <c r="BD257" s="31" t="s">
        <v>1110</v>
      </c>
      <c r="BE257" s="57" t="s">
        <v>1110</v>
      </c>
      <c r="BF257" s="31">
        <v>330.31453903999994</v>
      </c>
      <c r="BG257"/>
      <c r="BH257" s="59">
        <v>254</v>
      </c>
      <c r="BI257" s="54" t="s">
        <v>1293</v>
      </c>
      <c r="BJ257" s="31" t="s">
        <v>1110</v>
      </c>
      <c r="BK257" s="31" t="s">
        <v>1110</v>
      </c>
      <c r="BL257" s="31" t="s">
        <v>1110</v>
      </c>
      <c r="BM257" s="31" t="s">
        <v>1110</v>
      </c>
      <c r="BN257" s="31" t="s">
        <v>1110</v>
      </c>
      <c r="BO257" s="31">
        <v>73.352143599999991</v>
      </c>
      <c r="BP257" s="31" t="s">
        <v>1110</v>
      </c>
      <c r="BQ257" s="31">
        <v>234.74583078999999</v>
      </c>
      <c r="BR257" s="31">
        <v>0.15831999999999999</v>
      </c>
      <c r="BS257" s="31" t="s">
        <v>1110</v>
      </c>
      <c r="BT257" s="31" t="s">
        <v>1110</v>
      </c>
      <c r="BU257" s="31" t="s">
        <v>1110</v>
      </c>
      <c r="BV257" s="31" t="s">
        <v>1110</v>
      </c>
      <c r="BW257" s="31" t="s">
        <v>1110</v>
      </c>
      <c r="BX257" s="57">
        <v>16.394840770000002</v>
      </c>
      <c r="BY257" s="31">
        <v>324.65113515999997</v>
      </c>
    </row>
    <row r="258" spans="1:77" ht="75">
      <c r="A258" s="114" t="str">
        <f t="shared" si="116"/>
        <v>SKOPOS INVESTIMENTOS LTDA</v>
      </c>
      <c r="B258" s="24" t="str">
        <f t="shared" si="117"/>
        <v/>
      </c>
      <c r="C258" s="24" t="str">
        <f t="shared" si="118"/>
        <v/>
      </c>
      <c r="D258" s="24" t="str">
        <f t="shared" si="119"/>
        <v/>
      </c>
      <c r="E258" s="24" t="str">
        <f t="shared" si="120"/>
        <v/>
      </c>
      <c r="F258" s="24" t="str">
        <f t="shared" si="121"/>
        <v/>
      </c>
      <c r="G258" s="24" t="str">
        <f t="shared" si="122"/>
        <v/>
      </c>
      <c r="H258" s="24" t="str">
        <f t="shared" si="123"/>
        <v/>
      </c>
      <c r="I258" s="24" t="str">
        <f t="shared" si="124"/>
        <v/>
      </c>
      <c r="J258" s="24" t="str">
        <f t="shared" si="125"/>
        <v/>
      </c>
      <c r="K258" s="24">
        <f t="shared" si="126"/>
        <v>-2.6337508168075061</v>
      </c>
      <c r="L258" s="24" t="str">
        <f t="shared" si="127"/>
        <v/>
      </c>
      <c r="M258" s="24" t="str">
        <f t="shared" si="128"/>
        <v/>
      </c>
      <c r="N258" s="24" t="str">
        <f t="shared" si="129"/>
        <v/>
      </c>
      <c r="O258" s="24" t="str">
        <f t="shared" si="130"/>
        <v/>
      </c>
      <c r="P258" s="24" t="str">
        <f t="shared" si="131"/>
        <v/>
      </c>
      <c r="Q258" s="24">
        <f t="shared" si="132"/>
        <v>-2.6337508168075061</v>
      </c>
      <c r="R258" s="24">
        <f t="shared" si="133"/>
        <v>-8.6996618699999431</v>
      </c>
      <c r="S258" s="24">
        <f t="shared" si="134"/>
        <v>-2.6337508168075061</v>
      </c>
      <c r="T258" s="24">
        <f t="shared" si="135"/>
        <v>-2.6337508168075061</v>
      </c>
      <c r="V258" s="116" t="str">
        <f t="shared" si="136"/>
        <v>SKOPOS INVESTIMENTOS LTDA</v>
      </c>
      <c r="W258" s="199" t="str">
        <f t="shared" si="137"/>
        <v/>
      </c>
      <c r="X258" s="199" t="str">
        <f t="shared" si="138"/>
        <v/>
      </c>
      <c r="Y258" s="199" t="str">
        <f t="shared" si="139"/>
        <v/>
      </c>
      <c r="Z258" s="199" t="str">
        <f t="shared" si="140"/>
        <v/>
      </c>
      <c r="AA258" s="199" t="str">
        <f t="shared" si="141"/>
        <v/>
      </c>
      <c r="AB258" s="199" t="str">
        <f t="shared" si="142"/>
        <v/>
      </c>
      <c r="AC258" s="199" t="str">
        <f t="shared" si="143"/>
        <v/>
      </c>
      <c r="AD258" s="199" t="str">
        <f t="shared" si="144"/>
        <v/>
      </c>
      <c r="AE258" s="199" t="str">
        <f t="shared" si="145"/>
        <v/>
      </c>
      <c r="AF258" s="199">
        <f t="shared" si="146"/>
        <v>-8.6996618699999431</v>
      </c>
      <c r="AG258" s="199" t="str">
        <f t="shared" si="147"/>
        <v/>
      </c>
      <c r="AH258" s="199" t="str">
        <f t="shared" si="148"/>
        <v/>
      </c>
      <c r="AI258" s="199" t="str">
        <f t="shared" si="149"/>
        <v/>
      </c>
      <c r="AJ258" s="199" t="str">
        <f t="shared" si="150"/>
        <v/>
      </c>
      <c r="AK258" s="199" t="str">
        <f t="shared" si="151"/>
        <v/>
      </c>
      <c r="AL258" s="199">
        <f t="shared" si="152"/>
        <v>-8.6996618699999431</v>
      </c>
      <c r="AO258" s="60">
        <v>255</v>
      </c>
      <c r="AP258" s="56" t="s">
        <v>1290</v>
      </c>
      <c r="AQ258" s="30" t="s">
        <v>1110</v>
      </c>
      <c r="AR258" s="30">
        <v>0.65815999999999997</v>
      </c>
      <c r="AS258" s="30" t="s">
        <v>1110</v>
      </c>
      <c r="AT258" s="30" t="s">
        <v>1110</v>
      </c>
      <c r="AU258" s="30" t="s">
        <v>1110</v>
      </c>
      <c r="AV258" s="30" t="s">
        <v>1110</v>
      </c>
      <c r="AW258" s="30" t="s">
        <v>1110</v>
      </c>
      <c r="AX258" s="30">
        <v>33.044049899999997</v>
      </c>
      <c r="AY258" s="30">
        <v>3.993E-2</v>
      </c>
      <c r="AZ258" s="30">
        <v>3.94665</v>
      </c>
      <c r="BA258" s="30" t="s">
        <v>1110</v>
      </c>
      <c r="BB258" s="30" t="s">
        <v>1110</v>
      </c>
      <c r="BC258" s="30">
        <v>137.65050950999998</v>
      </c>
      <c r="BD258" s="30" t="s">
        <v>1110</v>
      </c>
      <c r="BE258" s="58">
        <v>152.78993009999999</v>
      </c>
      <c r="BF258" s="30">
        <v>328.12922950999996</v>
      </c>
      <c r="BG258"/>
      <c r="BH258" s="60">
        <v>255</v>
      </c>
      <c r="BI258" s="56" t="s">
        <v>875</v>
      </c>
      <c r="BJ258" s="30" t="s">
        <v>1110</v>
      </c>
      <c r="BK258" s="30" t="s">
        <v>1110</v>
      </c>
      <c r="BL258" s="30" t="s">
        <v>1110</v>
      </c>
      <c r="BM258" s="30" t="s">
        <v>1110</v>
      </c>
      <c r="BN258" s="30" t="s">
        <v>1110</v>
      </c>
      <c r="BO258" s="30" t="s">
        <v>1110</v>
      </c>
      <c r="BP258" s="30" t="s">
        <v>1110</v>
      </c>
      <c r="BQ258" s="30" t="s">
        <v>1110</v>
      </c>
      <c r="BR258" s="30" t="s">
        <v>1110</v>
      </c>
      <c r="BS258" s="30">
        <v>321.61487717</v>
      </c>
      <c r="BT258" s="30" t="s">
        <v>1110</v>
      </c>
      <c r="BU258" s="30" t="s">
        <v>1110</v>
      </c>
      <c r="BV258" s="30" t="s">
        <v>1110</v>
      </c>
      <c r="BW258" s="30" t="s">
        <v>1110</v>
      </c>
      <c r="BX258" s="58" t="s">
        <v>1110</v>
      </c>
      <c r="BY258" s="30">
        <v>321.61487717</v>
      </c>
    </row>
    <row r="259" spans="1:77" ht="75">
      <c r="A259" s="114" t="str">
        <f t="shared" si="116"/>
        <v>RIVIERA GESTORA DE RECURSOS LTDA</v>
      </c>
      <c r="B259" s="24">
        <f t="shared" si="117"/>
        <v>3.7994885150794744E-2</v>
      </c>
      <c r="C259" s="24" t="str">
        <f t="shared" si="118"/>
        <v/>
      </c>
      <c r="D259" s="24" t="str">
        <f t="shared" si="119"/>
        <v/>
      </c>
      <c r="E259" s="24" t="str">
        <f t="shared" si="120"/>
        <v/>
      </c>
      <c r="F259" s="24" t="str">
        <f t="shared" si="121"/>
        <v/>
      </c>
      <c r="G259" s="24" t="str">
        <f t="shared" si="122"/>
        <v/>
      </c>
      <c r="H259" s="24" t="str">
        <f t="shared" si="123"/>
        <v/>
      </c>
      <c r="I259" s="24" t="str">
        <f t="shared" si="124"/>
        <v/>
      </c>
      <c r="J259" s="24" t="str">
        <f t="shared" si="125"/>
        <v/>
      </c>
      <c r="K259" s="24">
        <f t="shared" si="126"/>
        <v>-1.3101809463748566</v>
      </c>
      <c r="L259" s="24" t="str">
        <f t="shared" si="127"/>
        <v/>
      </c>
      <c r="M259" s="24" t="str">
        <f t="shared" si="128"/>
        <v/>
      </c>
      <c r="N259" s="24">
        <f t="shared" si="129"/>
        <v>31.661186799690199</v>
      </c>
      <c r="O259" s="24">
        <f t="shared" si="130"/>
        <v>0.3223845510446921</v>
      </c>
      <c r="P259" s="24">
        <f t="shared" si="131"/>
        <v>-1.4240719396692754</v>
      </c>
      <c r="Q259" s="24">
        <f t="shared" si="132"/>
        <v>1.1209861045519602</v>
      </c>
      <c r="R259" s="24">
        <f t="shared" si="133"/>
        <v>3.5158727899999462</v>
      </c>
      <c r="S259" s="24">
        <f t="shared" si="134"/>
        <v>31.661186799690199</v>
      </c>
      <c r="T259" s="24">
        <f t="shared" si="135"/>
        <v>-1.4240719396692754</v>
      </c>
      <c r="V259" s="116" t="str">
        <f t="shared" si="136"/>
        <v>RIVIERA GESTORA DE RECURSOS LTDA</v>
      </c>
      <c r="W259" s="199">
        <f t="shared" si="137"/>
        <v>1.6196640000003981E-2</v>
      </c>
      <c r="X259" s="199" t="str">
        <f t="shared" si="138"/>
        <v/>
      </c>
      <c r="Y259" s="199" t="str">
        <f t="shared" si="139"/>
        <v/>
      </c>
      <c r="Z259" s="199" t="str">
        <f t="shared" si="140"/>
        <v/>
      </c>
      <c r="AA259" s="199" t="str">
        <f t="shared" si="141"/>
        <v/>
      </c>
      <c r="AB259" s="199" t="str">
        <f t="shared" si="142"/>
        <v/>
      </c>
      <c r="AC259" s="199" t="str">
        <f t="shared" si="143"/>
        <v/>
      </c>
      <c r="AD259" s="199" t="str">
        <f t="shared" si="144"/>
        <v/>
      </c>
      <c r="AE259" s="199" t="str">
        <f t="shared" si="145"/>
        <v/>
      </c>
      <c r="AF259" s="199">
        <f t="shared" si="146"/>
        <v>-8.5937500000000666E-3</v>
      </c>
      <c r="AG259" s="199" t="str">
        <f t="shared" si="147"/>
        <v/>
      </c>
      <c r="AH259" s="199" t="str">
        <f t="shared" si="148"/>
        <v/>
      </c>
      <c r="AI259" s="199">
        <f t="shared" si="149"/>
        <v>4.2011803700000012</v>
      </c>
      <c r="AJ259" s="199">
        <f t="shared" si="150"/>
        <v>0.54791055000001165</v>
      </c>
      <c r="AK259" s="199">
        <f t="shared" si="151"/>
        <v>-1.2408210200000127</v>
      </c>
      <c r="AL259" s="199">
        <f t="shared" si="152"/>
        <v>3.5158727899999462</v>
      </c>
      <c r="AO259" s="59">
        <v>256</v>
      </c>
      <c r="AP259" s="54" t="s">
        <v>1292</v>
      </c>
      <c r="AQ259" s="31" t="s">
        <v>1110</v>
      </c>
      <c r="AR259" s="31" t="s">
        <v>1110</v>
      </c>
      <c r="AS259" s="31" t="s">
        <v>1110</v>
      </c>
      <c r="AT259" s="31" t="s">
        <v>1110</v>
      </c>
      <c r="AU259" s="31" t="s">
        <v>1110</v>
      </c>
      <c r="AV259" s="31" t="s">
        <v>1110</v>
      </c>
      <c r="AW259" s="31" t="s">
        <v>1110</v>
      </c>
      <c r="AX259" s="31">
        <v>185.86627621</v>
      </c>
      <c r="AY259" s="31" t="s">
        <v>1110</v>
      </c>
      <c r="AZ259" s="31">
        <v>113.25397039000001</v>
      </c>
      <c r="BA259" s="31" t="s">
        <v>1110</v>
      </c>
      <c r="BB259" s="31" t="s">
        <v>1110</v>
      </c>
      <c r="BC259" s="31" t="s">
        <v>1110</v>
      </c>
      <c r="BD259" s="31" t="s">
        <v>1110</v>
      </c>
      <c r="BE259" s="57">
        <v>20.929499700000001</v>
      </c>
      <c r="BF259" s="31">
        <v>320.04974629999998</v>
      </c>
      <c r="BG259"/>
      <c r="BH259" s="59">
        <v>256</v>
      </c>
      <c r="BI259" s="54" t="s">
        <v>1294</v>
      </c>
      <c r="BJ259" s="31">
        <v>42.644671330000001</v>
      </c>
      <c r="BK259" s="31" t="s">
        <v>1110</v>
      </c>
      <c r="BL259" s="31" t="s">
        <v>1110</v>
      </c>
      <c r="BM259" s="31" t="s">
        <v>1110</v>
      </c>
      <c r="BN259" s="31" t="s">
        <v>1110</v>
      </c>
      <c r="BO259" s="31" t="s">
        <v>1110</v>
      </c>
      <c r="BP259" s="31" t="s">
        <v>1110</v>
      </c>
      <c r="BQ259" s="31" t="s">
        <v>1110</v>
      </c>
      <c r="BR259" s="31" t="s">
        <v>1110</v>
      </c>
      <c r="BS259" s="31">
        <v>0.64732709999999993</v>
      </c>
      <c r="BT259" s="31" t="s">
        <v>1110</v>
      </c>
      <c r="BU259" s="31" t="s">
        <v>1110</v>
      </c>
      <c r="BV259" s="31">
        <v>17.470361960000002</v>
      </c>
      <c r="BW259" s="31">
        <v>170.50349565000002</v>
      </c>
      <c r="BX259" s="57">
        <v>85.891084710000001</v>
      </c>
      <c r="BY259" s="31">
        <v>317.15694074999999</v>
      </c>
    </row>
    <row r="260" spans="1:77" ht="62.5">
      <c r="A260" s="114" t="str">
        <f t="shared" ref="A260:A323" si="153">BI260</f>
        <v>SPINELLI CORRETORA</v>
      </c>
      <c r="B260" s="24" t="str">
        <f t="shared" ref="B260:B323" si="154">IFERROR(BJ260/VLOOKUP($A260,$AP:$BF,B$1,0)*100-100,"")</f>
        <v/>
      </c>
      <c r="C260" s="24" t="str">
        <f t="shared" ref="C260:C323" si="155">IFERROR(BK260/VLOOKUP($A260,$AP:$BF,C$1,0)*100-100,"")</f>
        <v/>
      </c>
      <c r="D260" s="24" t="str">
        <f t="shared" ref="D260:D323" si="156">IFERROR(BL260/VLOOKUP($A260,$AP:$BF,D$1,0)*100-100,"")</f>
        <v/>
      </c>
      <c r="E260" s="24" t="str">
        <f t="shared" ref="E260:E323" si="157">IFERROR(BM260/VLOOKUP($A260,$AP:$BF,E$1,0)*100-100,"")</f>
        <v/>
      </c>
      <c r="F260" s="24" t="str">
        <f t="shared" ref="F260:F323" si="158">IFERROR(BN260/VLOOKUP($A260,$AP:$BF,F$1,0)*100-100,"")</f>
        <v/>
      </c>
      <c r="G260" s="24" t="str">
        <f t="shared" ref="G260:G323" si="159">IFERROR(BO260/VLOOKUP($A260,$AP:$BF,G$1,0)*100-100,"")</f>
        <v/>
      </c>
      <c r="H260" s="24" t="str">
        <f t="shared" ref="H260:H323" si="160">IFERROR(BP260/VLOOKUP($A260,$AP:$BF,H$1,0)*100-100,"")</f>
        <v/>
      </c>
      <c r="I260" s="24">
        <f t="shared" ref="I260:I323" si="161">IFERROR(BQ260/VLOOKUP($A260,$AP:$BF,I$1,0)*100-100,"")</f>
        <v>7.0396216041907422</v>
      </c>
      <c r="J260" s="24">
        <f t="shared" ref="J260:J323" si="162">IFERROR(BR260/VLOOKUP($A260,$AP:$BF,J$1,0)*100-100,"")</f>
        <v>-16.701827168337587</v>
      </c>
      <c r="K260" s="24">
        <f t="shared" ref="K260:K323" si="163">IFERROR(BS260/VLOOKUP($A260,$AP:$BF,K$1,0)*100-100,"")</f>
        <v>-0.73254547544286197</v>
      </c>
      <c r="L260" s="24" t="str">
        <f t="shared" ref="L260:L323" si="164">IFERROR(BT260/VLOOKUP($A260,$AP:$BF,L$1,0)*100-100,"")</f>
        <v/>
      </c>
      <c r="M260" s="24" t="str">
        <f t="shared" ref="M260:M323" si="165">IFERROR(BU260/VLOOKUP($A260,$AP:$BF,M$1,0)*100-100,"")</f>
        <v/>
      </c>
      <c r="N260" s="24" t="str">
        <f t="shared" ref="N260:N323" si="166">IFERROR(BV260/VLOOKUP($A260,$AP:$BF,N$1,0)*100-100,"")</f>
        <v/>
      </c>
      <c r="O260" s="24" t="str">
        <f t="shared" ref="O260:O323" si="167">IFERROR(BW260/VLOOKUP($A260,$AP:$BF,O$1,0)*100-100,"")</f>
        <v/>
      </c>
      <c r="P260" s="24" t="str">
        <f t="shared" ref="P260:P323" si="168">IFERROR(BX260/VLOOKUP($A260,$AP:$BF,P$1,0)*100-100,"")</f>
        <v/>
      </c>
      <c r="Q260" s="24">
        <f t="shared" ref="Q260:Q323" si="169">IFERROR(BY260/VLOOKUP($A260,$AP:$BF,Q$1,0)*100-100,"")</f>
        <v>6.7980695772292563</v>
      </c>
      <c r="R260" s="24">
        <f t="shared" si="133"/>
        <v>20.017922720000115</v>
      </c>
      <c r="S260" s="24">
        <f t="shared" si="134"/>
        <v>7.0396216041907422</v>
      </c>
      <c r="T260" s="24">
        <f t="shared" si="135"/>
        <v>-16.701827168337587</v>
      </c>
      <c r="V260" s="116" t="str">
        <f t="shared" si="136"/>
        <v>SPINELLI CORRETORA</v>
      </c>
      <c r="W260" s="199" t="str">
        <f t="shared" si="137"/>
        <v/>
      </c>
      <c r="X260" s="199" t="str">
        <f t="shared" si="138"/>
        <v/>
      </c>
      <c r="Y260" s="199" t="str">
        <f t="shared" si="139"/>
        <v/>
      </c>
      <c r="Z260" s="199" t="str">
        <f t="shared" si="140"/>
        <v/>
      </c>
      <c r="AA260" s="199" t="str">
        <f t="shared" si="141"/>
        <v/>
      </c>
      <c r="AB260" s="199" t="str">
        <f t="shared" si="142"/>
        <v/>
      </c>
      <c r="AC260" s="199" t="str">
        <f t="shared" si="143"/>
        <v/>
      </c>
      <c r="AD260" s="199">
        <f t="shared" si="144"/>
        <v>20.252191700000083</v>
      </c>
      <c r="AE260" s="199">
        <f t="shared" si="145"/>
        <v>-0.19309985000000007</v>
      </c>
      <c r="AF260" s="199">
        <f t="shared" si="146"/>
        <v>-4.1169130000000109E-2</v>
      </c>
      <c r="AG260" s="199" t="str">
        <f t="shared" si="147"/>
        <v/>
      </c>
      <c r="AH260" s="199" t="str">
        <f t="shared" si="148"/>
        <v/>
      </c>
      <c r="AI260" s="199" t="str">
        <f t="shared" si="149"/>
        <v/>
      </c>
      <c r="AJ260" s="199" t="str">
        <f t="shared" si="150"/>
        <v/>
      </c>
      <c r="AK260" s="199" t="str">
        <f t="shared" si="151"/>
        <v/>
      </c>
      <c r="AL260" s="199">
        <f t="shared" si="152"/>
        <v>20.017922720000115</v>
      </c>
      <c r="AO260" s="60">
        <v>257</v>
      </c>
      <c r="AP260" s="56" t="s">
        <v>214</v>
      </c>
      <c r="AQ260" s="30" t="s">
        <v>1110</v>
      </c>
      <c r="AR260" s="30">
        <v>5.9540000000000003E-2</v>
      </c>
      <c r="AS260" s="30" t="s">
        <v>1110</v>
      </c>
      <c r="AT260" s="30" t="s">
        <v>1110</v>
      </c>
      <c r="AU260" s="30" t="s">
        <v>1110</v>
      </c>
      <c r="AV260" s="30">
        <v>9.0559002199999998</v>
      </c>
      <c r="AW260" s="30" t="s">
        <v>1110</v>
      </c>
      <c r="AX260" s="30">
        <v>147.89066162</v>
      </c>
      <c r="AY260" s="30">
        <v>0.10528</v>
      </c>
      <c r="AZ260" s="30">
        <v>86.448253269999995</v>
      </c>
      <c r="BA260" s="30" t="s">
        <v>1110</v>
      </c>
      <c r="BB260" s="30" t="s">
        <v>1110</v>
      </c>
      <c r="BC260" s="30">
        <v>75.349872450000007</v>
      </c>
      <c r="BD260" s="30" t="s">
        <v>1110</v>
      </c>
      <c r="BE260" s="58">
        <v>0.73708001000000001</v>
      </c>
      <c r="BF260" s="30">
        <v>319.64658757000001</v>
      </c>
      <c r="BG260"/>
      <c r="BH260" s="60">
        <v>257</v>
      </c>
      <c r="BI260" s="56" t="s">
        <v>1295</v>
      </c>
      <c r="BJ260" s="30" t="s">
        <v>1110</v>
      </c>
      <c r="BK260" s="30" t="s">
        <v>1110</v>
      </c>
      <c r="BL260" s="30" t="s">
        <v>1110</v>
      </c>
      <c r="BM260" s="30" t="s">
        <v>1110</v>
      </c>
      <c r="BN260" s="30" t="s">
        <v>1110</v>
      </c>
      <c r="BO260" s="30" t="s">
        <v>1110</v>
      </c>
      <c r="BP260" s="30" t="s">
        <v>1110</v>
      </c>
      <c r="BQ260" s="30">
        <v>307.94083235000005</v>
      </c>
      <c r="BR260" s="30">
        <v>0.96306018000000004</v>
      </c>
      <c r="BS260" s="30">
        <v>5.5788410099999997</v>
      </c>
      <c r="BT260" s="30" t="s">
        <v>1110</v>
      </c>
      <c r="BU260" s="30" t="s">
        <v>1110</v>
      </c>
      <c r="BV260" s="30" t="s">
        <v>1110</v>
      </c>
      <c r="BW260" s="30" t="s">
        <v>1110</v>
      </c>
      <c r="BX260" s="58" t="s">
        <v>1110</v>
      </c>
      <c r="BY260" s="30">
        <v>314.48273354000008</v>
      </c>
    </row>
    <row r="261" spans="1:77" ht="62.5">
      <c r="A261" s="114" t="str">
        <f t="shared" si="153"/>
        <v>BRESSER ADMINISTRACAO DE RECURSOS LTDA</v>
      </c>
      <c r="B261" s="24" t="str">
        <f t="shared" si="154"/>
        <v/>
      </c>
      <c r="C261" s="24">
        <f t="shared" si="155"/>
        <v>-2.3345649983204595</v>
      </c>
      <c r="D261" s="24" t="str">
        <f t="shared" si="156"/>
        <v/>
      </c>
      <c r="E261" s="24" t="str">
        <f t="shared" si="157"/>
        <v/>
      </c>
      <c r="F261" s="24" t="str">
        <f t="shared" si="158"/>
        <v/>
      </c>
      <c r="G261" s="24">
        <f t="shared" si="159"/>
        <v>-1.8166094590649067</v>
      </c>
      <c r="H261" s="24" t="str">
        <f t="shared" si="160"/>
        <v/>
      </c>
      <c r="I261" s="24">
        <f t="shared" si="161"/>
        <v>-2.3860533662815016</v>
      </c>
      <c r="J261" s="24">
        <f t="shared" si="162"/>
        <v>-0.27546542553190534</v>
      </c>
      <c r="K261" s="24">
        <f t="shared" si="163"/>
        <v>-1.706839472385326</v>
      </c>
      <c r="L261" s="24" t="str">
        <f t="shared" si="164"/>
        <v/>
      </c>
      <c r="M261" s="24" t="str">
        <f t="shared" si="165"/>
        <v/>
      </c>
      <c r="N261" s="24">
        <f t="shared" si="166"/>
        <v>-1.266134074258801</v>
      </c>
      <c r="O261" s="24" t="str">
        <f t="shared" si="167"/>
        <v/>
      </c>
      <c r="P261" s="24">
        <f t="shared" si="168"/>
        <v>-1.858688312548324</v>
      </c>
      <c r="Q261" s="24">
        <f t="shared" si="169"/>
        <v>-1.9203095039003841</v>
      </c>
      <c r="R261" s="24">
        <f t="shared" ref="R261:R324" si="170">BY261-VLOOKUP($A261,$AP:$BF,Q$1,0)</f>
        <v>-6.1382037999999852</v>
      </c>
      <c r="S261" s="24">
        <f t="shared" ref="S261:S324" si="171">MAX(B261:Q261)</f>
        <v>-0.27546542553190534</v>
      </c>
      <c r="T261" s="24">
        <f t="shared" ref="T261:T324" si="172">MIN(B261:Q261)</f>
        <v>-2.3860533662815016</v>
      </c>
      <c r="V261" s="116" t="str">
        <f t="shared" ref="V261:V324" si="173">A261</f>
        <v>BRESSER ADMINISTRACAO DE RECURSOS LTDA</v>
      </c>
      <c r="W261" s="199" t="str">
        <f t="shared" ref="W261:W324" si="174">IFERROR(BJ261-VLOOKUP($V261,$AP:$BF,W$1,0),"")</f>
        <v/>
      </c>
      <c r="X261" s="199">
        <f t="shared" ref="X261:X324" si="175">IFERROR(BK261-VLOOKUP($V261,$AP:$BF,X$1,0),"")</f>
        <v>-1.3900000000000023E-3</v>
      </c>
      <c r="Y261" s="199" t="str">
        <f t="shared" ref="Y261:Y324" si="176">IFERROR(BL261-VLOOKUP($V261,$AP:$BF,Y$1,0),"")</f>
        <v/>
      </c>
      <c r="Z261" s="199" t="str">
        <f t="shared" ref="Z261:Z324" si="177">IFERROR(BM261-VLOOKUP($V261,$AP:$BF,Z$1,0),"")</f>
        <v/>
      </c>
      <c r="AA261" s="199" t="str">
        <f t="shared" ref="AA261:AA324" si="178">IFERROR(BN261-VLOOKUP($V261,$AP:$BF,AA$1,0),"")</f>
        <v/>
      </c>
      <c r="AB261" s="199">
        <f t="shared" ref="AB261:AB324" si="179">IFERROR(BO261-VLOOKUP($V261,$AP:$BF,AB$1,0),"")</f>
        <v>-0.16451033999999964</v>
      </c>
      <c r="AC261" s="199" t="str">
        <f t="shared" ref="AC261:AC324" si="180">IFERROR(BP261-VLOOKUP($V261,$AP:$BF,AC$1,0),"")</f>
        <v/>
      </c>
      <c r="AD261" s="199">
        <f t="shared" ref="AD261:AD324" si="181">IFERROR(BQ261-VLOOKUP($V261,$AP:$BF,AD$1,0),"")</f>
        <v>-3.5287501100000043</v>
      </c>
      <c r="AE261" s="199">
        <f t="shared" ref="AE261:AE324" si="182">IFERROR(BR261-VLOOKUP($V261,$AP:$BF,AE$1,0),"")</f>
        <v>-2.9000999999999333E-4</v>
      </c>
      <c r="AF261" s="199">
        <f t="shared" ref="AF261:AF324" si="183">IFERROR(BS261-VLOOKUP($V261,$AP:$BF,AF$1,0),"")</f>
        <v>-1.4755329099999983</v>
      </c>
      <c r="AG261" s="199" t="str">
        <f t="shared" ref="AG261:AG324" si="184">IFERROR(BT261-VLOOKUP($V261,$AP:$BF,AG$1,0),"")</f>
        <v/>
      </c>
      <c r="AH261" s="199" t="str">
        <f t="shared" ref="AH261:AH324" si="185">IFERROR(BU261-VLOOKUP($V261,$AP:$BF,AH$1,0),"")</f>
        <v/>
      </c>
      <c r="AI261" s="199">
        <f t="shared" ref="AI261:AI324" si="186">IFERROR(BV261-VLOOKUP($V261,$AP:$BF,AI$1,0),"")</f>
        <v>-0.95403041000000144</v>
      </c>
      <c r="AJ261" s="199" t="str">
        <f t="shared" ref="AJ261:AJ324" si="187">IFERROR(BW261-VLOOKUP($V261,$AP:$BF,AJ$1,0),"")</f>
        <v/>
      </c>
      <c r="AK261" s="199">
        <f t="shared" ref="AK261:AK324" si="188">IFERROR(BX261-VLOOKUP($V261,$AP:$BF,AK$1,0),"")</f>
        <v>-1.3700020000000035E-2</v>
      </c>
      <c r="AL261" s="199">
        <f t="shared" ref="AL261:AL324" si="189">IFERROR(BY261-VLOOKUP($V261,$AP:$BF,AL$1,0),"")</f>
        <v>-6.1382037999999852</v>
      </c>
      <c r="AO261" s="59">
        <v>258</v>
      </c>
      <c r="AP261" s="54" t="s">
        <v>1293</v>
      </c>
      <c r="AQ261" s="31" t="s">
        <v>1110</v>
      </c>
      <c r="AR261" s="31" t="s">
        <v>1110</v>
      </c>
      <c r="AS261" s="31" t="s">
        <v>1110</v>
      </c>
      <c r="AT261" s="31" t="s">
        <v>1110</v>
      </c>
      <c r="AU261" s="31" t="s">
        <v>1110</v>
      </c>
      <c r="AV261" s="31">
        <v>72.511672719999993</v>
      </c>
      <c r="AW261" s="31" t="s">
        <v>1110</v>
      </c>
      <c r="AX261" s="31">
        <v>234.29921059999998</v>
      </c>
      <c r="AY261" s="31">
        <v>0.15902001000000002</v>
      </c>
      <c r="AZ261" s="31" t="s">
        <v>1110</v>
      </c>
      <c r="BA261" s="31" t="s">
        <v>1110</v>
      </c>
      <c r="BB261" s="31" t="s">
        <v>1110</v>
      </c>
      <c r="BC261" s="31" t="s">
        <v>1110</v>
      </c>
      <c r="BD261" s="31" t="s">
        <v>1110</v>
      </c>
      <c r="BE261" s="57">
        <v>8.6031136299999993</v>
      </c>
      <c r="BF261" s="31">
        <v>315.57301695999996</v>
      </c>
      <c r="BG261"/>
      <c r="BH261" s="59">
        <v>258</v>
      </c>
      <c r="BI261" s="54" t="s">
        <v>214</v>
      </c>
      <c r="BJ261" s="31" t="s">
        <v>1110</v>
      </c>
      <c r="BK261" s="31">
        <v>5.815E-2</v>
      </c>
      <c r="BL261" s="31" t="s">
        <v>1110</v>
      </c>
      <c r="BM261" s="31" t="s">
        <v>1110</v>
      </c>
      <c r="BN261" s="31" t="s">
        <v>1110</v>
      </c>
      <c r="BO261" s="31">
        <v>8.8913898800000002</v>
      </c>
      <c r="BP261" s="31" t="s">
        <v>1110</v>
      </c>
      <c r="BQ261" s="31">
        <v>144.36191151</v>
      </c>
      <c r="BR261" s="31">
        <v>0.10498999000000001</v>
      </c>
      <c r="BS261" s="31">
        <v>84.972720359999997</v>
      </c>
      <c r="BT261" s="31" t="s">
        <v>1110</v>
      </c>
      <c r="BU261" s="31" t="s">
        <v>1110</v>
      </c>
      <c r="BV261" s="31">
        <v>74.395842040000005</v>
      </c>
      <c r="BW261" s="31" t="s">
        <v>1110</v>
      </c>
      <c r="BX261" s="57">
        <v>0.72337998999999997</v>
      </c>
      <c r="BY261" s="31">
        <v>313.50838377000002</v>
      </c>
    </row>
    <row r="262" spans="1:77" ht="62.5">
      <c r="A262" s="114" t="str">
        <f t="shared" si="153"/>
        <v>PARCITAS GESTAO DE INVESTIMENTOS LTDA</v>
      </c>
      <c r="B262" s="24" t="str">
        <f t="shared" si="154"/>
        <v/>
      </c>
      <c r="C262" s="24" t="str">
        <f t="shared" si="155"/>
        <v/>
      </c>
      <c r="D262" s="24" t="str">
        <f t="shared" si="156"/>
        <v/>
      </c>
      <c r="E262" s="24" t="str">
        <f t="shared" si="157"/>
        <v/>
      </c>
      <c r="F262" s="24" t="str">
        <f t="shared" si="158"/>
        <v/>
      </c>
      <c r="G262" s="24" t="str">
        <f t="shared" si="159"/>
        <v/>
      </c>
      <c r="H262" s="24" t="str">
        <f t="shared" si="160"/>
        <v/>
      </c>
      <c r="I262" s="24">
        <f t="shared" si="161"/>
        <v>7.2939150091968941E-2</v>
      </c>
      <c r="J262" s="24">
        <f t="shared" si="162"/>
        <v>7.4506975584569091E-2</v>
      </c>
      <c r="K262" s="24" t="str">
        <f t="shared" si="163"/>
        <v/>
      </c>
      <c r="L262" s="24" t="str">
        <f t="shared" si="164"/>
        <v/>
      </c>
      <c r="M262" s="24" t="str">
        <f t="shared" si="165"/>
        <v/>
      </c>
      <c r="N262" s="24" t="str">
        <f t="shared" si="166"/>
        <v/>
      </c>
      <c r="O262" s="24" t="str">
        <f t="shared" si="167"/>
        <v/>
      </c>
      <c r="P262" s="24" t="str">
        <f t="shared" si="168"/>
        <v/>
      </c>
      <c r="Q262" s="24">
        <f t="shared" si="169"/>
        <v>7.2936936564744315E-2</v>
      </c>
      <c r="R262" s="24">
        <f t="shared" si="170"/>
        <v>0.22607739000000038</v>
      </c>
      <c r="S262" s="24">
        <f t="shared" si="171"/>
        <v>7.4506975584569091E-2</v>
      </c>
      <c r="T262" s="24">
        <f t="shared" si="172"/>
        <v>7.2936936564744315E-2</v>
      </c>
      <c r="V262" s="116" t="str">
        <f t="shared" si="173"/>
        <v>PARCITAS GESTAO DE INVESTIMENTOS LTDA</v>
      </c>
      <c r="W262" s="199" t="str">
        <f t="shared" si="174"/>
        <v/>
      </c>
      <c r="X262" s="199" t="str">
        <f t="shared" si="175"/>
        <v/>
      </c>
      <c r="Y262" s="199" t="str">
        <f t="shared" si="176"/>
        <v/>
      </c>
      <c r="Z262" s="199" t="str">
        <f t="shared" si="177"/>
        <v/>
      </c>
      <c r="AA262" s="199" t="str">
        <f t="shared" si="178"/>
        <v/>
      </c>
      <c r="AB262" s="199" t="str">
        <f t="shared" si="179"/>
        <v/>
      </c>
      <c r="AC262" s="199" t="str">
        <f t="shared" si="180"/>
        <v/>
      </c>
      <c r="AD262" s="199">
        <f t="shared" si="181"/>
        <v>0.22593740999997181</v>
      </c>
      <c r="AE262" s="199">
        <f t="shared" si="182"/>
        <v>1.4998999999998874E-4</v>
      </c>
      <c r="AF262" s="199" t="str">
        <f t="shared" si="183"/>
        <v/>
      </c>
      <c r="AG262" s="199" t="str">
        <f t="shared" si="184"/>
        <v/>
      </c>
      <c r="AH262" s="199" t="str">
        <f t="shared" si="185"/>
        <v/>
      </c>
      <c r="AI262" s="199" t="str">
        <f t="shared" si="186"/>
        <v/>
      </c>
      <c r="AJ262" s="199" t="str">
        <f t="shared" si="187"/>
        <v/>
      </c>
      <c r="AK262" s="199" t="str">
        <f t="shared" si="188"/>
        <v/>
      </c>
      <c r="AL262" s="199">
        <f t="shared" si="189"/>
        <v>0.22607739000000038</v>
      </c>
      <c r="AO262" s="60">
        <v>259</v>
      </c>
      <c r="AP262" s="56" t="s">
        <v>1294</v>
      </c>
      <c r="AQ262" s="30">
        <v>42.628474689999997</v>
      </c>
      <c r="AR262" s="30" t="s">
        <v>1110</v>
      </c>
      <c r="AS262" s="30" t="s">
        <v>1110</v>
      </c>
      <c r="AT262" s="30" t="s">
        <v>1110</v>
      </c>
      <c r="AU262" s="30" t="s">
        <v>1110</v>
      </c>
      <c r="AV262" s="30" t="s">
        <v>1110</v>
      </c>
      <c r="AW262" s="30" t="s">
        <v>1110</v>
      </c>
      <c r="AX262" s="30" t="s">
        <v>1110</v>
      </c>
      <c r="AY262" s="30" t="s">
        <v>1110</v>
      </c>
      <c r="AZ262" s="30">
        <v>0.65592085</v>
      </c>
      <c r="BA262" s="30" t="s">
        <v>1110</v>
      </c>
      <c r="BB262" s="30" t="s">
        <v>1110</v>
      </c>
      <c r="BC262" s="30">
        <v>13.269181590000001</v>
      </c>
      <c r="BD262" s="30">
        <v>169.95558510000001</v>
      </c>
      <c r="BE262" s="58">
        <v>87.131905730000014</v>
      </c>
      <c r="BF262" s="30">
        <v>313.64106796000004</v>
      </c>
      <c r="BG262"/>
      <c r="BH262" s="60">
        <v>259</v>
      </c>
      <c r="BI262" s="56" t="s">
        <v>734</v>
      </c>
      <c r="BJ262" s="30" t="s">
        <v>1110</v>
      </c>
      <c r="BK262" s="30" t="s">
        <v>1110</v>
      </c>
      <c r="BL262" s="30" t="s">
        <v>1110</v>
      </c>
      <c r="BM262" s="30" t="s">
        <v>1110</v>
      </c>
      <c r="BN262" s="30" t="s">
        <v>1110</v>
      </c>
      <c r="BO262" s="30" t="s">
        <v>1110</v>
      </c>
      <c r="BP262" s="30" t="s">
        <v>1110</v>
      </c>
      <c r="BQ262" s="30">
        <v>309.98744369999997</v>
      </c>
      <c r="BR262" s="30">
        <v>0.20146</v>
      </c>
      <c r="BS262" s="30" t="s">
        <v>1110</v>
      </c>
      <c r="BT262" s="30" t="s">
        <v>1110</v>
      </c>
      <c r="BU262" s="30" t="s">
        <v>1110</v>
      </c>
      <c r="BV262" s="30" t="s">
        <v>1110</v>
      </c>
      <c r="BW262" s="30" t="s">
        <v>1110</v>
      </c>
      <c r="BX262" s="58" t="s">
        <v>1110</v>
      </c>
      <c r="BY262" s="30">
        <v>310.18890369999997</v>
      </c>
    </row>
    <row r="263" spans="1:77" ht="62.5">
      <c r="A263" s="114" t="str">
        <f t="shared" si="153"/>
        <v>GALT CAPITAL CONSULT DE INVEST LTDA</v>
      </c>
      <c r="B263" s="24" t="str">
        <f t="shared" si="154"/>
        <v/>
      </c>
      <c r="C263" s="24" t="str">
        <f t="shared" si="155"/>
        <v/>
      </c>
      <c r="D263" s="24">
        <f t="shared" si="156"/>
        <v>1.2186228043958209</v>
      </c>
      <c r="E263" s="24" t="str">
        <f t="shared" si="157"/>
        <v/>
      </c>
      <c r="F263" s="24" t="str">
        <f t="shared" si="158"/>
        <v/>
      </c>
      <c r="G263" s="24" t="str">
        <f t="shared" si="159"/>
        <v/>
      </c>
      <c r="H263" s="24" t="str">
        <f t="shared" si="160"/>
        <v/>
      </c>
      <c r="I263" s="24">
        <f t="shared" si="161"/>
        <v>17.022720777853564</v>
      </c>
      <c r="J263" s="24" t="str">
        <f t="shared" si="162"/>
        <v/>
      </c>
      <c r="K263" s="24">
        <f t="shared" si="163"/>
        <v>1.8590639438964729</v>
      </c>
      <c r="L263" s="24" t="str">
        <f t="shared" si="164"/>
        <v/>
      </c>
      <c r="M263" s="24" t="str">
        <f t="shared" si="165"/>
        <v/>
      </c>
      <c r="N263" s="24" t="str">
        <f t="shared" si="166"/>
        <v/>
      </c>
      <c r="O263" s="24" t="str">
        <f t="shared" si="167"/>
        <v/>
      </c>
      <c r="P263" s="24" t="str">
        <f t="shared" si="168"/>
        <v/>
      </c>
      <c r="Q263" s="24">
        <f t="shared" si="169"/>
        <v>4.4999825578282184</v>
      </c>
      <c r="R263" s="24">
        <f t="shared" si="170"/>
        <v>13.17857300999998</v>
      </c>
      <c r="S263" s="24">
        <f t="shared" si="171"/>
        <v>17.022720777853564</v>
      </c>
      <c r="T263" s="24">
        <f t="shared" si="172"/>
        <v>1.2186228043958209</v>
      </c>
      <c r="V263" s="116" t="str">
        <f t="shared" si="173"/>
        <v>GALT CAPITAL CONSULT DE INVEST LTDA</v>
      </c>
      <c r="W263" s="199" t="str">
        <f t="shared" si="174"/>
        <v/>
      </c>
      <c r="X263" s="199" t="str">
        <f t="shared" si="175"/>
        <v/>
      </c>
      <c r="Y263" s="199">
        <f t="shared" si="176"/>
        <v>0.19815685000000016</v>
      </c>
      <c r="Z263" s="199" t="str">
        <f t="shared" si="177"/>
        <v/>
      </c>
      <c r="AA263" s="199" t="str">
        <f t="shared" si="178"/>
        <v/>
      </c>
      <c r="AB263" s="199" t="str">
        <f t="shared" si="179"/>
        <v/>
      </c>
      <c r="AC263" s="199" t="str">
        <f t="shared" si="180"/>
        <v/>
      </c>
      <c r="AD263" s="199">
        <f t="shared" si="181"/>
        <v>8.7992642099999969</v>
      </c>
      <c r="AE263" s="199" t="str">
        <f t="shared" si="182"/>
        <v/>
      </c>
      <c r="AF263" s="199">
        <f t="shared" si="183"/>
        <v>4.1811519499999861</v>
      </c>
      <c r="AG263" s="199" t="str">
        <f t="shared" si="184"/>
        <v/>
      </c>
      <c r="AH263" s="199" t="str">
        <f t="shared" si="185"/>
        <v/>
      </c>
      <c r="AI263" s="199" t="str">
        <f t="shared" si="186"/>
        <v/>
      </c>
      <c r="AJ263" s="199" t="str">
        <f t="shared" si="187"/>
        <v/>
      </c>
      <c r="AK263" s="199" t="str">
        <f t="shared" si="188"/>
        <v/>
      </c>
      <c r="AL263" s="199">
        <f t="shared" si="189"/>
        <v>13.17857300999998</v>
      </c>
      <c r="AO263" s="59">
        <v>260</v>
      </c>
      <c r="AP263" s="54" t="s">
        <v>734</v>
      </c>
      <c r="AQ263" s="31" t="s">
        <v>1110</v>
      </c>
      <c r="AR263" s="31" t="s">
        <v>1110</v>
      </c>
      <c r="AS263" s="31" t="s">
        <v>1110</v>
      </c>
      <c r="AT263" s="31" t="s">
        <v>1110</v>
      </c>
      <c r="AU263" s="31" t="s">
        <v>1110</v>
      </c>
      <c r="AV263" s="31" t="s">
        <v>1110</v>
      </c>
      <c r="AW263" s="31" t="s">
        <v>1110</v>
      </c>
      <c r="AX263" s="31">
        <v>309.76150629</v>
      </c>
      <c r="AY263" s="31">
        <v>0.20131001000000001</v>
      </c>
      <c r="AZ263" s="31" t="s">
        <v>1110</v>
      </c>
      <c r="BA263" s="31" t="s">
        <v>1110</v>
      </c>
      <c r="BB263" s="31" t="s">
        <v>1110</v>
      </c>
      <c r="BC263" s="31" t="s">
        <v>1110</v>
      </c>
      <c r="BD263" s="31" t="s">
        <v>1110</v>
      </c>
      <c r="BE263" s="57">
        <v>1.0009999999999999E-5</v>
      </c>
      <c r="BF263" s="31">
        <v>309.96282630999997</v>
      </c>
      <c r="BG263"/>
      <c r="BH263" s="59">
        <v>260</v>
      </c>
      <c r="BI263" s="54" t="s">
        <v>413</v>
      </c>
      <c r="BJ263" s="31" t="s">
        <v>1110</v>
      </c>
      <c r="BK263" s="31" t="s">
        <v>1110</v>
      </c>
      <c r="BL263" s="31">
        <v>16.4588775</v>
      </c>
      <c r="BM263" s="31" t="s">
        <v>1110</v>
      </c>
      <c r="BN263" s="31" t="s">
        <v>1110</v>
      </c>
      <c r="BO263" s="31" t="s">
        <v>1110</v>
      </c>
      <c r="BP263" s="31" t="s">
        <v>1110</v>
      </c>
      <c r="BQ263" s="31">
        <v>60.490555659999998</v>
      </c>
      <c r="BR263" s="31" t="s">
        <v>1110</v>
      </c>
      <c r="BS263" s="31">
        <v>229.08745297999999</v>
      </c>
      <c r="BT263" s="31" t="s">
        <v>1110</v>
      </c>
      <c r="BU263" s="31" t="s">
        <v>1110</v>
      </c>
      <c r="BV263" s="31" t="s">
        <v>1110</v>
      </c>
      <c r="BW263" s="31" t="s">
        <v>1110</v>
      </c>
      <c r="BX263" s="57" t="s">
        <v>1110</v>
      </c>
      <c r="BY263" s="31">
        <v>306.03688613999998</v>
      </c>
    </row>
    <row r="264" spans="1:77" ht="37.5">
      <c r="A264" s="114" t="str">
        <f t="shared" si="153"/>
        <v>CHROMO INVESTIMENTOS LTDA</v>
      </c>
      <c r="B264" s="24" t="str">
        <f t="shared" si="154"/>
        <v/>
      </c>
      <c r="C264" s="24" t="str">
        <f t="shared" si="155"/>
        <v/>
      </c>
      <c r="D264" s="24" t="str">
        <f t="shared" si="156"/>
        <v/>
      </c>
      <c r="E264" s="24" t="str">
        <f t="shared" si="157"/>
        <v/>
      </c>
      <c r="F264" s="24" t="str">
        <f t="shared" si="158"/>
        <v/>
      </c>
      <c r="G264" s="24" t="str">
        <f t="shared" si="159"/>
        <v/>
      </c>
      <c r="H264" s="24" t="str">
        <f t="shared" si="160"/>
        <v/>
      </c>
      <c r="I264" s="24">
        <f t="shared" si="161"/>
        <v>-1.2447399166548081</v>
      </c>
      <c r="J264" s="24" t="str">
        <f t="shared" si="162"/>
        <v/>
      </c>
      <c r="K264" s="24" t="str">
        <f t="shared" si="163"/>
        <v/>
      </c>
      <c r="L264" s="24" t="str">
        <f t="shared" si="164"/>
        <v/>
      </c>
      <c r="M264" s="24" t="str">
        <f t="shared" si="165"/>
        <v/>
      </c>
      <c r="N264" s="24" t="str">
        <f t="shared" si="166"/>
        <v/>
      </c>
      <c r="O264" s="24" t="str">
        <f t="shared" si="167"/>
        <v/>
      </c>
      <c r="P264" s="24" t="str">
        <f t="shared" si="168"/>
        <v/>
      </c>
      <c r="Q264" s="24">
        <f t="shared" si="169"/>
        <v>-1.2447399166548081</v>
      </c>
      <c r="R264" s="24">
        <f t="shared" si="170"/>
        <v>-3.8260534699999766</v>
      </c>
      <c r="S264" s="24">
        <f t="shared" si="171"/>
        <v>-1.2447399166548081</v>
      </c>
      <c r="T264" s="24">
        <f t="shared" si="172"/>
        <v>-1.2447399166548081</v>
      </c>
      <c r="V264" s="116" t="str">
        <f t="shared" si="173"/>
        <v>CHROMO INVESTIMENTOS LTDA</v>
      </c>
      <c r="W264" s="199" t="str">
        <f t="shared" si="174"/>
        <v/>
      </c>
      <c r="X264" s="199" t="str">
        <f t="shared" si="175"/>
        <v/>
      </c>
      <c r="Y264" s="199" t="str">
        <f t="shared" si="176"/>
        <v/>
      </c>
      <c r="Z264" s="199" t="str">
        <f t="shared" si="177"/>
        <v/>
      </c>
      <c r="AA264" s="199" t="str">
        <f t="shared" si="178"/>
        <v/>
      </c>
      <c r="AB264" s="199" t="str">
        <f t="shared" si="179"/>
        <v/>
      </c>
      <c r="AC264" s="199" t="str">
        <f t="shared" si="180"/>
        <v/>
      </c>
      <c r="AD264" s="199">
        <f t="shared" si="181"/>
        <v>-3.8260534699999766</v>
      </c>
      <c r="AE264" s="199" t="str">
        <f t="shared" si="182"/>
        <v/>
      </c>
      <c r="AF264" s="199" t="str">
        <f t="shared" si="183"/>
        <v/>
      </c>
      <c r="AG264" s="199" t="str">
        <f t="shared" si="184"/>
        <v/>
      </c>
      <c r="AH264" s="199" t="str">
        <f t="shared" si="185"/>
        <v/>
      </c>
      <c r="AI264" s="199" t="str">
        <f t="shared" si="186"/>
        <v/>
      </c>
      <c r="AJ264" s="199" t="str">
        <f t="shared" si="187"/>
        <v/>
      </c>
      <c r="AK264" s="199" t="str">
        <f t="shared" si="188"/>
        <v/>
      </c>
      <c r="AL264" s="199">
        <f t="shared" si="189"/>
        <v>-3.8260534699999766</v>
      </c>
      <c r="AO264" s="60">
        <v>261</v>
      </c>
      <c r="AP264" s="56" t="s">
        <v>266</v>
      </c>
      <c r="AQ264" s="30" t="s">
        <v>1110</v>
      </c>
      <c r="AR264" s="30" t="s">
        <v>1110</v>
      </c>
      <c r="AS264" s="30" t="s">
        <v>1110</v>
      </c>
      <c r="AT264" s="30" t="s">
        <v>1110</v>
      </c>
      <c r="AU264" s="30" t="s">
        <v>1110</v>
      </c>
      <c r="AV264" s="30" t="s">
        <v>1110</v>
      </c>
      <c r="AW264" s="30" t="s">
        <v>1110</v>
      </c>
      <c r="AX264" s="30">
        <v>307.37774364000001</v>
      </c>
      <c r="AY264" s="30" t="s">
        <v>1110</v>
      </c>
      <c r="AZ264" s="30" t="s">
        <v>1110</v>
      </c>
      <c r="BA264" s="30" t="s">
        <v>1110</v>
      </c>
      <c r="BB264" s="30" t="s">
        <v>1110</v>
      </c>
      <c r="BC264" s="30" t="s">
        <v>1110</v>
      </c>
      <c r="BD264" s="30" t="s">
        <v>1110</v>
      </c>
      <c r="BE264" s="58" t="s">
        <v>1110</v>
      </c>
      <c r="BF264" s="30">
        <v>307.37774364000001</v>
      </c>
      <c r="BG264"/>
      <c r="BH264" s="60">
        <v>261</v>
      </c>
      <c r="BI264" s="56" t="s">
        <v>266</v>
      </c>
      <c r="BJ264" s="30" t="s">
        <v>1110</v>
      </c>
      <c r="BK264" s="30" t="s">
        <v>1110</v>
      </c>
      <c r="BL264" s="30" t="s">
        <v>1110</v>
      </c>
      <c r="BM264" s="30" t="s">
        <v>1110</v>
      </c>
      <c r="BN264" s="30" t="s">
        <v>1110</v>
      </c>
      <c r="BO264" s="30" t="s">
        <v>1110</v>
      </c>
      <c r="BP264" s="30" t="s">
        <v>1110</v>
      </c>
      <c r="BQ264" s="30">
        <v>303.55169017000003</v>
      </c>
      <c r="BR264" s="30" t="s">
        <v>1110</v>
      </c>
      <c r="BS264" s="30" t="s">
        <v>1110</v>
      </c>
      <c r="BT264" s="30" t="s">
        <v>1110</v>
      </c>
      <c r="BU264" s="30" t="s">
        <v>1110</v>
      </c>
      <c r="BV264" s="30" t="s">
        <v>1110</v>
      </c>
      <c r="BW264" s="30" t="s">
        <v>1110</v>
      </c>
      <c r="BX264" s="58" t="s">
        <v>1110</v>
      </c>
      <c r="BY264" s="30">
        <v>303.55169017000003</v>
      </c>
    </row>
    <row r="265" spans="1:77" ht="62.5">
      <c r="A265" s="114" t="str">
        <f t="shared" si="153"/>
        <v>SUL BRASIL GESTORA DE ATIVOS LTDA</v>
      </c>
      <c r="B265" s="24">
        <f t="shared" si="154"/>
        <v>-24.562534285908001</v>
      </c>
      <c r="C265" s="24">
        <f t="shared" si="155"/>
        <v>-24.562534741546898</v>
      </c>
      <c r="D265" s="24" t="str">
        <f t="shared" si="156"/>
        <v/>
      </c>
      <c r="E265" s="24" t="str">
        <f t="shared" si="157"/>
        <v/>
      </c>
      <c r="F265" s="24" t="str">
        <f t="shared" si="158"/>
        <v/>
      </c>
      <c r="G265" s="24">
        <f t="shared" si="159"/>
        <v>-24.562534304089638</v>
      </c>
      <c r="H265" s="24">
        <f t="shared" si="160"/>
        <v>0.85526303316268582</v>
      </c>
      <c r="I265" s="24">
        <f t="shared" si="161"/>
        <v>-4.1170690611888148</v>
      </c>
      <c r="J265" s="24" t="str">
        <f t="shared" si="162"/>
        <v/>
      </c>
      <c r="K265" s="24" t="str">
        <f t="shared" si="163"/>
        <v/>
      </c>
      <c r="L265" s="24" t="str">
        <f t="shared" si="164"/>
        <v/>
      </c>
      <c r="M265" s="24">
        <f t="shared" si="165"/>
        <v>-24.562533973241983</v>
      </c>
      <c r="N265" s="24">
        <f t="shared" si="166"/>
        <v>-18.631088948561626</v>
      </c>
      <c r="O265" s="24" t="str">
        <f t="shared" si="167"/>
        <v/>
      </c>
      <c r="P265" s="24">
        <f t="shared" si="168"/>
        <v>26.214951179706759</v>
      </c>
      <c r="Q265" s="24">
        <f t="shared" si="169"/>
        <v>3.2006272190509009</v>
      </c>
      <c r="R265" s="24">
        <f t="shared" si="170"/>
        <v>9.4010972199999401</v>
      </c>
      <c r="S265" s="24">
        <f t="shared" si="171"/>
        <v>26.214951179706759</v>
      </c>
      <c r="T265" s="24">
        <f t="shared" si="172"/>
        <v>-24.562534741546898</v>
      </c>
      <c r="V265" s="116" t="str">
        <f t="shared" si="173"/>
        <v>SUL BRASIL GESTORA DE ATIVOS LTDA</v>
      </c>
      <c r="W265" s="199">
        <f t="shared" si="174"/>
        <v>-5.3194863099999985</v>
      </c>
      <c r="X265" s="199">
        <f t="shared" si="175"/>
        <v>-0.22919858000000004</v>
      </c>
      <c r="Y265" s="199" t="str">
        <f t="shared" si="176"/>
        <v/>
      </c>
      <c r="Z265" s="199" t="str">
        <f t="shared" si="177"/>
        <v/>
      </c>
      <c r="AA265" s="199" t="str">
        <f t="shared" si="178"/>
        <v/>
      </c>
      <c r="AB265" s="199">
        <f t="shared" si="179"/>
        <v>-0.23004939999999985</v>
      </c>
      <c r="AC265" s="199">
        <f t="shared" si="180"/>
        <v>8.9318879999998657E-2</v>
      </c>
      <c r="AD265" s="199">
        <f t="shared" si="181"/>
        <v>-2.6516316800000013</v>
      </c>
      <c r="AE265" s="199" t="str">
        <f t="shared" si="182"/>
        <v/>
      </c>
      <c r="AF265" s="199" t="str">
        <f t="shared" si="183"/>
        <v/>
      </c>
      <c r="AG265" s="199" t="str">
        <f t="shared" si="184"/>
        <v/>
      </c>
      <c r="AH265" s="199">
        <f t="shared" si="185"/>
        <v>-0.64793135999999985</v>
      </c>
      <c r="AI265" s="199">
        <f t="shared" si="186"/>
        <v>-13.348072259999995</v>
      </c>
      <c r="AJ265" s="199" t="str">
        <f t="shared" si="187"/>
        <v/>
      </c>
      <c r="AK265" s="199">
        <f t="shared" si="188"/>
        <v>31.738147929999982</v>
      </c>
      <c r="AL265" s="199">
        <f t="shared" si="189"/>
        <v>9.4010972199999401</v>
      </c>
      <c r="AO265" s="59">
        <v>262</v>
      </c>
      <c r="AP265" s="54" t="s">
        <v>857</v>
      </c>
      <c r="AQ265" s="31" t="s">
        <v>1110</v>
      </c>
      <c r="AR265" s="31" t="s">
        <v>1110</v>
      </c>
      <c r="AS265" s="31" t="s">
        <v>1110</v>
      </c>
      <c r="AT265" s="31" t="s">
        <v>1110</v>
      </c>
      <c r="AU265" s="31" t="s">
        <v>1110</v>
      </c>
      <c r="AV265" s="31" t="s">
        <v>1110</v>
      </c>
      <c r="AW265" s="31" t="s">
        <v>1110</v>
      </c>
      <c r="AX265" s="31">
        <v>301.55065681999997</v>
      </c>
      <c r="AY265" s="31" t="s">
        <v>1110</v>
      </c>
      <c r="AZ265" s="31" t="s">
        <v>1110</v>
      </c>
      <c r="BA265" s="31" t="s">
        <v>1110</v>
      </c>
      <c r="BB265" s="31" t="s">
        <v>1110</v>
      </c>
      <c r="BC265" s="31" t="s">
        <v>1110</v>
      </c>
      <c r="BD265" s="31" t="s">
        <v>1110</v>
      </c>
      <c r="BE265" s="57" t="s">
        <v>1110</v>
      </c>
      <c r="BF265" s="31">
        <v>301.55065681999997</v>
      </c>
      <c r="BG265"/>
      <c r="BH265" s="59">
        <v>262</v>
      </c>
      <c r="BI265" s="54" t="s">
        <v>1296</v>
      </c>
      <c r="BJ265" s="31">
        <v>16.33742518</v>
      </c>
      <c r="BK265" s="31">
        <v>0.70392409</v>
      </c>
      <c r="BL265" s="31" t="s">
        <v>1110</v>
      </c>
      <c r="BM265" s="31" t="s">
        <v>1110</v>
      </c>
      <c r="BN265" s="31" t="s">
        <v>1110</v>
      </c>
      <c r="BO265" s="31">
        <v>0.7065371800000001</v>
      </c>
      <c r="BP265" s="31">
        <v>10.532758679999999</v>
      </c>
      <c r="BQ265" s="31">
        <v>61.75417839</v>
      </c>
      <c r="BR265" s="31" t="s">
        <v>1110</v>
      </c>
      <c r="BS265" s="31" t="s">
        <v>1110</v>
      </c>
      <c r="BT265" s="31" t="s">
        <v>1110</v>
      </c>
      <c r="BU265" s="31">
        <v>1.9899534800000001</v>
      </c>
      <c r="BV265" s="31">
        <v>58.296007680000002</v>
      </c>
      <c r="BW265" s="31" t="s">
        <v>1110</v>
      </c>
      <c r="BX265" s="57">
        <v>152.80702847999999</v>
      </c>
      <c r="BY265" s="31">
        <v>303.12781315999996</v>
      </c>
    </row>
    <row r="266" spans="1:77" ht="50">
      <c r="A266" s="114" t="str">
        <f t="shared" si="153"/>
        <v>UNITY CAPITAL</v>
      </c>
      <c r="B266" s="24" t="str">
        <f t="shared" si="154"/>
        <v/>
      </c>
      <c r="C266" s="24" t="str">
        <f t="shared" si="155"/>
        <v/>
      </c>
      <c r="D266" s="24" t="str">
        <f t="shared" si="156"/>
        <v/>
      </c>
      <c r="E266" s="24" t="str">
        <f t="shared" si="157"/>
        <v/>
      </c>
      <c r="F266" s="24" t="str">
        <f t="shared" si="158"/>
        <v/>
      </c>
      <c r="G266" s="24" t="str">
        <f t="shared" si="159"/>
        <v/>
      </c>
      <c r="H266" s="24" t="str">
        <f t="shared" si="160"/>
        <v/>
      </c>
      <c r="I266" s="24">
        <f t="shared" si="161"/>
        <v>2.4006494893157253</v>
      </c>
      <c r="J266" s="24" t="str">
        <f t="shared" si="162"/>
        <v/>
      </c>
      <c r="K266" s="24" t="str">
        <f t="shared" si="163"/>
        <v/>
      </c>
      <c r="L266" s="24" t="str">
        <f t="shared" si="164"/>
        <v/>
      </c>
      <c r="M266" s="24" t="str">
        <f t="shared" si="165"/>
        <v/>
      </c>
      <c r="N266" s="24" t="str">
        <f t="shared" si="166"/>
        <v/>
      </c>
      <c r="O266" s="24" t="str">
        <f t="shared" si="167"/>
        <v/>
      </c>
      <c r="P266" s="24" t="str">
        <f t="shared" si="168"/>
        <v/>
      </c>
      <c r="Q266" s="24">
        <f t="shared" si="169"/>
        <v>2.4006494893157253</v>
      </c>
      <c r="R266" s="24">
        <f t="shared" si="170"/>
        <v>7.0912846999999601</v>
      </c>
      <c r="S266" s="24">
        <f t="shared" si="171"/>
        <v>2.4006494893157253</v>
      </c>
      <c r="T266" s="24">
        <f t="shared" si="172"/>
        <v>2.4006494893157253</v>
      </c>
      <c r="V266" s="116" t="str">
        <f t="shared" si="173"/>
        <v>UNITY CAPITAL</v>
      </c>
      <c r="W266" s="199" t="str">
        <f t="shared" si="174"/>
        <v/>
      </c>
      <c r="X266" s="199" t="str">
        <f t="shared" si="175"/>
        <v/>
      </c>
      <c r="Y266" s="199" t="str">
        <f t="shared" si="176"/>
        <v/>
      </c>
      <c r="Z266" s="199" t="str">
        <f t="shared" si="177"/>
        <v/>
      </c>
      <c r="AA266" s="199" t="str">
        <f t="shared" si="178"/>
        <v/>
      </c>
      <c r="AB266" s="199" t="str">
        <f t="shared" si="179"/>
        <v/>
      </c>
      <c r="AC266" s="199" t="str">
        <f t="shared" si="180"/>
        <v/>
      </c>
      <c r="AD266" s="199">
        <f t="shared" si="181"/>
        <v>7.0912846999999601</v>
      </c>
      <c r="AE266" s="199" t="str">
        <f t="shared" si="182"/>
        <v/>
      </c>
      <c r="AF266" s="199" t="str">
        <f t="shared" si="183"/>
        <v/>
      </c>
      <c r="AG266" s="199" t="str">
        <f t="shared" si="184"/>
        <v/>
      </c>
      <c r="AH266" s="199" t="str">
        <f t="shared" si="185"/>
        <v/>
      </c>
      <c r="AI266" s="199" t="str">
        <f t="shared" si="186"/>
        <v/>
      </c>
      <c r="AJ266" s="199" t="str">
        <f t="shared" si="187"/>
        <v/>
      </c>
      <c r="AK266" s="199" t="str">
        <f t="shared" si="188"/>
        <v/>
      </c>
      <c r="AL266" s="199">
        <f t="shared" si="189"/>
        <v>7.0912846999999601</v>
      </c>
      <c r="AO266" s="60">
        <v>263</v>
      </c>
      <c r="AP266" s="56" t="s">
        <v>546</v>
      </c>
      <c r="AQ266" s="30" t="s">
        <v>1110</v>
      </c>
      <c r="AR266" s="30" t="s">
        <v>1110</v>
      </c>
      <c r="AS266" s="30">
        <v>43.96601261</v>
      </c>
      <c r="AT266" s="30" t="s">
        <v>1110</v>
      </c>
      <c r="AU266" s="30" t="s">
        <v>1110</v>
      </c>
      <c r="AV266" s="30" t="s">
        <v>1110</v>
      </c>
      <c r="AW266" s="30" t="s">
        <v>1110</v>
      </c>
      <c r="AX266" s="30">
        <v>23.641749600000001</v>
      </c>
      <c r="AY266" s="30">
        <v>5.10353981</v>
      </c>
      <c r="AZ266" s="30">
        <v>126.64425773000001</v>
      </c>
      <c r="BA266" s="30" t="s">
        <v>1110</v>
      </c>
      <c r="BB266" s="30" t="s">
        <v>1110</v>
      </c>
      <c r="BC266" s="30">
        <v>55.402679159999998</v>
      </c>
      <c r="BD266" s="30" t="s">
        <v>1110</v>
      </c>
      <c r="BE266" s="58">
        <v>42.62823976</v>
      </c>
      <c r="BF266" s="30">
        <v>297.38647866999997</v>
      </c>
      <c r="BG266"/>
      <c r="BH266" s="60">
        <v>263</v>
      </c>
      <c r="BI266" s="56" t="s">
        <v>975</v>
      </c>
      <c r="BJ266" s="30" t="s">
        <v>1110</v>
      </c>
      <c r="BK266" s="30" t="s">
        <v>1110</v>
      </c>
      <c r="BL266" s="30" t="s">
        <v>1110</v>
      </c>
      <c r="BM266" s="30" t="s">
        <v>1110</v>
      </c>
      <c r="BN266" s="30" t="s">
        <v>1110</v>
      </c>
      <c r="BO266" s="30" t="s">
        <v>1110</v>
      </c>
      <c r="BP266" s="30" t="s">
        <v>1110</v>
      </c>
      <c r="BQ266" s="30">
        <v>302.48154185999999</v>
      </c>
      <c r="BR266" s="30" t="s">
        <v>1110</v>
      </c>
      <c r="BS266" s="30" t="s">
        <v>1110</v>
      </c>
      <c r="BT266" s="30" t="s">
        <v>1110</v>
      </c>
      <c r="BU266" s="30" t="s">
        <v>1110</v>
      </c>
      <c r="BV266" s="30" t="s">
        <v>1110</v>
      </c>
      <c r="BW266" s="30" t="s">
        <v>1110</v>
      </c>
      <c r="BX266" s="58" t="s">
        <v>1110</v>
      </c>
      <c r="BY266" s="30">
        <v>302.48154185999999</v>
      </c>
    </row>
    <row r="267" spans="1:77" ht="50">
      <c r="A267" s="114" t="str">
        <f t="shared" si="153"/>
        <v>KADIMA ASSET MANAGEMENT</v>
      </c>
      <c r="B267" s="24" t="str">
        <f t="shared" si="154"/>
        <v/>
      </c>
      <c r="C267" s="24" t="str">
        <f t="shared" si="155"/>
        <v/>
      </c>
      <c r="D267" s="24">
        <f t="shared" si="156"/>
        <v>4.2540077186226313</v>
      </c>
      <c r="E267" s="24" t="str">
        <f t="shared" si="157"/>
        <v/>
      </c>
      <c r="F267" s="24" t="str">
        <f t="shared" si="158"/>
        <v/>
      </c>
      <c r="G267" s="24" t="str">
        <f t="shared" si="159"/>
        <v/>
      </c>
      <c r="H267" s="24" t="str">
        <f t="shared" si="160"/>
        <v/>
      </c>
      <c r="I267" s="24">
        <f t="shared" si="161"/>
        <v>187.67544420654889</v>
      </c>
      <c r="J267" s="24">
        <f t="shared" si="162"/>
        <v>-5.1434823626858304</v>
      </c>
      <c r="K267" s="24">
        <f t="shared" si="163"/>
        <v>-34.759238143943293</v>
      </c>
      <c r="L267" s="24" t="str">
        <f t="shared" si="164"/>
        <v/>
      </c>
      <c r="M267" s="24" t="str">
        <f t="shared" si="165"/>
        <v/>
      </c>
      <c r="N267" s="24">
        <f t="shared" si="166"/>
        <v>-1.7952543903654714</v>
      </c>
      <c r="O267" s="24" t="str">
        <f t="shared" si="167"/>
        <v/>
      </c>
      <c r="P267" s="24">
        <f t="shared" si="168"/>
        <v>2.5886830800728262</v>
      </c>
      <c r="Q267" s="24">
        <f t="shared" si="169"/>
        <v>0.69468132822960627</v>
      </c>
      <c r="R267" s="24">
        <f t="shared" si="170"/>
        <v>2.065888340000015</v>
      </c>
      <c r="S267" s="24">
        <f t="shared" si="171"/>
        <v>187.67544420654889</v>
      </c>
      <c r="T267" s="24">
        <f t="shared" si="172"/>
        <v>-34.759238143943293</v>
      </c>
      <c r="V267" s="116" t="str">
        <f t="shared" si="173"/>
        <v>KADIMA ASSET MANAGEMENT</v>
      </c>
      <c r="W267" s="199" t="str">
        <f t="shared" si="174"/>
        <v/>
      </c>
      <c r="X267" s="199" t="str">
        <f t="shared" si="175"/>
        <v/>
      </c>
      <c r="Y267" s="199">
        <f t="shared" si="176"/>
        <v>1.8703175699999974</v>
      </c>
      <c r="Z267" s="199" t="str">
        <f t="shared" si="177"/>
        <v/>
      </c>
      <c r="AA267" s="199" t="str">
        <f t="shared" si="178"/>
        <v/>
      </c>
      <c r="AB267" s="199" t="str">
        <f t="shared" si="179"/>
        <v/>
      </c>
      <c r="AC267" s="199" t="str">
        <f t="shared" si="180"/>
        <v/>
      </c>
      <c r="AD267" s="199">
        <f t="shared" si="181"/>
        <v>44.36975858000001</v>
      </c>
      <c r="AE267" s="199">
        <f t="shared" si="182"/>
        <v>-0.26249967000000041</v>
      </c>
      <c r="AF267" s="199">
        <f t="shared" si="183"/>
        <v>-44.020579140000009</v>
      </c>
      <c r="AG267" s="199" t="str">
        <f t="shared" si="184"/>
        <v/>
      </c>
      <c r="AH267" s="199" t="str">
        <f t="shared" si="185"/>
        <v/>
      </c>
      <c r="AI267" s="199">
        <f t="shared" si="186"/>
        <v>-0.99461902999999552</v>
      </c>
      <c r="AJ267" s="199" t="str">
        <f t="shared" si="187"/>
        <v/>
      </c>
      <c r="AK267" s="199">
        <f t="shared" si="188"/>
        <v>1.1035100300000025</v>
      </c>
      <c r="AL267" s="199">
        <f t="shared" si="189"/>
        <v>2.065888340000015</v>
      </c>
      <c r="AO267" s="59">
        <v>264</v>
      </c>
      <c r="AP267" s="54" t="s">
        <v>975</v>
      </c>
      <c r="AQ267" s="31" t="s">
        <v>1110</v>
      </c>
      <c r="AR267" s="31" t="s">
        <v>1110</v>
      </c>
      <c r="AS267" s="31" t="s">
        <v>1110</v>
      </c>
      <c r="AT267" s="31" t="s">
        <v>1110</v>
      </c>
      <c r="AU267" s="31" t="s">
        <v>1110</v>
      </c>
      <c r="AV267" s="31" t="s">
        <v>1110</v>
      </c>
      <c r="AW267" s="31" t="s">
        <v>1110</v>
      </c>
      <c r="AX267" s="31">
        <v>295.39025716000003</v>
      </c>
      <c r="AY267" s="31" t="s">
        <v>1110</v>
      </c>
      <c r="AZ267" s="31" t="s">
        <v>1110</v>
      </c>
      <c r="BA267" s="31" t="s">
        <v>1110</v>
      </c>
      <c r="BB267" s="31" t="s">
        <v>1110</v>
      </c>
      <c r="BC267" s="31" t="s">
        <v>1110</v>
      </c>
      <c r="BD267" s="31" t="s">
        <v>1110</v>
      </c>
      <c r="BE267" s="57" t="s">
        <v>1110</v>
      </c>
      <c r="BF267" s="31">
        <v>295.39025716000003</v>
      </c>
      <c r="BG267"/>
      <c r="BH267" s="59">
        <v>264</v>
      </c>
      <c r="BI267" s="54" t="s">
        <v>546</v>
      </c>
      <c r="BJ267" s="31" t="s">
        <v>1110</v>
      </c>
      <c r="BK267" s="31" t="s">
        <v>1110</v>
      </c>
      <c r="BL267" s="31">
        <v>45.836330179999997</v>
      </c>
      <c r="BM267" s="31" t="s">
        <v>1110</v>
      </c>
      <c r="BN267" s="31" t="s">
        <v>1110</v>
      </c>
      <c r="BO267" s="31" t="s">
        <v>1110</v>
      </c>
      <c r="BP267" s="31" t="s">
        <v>1110</v>
      </c>
      <c r="BQ267" s="31">
        <v>68.011508180000007</v>
      </c>
      <c r="BR267" s="31">
        <v>4.8410401399999996</v>
      </c>
      <c r="BS267" s="31">
        <v>82.623678589999997</v>
      </c>
      <c r="BT267" s="31" t="s">
        <v>1110</v>
      </c>
      <c r="BU267" s="31" t="s">
        <v>1110</v>
      </c>
      <c r="BV267" s="31">
        <v>54.408060130000003</v>
      </c>
      <c r="BW267" s="31" t="s">
        <v>1110</v>
      </c>
      <c r="BX267" s="57">
        <v>43.731749790000002</v>
      </c>
      <c r="BY267" s="31">
        <v>299.45236700999999</v>
      </c>
    </row>
    <row r="268" spans="1:77" ht="50">
      <c r="A268" s="114" t="str">
        <f t="shared" si="153"/>
        <v>JARDIM BOTANICO PARTNERS INV LTDA</v>
      </c>
      <c r="B268" s="24">
        <f t="shared" si="154"/>
        <v>-0.20693807829633215</v>
      </c>
      <c r="C268" s="24">
        <f t="shared" si="155"/>
        <v>2.3442077052602883</v>
      </c>
      <c r="D268" s="24" t="str">
        <f t="shared" si="156"/>
        <v/>
      </c>
      <c r="E268" s="24" t="str">
        <f t="shared" si="157"/>
        <v/>
      </c>
      <c r="F268" s="24" t="str">
        <f t="shared" si="158"/>
        <v/>
      </c>
      <c r="G268" s="24">
        <f t="shared" si="159"/>
        <v>-0.20691730567375544</v>
      </c>
      <c r="H268" s="24">
        <f t="shared" si="160"/>
        <v>-0.20691736929620674</v>
      </c>
      <c r="I268" s="24">
        <f t="shared" si="161"/>
        <v>1.7879830202660543</v>
      </c>
      <c r="J268" s="24">
        <f t="shared" si="162"/>
        <v>2.3660360158170164</v>
      </c>
      <c r="K268" s="24">
        <f t="shared" si="163"/>
        <v>2.4620386280363533</v>
      </c>
      <c r="L268" s="24" t="str">
        <f t="shared" si="164"/>
        <v/>
      </c>
      <c r="M268" s="24" t="str">
        <f t="shared" si="165"/>
        <v/>
      </c>
      <c r="N268" s="24" t="str">
        <f t="shared" si="166"/>
        <v/>
      </c>
      <c r="O268" s="24">
        <f t="shared" si="167"/>
        <v>2.4670163951286241</v>
      </c>
      <c r="P268" s="24" t="str">
        <f t="shared" si="168"/>
        <v/>
      </c>
      <c r="Q268" s="24">
        <f t="shared" si="169"/>
        <v>2.1121981933664529</v>
      </c>
      <c r="R268" s="24">
        <f t="shared" si="170"/>
        <v>6.1829675700000166</v>
      </c>
      <c r="S268" s="24">
        <f t="shared" si="171"/>
        <v>2.4670163951286241</v>
      </c>
      <c r="T268" s="24">
        <f t="shared" si="172"/>
        <v>-0.20693807829633215</v>
      </c>
      <c r="V268" s="116" t="str">
        <f t="shared" si="173"/>
        <v>JARDIM BOTANICO PARTNERS INV LTDA</v>
      </c>
      <c r="W268" s="199">
        <f t="shared" si="174"/>
        <v>-4.9732439999999656E-2</v>
      </c>
      <c r="X268" s="199">
        <f t="shared" si="175"/>
        <v>1.1438648700000016</v>
      </c>
      <c r="Y268" s="199" t="str">
        <f t="shared" si="176"/>
        <v/>
      </c>
      <c r="Z268" s="199" t="str">
        <f t="shared" si="177"/>
        <v/>
      </c>
      <c r="AA268" s="199" t="str">
        <f t="shared" si="178"/>
        <v/>
      </c>
      <c r="AB268" s="199">
        <f t="shared" si="179"/>
        <v>-1.530075000000064E-2</v>
      </c>
      <c r="AC268" s="199">
        <f t="shared" si="180"/>
        <v>-1.0710519999999946E-2</v>
      </c>
      <c r="AD268" s="199">
        <f t="shared" si="181"/>
        <v>3.0809809999999827E-2</v>
      </c>
      <c r="AE268" s="199">
        <f t="shared" si="182"/>
        <v>3.4399799999999814E-3</v>
      </c>
      <c r="AF268" s="199">
        <f t="shared" si="183"/>
        <v>0.59846745000000467</v>
      </c>
      <c r="AG268" s="199" t="str">
        <f t="shared" si="184"/>
        <v/>
      </c>
      <c r="AH268" s="199" t="str">
        <f t="shared" si="185"/>
        <v/>
      </c>
      <c r="AI268" s="199" t="str">
        <f t="shared" si="186"/>
        <v/>
      </c>
      <c r="AJ268" s="199">
        <f t="shared" si="187"/>
        <v>4.4690391700000021</v>
      </c>
      <c r="AK268" s="199" t="str">
        <f t="shared" si="188"/>
        <v/>
      </c>
      <c r="AL268" s="199">
        <f t="shared" si="189"/>
        <v>6.1829675700000166</v>
      </c>
      <c r="AO268" s="60">
        <v>265</v>
      </c>
      <c r="AP268" s="56" t="s">
        <v>225</v>
      </c>
      <c r="AQ268" s="30" t="s">
        <v>1110</v>
      </c>
      <c r="AR268" s="30" t="s">
        <v>1110</v>
      </c>
      <c r="AS268" s="30" t="s">
        <v>1110</v>
      </c>
      <c r="AT268" s="30" t="s">
        <v>1110</v>
      </c>
      <c r="AU268" s="30" t="s">
        <v>1110</v>
      </c>
      <c r="AV268" s="30">
        <v>10.013109960000001</v>
      </c>
      <c r="AW268" s="30" t="s">
        <v>1110</v>
      </c>
      <c r="AX268" s="30">
        <v>269.29397656999998</v>
      </c>
      <c r="AY268" s="30" t="s">
        <v>1110</v>
      </c>
      <c r="AZ268" s="30">
        <v>15.50210077</v>
      </c>
      <c r="BA268" s="30" t="s">
        <v>1110</v>
      </c>
      <c r="BB268" s="30" t="s">
        <v>1110</v>
      </c>
      <c r="BC268" s="30" t="s">
        <v>1110</v>
      </c>
      <c r="BD268" s="30" t="s">
        <v>1110</v>
      </c>
      <c r="BE268" s="58">
        <v>0.54952999999999996</v>
      </c>
      <c r="BF268" s="30">
        <v>295.35871730000002</v>
      </c>
      <c r="BG268"/>
      <c r="BH268" s="60">
        <v>265</v>
      </c>
      <c r="BI268" s="56" t="s">
        <v>525</v>
      </c>
      <c r="BJ268" s="30">
        <v>23.982789950000001</v>
      </c>
      <c r="BK268" s="30">
        <v>49.939236860000001</v>
      </c>
      <c r="BL268" s="30" t="s">
        <v>1110</v>
      </c>
      <c r="BM268" s="30" t="s">
        <v>1110</v>
      </c>
      <c r="BN268" s="30" t="s">
        <v>1110</v>
      </c>
      <c r="BO268" s="30">
        <v>7.3793199899999999</v>
      </c>
      <c r="BP268" s="30">
        <v>5.16551999</v>
      </c>
      <c r="BQ268" s="30">
        <v>1.7539699099999999</v>
      </c>
      <c r="BR268" s="30">
        <v>0.14882999</v>
      </c>
      <c r="BS268" s="30">
        <v>24.906268440000002</v>
      </c>
      <c r="BT268" s="30" t="s">
        <v>1110</v>
      </c>
      <c r="BU268" s="30" t="s">
        <v>1110</v>
      </c>
      <c r="BV268" s="30" t="s">
        <v>1110</v>
      </c>
      <c r="BW268" s="30">
        <v>185.62061882</v>
      </c>
      <c r="BX268" s="58">
        <v>1.3089999999999999E-2</v>
      </c>
      <c r="BY268" s="30">
        <v>298.90964394999997</v>
      </c>
    </row>
    <row r="269" spans="1:77" ht="37.5">
      <c r="A269" s="114" t="str">
        <f t="shared" si="153"/>
        <v>SFA INVESTIMENTOS LTDA</v>
      </c>
      <c r="B269" s="24" t="str">
        <f t="shared" si="154"/>
        <v/>
      </c>
      <c r="C269" s="24" t="str">
        <f t="shared" si="155"/>
        <v/>
      </c>
      <c r="D269" s="24" t="str">
        <f t="shared" si="156"/>
        <v/>
      </c>
      <c r="E269" s="24" t="str">
        <f t="shared" si="157"/>
        <v/>
      </c>
      <c r="F269" s="24" t="str">
        <f t="shared" si="158"/>
        <v/>
      </c>
      <c r="G269" s="24" t="str">
        <f t="shared" si="159"/>
        <v/>
      </c>
      <c r="H269" s="24" t="str">
        <f t="shared" si="160"/>
        <v/>
      </c>
      <c r="I269" s="24">
        <f t="shared" si="161"/>
        <v>-0.88195564156488615</v>
      </c>
      <c r="J269" s="24" t="str">
        <f t="shared" si="162"/>
        <v/>
      </c>
      <c r="K269" s="24" t="str">
        <f t="shared" si="163"/>
        <v/>
      </c>
      <c r="L269" s="24" t="str">
        <f t="shared" si="164"/>
        <v/>
      </c>
      <c r="M269" s="24" t="str">
        <f t="shared" si="165"/>
        <v/>
      </c>
      <c r="N269" s="24" t="str">
        <f t="shared" si="166"/>
        <v/>
      </c>
      <c r="O269" s="24" t="str">
        <f t="shared" si="167"/>
        <v/>
      </c>
      <c r="P269" s="24" t="str">
        <f t="shared" si="168"/>
        <v/>
      </c>
      <c r="Q269" s="24">
        <f t="shared" si="169"/>
        <v>-0.88195564156488615</v>
      </c>
      <c r="R269" s="24">
        <f t="shared" si="170"/>
        <v>-2.6595430299999521</v>
      </c>
      <c r="S269" s="24">
        <f t="shared" si="171"/>
        <v>-0.88195564156488615</v>
      </c>
      <c r="T269" s="24">
        <f t="shared" si="172"/>
        <v>-0.88195564156488615</v>
      </c>
      <c r="V269" s="116" t="str">
        <f t="shared" si="173"/>
        <v>SFA INVESTIMENTOS LTDA</v>
      </c>
      <c r="W269" s="199" t="str">
        <f t="shared" si="174"/>
        <v/>
      </c>
      <c r="X269" s="199" t="str">
        <f t="shared" si="175"/>
        <v/>
      </c>
      <c r="Y269" s="199" t="str">
        <f t="shared" si="176"/>
        <v/>
      </c>
      <c r="Z269" s="199" t="str">
        <f t="shared" si="177"/>
        <v/>
      </c>
      <c r="AA269" s="199" t="str">
        <f t="shared" si="178"/>
        <v/>
      </c>
      <c r="AB269" s="199" t="str">
        <f t="shared" si="179"/>
        <v/>
      </c>
      <c r="AC269" s="199" t="str">
        <f t="shared" si="180"/>
        <v/>
      </c>
      <c r="AD269" s="199">
        <f t="shared" si="181"/>
        <v>-2.6595430299999521</v>
      </c>
      <c r="AE269" s="199" t="str">
        <f t="shared" si="182"/>
        <v/>
      </c>
      <c r="AF269" s="199" t="str">
        <f t="shared" si="183"/>
        <v/>
      </c>
      <c r="AG269" s="199" t="str">
        <f t="shared" si="184"/>
        <v/>
      </c>
      <c r="AH269" s="199" t="str">
        <f t="shared" si="185"/>
        <v/>
      </c>
      <c r="AI269" s="199" t="str">
        <f t="shared" si="186"/>
        <v/>
      </c>
      <c r="AJ269" s="199" t="str">
        <f t="shared" si="187"/>
        <v/>
      </c>
      <c r="AK269" s="199" t="str">
        <f t="shared" si="188"/>
        <v/>
      </c>
      <c r="AL269" s="199">
        <f t="shared" si="189"/>
        <v>-2.6595430299999521</v>
      </c>
      <c r="AO269" s="59">
        <v>266</v>
      </c>
      <c r="AP269" s="54" t="s">
        <v>1295</v>
      </c>
      <c r="AQ269" s="31" t="s">
        <v>1110</v>
      </c>
      <c r="AR269" s="31" t="s">
        <v>1110</v>
      </c>
      <c r="AS269" s="31" t="s">
        <v>1110</v>
      </c>
      <c r="AT269" s="31" t="s">
        <v>1110</v>
      </c>
      <c r="AU269" s="31" t="s">
        <v>1110</v>
      </c>
      <c r="AV269" s="31" t="s">
        <v>1110</v>
      </c>
      <c r="AW269" s="31" t="s">
        <v>1110</v>
      </c>
      <c r="AX269" s="31">
        <v>287.68864064999997</v>
      </c>
      <c r="AY269" s="31">
        <v>1.1561600300000001</v>
      </c>
      <c r="AZ269" s="31">
        <v>5.6200101399999998</v>
      </c>
      <c r="BA269" s="31" t="s">
        <v>1110</v>
      </c>
      <c r="BB269" s="31" t="s">
        <v>1110</v>
      </c>
      <c r="BC269" s="31" t="s">
        <v>1110</v>
      </c>
      <c r="BD269" s="31" t="s">
        <v>1110</v>
      </c>
      <c r="BE269" s="57" t="s">
        <v>1110</v>
      </c>
      <c r="BF269" s="31">
        <v>294.46481081999997</v>
      </c>
      <c r="BG269"/>
      <c r="BH269" s="59">
        <v>266</v>
      </c>
      <c r="BI269" s="54" t="s">
        <v>857</v>
      </c>
      <c r="BJ269" s="31" t="s">
        <v>1110</v>
      </c>
      <c r="BK269" s="31" t="s">
        <v>1110</v>
      </c>
      <c r="BL269" s="31" t="s">
        <v>1110</v>
      </c>
      <c r="BM269" s="31" t="s">
        <v>1110</v>
      </c>
      <c r="BN269" s="31" t="s">
        <v>1110</v>
      </c>
      <c r="BO269" s="31" t="s">
        <v>1110</v>
      </c>
      <c r="BP269" s="31" t="s">
        <v>1110</v>
      </c>
      <c r="BQ269" s="31">
        <v>298.89111379000002</v>
      </c>
      <c r="BR269" s="31" t="s">
        <v>1110</v>
      </c>
      <c r="BS269" s="31" t="s">
        <v>1110</v>
      </c>
      <c r="BT269" s="31" t="s">
        <v>1110</v>
      </c>
      <c r="BU269" s="31" t="s">
        <v>1110</v>
      </c>
      <c r="BV269" s="31" t="s">
        <v>1110</v>
      </c>
      <c r="BW269" s="31" t="s">
        <v>1110</v>
      </c>
      <c r="BX269" s="57" t="s">
        <v>1110</v>
      </c>
      <c r="BY269" s="31">
        <v>298.89111379000002</v>
      </c>
    </row>
    <row r="270" spans="1:77" ht="75">
      <c r="A270" s="114" t="str">
        <f t="shared" si="153"/>
        <v>STRATEGIC PORTFOLIO ADVISORS GE REC LTDA</v>
      </c>
      <c r="B270" s="24" t="str">
        <f t="shared" si="154"/>
        <v/>
      </c>
      <c r="C270" s="24" t="str">
        <f t="shared" si="155"/>
        <v/>
      </c>
      <c r="D270" s="24" t="str">
        <f t="shared" si="156"/>
        <v/>
      </c>
      <c r="E270" s="24" t="str">
        <f t="shared" si="157"/>
        <v/>
      </c>
      <c r="F270" s="24" t="str">
        <f t="shared" si="158"/>
        <v/>
      </c>
      <c r="G270" s="24">
        <f t="shared" si="159"/>
        <v>1.0262478254807093</v>
      </c>
      <c r="H270" s="24" t="str">
        <f t="shared" si="160"/>
        <v/>
      </c>
      <c r="I270" s="24">
        <f t="shared" si="161"/>
        <v>0.17043678251442884</v>
      </c>
      <c r="J270" s="24" t="str">
        <f t="shared" si="162"/>
        <v/>
      </c>
      <c r="K270" s="24" t="str">
        <f t="shared" si="163"/>
        <v/>
      </c>
      <c r="L270" s="24" t="str">
        <f t="shared" si="164"/>
        <v/>
      </c>
      <c r="M270" s="24" t="str">
        <f t="shared" si="165"/>
        <v/>
      </c>
      <c r="N270" s="24" t="str">
        <f t="shared" si="166"/>
        <v/>
      </c>
      <c r="O270" s="24" t="str">
        <f t="shared" si="167"/>
        <v/>
      </c>
      <c r="P270" s="24">
        <f t="shared" si="168"/>
        <v>0</v>
      </c>
      <c r="Q270" s="24">
        <f t="shared" si="169"/>
        <v>0.19841573069543017</v>
      </c>
      <c r="R270" s="24">
        <f t="shared" si="170"/>
        <v>0.58274954000000889</v>
      </c>
      <c r="S270" s="24">
        <f t="shared" si="171"/>
        <v>1.0262478254807093</v>
      </c>
      <c r="T270" s="24">
        <f t="shared" si="172"/>
        <v>0</v>
      </c>
      <c r="V270" s="116" t="str">
        <f t="shared" si="173"/>
        <v>STRATEGIC PORTFOLIO ADVISORS GE REC LTDA</v>
      </c>
      <c r="W270" s="199" t="str">
        <f t="shared" si="174"/>
        <v/>
      </c>
      <c r="X270" s="199" t="str">
        <f t="shared" si="175"/>
        <v/>
      </c>
      <c r="Y270" s="199" t="str">
        <f t="shared" si="176"/>
        <v/>
      </c>
      <c r="Z270" s="199" t="str">
        <f t="shared" si="177"/>
        <v/>
      </c>
      <c r="AA270" s="199" t="str">
        <f t="shared" si="178"/>
        <v/>
      </c>
      <c r="AB270" s="199">
        <f t="shared" si="179"/>
        <v>9.8539800000001065E-2</v>
      </c>
      <c r="AC270" s="199" t="str">
        <f t="shared" si="180"/>
        <v/>
      </c>
      <c r="AD270" s="199">
        <f t="shared" si="181"/>
        <v>0.48420973999998296</v>
      </c>
      <c r="AE270" s="199" t="str">
        <f t="shared" si="182"/>
        <v/>
      </c>
      <c r="AF270" s="199" t="str">
        <f t="shared" si="183"/>
        <v/>
      </c>
      <c r="AG270" s="199" t="str">
        <f t="shared" si="184"/>
        <v/>
      </c>
      <c r="AH270" s="199" t="str">
        <f t="shared" si="185"/>
        <v/>
      </c>
      <c r="AI270" s="199" t="str">
        <f t="shared" si="186"/>
        <v/>
      </c>
      <c r="AJ270" s="199" t="str">
        <f t="shared" si="187"/>
        <v/>
      </c>
      <c r="AK270" s="199">
        <f t="shared" si="188"/>
        <v>0</v>
      </c>
      <c r="AL270" s="199">
        <f t="shared" si="189"/>
        <v>0.58274954000000889</v>
      </c>
      <c r="AO270" s="60">
        <v>267</v>
      </c>
      <c r="AP270" s="56" t="s">
        <v>1296</v>
      </c>
      <c r="AQ270" s="30">
        <v>21.656911489999999</v>
      </c>
      <c r="AR270" s="30">
        <v>0.93312267000000004</v>
      </c>
      <c r="AS270" s="30" t="s">
        <v>1110</v>
      </c>
      <c r="AT270" s="30" t="s">
        <v>1110</v>
      </c>
      <c r="AU270" s="30" t="s">
        <v>1110</v>
      </c>
      <c r="AV270" s="30">
        <v>0.93658657999999995</v>
      </c>
      <c r="AW270" s="30">
        <v>10.4434398</v>
      </c>
      <c r="AX270" s="30">
        <v>64.405810070000001</v>
      </c>
      <c r="AY270" s="30" t="s">
        <v>1110</v>
      </c>
      <c r="AZ270" s="30" t="s">
        <v>1110</v>
      </c>
      <c r="BA270" s="30" t="s">
        <v>1110</v>
      </c>
      <c r="BB270" s="30">
        <v>2.6378848399999999</v>
      </c>
      <c r="BC270" s="30">
        <v>71.644079939999997</v>
      </c>
      <c r="BD270" s="30" t="s">
        <v>1110</v>
      </c>
      <c r="BE270" s="58">
        <v>121.06888055</v>
      </c>
      <c r="BF270" s="30">
        <v>293.72671594000002</v>
      </c>
      <c r="BG270"/>
      <c r="BH270" s="60">
        <v>267</v>
      </c>
      <c r="BI270" s="56" t="s">
        <v>907</v>
      </c>
      <c r="BJ270" s="30" t="s">
        <v>1110</v>
      </c>
      <c r="BK270" s="30" t="s">
        <v>1110</v>
      </c>
      <c r="BL270" s="30" t="s">
        <v>1110</v>
      </c>
      <c r="BM270" s="30" t="s">
        <v>1110</v>
      </c>
      <c r="BN270" s="30" t="s">
        <v>1110</v>
      </c>
      <c r="BO270" s="30">
        <v>9.7004894999999998</v>
      </c>
      <c r="BP270" s="30" t="s">
        <v>1110</v>
      </c>
      <c r="BQ270" s="30">
        <v>284.58352965</v>
      </c>
      <c r="BR270" s="30" t="s">
        <v>1110</v>
      </c>
      <c r="BS270" s="30" t="s">
        <v>1110</v>
      </c>
      <c r="BT270" s="30" t="s">
        <v>1110</v>
      </c>
      <c r="BU270" s="30" t="s">
        <v>1110</v>
      </c>
      <c r="BV270" s="30" t="s">
        <v>1110</v>
      </c>
      <c r="BW270" s="30" t="s">
        <v>1110</v>
      </c>
      <c r="BX270" s="58">
        <v>1.0000000000000001E-5</v>
      </c>
      <c r="BY270" s="30">
        <v>294.28402914999998</v>
      </c>
    </row>
    <row r="271" spans="1:77" ht="75">
      <c r="A271" s="114" t="str">
        <f t="shared" si="153"/>
        <v>BUTIA GESTAO DE INVESTIMENTOS</v>
      </c>
      <c r="B271" s="24" t="str">
        <f t="shared" si="154"/>
        <v/>
      </c>
      <c r="C271" s="24" t="str">
        <f t="shared" si="155"/>
        <v/>
      </c>
      <c r="D271" s="24" t="str">
        <f t="shared" si="156"/>
        <v/>
      </c>
      <c r="E271" s="24" t="str">
        <f t="shared" si="157"/>
        <v/>
      </c>
      <c r="F271" s="24" t="str">
        <f t="shared" si="158"/>
        <v/>
      </c>
      <c r="G271" s="24">
        <f t="shared" si="159"/>
        <v>-0.66891465556221874</v>
      </c>
      <c r="H271" s="24" t="str">
        <f t="shared" si="160"/>
        <v/>
      </c>
      <c r="I271" s="24">
        <f t="shared" si="161"/>
        <v>-3.3482870448296609</v>
      </c>
      <c r="J271" s="24" t="str">
        <f t="shared" si="162"/>
        <v/>
      </c>
      <c r="K271" s="24">
        <f t="shared" si="163"/>
        <v>0.49590736855982698</v>
      </c>
      <c r="L271" s="24" t="str">
        <f t="shared" si="164"/>
        <v/>
      </c>
      <c r="M271" s="24" t="str">
        <f t="shared" si="165"/>
        <v/>
      </c>
      <c r="N271" s="24" t="str">
        <f t="shared" si="166"/>
        <v/>
      </c>
      <c r="O271" s="24" t="str">
        <f t="shared" si="167"/>
        <v/>
      </c>
      <c r="P271" s="24">
        <f t="shared" si="168"/>
        <v>0.60779939220789458</v>
      </c>
      <c r="Q271" s="24">
        <f t="shared" si="169"/>
        <v>-3.0483266152781283</v>
      </c>
      <c r="R271" s="24">
        <f t="shared" si="170"/>
        <v>-9.0034983900000043</v>
      </c>
      <c r="S271" s="24">
        <f t="shared" si="171"/>
        <v>0.60779939220789458</v>
      </c>
      <c r="T271" s="24">
        <f t="shared" si="172"/>
        <v>-3.3482870448296609</v>
      </c>
      <c r="V271" s="116" t="str">
        <f t="shared" si="173"/>
        <v>BUTIA GESTAO DE INVESTIMENTOS</v>
      </c>
      <c r="W271" s="199" t="str">
        <f t="shared" si="174"/>
        <v/>
      </c>
      <c r="X271" s="199" t="str">
        <f t="shared" si="175"/>
        <v/>
      </c>
      <c r="Y271" s="199" t="str">
        <f t="shared" si="176"/>
        <v/>
      </c>
      <c r="Z271" s="199" t="str">
        <f t="shared" si="177"/>
        <v/>
      </c>
      <c r="AA271" s="199" t="str">
        <f t="shared" si="178"/>
        <v/>
      </c>
      <c r="AB271" s="199">
        <f t="shared" si="179"/>
        <v>-6.6979160000000704E-2</v>
      </c>
      <c r="AC271" s="199" t="str">
        <f t="shared" si="180"/>
        <v/>
      </c>
      <c r="AD271" s="199">
        <f t="shared" si="181"/>
        <v>-9.0167353299999604</v>
      </c>
      <c r="AE271" s="199" t="str">
        <f t="shared" si="182"/>
        <v/>
      </c>
      <c r="AF271" s="199">
        <f t="shared" si="183"/>
        <v>7.6876060000000024E-2</v>
      </c>
      <c r="AG271" s="199" t="str">
        <f t="shared" si="184"/>
        <v/>
      </c>
      <c r="AH271" s="199" t="str">
        <f t="shared" si="185"/>
        <v/>
      </c>
      <c r="AI271" s="199" t="str">
        <f t="shared" si="186"/>
        <v/>
      </c>
      <c r="AJ271" s="199" t="str">
        <f t="shared" si="187"/>
        <v/>
      </c>
      <c r="AK271" s="199">
        <f t="shared" si="188"/>
        <v>3.3400400000000996E-3</v>
      </c>
      <c r="AL271" s="199">
        <f t="shared" si="189"/>
        <v>-9.0034983900000043</v>
      </c>
      <c r="AO271" s="59">
        <v>268</v>
      </c>
      <c r="AP271" s="54" t="s">
        <v>907</v>
      </c>
      <c r="AQ271" s="31" t="s">
        <v>1110</v>
      </c>
      <c r="AR271" s="31" t="s">
        <v>1110</v>
      </c>
      <c r="AS271" s="31" t="s">
        <v>1110</v>
      </c>
      <c r="AT271" s="31" t="s">
        <v>1110</v>
      </c>
      <c r="AU271" s="31" t="s">
        <v>1110</v>
      </c>
      <c r="AV271" s="31">
        <v>9.6019496999999987</v>
      </c>
      <c r="AW271" s="31" t="s">
        <v>1110</v>
      </c>
      <c r="AX271" s="31">
        <v>284.09931991000002</v>
      </c>
      <c r="AY271" s="31" t="s">
        <v>1110</v>
      </c>
      <c r="AZ271" s="31" t="s">
        <v>1110</v>
      </c>
      <c r="BA271" s="31" t="s">
        <v>1110</v>
      </c>
      <c r="BB271" s="31" t="s">
        <v>1110</v>
      </c>
      <c r="BC271" s="31" t="s">
        <v>1110</v>
      </c>
      <c r="BD271" s="31" t="s">
        <v>1110</v>
      </c>
      <c r="BE271" s="57">
        <v>1.0000000000000001E-5</v>
      </c>
      <c r="BF271" s="31">
        <v>293.70127960999997</v>
      </c>
      <c r="BG271"/>
      <c r="BH271" s="59">
        <v>268</v>
      </c>
      <c r="BI271" s="54" t="s">
        <v>225</v>
      </c>
      <c r="BJ271" s="31" t="s">
        <v>1110</v>
      </c>
      <c r="BK271" s="31" t="s">
        <v>1110</v>
      </c>
      <c r="BL271" s="31" t="s">
        <v>1110</v>
      </c>
      <c r="BM271" s="31" t="s">
        <v>1110</v>
      </c>
      <c r="BN271" s="31" t="s">
        <v>1110</v>
      </c>
      <c r="BO271" s="31">
        <v>9.9461308000000006</v>
      </c>
      <c r="BP271" s="31" t="s">
        <v>1110</v>
      </c>
      <c r="BQ271" s="31">
        <v>260.27724124000002</v>
      </c>
      <c r="BR271" s="31" t="s">
        <v>1110</v>
      </c>
      <c r="BS271" s="31">
        <v>15.57897683</v>
      </c>
      <c r="BT271" s="31" t="s">
        <v>1110</v>
      </c>
      <c r="BU271" s="31" t="s">
        <v>1110</v>
      </c>
      <c r="BV271" s="31" t="s">
        <v>1110</v>
      </c>
      <c r="BW271" s="31" t="s">
        <v>1110</v>
      </c>
      <c r="BX271" s="57">
        <v>0.55287004000000006</v>
      </c>
      <c r="BY271" s="31">
        <v>286.35521891000002</v>
      </c>
    </row>
    <row r="272" spans="1:77" ht="75">
      <c r="A272" s="114" t="str">
        <f t="shared" si="153"/>
        <v>CYRELA COMMERCIAL PROPERTIES S.A. EMPREE</v>
      </c>
      <c r="B272" s="24" t="str">
        <f t="shared" si="154"/>
        <v/>
      </c>
      <c r="C272" s="24" t="str">
        <f t="shared" si="155"/>
        <v/>
      </c>
      <c r="D272" s="24" t="str">
        <f t="shared" si="156"/>
        <v/>
      </c>
      <c r="E272" s="24" t="str">
        <f t="shared" si="157"/>
        <v/>
      </c>
      <c r="F272" s="24" t="str">
        <f t="shared" si="158"/>
        <v/>
      </c>
      <c r="G272" s="24" t="str">
        <f t="shared" si="159"/>
        <v/>
      </c>
      <c r="H272" s="24" t="str">
        <f t="shared" si="160"/>
        <v/>
      </c>
      <c r="I272" s="24" t="str">
        <f t="shared" si="161"/>
        <v/>
      </c>
      <c r="J272" s="24" t="str">
        <f t="shared" si="162"/>
        <v/>
      </c>
      <c r="K272" s="24" t="str">
        <f t="shared" si="163"/>
        <v/>
      </c>
      <c r="L272" s="24" t="str">
        <f t="shared" si="164"/>
        <v/>
      </c>
      <c r="M272" s="24" t="str">
        <f t="shared" si="165"/>
        <v/>
      </c>
      <c r="N272" s="24" t="str">
        <f t="shared" si="166"/>
        <v/>
      </c>
      <c r="O272" s="24" t="str">
        <f t="shared" si="167"/>
        <v/>
      </c>
      <c r="P272" s="24">
        <f t="shared" si="168"/>
        <v>-0.44286601050545471</v>
      </c>
      <c r="Q272" s="24">
        <f t="shared" si="169"/>
        <v>-0.44286601050545471</v>
      </c>
      <c r="R272" s="24">
        <f t="shared" si="170"/>
        <v>-1.2682568600000081</v>
      </c>
      <c r="S272" s="24">
        <f t="shared" si="171"/>
        <v>-0.44286601050545471</v>
      </c>
      <c r="T272" s="24">
        <f t="shared" si="172"/>
        <v>-0.44286601050545471</v>
      </c>
      <c r="V272" s="116" t="str">
        <f t="shared" si="173"/>
        <v>CYRELA COMMERCIAL PROPERTIES S.A. EMPREE</v>
      </c>
      <c r="W272" s="199" t="str">
        <f t="shared" si="174"/>
        <v/>
      </c>
      <c r="X272" s="199" t="str">
        <f t="shared" si="175"/>
        <v/>
      </c>
      <c r="Y272" s="199" t="str">
        <f t="shared" si="176"/>
        <v/>
      </c>
      <c r="Z272" s="199" t="str">
        <f t="shared" si="177"/>
        <v/>
      </c>
      <c r="AA272" s="199" t="str">
        <f t="shared" si="178"/>
        <v/>
      </c>
      <c r="AB272" s="199" t="str">
        <f t="shared" si="179"/>
        <v/>
      </c>
      <c r="AC272" s="199" t="str">
        <f t="shared" si="180"/>
        <v/>
      </c>
      <c r="AD272" s="199" t="str">
        <f t="shared" si="181"/>
        <v/>
      </c>
      <c r="AE272" s="199" t="str">
        <f t="shared" si="182"/>
        <v/>
      </c>
      <c r="AF272" s="199" t="str">
        <f t="shared" si="183"/>
        <v/>
      </c>
      <c r="AG272" s="199" t="str">
        <f t="shared" si="184"/>
        <v/>
      </c>
      <c r="AH272" s="199" t="str">
        <f t="shared" si="185"/>
        <v/>
      </c>
      <c r="AI272" s="199" t="str">
        <f t="shared" si="186"/>
        <v/>
      </c>
      <c r="AJ272" s="199" t="str">
        <f t="shared" si="187"/>
        <v/>
      </c>
      <c r="AK272" s="199">
        <f t="shared" si="188"/>
        <v>-1.2682568600000081</v>
      </c>
      <c r="AL272" s="199">
        <f t="shared" si="189"/>
        <v>-1.2682568600000081</v>
      </c>
      <c r="AO272" s="60">
        <v>269</v>
      </c>
      <c r="AP272" s="56" t="s">
        <v>413</v>
      </c>
      <c r="AQ272" s="30" t="s">
        <v>1110</v>
      </c>
      <c r="AR272" s="30" t="s">
        <v>1110</v>
      </c>
      <c r="AS272" s="30">
        <v>16.26072065</v>
      </c>
      <c r="AT272" s="30" t="s">
        <v>1110</v>
      </c>
      <c r="AU272" s="30" t="s">
        <v>1110</v>
      </c>
      <c r="AV272" s="30" t="s">
        <v>1110</v>
      </c>
      <c r="AW272" s="30" t="s">
        <v>1110</v>
      </c>
      <c r="AX272" s="30">
        <v>51.691291450000001</v>
      </c>
      <c r="AY272" s="30" t="s">
        <v>1110</v>
      </c>
      <c r="AZ272" s="30">
        <v>224.90630103000001</v>
      </c>
      <c r="BA272" s="30" t="s">
        <v>1110</v>
      </c>
      <c r="BB272" s="30" t="s">
        <v>1110</v>
      </c>
      <c r="BC272" s="30" t="s">
        <v>1110</v>
      </c>
      <c r="BD272" s="30" t="s">
        <v>1110</v>
      </c>
      <c r="BE272" s="58" t="s">
        <v>1110</v>
      </c>
      <c r="BF272" s="30">
        <v>292.85831313</v>
      </c>
      <c r="BG272"/>
      <c r="BH272" s="60">
        <v>269</v>
      </c>
      <c r="BI272" s="56" t="s">
        <v>299</v>
      </c>
      <c r="BJ272" s="30" t="s">
        <v>1110</v>
      </c>
      <c r="BK272" s="30" t="s">
        <v>1110</v>
      </c>
      <c r="BL272" s="30" t="s">
        <v>1110</v>
      </c>
      <c r="BM272" s="30" t="s">
        <v>1110</v>
      </c>
      <c r="BN272" s="30" t="s">
        <v>1110</v>
      </c>
      <c r="BO272" s="30" t="s">
        <v>1110</v>
      </c>
      <c r="BP272" s="30" t="s">
        <v>1110</v>
      </c>
      <c r="BQ272" s="30" t="s">
        <v>1110</v>
      </c>
      <c r="BR272" s="30" t="s">
        <v>1110</v>
      </c>
      <c r="BS272" s="30" t="s">
        <v>1110</v>
      </c>
      <c r="BT272" s="30" t="s">
        <v>1110</v>
      </c>
      <c r="BU272" s="30" t="s">
        <v>1110</v>
      </c>
      <c r="BV272" s="30" t="s">
        <v>1110</v>
      </c>
      <c r="BW272" s="30" t="s">
        <v>1110</v>
      </c>
      <c r="BX272" s="58">
        <v>285.10659013999998</v>
      </c>
      <c r="BY272" s="30">
        <v>285.10659013999998</v>
      </c>
    </row>
    <row r="273" spans="1:77" ht="50">
      <c r="A273" s="114" t="str">
        <f t="shared" si="153"/>
        <v>ARBITRAL GESTAO DE RECURSOS LTDA</v>
      </c>
      <c r="B273" s="24" t="str">
        <f t="shared" si="154"/>
        <v/>
      </c>
      <c r="C273" s="24" t="str">
        <f t="shared" si="155"/>
        <v/>
      </c>
      <c r="D273" s="24" t="str">
        <f t="shared" si="156"/>
        <v/>
      </c>
      <c r="E273" s="24" t="str">
        <f t="shared" si="157"/>
        <v/>
      </c>
      <c r="F273" s="24" t="str">
        <f t="shared" si="158"/>
        <v/>
      </c>
      <c r="G273" s="24" t="str">
        <f t="shared" si="159"/>
        <v/>
      </c>
      <c r="H273" s="24" t="str">
        <f t="shared" si="160"/>
        <v/>
      </c>
      <c r="I273" s="24">
        <f t="shared" si="161"/>
        <v>0.78143984718363413</v>
      </c>
      <c r="J273" s="24" t="str">
        <f t="shared" si="162"/>
        <v/>
      </c>
      <c r="K273" s="24" t="str">
        <f t="shared" si="163"/>
        <v/>
      </c>
      <c r="L273" s="24" t="str">
        <f t="shared" si="164"/>
        <v/>
      </c>
      <c r="M273" s="24" t="str">
        <f t="shared" si="165"/>
        <v/>
      </c>
      <c r="N273" s="24" t="str">
        <f t="shared" si="166"/>
        <v/>
      </c>
      <c r="O273" s="24" t="str">
        <f t="shared" si="167"/>
        <v/>
      </c>
      <c r="P273" s="24" t="str">
        <f t="shared" si="168"/>
        <v/>
      </c>
      <c r="Q273" s="24">
        <f t="shared" si="169"/>
        <v>0.78143984718363413</v>
      </c>
      <c r="R273" s="24">
        <f t="shared" si="170"/>
        <v>2.1764436200000432</v>
      </c>
      <c r="S273" s="24">
        <f t="shared" si="171"/>
        <v>0.78143984718363413</v>
      </c>
      <c r="T273" s="24">
        <f t="shared" si="172"/>
        <v>0.78143984718363413</v>
      </c>
      <c r="V273" s="116" t="str">
        <f t="shared" si="173"/>
        <v>ARBITRAL GESTAO DE RECURSOS LTDA</v>
      </c>
      <c r="W273" s="199" t="str">
        <f t="shared" si="174"/>
        <v/>
      </c>
      <c r="X273" s="199" t="str">
        <f t="shared" si="175"/>
        <v/>
      </c>
      <c r="Y273" s="199" t="str">
        <f t="shared" si="176"/>
        <v/>
      </c>
      <c r="Z273" s="199" t="str">
        <f t="shared" si="177"/>
        <v/>
      </c>
      <c r="AA273" s="199" t="str">
        <f t="shared" si="178"/>
        <v/>
      </c>
      <c r="AB273" s="199" t="str">
        <f t="shared" si="179"/>
        <v/>
      </c>
      <c r="AC273" s="199" t="str">
        <f t="shared" si="180"/>
        <v/>
      </c>
      <c r="AD273" s="199">
        <f t="shared" si="181"/>
        <v>2.1764436200000432</v>
      </c>
      <c r="AE273" s="199" t="str">
        <f t="shared" si="182"/>
        <v/>
      </c>
      <c r="AF273" s="199" t="str">
        <f t="shared" si="183"/>
        <v/>
      </c>
      <c r="AG273" s="199" t="str">
        <f t="shared" si="184"/>
        <v/>
      </c>
      <c r="AH273" s="199" t="str">
        <f t="shared" si="185"/>
        <v/>
      </c>
      <c r="AI273" s="199" t="str">
        <f t="shared" si="186"/>
        <v/>
      </c>
      <c r="AJ273" s="199" t="str">
        <f t="shared" si="187"/>
        <v/>
      </c>
      <c r="AK273" s="199" t="str">
        <f t="shared" si="188"/>
        <v/>
      </c>
      <c r="AL273" s="199">
        <f t="shared" si="189"/>
        <v>2.1764436200000432</v>
      </c>
      <c r="AO273" s="59">
        <v>270</v>
      </c>
      <c r="AP273" s="54" t="s">
        <v>525</v>
      </c>
      <c r="AQ273" s="31">
        <v>24.03252239</v>
      </c>
      <c r="AR273" s="31">
        <v>48.79537199</v>
      </c>
      <c r="AS273" s="31" t="s">
        <v>1110</v>
      </c>
      <c r="AT273" s="31" t="s">
        <v>1110</v>
      </c>
      <c r="AU273" s="31" t="s">
        <v>1110</v>
      </c>
      <c r="AV273" s="31">
        <v>7.3946207400000006</v>
      </c>
      <c r="AW273" s="31">
        <v>5.1762305099999999</v>
      </c>
      <c r="AX273" s="31">
        <v>1.7231601000000001</v>
      </c>
      <c r="AY273" s="31">
        <v>0.14539001000000001</v>
      </c>
      <c r="AZ273" s="31">
        <v>24.307800989999997</v>
      </c>
      <c r="BA273" s="31" t="s">
        <v>1110</v>
      </c>
      <c r="BB273" s="31" t="s">
        <v>1110</v>
      </c>
      <c r="BC273" s="31" t="s">
        <v>1110</v>
      </c>
      <c r="BD273" s="31">
        <v>181.15157965</v>
      </c>
      <c r="BE273" s="57" t="s">
        <v>1110</v>
      </c>
      <c r="BF273" s="31">
        <v>292.72667637999996</v>
      </c>
      <c r="BG273"/>
      <c r="BH273" s="59">
        <v>270</v>
      </c>
      <c r="BI273" s="54" t="s">
        <v>1297</v>
      </c>
      <c r="BJ273" s="31" t="s">
        <v>1110</v>
      </c>
      <c r="BK273" s="31" t="s">
        <v>1110</v>
      </c>
      <c r="BL273" s="31" t="s">
        <v>1110</v>
      </c>
      <c r="BM273" s="31" t="s">
        <v>1110</v>
      </c>
      <c r="BN273" s="31" t="s">
        <v>1110</v>
      </c>
      <c r="BO273" s="31" t="s">
        <v>1110</v>
      </c>
      <c r="BP273" s="31" t="s">
        <v>1110</v>
      </c>
      <c r="BQ273" s="31">
        <v>280.69354610000005</v>
      </c>
      <c r="BR273" s="31" t="s">
        <v>1110</v>
      </c>
      <c r="BS273" s="31" t="s">
        <v>1110</v>
      </c>
      <c r="BT273" s="31" t="s">
        <v>1110</v>
      </c>
      <c r="BU273" s="31" t="s">
        <v>1110</v>
      </c>
      <c r="BV273" s="31" t="s">
        <v>1110</v>
      </c>
      <c r="BW273" s="31" t="s">
        <v>1110</v>
      </c>
      <c r="BX273" s="57" t="s">
        <v>1110</v>
      </c>
      <c r="BY273" s="31">
        <v>280.69354610000005</v>
      </c>
    </row>
    <row r="274" spans="1:77" ht="75">
      <c r="A274" s="114" t="str">
        <f t="shared" si="153"/>
        <v>F3 GESTÃO DE INVESTIMENTOS LTDA</v>
      </c>
      <c r="B274" s="24" t="str">
        <f t="shared" si="154"/>
        <v/>
      </c>
      <c r="C274" s="24">
        <f t="shared" si="155"/>
        <v>-0.61381474513110845</v>
      </c>
      <c r="D274" s="24" t="str">
        <f t="shared" si="156"/>
        <v/>
      </c>
      <c r="E274" s="24" t="str">
        <f t="shared" si="157"/>
        <v/>
      </c>
      <c r="F274" s="24" t="str">
        <f t="shared" si="158"/>
        <v/>
      </c>
      <c r="G274" s="24" t="str">
        <f t="shared" si="159"/>
        <v/>
      </c>
      <c r="H274" s="24" t="str">
        <f t="shared" si="160"/>
        <v/>
      </c>
      <c r="I274" s="24" t="str">
        <f t="shared" si="161"/>
        <v/>
      </c>
      <c r="J274" s="24" t="str">
        <f t="shared" si="162"/>
        <v/>
      </c>
      <c r="K274" s="24" t="str">
        <f t="shared" si="163"/>
        <v/>
      </c>
      <c r="L274" s="24" t="str">
        <f t="shared" si="164"/>
        <v/>
      </c>
      <c r="M274" s="24" t="str">
        <f t="shared" si="165"/>
        <v/>
      </c>
      <c r="N274" s="24" t="str">
        <f t="shared" si="166"/>
        <v/>
      </c>
      <c r="O274" s="24" t="str">
        <f t="shared" si="167"/>
        <v/>
      </c>
      <c r="P274" s="24" t="str">
        <f t="shared" si="168"/>
        <v/>
      </c>
      <c r="Q274" s="24">
        <f t="shared" si="169"/>
        <v>-0.61381474513110845</v>
      </c>
      <c r="R274" s="24">
        <f t="shared" si="170"/>
        <v>-1.7180854299999737</v>
      </c>
      <c r="S274" s="24">
        <f t="shared" si="171"/>
        <v>-0.61381474513110845</v>
      </c>
      <c r="T274" s="24">
        <f t="shared" si="172"/>
        <v>-0.61381474513110845</v>
      </c>
      <c r="V274" s="116" t="str">
        <f t="shared" si="173"/>
        <v>F3 GESTÃO DE INVESTIMENTOS LTDA</v>
      </c>
      <c r="W274" s="199" t="str">
        <f t="shared" si="174"/>
        <v/>
      </c>
      <c r="X274" s="199">
        <f t="shared" si="175"/>
        <v>-1.7180854299999737</v>
      </c>
      <c r="Y274" s="199" t="str">
        <f t="shared" si="176"/>
        <v/>
      </c>
      <c r="Z274" s="199" t="str">
        <f t="shared" si="177"/>
        <v/>
      </c>
      <c r="AA274" s="199" t="str">
        <f t="shared" si="178"/>
        <v/>
      </c>
      <c r="AB274" s="199" t="str">
        <f t="shared" si="179"/>
        <v/>
      </c>
      <c r="AC274" s="199" t="str">
        <f t="shared" si="180"/>
        <v/>
      </c>
      <c r="AD274" s="199" t="str">
        <f t="shared" si="181"/>
        <v/>
      </c>
      <c r="AE274" s="199" t="str">
        <f t="shared" si="182"/>
        <v/>
      </c>
      <c r="AF274" s="199" t="str">
        <f t="shared" si="183"/>
        <v/>
      </c>
      <c r="AG274" s="199" t="str">
        <f t="shared" si="184"/>
        <v/>
      </c>
      <c r="AH274" s="199" t="str">
        <f t="shared" si="185"/>
        <v/>
      </c>
      <c r="AI274" s="199" t="str">
        <f t="shared" si="186"/>
        <v/>
      </c>
      <c r="AJ274" s="199" t="str">
        <f t="shared" si="187"/>
        <v/>
      </c>
      <c r="AK274" s="199" t="str">
        <f t="shared" si="188"/>
        <v/>
      </c>
      <c r="AL274" s="199">
        <f t="shared" si="189"/>
        <v>-1.7180854299999737</v>
      </c>
      <c r="AO274" s="60">
        <v>271</v>
      </c>
      <c r="AP274" s="56" t="s">
        <v>299</v>
      </c>
      <c r="AQ274" s="30" t="s">
        <v>1110</v>
      </c>
      <c r="AR274" s="30" t="s">
        <v>1110</v>
      </c>
      <c r="AS274" s="30" t="s">
        <v>1110</v>
      </c>
      <c r="AT274" s="30" t="s">
        <v>1110</v>
      </c>
      <c r="AU274" s="30" t="s">
        <v>1110</v>
      </c>
      <c r="AV274" s="30" t="s">
        <v>1110</v>
      </c>
      <c r="AW274" s="30" t="s">
        <v>1110</v>
      </c>
      <c r="AX274" s="30" t="s">
        <v>1110</v>
      </c>
      <c r="AY274" s="30" t="s">
        <v>1110</v>
      </c>
      <c r="AZ274" s="30" t="s">
        <v>1110</v>
      </c>
      <c r="BA274" s="30" t="s">
        <v>1110</v>
      </c>
      <c r="BB274" s="30" t="s">
        <v>1110</v>
      </c>
      <c r="BC274" s="30" t="s">
        <v>1110</v>
      </c>
      <c r="BD274" s="30" t="s">
        <v>1110</v>
      </c>
      <c r="BE274" s="58">
        <v>286.37484699999999</v>
      </c>
      <c r="BF274" s="30">
        <v>286.37484699999999</v>
      </c>
      <c r="BG274"/>
      <c r="BH274" s="60">
        <v>271</v>
      </c>
      <c r="BI274" s="56" t="s">
        <v>358</v>
      </c>
      <c r="BJ274" s="30" t="s">
        <v>1110</v>
      </c>
      <c r="BK274" s="30">
        <v>278.18484027</v>
      </c>
      <c r="BL274" s="30" t="s">
        <v>1110</v>
      </c>
      <c r="BM274" s="30" t="s">
        <v>1110</v>
      </c>
      <c r="BN274" s="30" t="s">
        <v>1110</v>
      </c>
      <c r="BO274" s="30" t="s">
        <v>1110</v>
      </c>
      <c r="BP274" s="30" t="s">
        <v>1110</v>
      </c>
      <c r="BQ274" s="30" t="s">
        <v>1110</v>
      </c>
      <c r="BR274" s="30" t="s">
        <v>1110</v>
      </c>
      <c r="BS274" s="30" t="s">
        <v>1110</v>
      </c>
      <c r="BT274" s="30" t="s">
        <v>1110</v>
      </c>
      <c r="BU274" s="30" t="s">
        <v>1110</v>
      </c>
      <c r="BV274" s="30" t="s">
        <v>1110</v>
      </c>
      <c r="BW274" s="30" t="s">
        <v>1110</v>
      </c>
      <c r="BX274" s="58" t="s">
        <v>1110</v>
      </c>
      <c r="BY274" s="30">
        <v>278.18484027</v>
      </c>
    </row>
    <row r="275" spans="1:77" ht="50">
      <c r="A275" s="114" t="str">
        <f t="shared" si="153"/>
        <v>COPA GESTAO DE INVESTIMENTOS LTDA</v>
      </c>
      <c r="B275" s="24" t="str">
        <f t="shared" si="154"/>
        <v/>
      </c>
      <c r="C275" s="24" t="str">
        <f t="shared" si="155"/>
        <v/>
      </c>
      <c r="D275" s="24" t="str">
        <f t="shared" si="156"/>
        <v/>
      </c>
      <c r="E275" s="24" t="str">
        <f t="shared" si="157"/>
        <v/>
      </c>
      <c r="F275" s="24" t="str">
        <f t="shared" si="158"/>
        <v/>
      </c>
      <c r="G275" s="24" t="str">
        <f t="shared" si="159"/>
        <v/>
      </c>
      <c r="H275" s="24" t="str">
        <f t="shared" si="160"/>
        <v/>
      </c>
      <c r="I275" s="24" t="str">
        <f t="shared" si="161"/>
        <v/>
      </c>
      <c r="J275" s="24" t="str">
        <f t="shared" si="162"/>
        <v/>
      </c>
      <c r="K275" s="24" t="str">
        <f t="shared" si="163"/>
        <v/>
      </c>
      <c r="L275" s="24" t="str">
        <f t="shared" si="164"/>
        <v/>
      </c>
      <c r="M275" s="24" t="str">
        <f t="shared" si="165"/>
        <v/>
      </c>
      <c r="N275" s="24" t="str">
        <f t="shared" si="166"/>
        <v/>
      </c>
      <c r="O275" s="24" t="str">
        <f t="shared" si="167"/>
        <v/>
      </c>
      <c r="P275" s="24">
        <f t="shared" si="168"/>
        <v>123.78947562729564</v>
      </c>
      <c r="Q275" s="24">
        <f t="shared" si="169"/>
        <v>123.78947562729564</v>
      </c>
      <c r="R275" s="24">
        <f t="shared" si="170"/>
        <v>151.29035022999994</v>
      </c>
      <c r="S275" s="24">
        <f t="shared" si="171"/>
        <v>123.78947562729564</v>
      </c>
      <c r="T275" s="24">
        <f t="shared" si="172"/>
        <v>123.78947562729564</v>
      </c>
      <c r="V275" s="116" t="str">
        <f t="shared" si="173"/>
        <v>COPA GESTAO DE INVESTIMENTOS LTDA</v>
      </c>
      <c r="W275" s="199" t="str">
        <f t="shared" si="174"/>
        <v/>
      </c>
      <c r="X275" s="199" t="str">
        <f t="shared" si="175"/>
        <v/>
      </c>
      <c r="Y275" s="199" t="str">
        <f t="shared" si="176"/>
        <v/>
      </c>
      <c r="Z275" s="199" t="str">
        <f t="shared" si="177"/>
        <v/>
      </c>
      <c r="AA275" s="199" t="str">
        <f t="shared" si="178"/>
        <v/>
      </c>
      <c r="AB275" s="199" t="str">
        <f t="shared" si="179"/>
        <v/>
      </c>
      <c r="AC275" s="199" t="str">
        <f t="shared" si="180"/>
        <v/>
      </c>
      <c r="AD275" s="199" t="str">
        <f t="shared" si="181"/>
        <v/>
      </c>
      <c r="AE275" s="199" t="str">
        <f t="shared" si="182"/>
        <v/>
      </c>
      <c r="AF275" s="199" t="str">
        <f t="shared" si="183"/>
        <v/>
      </c>
      <c r="AG275" s="199" t="str">
        <f t="shared" si="184"/>
        <v/>
      </c>
      <c r="AH275" s="199" t="str">
        <f t="shared" si="185"/>
        <v/>
      </c>
      <c r="AI275" s="199" t="str">
        <f t="shared" si="186"/>
        <v/>
      </c>
      <c r="AJ275" s="199" t="str">
        <f t="shared" si="187"/>
        <v/>
      </c>
      <c r="AK275" s="199">
        <f t="shared" si="188"/>
        <v>151.29035022999994</v>
      </c>
      <c r="AL275" s="199">
        <f t="shared" si="189"/>
        <v>151.29035022999994</v>
      </c>
      <c r="AO275" s="59">
        <v>272</v>
      </c>
      <c r="AP275" s="54" t="s">
        <v>358</v>
      </c>
      <c r="AQ275" s="31" t="s">
        <v>1110</v>
      </c>
      <c r="AR275" s="31">
        <v>279.90292569999997</v>
      </c>
      <c r="AS275" s="31" t="s">
        <v>1110</v>
      </c>
      <c r="AT275" s="31" t="s">
        <v>1110</v>
      </c>
      <c r="AU275" s="31" t="s">
        <v>1110</v>
      </c>
      <c r="AV275" s="31" t="s">
        <v>1110</v>
      </c>
      <c r="AW275" s="31" t="s">
        <v>1110</v>
      </c>
      <c r="AX275" s="31" t="s">
        <v>1110</v>
      </c>
      <c r="AY275" s="31" t="s">
        <v>1110</v>
      </c>
      <c r="AZ275" s="31" t="s">
        <v>1110</v>
      </c>
      <c r="BA275" s="31" t="s">
        <v>1110</v>
      </c>
      <c r="BB275" s="31" t="s">
        <v>1110</v>
      </c>
      <c r="BC275" s="31" t="s">
        <v>1110</v>
      </c>
      <c r="BD275" s="31" t="s">
        <v>1110</v>
      </c>
      <c r="BE275" s="57" t="s">
        <v>1110</v>
      </c>
      <c r="BF275" s="31">
        <v>279.90292569999997</v>
      </c>
      <c r="BG275"/>
      <c r="BH275" s="59">
        <v>272</v>
      </c>
      <c r="BI275" s="54" t="s">
        <v>284</v>
      </c>
      <c r="BJ275" s="31" t="s">
        <v>1110</v>
      </c>
      <c r="BK275" s="31" t="s">
        <v>1110</v>
      </c>
      <c r="BL275" s="31" t="s">
        <v>1110</v>
      </c>
      <c r="BM275" s="31" t="s">
        <v>1110</v>
      </c>
      <c r="BN275" s="31" t="s">
        <v>1110</v>
      </c>
      <c r="BO275" s="31" t="s">
        <v>1110</v>
      </c>
      <c r="BP275" s="31" t="s">
        <v>1110</v>
      </c>
      <c r="BQ275" s="31" t="s">
        <v>1110</v>
      </c>
      <c r="BR275" s="31" t="s">
        <v>1110</v>
      </c>
      <c r="BS275" s="31" t="s">
        <v>1110</v>
      </c>
      <c r="BT275" s="31" t="s">
        <v>1110</v>
      </c>
      <c r="BU275" s="31" t="s">
        <v>1110</v>
      </c>
      <c r="BV275" s="31" t="s">
        <v>1110</v>
      </c>
      <c r="BW275" s="31" t="s">
        <v>1110</v>
      </c>
      <c r="BX275" s="57">
        <v>273.50619245999997</v>
      </c>
      <c r="BY275" s="31">
        <v>273.50619245999997</v>
      </c>
    </row>
    <row r="276" spans="1:77" ht="50">
      <c r="A276" s="114" t="str">
        <f t="shared" si="153"/>
        <v>FINHEALTH GESTÃO DE RECURSOS S.A</v>
      </c>
      <c r="B276" s="24" t="str">
        <f t="shared" si="154"/>
        <v/>
      </c>
      <c r="C276" s="24" t="str">
        <f t="shared" si="155"/>
        <v/>
      </c>
      <c r="D276" s="24" t="str">
        <f t="shared" si="156"/>
        <v/>
      </c>
      <c r="E276" s="24" t="str">
        <f t="shared" si="157"/>
        <v/>
      </c>
      <c r="F276" s="24" t="str">
        <f t="shared" si="158"/>
        <v/>
      </c>
      <c r="G276" s="24" t="str">
        <f t="shared" si="159"/>
        <v/>
      </c>
      <c r="H276" s="24" t="str">
        <f t="shared" si="160"/>
        <v/>
      </c>
      <c r="I276" s="24" t="str">
        <f t="shared" si="161"/>
        <v/>
      </c>
      <c r="J276" s="24" t="str">
        <f t="shared" si="162"/>
        <v/>
      </c>
      <c r="K276" s="24" t="str">
        <f t="shared" si="163"/>
        <v/>
      </c>
      <c r="L276" s="24" t="str">
        <f t="shared" si="164"/>
        <v/>
      </c>
      <c r="M276" s="24" t="str">
        <f t="shared" si="165"/>
        <v/>
      </c>
      <c r="N276" s="24" t="str">
        <f t="shared" si="166"/>
        <v/>
      </c>
      <c r="O276" s="24" t="str">
        <f t="shared" si="167"/>
        <v/>
      </c>
      <c r="P276" s="24">
        <f t="shared" si="168"/>
        <v>3.8413229137738085</v>
      </c>
      <c r="Q276" s="24">
        <f t="shared" si="169"/>
        <v>3.8413229137738085</v>
      </c>
      <c r="R276" s="24">
        <f t="shared" si="170"/>
        <v>9.9036985400000503</v>
      </c>
      <c r="S276" s="24">
        <f t="shared" si="171"/>
        <v>3.8413229137738085</v>
      </c>
      <c r="T276" s="24">
        <f t="shared" si="172"/>
        <v>3.8413229137738085</v>
      </c>
      <c r="V276" s="116" t="str">
        <f t="shared" si="173"/>
        <v>FINHEALTH GESTÃO DE RECURSOS S.A</v>
      </c>
      <c r="W276" s="199" t="str">
        <f t="shared" si="174"/>
        <v/>
      </c>
      <c r="X276" s="199" t="str">
        <f t="shared" si="175"/>
        <v/>
      </c>
      <c r="Y276" s="199" t="str">
        <f t="shared" si="176"/>
        <v/>
      </c>
      <c r="Z276" s="199" t="str">
        <f t="shared" si="177"/>
        <v/>
      </c>
      <c r="AA276" s="199" t="str">
        <f t="shared" si="178"/>
        <v/>
      </c>
      <c r="AB276" s="199" t="str">
        <f t="shared" si="179"/>
        <v/>
      </c>
      <c r="AC276" s="199" t="str">
        <f t="shared" si="180"/>
        <v/>
      </c>
      <c r="AD276" s="199" t="str">
        <f t="shared" si="181"/>
        <v/>
      </c>
      <c r="AE276" s="199" t="str">
        <f t="shared" si="182"/>
        <v/>
      </c>
      <c r="AF276" s="199" t="str">
        <f t="shared" si="183"/>
        <v/>
      </c>
      <c r="AG276" s="199" t="str">
        <f t="shared" si="184"/>
        <v/>
      </c>
      <c r="AH276" s="199" t="str">
        <f t="shared" si="185"/>
        <v/>
      </c>
      <c r="AI276" s="199" t="str">
        <f t="shared" si="186"/>
        <v/>
      </c>
      <c r="AJ276" s="199" t="str">
        <f t="shared" si="187"/>
        <v/>
      </c>
      <c r="AK276" s="199">
        <f t="shared" si="188"/>
        <v>9.9036985400000503</v>
      </c>
      <c r="AL276" s="199">
        <f t="shared" si="189"/>
        <v>9.9036985400000503</v>
      </c>
      <c r="AO276" s="60">
        <v>273</v>
      </c>
      <c r="AP276" s="56" t="s">
        <v>1297</v>
      </c>
      <c r="AQ276" s="30" t="s">
        <v>1110</v>
      </c>
      <c r="AR276" s="30" t="s">
        <v>1110</v>
      </c>
      <c r="AS276" s="30" t="s">
        <v>1110</v>
      </c>
      <c r="AT276" s="30" t="s">
        <v>1110</v>
      </c>
      <c r="AU276" s="30" t="s">
        <v>1110</v>
      </c>
      <c r="AV276" s="30" t="s">
        <v>1110</v>
      </c>
      <c r="AW276" s="30" t="s">
        <v>1110</v>
      </c>
      <c r="AX276" s="30">
        <v>278.51710248000001</v>
      </c>
      <c r="AY276" s="30" t="s">
        <v>1110</v>
      </c>
      <c r="AZ276" s="30" t="s">
        <v>1110</v>
      </c>
      <c r="BA276" s="30" t="s">
        <v>1110</v>
      </c>
      <c r="BB276" s="30" t="s">
        <v>1110</v>
      </c>
      <c r="BC276" s="30" t="s">
        <v>1110</v>
      </c>
      <c r="BD276" s="30" t="s">
        <v>1110</v>
      </c>
      <c r="BE276" s="58" t="s">
        <v>1110</v>
      </c>
      <c r="BF276" s="30">
        <v>278.51710248000001</v>
      </c>
      <c r="BG276"/>
      <c r="BH276" s="60">
        <v>273</v>
      </c>
      <c r="BI276" s="56" t="s">
        <v>1298</v>
      </c>
      <c r="BJ276" s="30" t="s">
        <v>1110</v>
      </c>
      <c r="BK276" s="30" t="s">
        <v>1110</v>
      </c>
      <c r="BL276" s="30" t="s">
        <v>1110</v>
      </c>
      <c r="BM276" s="30" t="s">
        <v>1110</v>
      </c>
      <c r="BN276" s="30" t="s">
        <v>1110</v>
      </c>
      <c r="BO276" s="30" t="s">
        <v>1110</v>
      </c>
      <c r="BP276" s="30" t="s">
        <v>1110</v>
      </c>
      <c r="BQ276" s="30" t="s">
        <v>1110</v>
      </c>
      <c r="BR276" s="30" t="s">
        <v>1110</v>
      </c>
      <c r="BS276" s="30" t="s">
        <v>1110</v>
      </c>
      <c r="BT276" s="30" t="s">
        <v>1110</v>
      </c>
      <c r="BU276" s="30" t="s">
        <v>1110</v>
      </c>
      <c r="BV276" s="30" t="s">
        <v>1110</v>
      </c>
      <c r="BW276" s="30" t="s">
        <v>1110</v>
      </c>
      <c r="BX276" s="58">
        <v>267.72369343000003</v>
      </c>
      <c r="BY276" s="30">
        <v>267.72369343000003</v>
      </c>
    </row>
    <row r="277" spans="1:77" ht="62.5">
      <c r="A277" s="114" t="str">
        <f t="shared" si="153"/>
        <v>GTI ADMINISTRACAO DE RECURSOS LTDA</v>
      </c>
      <c r="B277" s="24" t="str">
        <f t="shared" si="154"/>
        <v/>
      </c>
      <c r="C277" s="24">
        <f t="shared" si="155"/>
        <v>1.137342753748058</v>
      </c>
      <c r="D277" s="24" t="str">
        <f t="shared" si="156"/>
        <v/>
      </c>
      <c r="E277" s="24" t="str">
        <f t="shared" si="157"/>
        <v/>
      </c>
      <c r="F277" s="24" t="str">
        <f t="shared" si="158"/>
        <v/>
      </c>
      <c r="G277" s="24" t="str">
        <f t="shared" si="159"/>
        <v/>
      </c>
      <c r="H277" s="24" t="str">
        <f t="shared" si="160"/>
        <v/>
      </c>
      <c r="I277" s="24">
        <f t="shared" si="161"/>
        <v>1.2729027643338497</v>
      </c>
      <c r="J277" s="24" t="str">
        <f t="shared" si="162"/>
        <v/>
      </c>
      <c r="K277" s="24">
        <f t="shared" si="163"/>
        <v>1.1426807690124434</v>
      </c>
      <c r="L277" s="24" t="str">
        <f t="shared" si="164"/>
        <v/>
      </c>
      <c r="M277" s="24" t="str">
        <f t="shared" si="165"/>
        <v/>
      </c>
      <c r="N277" s="24">
        <f t="shared" si="166"/>
        <v>1.5693674539631957</v>
      </c>
      <c r="O277" s="24" t="str">
        <f t="shared" si="167"/>
        <v/>
      </c>
      <c r="P277" s="24">
        <f t="shared" si="168"/>
        <v>0.38805692513257384</v>
      </c>
      <c r="Q277" s="24">
        <f t="shared" si="169"/>
        <v>0.71216750688662955</v>
      </c>
      <c r="R277" s="24">
        <f t="shared" si="170"/>
        <v>1.8716410099999621</v>
      </c>
      <c r="S277" s="24">
        <f t="shared" si="171"/>
        <v>1.5693674539631957</v>
      </c>
      <c r="T277" s="24">
        <f t="shared" si="172"/>
        <v>0.38805692513257384</v>
      </c>
      <c r="V277" s="116" t="str">
        <f t="shared" si="173"/>
        <v>GTI ADMINISTRACAO DE RECURSOS LTDA</v>
      </c>
      <c r="W277" s="199" t="str">
        <f t="shared" si="174"/>
        <v/>
      </c>
      <c r="X277" s="199">
        <f t="shared" si="175"/>
        <v>6.6000000000000086E-4</v>
      </c>
      <c r="Y277" s="199" t="str">
        <f t="shared" si="176"/>
        <v/>
      </c>
      <c r="Z277" s="199" t="str">
        <f t="shared" si="177"/>
        <v/>
      </c>
      <c r="AA277" s="199" t="str">
        <f t="shared" si="178"/>
        <v/>
      </c>
      <c r="AB277" s="199" t="str">
        <f t="shared" si="179"/>
        <v/>
      </c>
      <c r="AC277" s="199" t="str">
        <f t="shared" si="180"/>
        <v/>
      </c>
      <c r="AD277" s="199">
        <f t="shared" si="181"/>
        <v>7.076003000000064E-2</v>
      </c>
      <c r="AE277" s="199" t="str">
        <f t="shared" si="182"/>
        <v/>
      </c>
      <c r="AF277" s="199">
        <f t="shared" si="183"/>
        <v>0.66076031000000768</v>
      </c>
      <c r="AG277" s="199" t="str">
        <f t="shared" si="184"/>
        <v/>
      </c>
      <c r="AH277" s="199" t="str">
        <f t="shared" si="185"/>
        <v/>
      </c>
      <c r="AI277" s="199">
        <f t="shared" si="186"/>
        <v>0.48597018000000247</v>
      </c>
      <c r="AJ277" s="199" t="str">
        <f t="shared" si="187"/>
        <v/>
      </c>
      <c r="AK277" s="199">
        <f t="shared" si="188"/>
        <v>0.65349048999996739</v>
      </c>
      <c r="AL277" s="199">
        <f t="shared" si="189"/>
        <v>1.8716410099999621</v>
      </c>
      <c r="AO277" s="59">
        <v>274</v>
      </c>
      <c r="AP277" s="54" t="s">
        <v>286</v>
      </c>
      <c r="AQ277" s="31" t="s">
        <v>1110</v>
      </c>
      <c r="AR277" s="31" t="s">
        <v>1110</v>
      </c>
      <c r="AS277" s="31" t="s">
        <v>1110</v>
      </c>
      <c r="AT277" s="31" t="s">
        <v>1110</v>
      </c>
      <c r="AU277" s="31" t="s">
        <v>1110</v>
      </c>
      <c r="AV277" s="31" t="s">
        <v>1110</v>
      </c>
      <c r="AW277" s="31" t="s">
        <v>1110</v>
      </c>
      <c r="AX277" s="31">
        <v>261.36977157000001</v>
      </c>
      <c r="AY277" s="31" t="s">
        <v>1110</v>
      </c>
      <c r="AZ277" s="31" t="s">
        <v>1110</v>
      </c>
      <c r="BA277" s="31" t="s">
        <v>1110</v>
      </c>
      <c r="BB277" s="31" t="s">
        <v>1110</v>
      </c>
      <c r="BC277" s="31">
        <v>14.87599595</v>
      </c>
      <c r="BD277" s="31" t="s">
        <v>1110</v>
      </c>
      <c r="BE277" s="57" t="s">
        <v>1110</v>
      </c>
      <c r="BF277" s="31">
        <v>276.24576752000002</v>
      </c>
      <c r="BG277"/>
      <c r="BH277" s="59">
        <v>274</v>
      </c>
      <c r="BI277" s="54" t="s">
        <v>452</v>
      </c>
      <c r="BJ277" s="31" t="s">
        <v>1110</v>
      </c>
      <c r="BK277" s="31">
        <v>5.8689999999999999E-2</v>
      </c>
      <c r="BL277" s="31" t="s">
        <v>1110</v>
      </c>
      <c r="BM277" s="31" t="s">
        <v>1110</v>
      </c>
      <c r="BN277" s="31" t="s">
        <v>1110</v>
      </c>
      <c r="BO277" s="31" t="s">
        <v>1110</v>
      </c>
      <c r="BP277" s="31" t="s">
        <v>1110</v>
      </c>
      <c r="BQ277" s="31">
        <v>5.6297101700000001</v>
      </c>
      <c r="BR277" s="31" t="s">
        <v>1110</v>
      </c>
      <c r="BS277" s="31">
        <v>58.486211470000001</v>
      </c>
      <c r="BT277" s="31" t="s">
        <v>1110</v>
      </c>
      <c r="BU277" s="31" t="s">
        <v>1110</v>
      </c>
      <c r="BV277" s="31">
        <v>31.451960890000002</v>
      </c>
      <c r="BW277" s="31" t="s">
        <v>1110</v>
      </c>
      <c r="BX277" s="57">
        <v>169.05416772999999</v>
      </c>
      <c r="BY277" s="31">
        <v>264.68074025999999</v>
      </c>
    </row>
    <row r="278" spans="1:77" ht="25">
      <c r="A278" s="114" t="str">
        <f t="shared" si="153"/>
        <v>INVEST TECH</v>
      </c>
      <c r="B278" s="24">
        <f t="shared" si="154"/>
        <v>-0.10717958176756781</v>
      </c>
      <c r="C278" s="24" t="str">
        <f t="shared" si="155"/>
        <v/>
      </c>
      <c r="D278" s="24" t="str">
        <f t="shared" si="156"/>
        <v/>
      </c>
      <c r="E278" s="24" t="str">
        <f t="shared" si="157"/>
        <v/>
      </c>
      <c r="F278" s="24" t="str">
        <f t="shared" si="158"/>
        <v/>
      </c>
      <c r="G278" s="24">
        <f t="shared" si="159"/>
        <v>-0.10712032786754833</v>
      </c>
      <c r="H278" s="24" t="str">
        <f t="shared" si="160"/>
        <v/>
      </c>
      <c r="I278" s="24" t="str">
        <f t="shared" si="161"/>
        <v/>
      </c>
      <c r="J278" s="24" t="str">
        <f t="shared" si="162"/>
        <v/>
      </c>
      <c r="K278" s="24" t="str">
        <f t="shared" si="163"/>
        <v/>
      </c>
      <c r="L278" s="24" t="str">
        <f t="shared" si="164"/>
        <v/>
      </c>
      <c r="M278" s="24" t="str">
        <f t="shared" si="165"/>
        <v/>
      </c>
      <c r="N278" s="24" t="str">
        <f t="shared" si="166"/>
        <v/>
      </c>
      <c r="O278" s="24">
        <f t="shared" si="167"/>
        <v>-0.1071724785669943</v>
      </c>
      <c r="P278" s="24">
        <f t="shared" si="168"/>
        <v>-0.10717102788194666</v>
      </c>
      <c r="Q278" s="24">
        <f t="shared" si="169"/>
        <v>-0.10717258229692561</v>
      </c>
      <c r="R278" s="24">
        <f t="shared" si="170"/>
        <v>-0.2825793100000169</v>
      </c>
      <c r="S278" s="24">
        <f t="shared" si="171"/>
        <v>-0.10712032786754833</v>
      </c>
      <c r="T278" s="24">
        <f t="shared" si="172"/>
        <v>-0.10717958176756781</v>
      </c>
      <c r="V278" s="116" t="str">
        <f t="shared" si="173"/>
        <v>INVEST TECH</v>
      </c>
      <c r="W278" s="199">
        <f t="shared" si="174"/>
        <v>-5.4029870000007918E-2</v>
      </c>
      <c r="X278" s="199" t="str">
        <f t="shared" si="175"/>
        <v/>
      </c>
      <c r="Y278" s="199" t="str">
        <f t="shared" si="176"/>
        <v/>
      </c>
      <c r="Z278" s="199" t="str">
        <f t="shared" si="177"/>
        <v/>
      </c>
      <c r="AA278" s="199" t="str">
        <f t="shared" si="178"/>
        <v/>
      </c>
      <c r="AB278" s="199">
        <f t="shared" si="179"/>
        <v>-2.6999999999999247E-3</v>
      </c>
      <c r="AC278" s="199" t="str">
        <f t="shared" si="180"/>
        <v/>
      </c>
      <c r="AD278" s="199" t="str">
        <f t="shared" si="181"/>
        <v/>
      </c>
      <c r="AE278" s="199" t="str">
        <f t="shared" si="182"/>
        <v/>
      </c>
      <c r="AF278" s="199" t="str">
        <f t="shared" si="183"/>
        <v/>
      </c>
      <c r="AG278" s="199" t="str">
        <f t="shared" si="184"/>
        <v/>
      </c>
      <c r="AH278" s="199" t="str">
        <f t="shared" si="185"/>
        <v/>
      </c>
      <c r="AI278" s="199" t="str">
        <f t="shared" si="186"/>
        <v/>
      </c>
      <c r="AJ278" s="199">
        <f t="shared" si="187"/>
        <v>-7.8629800000001637E-2</v>
      </c>
      <c r="AK278" s="199">
        <f t="shared" si="188"/>
        <v>-0.1472196400000314</v>
      </c>
      <c r="AL278" s="199">
        <f t="shared" si="189"/>
        <v>-0.2825793100000169</v>
      </c>
      <c r="AO278" s="60">
        <v>275</v>
      </c>
      <c r="AP278" s="56" t="s">
        <v>507</v>
      </c>
      <c r="AQ278" s="30">
        <v>50.410599770000005</v>
      </c>
      <c r="AR278" s="30" t="s">
        <v>1110</v>
      </c>
      <c r="AS278" s="30" t="s">
        <v>1110</v>
      </c>
      <c r="AT278" s="30" t="s">
        <v>1110</v>
      </c>
      <c r="AU278" s="30" t="s">
        <v>1110</v>
      </c>
      <c r="AV278" s="30">
        <v>2.5205299999999999</v>
      </c>
      <c r="AW278" s="30" t="s">
        <v>1110</v>
      </c>
      <c r="AX278" s="30" t="s">
        <v>1110</v>
      </c>
      <c r="AY278" s="30" t="s">
        <v>1110</v>
      </c>
      <c r="AZ278" s="30" t="s">
        <v>1110</v>
      </c>
      <c r="BA278" s="30" t="s">
        <v>1110</v>
      </c>
      <c r="BB278" s="30" t="s">
        <v>1110</v>
      </c>
      <c r="BC278" s="30" t="s">
        <v>1110</v>
      </c>
      <c r="BD278" s="30">
        <v>73.367529660000002</v>
      </c>
      <c r="BE278" s="58">
        <v>137.36887936000002</v>
      </c>
      <c r="BF278" s="30">
        <v>263.66753879000004</v>
      </c>
      <c r="BG278"/>
      <c r="BH278" s="60">
        <v>275</v>
      </c>
      <c r="BI278" s="56" t="s">
        <v>507</v>
      </c>
      <c r="BJ278" s="30">
        <v>50.356569899999997</v>
      </c>
      <c r="BK278" s="30" t="s">
        <v>1110</v>
      </c>
      <c r="BL278" s="30" t="s">
        <v>1110</v>
      </c>
      <c r="BM278" s="30" t="s">
        <v>1110</v>
      </c>
      <c r="BN278" s="30" t="s">
        <v>1110</v>
      </c>
      <c r="BO278" s="30">
        <v>2.51783</v>
      </c>
      <c r="BP278" s="30" t="s">
        <v>1110</v>
      </c>
      <c r="BQ278" s="30" t="s">
        <v>1110</v>
      </c>
      <c r="BR278" s="30" t="s">
        <v>1110</v>
      </c>
      <c r="BS278" s="30" t="s">
        <v>1110</v>
      </c>
      <c r="BT278" s="30" t="s">
        <v>1110</v>
      </c>
      <c r="BU278" s="30" t="s">
        <v>1110</v>
      </c>
      <c r="BV278" s="30" t="s">
        <v>1110</v>
      </c>
      <c r="BW278" s="30">
        <v>73.288899860000001</v>
      </c>
      <c r="BX278" s="58">
        <v>137.22165971999999</v>
      </c>
      <c r="BY278" s="30">
        <v>263.38495948000002</v>
      </c>
    </row>
    <row r="279" spans="1:77" ht="75">
      <c r="A279" s="114" t="str">
        <f t="shared" si="153"/>
        <v>INTER-ACAO ADMINISTRACAO DE RECURSOS LTD</v>
      </c>
      <c r="B279" s="24" t="str">
        <f t="shared" si="154"/>
        <v/>
      </c>
      <c r="C279" s="24" t="str">
        <f t="shared" si="155"/>
        <v/>
      </c>
      <c r="D279" s="24" t="str">
        <f t="shared" si="156"/>
        <v/>
      </c>
      <c r="E279" s="24" t="str">
        <f t="shared" si="157"/>
        <v/>
      </c>
      <c r="F279" s="24" t="str">
        <f t="shared" si="158"/>
        <v/>
      </c>
      <c r="G279" s="24" t="str">
        <f t="shared" si="159"/>
        <v/>
      </c>
      <c r="H279" s="24" t="str">
        <f t="shared" si="160"/>
        <v/>
      </c>
      <c r="I279" s="24">
        <f t="shared" si="161"/>
        <v>6.3463268537263815</v>
      </c>
      <c r="J279" s="24" t="str">
        <f t="shared" si="162"/>
        <v/>
      </c>
      <c r="K279" s="24" t="str">
        <f t="shared" si="163"/>
        <v/>
      </c>
      <c r="L279" s="24" t="str">
        <f t="shared" si="164"/>
        <v/>
      </c>
      <c r="M279" s="24" t="str">
        <f t="shared" si="165"/>
        <v/>
      </c>
      <c r="N279" s="24" t="str">
        <f t="shared" si="166"/>
        <v/>
      </c>
      <c r="O279" s="24" t="str">
        <f t="shared" si="167"/>
        <v/>
      </c>
      <c r="P279" s="24" t="str">
        <f t="shared" si="168"/>
        <v/>
      </c>
      <c r="Q279" s="24">
        <f t="shared" si="169"/>
        <v>6.3463268537263815</v>
      </c>
      <c r="R279" s="24">
        <f t="shared" si="170"/>
        <v>15.06662308999995</v>
      </c>
      <c r="S279" s="24">
        <f t="shared" si="171"/>
        <v>6.3463268537263815</v>
      </c>
      <c r="T279" s="24">
        <f t="shared" si="172"/>
        <v>6.3463268537263815</v>
      </c>
      <c r="V279" s="116" t="str">
        <f t="shared" si="173"/>
        <v>INTER-ACAO ADMINISTRACAO DE RECURSOS LTD</v>
      </c>
      <c r="W279" s="199" t="str">
        <f t="shared" si="174"/>
        <v/>
      </c>
      <c r="X279" s="199" t="str">
        <f t="shared" si="175"/>
        <v/>
      </c>
      <c r="Y279" s="199" t="str">
        <f t="shared" si="176"/>
        <v/>
      </c>
      <c r="Z279" s="199" t="str">
        <f t="shared" si="177"/>
        <v/>
      </c>
      <c r="AA279" s="199" t="str">
        <f t="shared" si="178"/>
        <v/>
      </c>
      <c r="AB279" s="199" t="str">
        <f t="shared" si="179"/>
        <v/>
      </c>
      <c r="AC279" s="199" t="str">
        <f t="shared" si="180"/>
        <v/>
      </c>
      <c r="AD279" s="199">
        <f t="shared" si="181"/>
        <v>15.06662308999995</v>
      </c>
      <c r="AE279" s="199" t="str">
        <f t="shared" si="182"/>
        <v/>
      </c>
      <c r="AF279" s="199" t="str">
        <f t="shared" si="183"/>
        <v/>
      </c>
      <c r="AG279" s="199" t="str">
        <f t="shared" si="184"/>
        <v/>
      </c>
      <c r="AH279" s="199" t="str">
        <f t="shared" si="185"/>
        <v/>
      </c>
      <c r="AI279" s="199" t="str">
        <f t="shared" si="186"/>
        <v/>
      </c>
      <c r="AJ279" s="199" t="str">
        <f t="shared" si="187"/>
        <v/>
      </c>
      <c r="AK279" s="199" t="str">
        <f t="shared" si="188"/>
        <v/>
      </c>
      <c r="AL279" s="199">
        <f t="shared" si="189"/>
        <v>15.06662308999995</v>
      </c>
      <c r="AO279" s="59">
        <v>276</v>
      </c>
      <c r="AP279" s="54" t="s">
        <v>452</v>
      </c>
      <c r="AQ279" s="31" t="s">
        <v>1110</v>
      </c>
      <c r="AR279" s="31">
        <v>5.8029999999999998E-2</v>
      </c>
      <c r="AS279" s="31" t="s">
        <v>1110</v>
      </c>
      <c r="AT279" s="31" t="s">
        <v>1110</v>
      </c>
      <c r="AU279" s="31" t="s">
        <v>1110</v>
      </c>
      <c r="AV279" s="31" t="s">
        <v>1110</v>
      </c>
      <c r="AW279" s="31" t="s">
        <v>1110</v>
      </c>
      <c r="AX279" s="31">
        <v>5.5589501399999994</v>
      </c>
      <c r="AY279" s="31" t="s">
        <v>1110</v>
      </c>
      <c r="AZ279" s="31">
        <v>57.825451159999993</v>
      </c>
      <c r="BA279" s="31" t="s">
        <v>1110</v>
      </c>
      <c r="BB279" s="31" t="s">
        <v>1110</v>
      </c>
      <c r="BC279" s="31">
        <v>30.96599071</v>
      </c>
      <c r="BD279" s="31" t="s">
        <v>1110</v>
      </c>
      <c r="BE279" s="57">
        <v>168.40067724000002</v>
      </c>
      <c r="BF279" s="31">
        <v>262.80909925000003</v>
      </c>
      <c r="BG279"/>
      <c r="BH279" s="59">
        <v>276</v>
      </c>
      <c r="BI279" s="54" t="s">
        <v>504</v>
      </c>
      <c r="BJ279" s="31" t="s">
        <v>1110</v>
      </c>
      <c r="BK279" s="31" t="s">
        <v>1110</v>
      </c>
      <c r="BL279" s="31" t="s">
        <v>1110</v>
      </c>
      <c r="BM279" s="31" t="s">
        <v>1110</v>
      </c>
      <c r="BN279" s="31" t="s">
        <v>1110</v>
      </c>
      <c r="BO279" s="31" t="s">
        <v>1110</v>
      </c>
      <c r="BP279" s="31" t="s">
        <v>1110</v>
      </c>
      <c r="BQ279" s="31">
        <v>252.47360569999998</v>
      </c>
      <c r="BR279" s="31" t="s">
        <v>1110</v>
      </c>
      <c r="BS279" s="31" t="s">
        <v>1110</v>
      </c>
      <c r="BT279" s="31" t="s">
        <v>1110</v>
      </c>
      <c r="BU279" s="31" t="s">
        <v>1110</v>
      </c>
      <c r="BV279" s="31" t="s">
        <v>1110</v>
      </c>
      <c r="BW279" s="31" t="s">
        <v>1110</v>
      </c>
      <c r="BX279" s="57" t="s">
        <v>1110</v>
      </c>
      <c r="BY279" s="31">
        <v>252.47360569999998</v>
      </c>
    </row>
    <row r="280" spans="1:77" ht="50">
      <c r="A280" s="114" t="str">
        <f t="shared" si="153"/>
        <v>COX GESTAO DE RECURSOS LTDA</v>
      </c>
      <c r="B280" s="24" t="str">
        <f t="shared" si="154"/>
        <v/>
      </c>
      <c r="C280" s="24" t="str">
        <f t="shared" si="155"/>
        <v/>
      </c>
      <c r="D280" s="24" t="str">
        <f t="shared" si="156"/>
        <v/>
      </c>
      <c r="E280" s="24" t="str">
        <f t="shared" si="157"/>
        <v/>
      </c>
      <c r="F280" s="24" t="str">
        <f t="shared" si="158"/>
        <v/>
      </c>
      <c r="G280" s="24" t="str">
        <f t="shared" si="159"/>
        <v/>
      </c>
      <c r="H280" s="24" t="str">
        <f t="shared" si="160"/>
        <v/>
      </c>
      <c r="I280" s="24">
        <f t="shared" si="161"/>
        <v>-11.630338499897547</v>
      </c>
      <c r="J280" s="24" t="str">
        <f t="shared" si="162"/>
        <v/>
      </c>
      <c r="K280" s="24" t="str">
        <f t="shared" si="163"/>
        <v/>
      </c>
      <c r="L280" s="24" t="str">
        <f t="shared" si="164"/>
        <v/>
      </c>
      <c r="M280" s="24" t="str">
        <f t="shared" si="165"/>
        <v/>
      </c>
      <c r="N280" s="24">
        <f t="shared" si="166"/>
        <v>-3.5795386190596616</v>
      </c>
      <c r="O280" s="24" t="str">
        <f t="shared" si="167"/>
        <v/>
      </c>
      <c r="P280" s="24" t="str">
        <f t="shared" si="168"/>
        <v/>
      </c>
      <c r="Q280" s="24">
        <f t="shared" si="169"/>
        <v>-11.19679822343727</v>
      </c>
      <c r="R280" s="24">
        <f t="shared" si="170"/>
        <v>-30.930681190000001</v>
      </c>
      <c r="S280" s="24">
        <f t="shared" si="171"/>
        <v>-3.5795386190596616</v>
      </c>
      <c r="T280" s="24">
        <f t="shared" si="172"/>
        <v>-11.630338499897547</v>
      </c>
      <c r="V280" s="116" t="str">
        <f t="shared" si="173"/>
        <v>COX GESTAO DE RECURSOS LTDA</v>
      </c>
      <c r="W280" s="199" t="str">
        <f t="shared" si="174"/>
        <v/>
      </c>
      <c r="X280" s="199" t="str">
        <f t="shared" si="175"/>
        <v/>
      </c>
      <c r="Y280" s="199" t="str">
        <f t="shared" si="176"/>
        <v/>
      </c>
      <c r="Z280" s="199" t="str">
        <f t="shared" si="177"/>
        <v/>
      </c>
      <c r="AA280" s="199" t="str">
        <f t="shared" si="178"/>
        <v/>
      </c>
      <c r="AB280" s="199" t="str">
        <f t="shared" si="179"/>
        <v/>
      </c>
      <c r="AC280" s="199" t="str">
        <f t="shared" si="180"/>
        <v/>
      </c>
      <c r="AD280" s="199">
        <f t="shared" si="181"/>
        <v>-30.398189169999995</v>
      </c>
      <c r="AE280" s="199" t="str">
        <f t="shared" si="182"/>
        <v/>
      </c>
      <c r="AF280" s="199" t="str">
        <f t="shared" si="183"/>
        <v/>
      </c>
      <c r="AG280" s="199" t="str">
        <f t="shared" si="184"/>
        <v/>
      </c>
      <c r="AH280" s="199" t="str">
        <f t="shared" si="185"/>
        <v/>
      </c>
      <c r="AI280" s="199">
        <f t="shared" si="186"/>
        <v>-0.53249202000000118</v>
      </c>
      <c r="AJ280" s="199" t="str">
        <f t="shared" si="187"/>
        <v/>
      </c>
      <c r="AK280" s="199" t="str">
        <f t="shared" si="188"/>
        <v/>
      </c>
      <c r="AL280" s="199">
        <f t="shared" si="189"/>
        <v>-30.930681190000001</v>
      </c>
      <c r="AO280" s="60">
        <v>277</v>
      </c>
      <c r="AP280" s="56" t="s">
        <v>1298</v>
      </c>
      <c r="AQ280" s="30" t="s">
        <v>1110</v>
      </c>
      <c r="AR280" s="30" t="s">
        <v>1110</v>
      </c>
      <c r="AS280" s="30" t="s">
        <v>1110</v>
      </c>
      <c r="AT280" s="30" t="s">
        <v>1110</v>
      </c>
      <c r="AU280" s="30" t="s">
        <v>1110</v>
      </c>
      <c r="AV280" s="30" t="s">
        <v>1110</v>
      </c>
      <c r="AW280" s="30" t="s">
        <v>1110</v>
      </c>
      <c r="AX280" s="30" t="s">
        <v>1110</v>
      </c>
      <c r="AY280" s="30" t="s">
        <v>1110</v>
      </c>
      <c r="AZ280" s="30" t="s">
        <v>1110</v>
      </c>
      <c r="BA280" s="30" t="s">
        <v>1110</v>
      </c>
      <c r="BB280" s="30" t="s">
        <v>1110</v>
      </c>
      <c r="BC280" s="30" t="s">
        <v>1110</v>
      </c>
      <c r="BD280" s="30" t="s">
        <v>1110</v>
      </c>
      <c r="BE280" s="58">
        <v>257.81999488999998</v>
      </c>
      <c r="BF280" s="30">
        <v>257.81999488999998</v>
      </c>
      <c r="BG280"/>
      <c r="BH280" s="60">
        <v>277</v>
      </c>
      <c r="BI280" s="56" t="s">
        <v>286</v>
      </c>
      <c r="BJ280" s="30" t="s">
        <v>1110</v>
      </c>
      <c r="BK280" s="30" t="s">
        <v>1110</v>
      </c>
      <c r="BL280" s="30" t="s">
        <v>1110</v>
      </c>
      <c r="BM280" s="30" t="s">
        <v>1110</v>
      </c>
      <c r="BN280" s="30" t="s">
        <v>1110</v>
      </c>
      <c r="BO280" s="30" t="s">
        <v>1110</v>
      </c>
      <c r="BP280" s="30" t="s">
        <v>1110</v>
      </c>
      <c r="BQ280" s="30">
        <v>230.97158240000002</v>
      </c>
      <c r="BR280" s="30" t="s">
        <v>1110</v>
      </c>
      <c r="BS280" s="30" t="s">
        <v>1110</v>
      </c>
      <c r="BT280" s="30" t="s">
        <v>1110</v>
      </c>
      <c r="BU280" s="30" t="s">
        <v>1110</v>
      </c>
      <c r="BV280" s="30">
        <v>14.343503929999999</v>
      </c>
      <c r="BW280" s="30" t="s">
        <v>1110</v>
      </c>
      <c r="BX280" s="58" t="s">
        <v>1110</v>
      </c>
      <c r="BY280" s="30">
        <v>245.31508633000001</v>
      </c>
    </row>
    <row r="281" spans="1:77" ht="50">
      <c r="A281" s="114" t="str">
        <f t="shared" si="153"/>
        <v>M SQUARE GLOBAL INVESTIMENTOS LTDA</v>
      </c>
      <c r="B281" s="24">
        <f t="shared" si="154"/>
        <v>7.2124334152967435</v>
      </c>
      <c r="C281" s="24">
        <f t="shared" si="155"/>
        <v>7.2124687574882387</v>
      </c>
      <c r="D281" s="24" t="str">
        <f t="shared" si="156"/>
        <v/>
      </c>
      <c r="E281" s="24" t="str">
        <f t="shared" si="157"/>
        <v/>
      </c>
      <c r="F281" s="24" t="str">
        <f t="shared" si="158"/>
        <v/>
      </c>
      <c r="G281" s="24" t="str">
        <f t="shared" si="159"/>
        <v/>
      </c>
      <c r="H281" s="24" t="str">
        <f t="shared" si="160"/>
        <v/>
      </c>
      <c r="I281" s="24">
        <f t="shared" si="161"/>
        <v>-2.4049179645630829</v>
      </c>
      <c r="J281" s="24">
        <f t="shared" si="162"/>
        <v>17.932067166361421</v>
      </c>
      <c r="K281" s="24">
        <f t="shared" si="163"/>
        <v>7.2124792124704982</v>
      </c>
      <c r="L281" s="24" t="str">
        <f t="shared" si="164"/>
        <v/>
      </c>
      <c r="M281" s="24" t="str">
        <f t="shared" si="165"/>
        <v/>
      </c>
      <c r="N281" s="24">
        <f t="shared" si="166"/>
        <v>7.1384591886444184</v>
      </c>
      <c r="O281" s="24" t="str">
        <f t="shared" si="167"/>
        <v/>
      </c>
      <c r="P281" s="24">
        <f t="shared" si="168"/>
        <v>12.53458223424721</v>
      </c>
      <c r="Q281" s="24">
        <f t="shared" si="169"/>
        <v>2.5320816644196782</v>
      </c>
      <c r="R281" s="24">
        <f t="shared" si="170"/>
        <v>6.0470045099999652</v>
      </c>
      <c r="S281" s="24">
        <f t="shared" si="171"/>
        <v>17.932067166361421</v>
      </c>
      <c r="T281" s="24">
        <f t="shared" si="172"/>
        <v>-2.4049179645630829</v>
      </c>
      <c r="V281" s="116" t="str">
        <f t="shared" si="173"/>
        <v>M SQUARE GLOBAL INVESTIMENTOS LTDA</v>
      </c>
      <c r="W281" s="199">
        <f t="shared" si="174"/>
        <v>1.7591009600000014</v>
      </c>
      <c r="X281" s="199">
        <f t="shared" si="175"/>
        <v>1.3935607500000025</v>
      </c>
      <c r="Y281" s="199" t="str">
        <f t="shared" si="176"/>
        <v/>
      </c>
      <c r="Z281" s="199" t="str">
        <f t="shared" si="177"/>
        <v/>
      </c>
      <c r="AA281" s="199" t="str">
        <f t="shared" si="178"/>
        <v/>
      </c>
      <c r="AB281" s="199" t="str">
        <f t="shared" si="179"/>
        <v/>
      </c>
      <c r="AC281" s="199" t="str">
        <f t="shared" si="180"/>
        <v/>
      </c>
      <c r="AD281" s="199">
        <f t="shared" si="181"/>
        <v>-2.9477500600000042</v>
      </c>
      <c r="AE281" s="199">
        <f t="shared" si="182"/>
        <v>0.11651001999999999</v>
      </c>
      <c r="AF281" s="199">
        <f t="shared" si="183"/>
        <v>0.38828020999999957</v>
      </c>
      <c r="AG281" s="199" t="str">
        <f t="shared" si="184"/>
        <v/>
      </c>
      <c r="AH281" s="199" t="str">
        <f t="shared" si="185"/>
        <v/>
      </c>
      <c r="AI281" s="199">
        <f t="shared" si="186"/>
        <v>3.9661421799999985</v>
      </c>
      <c r="AJ281" s="199" t="str">
        <f t="shared" si="187"/>
        <v/>
      </c>
      <c r="AK281" s="199">
        <f t="shared" si="188"/>
        <v>1.3711604500000014</v>
      </c>
      <c r="AL281" s="199">
        <f t="shared" si="189"/>
        <v>6.0470045099999652</v>
      </c>
      <c r="AO281" s="59">
        <v>278</v>
      </c>
      <c r="AP281" s="54" t="s">
        <v>1299</v>
      </c>
      <c r="AQ281" s="31" t="s">
        <v>1110</v>
      </c>
      <c r="AR281" s="31" t="s">
        <v>1110</v>
      </c>
      <c r="AS281" s="31" t="s">
        <v>1110</v>
      </c>
      <c r="AT281" s="31" t="s">
        <v>1110</v>
      </c>
      <c r="AU281" s="31" t="s">
        <v>1110</v>
      </c>
      <c r="AV281" s="31" t="s">
        <v>1110</v>
      </c>
      <c r="AW281" s="31" t="s">
        <v>1110</v>
      </c>
      <c r="AX281" s="31">
        <v>153.71975843000001</v>
      </c>
      <c r="AY281" s="31" t="s">
        <v>1110</v>
      </c>
      <c r="AZ281" s="31">
        <v>83.383460920000005</v>
      </c>
      <c r="BA281" s="31" t="s">
        <v>1110</v>
      </c>
      <c r="BB281" s="31" t="s">
        <v>1110</v>
      </c>
      <c r="BC281" s="31">
        <v>1.50586</v>
      </c>
      <c r="BD281" s="31" t="s">
        <v>1110</v>
      </c>
      <c r="BE281" s="57">
        <v>3.7234399900000001</v>
      </c>
      <c r="BF281" s="31">
        <v>242.33251934000003</v>
      </c>
      <c r="BG281"/>
      <c r="BH281" s="59">
        <v>278</v>
      </c>
      <c r="BI281" s="54" t="s">
        <v>1300</v>
      </c>
      <c r="BJ281" s="31">
        <v>26.14894082</v>
      </c>
      <c r="BK281" s="31">
        <v>20.71511065</v>
      </c>
      <c r="BL281" s="31" t="s">
        <v>1110</v>
      </c>
      <c r="BM281" s="31" t="s">
        <v>1110</v>
      </c>
      <c r="BN281" s="31" t="s">
        <v>1110</v>
      </c>
      <c r="BO281" s="31" t="s">
        <v>1110</v>
      </c>
      <c r="BP281" s="31" t="s">
        <v>1110</v>
      </c>
      <c r="BQ281" s="31">
        <v>119.62400097</v>
      </c>
      <c r="BR281" s="31">
        <v>0.76624002000000002</v>
      </c>
      <c r="BS281" s="31">
        <v>5.7717301799999996</v>
      </c>
      <c r="BT281" s="31" t="s">
        <v>1110</v>
      </c>
      <c r="BU281" s="31" t="s">
        <v>1110</v>
      </c>
      <c r="BV281" s="31">
        <v>59.526341869999996</v>
      </c>
      <c r="BW281" s="31" t="s">
        <v>1110</v>
      </c>
      <c r="BX281" s="57">
        <v>12.310180390000001</v>
      </c>
      <c r="BY281" s="31">
        <v>244.86254489999996</v>
      </c>
    </row>
    <row r="282" spans="1:77" ht="75">
      <c r="A282" s="114" t="str">
        <f t="shared" si="153"/>
        <v>MERCANTIL DO BRASIL CORRETORA S A CTVM</v>
      </c>
      <c r="B282" s="24" t="str">
        <f t="shared" si="154"/>
        <v/>
      </c>
      <c r="C282" s="24" t="str">
        <f t="shared" si="155"/>
        <v/>
      </c>
      <c r="D282" s="24" t="str">
        <f t="shared" si="156"/>
        <v/>
      </c>
      <c r="E282" s="24">
        <f t="shared" si="157"/>
        <v>-1.6695240587577302</v>
      </c>
      <c r="F282" s="24" t="str">
        <f t="shared" si="158"/>
        <v/>
      </c>
      <c r="G282" s="24" t="str">
        <f t="shared" si="159"/>
        <v/>
      </c>
      <c r="H282" s="24" t="str">
        <f t="shared" si="160"/>
        <v/>
      </c>
      <c r="I282" s="24">
        <f t="shared" si="161"/>
        <v>1.7380553103606644E-2</v>
      </c>
      <c r="J282" s="24">
        <f t="shared" si="162"/>
        <v>61.071537876817729</v>
      </c>
      <c r="K282" s="24">
        <f t="shared" si="163"/>
        <v>0.18482788894192481</v>
      </c>
      <c r="L282" s="24" t="str">
        <f t="shared" si="164"/>
        <v/>
      </c>
      <c r="M282" s="24" t="str">
        <f t="shared" si="165"/>
        <v/>
      </c>
      <c r="N282" s="24" t="str">
        <f t="shared" si="166"/>
        <v/>
      </c>
      <c r="O282" s="24" t="str">
        <f t="shared" si="167"/>
        <v/>
      </c>
      <c r="P282" s="24" t="str">
        <f t="shared" si="168"/>
        <v/>
      </c>
      <c r="Q282" s="24">
        <f t="shared" si="169"/>
        <v>5.2689536529428693</v>
      </c>
      <c r="R282" s="24">
        <f t="shared" si="170"/>
        <v>12.240614279999988</v>
      </c>
      <c r="S282" s="24">
        <f t="shared" si="171"/>
        <v>61.071537876817729</v>
      </c>
      <c r="T282" s="24">
        <f t="shared" si="172"/>
        <v>-1.6695240587577302</v>
      </c>
      <c r="V282" s="116" t="str">
        <f t="shared" si="173"/>
        <v>MERCANTIL DO BRASIL CORRETORA S A CTVM</v>
      </c>
      <c r="W282" s="199" t="str">
        <f t="shared" si="174"/>
        <v/>
      </c>
      <c r="X282" s="199" t="str">
        <f t="shared" si="175"/>
        <v/>
      </c>
      <c r="Y282" s="199" t="str">
        <f t="shared" si="176"/>
        <v/>
      </c>
      <c r="Z282" s="199">
        <f t="shared" si="177"/>
        <v>-1.5159945399999799</v>
      </c>
      <c r="AA282" s="199" t="str">
        <f t="shared" si="178"/>
        <v/>
      </c>
      <c r="AB282" s="199" t="str">
        <f t="shared" si="179"/>
        <v/>
      </c>
      <c r="AC282" s="199" t="str">
        <f t="shared" si="180"/>
        <v/>
      </c>
      <c r="AD282" s="199">
        <f t="shared" si="181"/>
        <v>1.3484590000004459E-2</v>
      </c>
      <c r="AE282" s="199">
        <f t="shared" si="182"/>
        <v>13.666208019999996</v>
      </c>
      <c r="AF282" s="199">
        <f t="shared" si="183"/>
        <v>7.6796210000004805E-2</v>
      </c>
      <c r="AG282" s="199" t="str">
        <f t="shared" si="184"/>
        <v/>
      </c>
      <c r="AH282" s="199" t="str">
        <f t="shared" si="185"/>
        <v/>
      </c>
      <c r="AI282" s="199" t="str">
        <f t="shared" si="186"/>
        <v/>
      </c>
      <c r="AJ282" s="199" t="str">
        <f t="shared" si="187"/>
        <v/>
      </c>
      <c r="AK282" s="199" t="str">
        <f t="shared" si="188"/>
        <v/>
      </c>
      <c r="AL282" s="199">
        <f t="shared" si="189"/>
        <v>12.240614279999988</v>
      </c>
      <c r="AO282" s="60">
        <v>279</v>
      </c>
      <c r="AP282" s="56" t="s">
        <v>309</v>
      </c>
      <c r="AQ282" s="30" t="s">
        <v>1110</v>
      </c>
      <c r="AR282" s="30" t="s">
        <v>1110</v>
      </c>
      <c r="AS282" s="30" t="s">
        <v>1110</v>
      </c>
      <c r="AT282" s="30" t="s">
        <v>1110</v>
      </c>
      <c r="AU282" s="30" t="s">
        <v>1110</v>
      </c>
      <c r="AV282" s="30" t="s">
        <v>1110</v>
      </c>
      <c r="AW282" s="30" t="s">
        <v>1110</v>
      </c>
      <c r="AX282" s="30">
        <v>239.69298399000002</v>
      </c>
      <c r="AY282" s="30" t="s">
        <v>1110</v>
      </c>
      <c r="AZ282" s="30" t="s">
        <v>1110</v>
      </c>
      <c r="BA282" s="30" t="s">
        <v>1110</v>
      </c>
      <c r="BB282" s="30" t="s">
        <v>1110</v>
      </c>
      <c r="BC282" s="30" t="s">
        <v>1110</v>
      </c>
      <c r="BD282" s="30" t="s">
        <v>1110</v>
      </c>
      <c r="BE282" s="58" t="s">
        <v>1110</v>
      </c>
      <c r="BF282" s="30">
        <v>239.69298399000002</v>
      </c>
      <c r="BG282"/>
      <c r="BH282" s="60">
        <v>279</v>
      </c>
      <c r="BI282" s="56" t="s">
        <v>1060</v>
      </c>
      <c r="BJ282" s="30" t="s">
        <v>1110</v>
      </c>
      <c r="BK282" s="30" t="s">
        <v>1110</v>
      </c>
      <c r="BL282" s="30" t="s">
        <v>1110</v>
      </c>
      <c r="BM282" s="30">
        <v>89.288000290000014</v>
      </c>
      <c r="BN282" s="30" t="s">
        <v>1110</v>
      </c>
      <c r="BO282" s="30" t="s">
        <v>1110</v>
      </c>
      <c r="BP282" s="30" t="s">
        <v>1110</v>
      </c>
      <c r="BQ282" s="30">
        <v>77.597839469999997</v>
      </c>
      <c r="BR282" s="30">
        <v>36.043584609999996</v>
      </c>
      <c r="BS282" s="30">
        <v>41.626916399999999</v>
      </c>
      <c r="BT282" s="30" t="s">
        <v>1110</v>
      </c>
      <c r="BU282" s="30" t="s">
        <v>1110</v>
      </c>
      <c r="BV282" s="30" t="s">
        <v>1110</v>
      </c>
      <c r="BW282" s="30" t="s">
        <v>1110</v>
      </c>
      <c r="BX282" s="58">
        <v>1.2E-4</v>
      </c>
      <c r="BY282" s="30">
        <v>244.55646077</v>
      </c>
    </row>
    <row r="283" spans="1:77" ht="50">
      <c r="A283" s="114" t="str">
        <f t="shared" si="153"/>
        <v>TEOREMA GESTAO DE ATIVOS LTDA</v>
      </c>
      <c r="B283" s="24" t="str">
        <f t="shared" si="154"/>
        <v/>
      </c>
      <c r="C283" s="24" t="str">
        <f t="shared" si="155"/>
        <v/>
      </c>
      <c r="D283" s="24" t="str">
        <f t="shared" si="156"/>
        <v/>
      </c>
      <c r="E283" s="24" t="str">
        <f t="shared" si="157"/>
        <v/>
      </c>
      <c r="F283" s="24" t="str">
        <f t="shared" si="158"/>
        <v/>
      </c>
      <c r="G283" s="24" t="str">
        <f t="shared" si="159"/>
        <v/>
      </c>
      <c r="H283" s="24" t="str">
        <f t="shared" si="160"/>
        <v/>
      </c>
      <c r="I283" s="24">
        <f t="shared" si="161"/>
        <v>1.2737063797114985</v>
      </c>
      <c r="J283" s="24" t="str">
        <f t="shared" si="162"/>
        <v/>
      </c>
      <c r="K283" s="24">
        <f t="shared" si="163"/>
        <v>-0.73518431981152332</v>
      </c>
      <c r="L283" s="24" t="str">
        <f t="shared" si="164"/>
        <v/>
      </c>
      <c r="M283" s="24" t="str">
        <f t="shared" si="165"/>
        <v/>
      </c>
      <c r="N283" s="24">
        <f t="shared" si="166"/>
        <v>-0.60364177280757758</v>
      </c>
      <c r="O283" s="24" t="str">
        <f t="shared" si="167"/>
        <v/>
      </c>
      <c r="P283" s="24">
        <f t="shared" si="168"/>
        <v>-1.8200916405799177</v>
      </c>
      <c r="Q283" s="24">
        <f t="shared" si="169"/>
        <v>0.52327117443979887</v>
      </c>
      <c r="R283" s="24">
        <f t="shared" si="170"/>
        <v>1.2680562199999486</v>
      </c>
      <c r="S283" s="24">
        <f t="shared" si="171"/>
        <v>1.2737063797114985</v>
      </c>
      <c r="T283" s="24">
        <f t="shared" si="172"/>
        <v>-1.8200916405799177</v>
      </c>
      <c r="V283" s="116" t="str">
        <f t="shared" si="173"/>
        <v>TEOREMA GESTAO DE ATIVOS LTDA</v>
      </c>
      <c r="W283" s="199" t="str">
        <f t="shared" si="174"/>
        <v/>
      </c>
      <c r="X283" s="199" t="str">
        <f t="shared" si="175"/>
        <v/>
      </c>
      <c r="Y283" s="199" t="str">
        <f t="shared" si="176"/>
        <v/>
      </c>
      <c r="Z283" s="199" t="str">
        <f t="shared" si="177"/>
        <v/>
      </c>
      <c r="AA283" s="199" t="str">
        <f t="shared" si="178"/>
        <v/>
      </c>
      <c r="AB283" s="199" t="str">
        <f t="shared" si="179"/>
        <v/>
      </c>
      <c r="AC283" s="199" t="str">
        <f t="shared" si="180"/>
        <v/>
      </c>
      <c r="AD283" s="199">
        <f t="shared" si="181"/>
        <v>1.9579383699999937</v>
      </c>
      <c r="AE283" s="199" t="str">
        <f t="shared" si="182"/>
        <v/>
      </c>
      <c r="AF283" s="199">
        <f t="shared" si="183"/>
        <v>-0.61302213000000449</v>
      </c>
      <c r="AG283" s="199" t="str">
        <f t="shared" si="184"/>
        <v/>
      </c>
      <c r="AH283" s="199" t="str">
        <f t="shared" si="185"/>
        <v/>
      </c>
      <c r="AI283" s="199">
        <f t="shared" si="186"/>
        <v>-9.0900000000000425E-3</v>
      </c>
      <c r="AJ283" s="199" t="str">
        <f t="shared" si="187"/>
        <v/>
      </c>
      <c r="AK283" s="199">
        <f t="shared" si="188"/>
        <v>-6.7770019999999764E-2</v>
      </c>
      <c r="AL283" s="199">
        <f t="shared" si="189"/>
        <v>1.2680562199999486</v>
      </c>
      <c r="AO283" s="59">
        <v>280</v>
      </c>
      <c r="AP283" s="54" t="s">
        <v>1300</v>
      </c>
      <c r="AQ283" s="31">
        <v>24.389839859999999</v>
      </c>
      <c r="AR283" s="31">
        <v>19.321549899999997</v>
      </c>
      <c r="AS283" s="31" t="s">
        <v>1110</v>
      </c>
      <c r="AT283" s="31" t="s">
        <v>1110</v>
      </c>
      <c r="AU283" s="31" t="s">
        <v>1110</v>
      </c>
      <c r="AV283" s="31" t="s">
        <v>1110</v>
      </c>
      <c r="AW283" s="31" t="s">
        <v>1110</v>
      </c>
      <c r="AX283" s="31">
        <v>122.57175103</v>
      </c>
      <c r="AY283" s="31">
        <v>0.64973000000000003</v>
      </c>
      <c r="AZ283" s="31">
        <v>5.38344997</v>
      </c>
      <c r="BA283" s="31" t="s">
        <v>1110</v>
      </c>
      <c r="BB283" s="31" t="s">
        <v>1110</v>
      </c>
      <c r="BC283" s="31">
        <v>55.560199689999997</v>
      </c>
      <c r="BD283" s="31" t="s">
        <v>1110</v>
      </c>
      <c r="BE283" s="57">
        <v>10.93901994</v>
      </c>
      <c r="BF283" s="31">
        <v>238.81554039</v>
      </c>
      <c r="BG283"/>
      <c r="BH283" s="59">
        <v>280</v>
      </c>
      <c r="BI283" s="54" t="s">
        <v>1299</v>
      </c>
      <c r="BJ283" s="31" t="s">
        <v>1110</v>
      </c>
      <c r="BK283" s="31" t="s">
        <v>1110</v>
      </c>
      <c r="BL283" s="31" t="s">
        <v>1110</v>
      </c>
      <c r="BM283" s="31" t="s">
        <v>1110</v>
      </c>
      <c r="BN283" s="31" t="s">
        <v>1110</v>
      </c>
      <c r="BO283" s="31" t="s">
        <v>1110</v>
      </c>
      <c r="BP283" s="31" t="s">
        <v>1110</v>
      </c>
      <c r="BQ283" s="31">
        <v>155.67769680000001</v>
      </c>
      <c r="BR283" s="31" t="s">
        <v>1110</v>
      </c>
      <c r="BS283" s="31">
        <v>82.77043879</v>
      </c>
      <c r="BT283" s="31" t="s">
        <v>1110</v>
      </c>
      <c r="BU283" s="31" t="s">
        <v>1110</v>
      </c>
      <c r="BV283" s="31">
        <v>1.4967699999999999</v>
      </c>
      <c r="BW283" s="31" t="s">
        <v>1110</v>
      </c>
      <c r="BX283" s="57">
        <v>3.6556699700000004</v>
      </c>
      <c r="BY283" s="31">
        <v>243.60057555999998</v>
      </c>
    </row>
    <row r="284" spans="1:77" ht="75">
      <c r="A284" s="114" t="str">
        <f t="shared" si="153"/>
        <v>REAL INVESTOR GESTAO DE RECURSOS LTDA</v>
      </c>
      <c r="B284" s="24" t="str">
        <f t="shared" si="154"/>
        <v/>
      </c>
      <c r="C284" s="24" t="str">
        <f t="shared" si="155"/>
        <v/>
      </c>
      <c r="D284" s="24" t="str">
        <f t="shared" si="156"/>
        <v/>
      </c>
      <c r="E284" s="24" t="str">
        <f t="shared" si="157"/>
        <v/>
      </c>
      <c r="F284" s="24" t="str">
        <f t="shared" si="158"/>
        <v/>
      </c>
      <c r="G284" s="24" t="str">
        <f t="shared" si="159"/>
        <v/>
      </c>
      <c r="H284" s="24" t="str">
        <f t="shared" si="160"/>
        <v/>
      </c>
      <c r="I284" s="24">
        <f t="shared" si="161"/>
        <v>1.4740722896354583</v>
      </c>
      <c r="J284" s="24">
        <f t="shared" si="162"/>
        <v>4.5877657070390541</v>
      </c>
      <c r="K284" s="24">
        <f t="shared" si="163"/>
        <v>7.5112428828205253</v>
      </c>
      <c r="L284" s="24" t="str">
        <f t="shared" si="164"/>
        <v/>
      </c>
      <c r="M284" s="24" t="str">
        <f t="shared" si="165"/>
        <v/>
      </c>
      <c r="N284" s="24" t="str">
        <f t="shared" si="166"/>
        <v/>
      </c>
      <c r="O284" s="24" t="str">
        <f t="shared" si="167"/>
        <v/>
      </c>
      <c r="P284" s="24">
        <f t="shared" si="168"/>
        <v>1702.333049059559</v>
      </c>
      <c r="Q284" s="24">
        <f t="shared" si="169"/>
        <v>2.6810933492695312</v>
      </c>
      <c r="R284" s="24">
        <f t="shared" si="170"/>
        <v>6.3074301899999625</v>
      </c>
      <c r="S284" s="24">
        <f t="shared" si="171"/>
        <v>1702.333049059559</v>
      </c>
      <c r="T284" s="24">
        <f t="shared" si="172"/>
        <v>1.4740722896354583</v>
      </c>
      <c r="V284" s="116" t="str">
        <f t="shared" si="173"/>
        <v>REAL INVESTOR GESTAO DE RECURSOS LTDA</v>
      </c>
      <c r="W284" s="199" t="str">
        <f t="shared" si="174"/>
        <v/>
      </c>
      <c r="X284" s="199" t="str">
        <f t="shared" si="175"/>
        <v/>
      </c>
      <c r="Y284" s="199" t="str">
        <f t="shared" si="176"/>
        <v/>
      </c>
      <c r="Z284" s="199" t="str">
        <f t="shared" si="177"/>
        <v/>
      </c>
      <c r="AA284" s="199" t="str">
        <f t="shared" si="178"/>
        <v/>
      </c>
      <c r="AB284" s="199" t="str">
        <f t="shared" si="179"/>
        <v/>
      </c>
      <c r="AC284" s="199" t="str">
        <f t="shared" si="180"/>
        <v/>
      </c>
      <c r="AD284" s="199">
        <f t="shared" si="181"/>
        <v>3.1315804399999934</v>
      </c>
      <c r="AE284" s="199">
        <f t="shared" si="182"/>
        <v>0.50967966999999881</v>
      </c>
      <c r="AF284" s="199">
        <f t="shared" si="183"/>
        <v>0.87106004999999875</v>
      </c>
      <c r="AG284" s="199" t="str">
        <f t="shared" si="184"/>
        <v/>
      </c>
      <c r="AH284" s="199" t="str">
        <f t="shared" si="185"/>
        <v/>
      </c>
      <c r="AI284" s="199" t="str">
        <f t="shared" si="186"/>
        <v/>
      </c>
      <c r="AJ284" s="199" t="str">
        <f t="shared" si="187"/>
        <v/>
      </c>
      <c r="AK284" s="199">
        <f t="shared" si="188"/>
        <v>1.79511003</v>
      </c>
      <c r="AL284" s="199">
        <f t="shared" si="189"/>
        <v>6.3074301899999625</v>
      </c>
      <c r="AO284" s="60">
        <v>281</v>
      </c>
      <c r="AP284" s="56" t="s">
        <v>504</v>
      </c>
      <c r="AQ284" s="30" t="s">
        <v>1110</v>
      </c>
      <c r="AR284" s="30" t="s">
        <v>1110</v>
      </c>
      <c r="AS284" s="30" t="s">
        <v>1110</v>
      </c>
      <c r="AT284" s="30" t="s">
        <v>1110</v>
      </c>
      <c r="AU284" s="30" t="s">
        <v>1110</v>
      </c>
      <c r="AV284" s="30" t="s">
        <v>1110</v>
      </c>
      <c r="AW284" s="30" t="s">
        <v>1110</v>
      </c>
      <c r="AX284" s="30">
        <v>237.40698261000003</v>
      </c>
      <c r="AY284" s="30" t="s">
        <v>1110</v>
      </c>
      <c r="AZ284" s="30" t="s">
        <v>1110</v>
      </c>
      <c r="BA284" s="30" t="s">
        <v>1110</v>
      </c>
      <c r="BB284" s="30" t="s">
        <v>1110</v>
      </c>
      <c r="BC284" s="30" t="s">
        <v>1110</v>
      </c>
      <c r="BD284" s="30" t="s">
        <v>1110</v>
      </c>
      <c r="BE284" s="58" t="s">
        <v>1110</v>
      </c>
      <c r="BF284" s="30">
        <v>237.40698261000003</v>
      </c>
      <c r="BG284"/>
      <c r="BH284" s="60">
        <v>281</v>
      </c>
      <c r="BI284" s="56" t="s">
        <v>1301</v>
      </c>
      <c r="BJ284" s="30" t="s">
        <v>1110</v>
      </c>
      <c r="BK284" s="30" t="s">
        <v>1110</v>
      </c>
      <c r="BL284" s="30" t="s">
        <v>1110</v>
      </c>
      <c r="BM284" s="30" t="s">
        <v>1110</v>
      </c>
      <c r="BN284" s="30" t="s">
        <v>1110</v>
      </c>
      <c r="BO284" s="30" t="s">
        <v>1110</v>
      </c>
      <c r="BP284" s="30" t="s">
        <v>1110</v>
      </c>
      <c r="BQ284" s="30">
        <v>215.57573681</v>
      </c>
      <c r="BR284" s="30">
        <v>11.619219749999999</v>
      </c>
      <c r="BS284" s="30">
        <v>12.46780993</v>
      </c>
      <c r="BT284" s="30" t="s">
        <v>1110</v>
      </c>
      <c r="BU284" s="30" t="s">
        <v>1110</v>
      </c>
      <c r="BV284" s="30" t="s">
        <v>1110</v>
      </c>
      <c r="BW284" s="30" t="s">
        <v>1110</v>
      </c>
      <c r="BX284" s="58">
        <v>1.9005600200000001</v>
      </c>
      <c r="BY284" s="30">
        <v>241.56332650999997</v>
      </c>
    </row>
    <row r="285" spans="1:77" ht="62.5">
      <c r="A285" s="114" t="str">
        <f t="shared" si="153"/>
        <v>VALUE GESTAO DE RECURSOS</v>
      </c>
      <c r="B285" s="24" t="str">
        <f t="shared" si="154"/>
        <v/>
      </c>
      <c r="C285" s="24" t="str">
        <f t="shared" si="155"/>
        <v/>
      </c>
      <c r="D285" s="24" t="str">
        <f t="shared" si="156"/>
        <v/>
      </c>
      <c r="E285" s="24" t="str">
        <f t="shared" si="157"/>
        <v/>
      </c>
      <c r="F285" s="24" t="str">
        <f t="shared" si="158"/>
        <v/>
      </c>
      <c r="G285" s="24">
        <f t="shared" si="159"/>
        <v>1.4238469692886753</v>
      </c>
      <c r="H285" s="24" t="str">
        <f t="shared" si="160"/>
        <v/>
      </c>
      <c r="I285" s="24">
        <f t="shared" si="161"/>
        <v>2.4179578396593655</v>
      </c>
      <c r="J285" s="24" t="str">
        <f t="shared" si="162"/>
        <v/>
      </c>
      <c r="K285" s="24">
        <f t="shared" si="163"/>
        <v>2.3841828836143293</v>
      </c>
      <c r="L285" s="24" t="str">
        <f t="shared" si="164"/>
        <v/>
      </c>
      <c r="M285" s="24" t="str">
        <f t="shared" si="165"/>
        <v/>
      </c>
      <c r="N285" s="24" t="str">
        <f t="shared" si="166"/>
        <v/>
      </c>
      <c r="O285" s="24" t="str">
        <f t="shared" si="167"/>
        <v/>
      </c>
      <c r="P285" s="24" t="str">
        <f t="shared" si="168"/>
        <v/>
      </c>
      <c r="Q285" s="24">
        <f t="shared" si="169"/>
        <v>2.4078311543531044</v>
      </c>
      <c r="R285" s="24">
        <f t="shared" si="170"/>
        <v>5.6642650299999957</v>
      </c>
      <c r="S285" s="24">
        <f t="shared" si="171"/>
        <v>2.4179578396593655</v>
      </c>
      <c r="T285" s="24">
        <f t="shared" si="172"/>
        <v>1.4238469692886753</v>
      </c>
      <c r="V285" s="116" t="str">
        <f t="shared" si="173"/>
        <v>VALUE GESTAO DE RECURSOS</v>
      </c>
      <c r="W285" s="199" t="str">
        <f t="shared" si="174"/>
        <v/>
      </c>
      <c r="X285" s="199" t="str">
        <f t="shared" si="175"/>
        <v/>
      </c>
      <c r="Y285" s="199" t="str">
        <f t="shared" si="176"/>
        <v/>
      </c>
      <c r="Z285" s="199" t="str">
        <f t="shared" si="177"/>
        <v/>
      </c>
      <c r="AA285" s="199" t="str">
        <f t="shared" si="178"/>
        <v/>
      </c>
      <c r="AB285" s="199">
        <f t="shared" si="179"/>
        <v>2.5499960000000099E-2</v>
      </c>
      <c r="AC285" s="199" t="str">
        <f t="shared" si="180"/>
        <v/>
      </c>
      <c r="AD285" s="199">
        <f t="shared" si="181"/>
        <v>5.213192279999987</v>
      </c>
      <c r="AE285" s="199" t="str">
        <f t="shared" si="182"/>
        <v/>
      </c>
      <c r="AF285" s="199">
        <f t="shared" si="183"/>
        <v>0.42556279000000075</v>
      </c>
      <c r="AG285" s="199" t="str">
        <f t="shared" si="184"/>
        <v/>
      </c>
      <c r="AH285" s="199" t="str">
        <f t="shared" si="185"/>
        <v/>
      </c>
      <c r="AI285" s="199" t="str">
        <f t="shared" si="186"/>
        <v/>
      </c>
      <c r="AJ285" s="199" t="str">
        <f t="shared" si="187"/>
        <v/>
      </c>
      <c r="AK285" s="199" t="str">
        <f t="shared" si="188"/>
        <v/>
      </c>
      <c r="AL285" s="199">
        <f t="shared" si="189"/>
        <v>5.6642650299999957</v>
      </c>
      <c r="AO285" s="59">
        <v>282</v>
      </c>
      <c r="AP285" s="54" t="s">
        <v>1302</v>
      </c>
      <c r="AQ285" s="31">
        <v>0.60687996</v>
      </c>
      <c r="AR285" s="31" t="s">
        <v>1110</v>
      </c>
      <c r="AS285" s="31" t="s">
        <v>1110</v>
      </c>
      <c r="AT285" s="31" t="s">
        <v>1110</v>
      </c>
      <c r="AU285" s="31" t="s">
        <v>1110</v>
      </c>
      <c r="AV285" s="31" t="s">
        <v>1110</v>
      </c>
      <c r="AW285" s="31" t="s">
        <v>1110</v>
      </c>
      <c r="AX285" s="31">
        <v>64.507361500000002</v>
      </c>
      <c r="AY285" s="31" t="s">
        <v>1110</v>
      </c>
      <c r="AZ285" s="31">
        <v>17.230030410000001</v>
      </c>
      <c r="BA285" s="31" t="s">
        <v>1110</v>
      </c>
      <c r="BB285" s="31" t="s">
        <v>1110</v>
      </c>
      <c r="BC285" s="31">
        <v>112.93955851000001</v>
      </c>
      <c r="BD285" s="31" t="s">
        <v>1110</v>
      </c>
      <c r="BE285" s="57">
        <v>40.103790700000005</v>
      </c>
      <c r="BF285" s="31">
        <v>235.38762108000003</v>
      </c>
      <c r="BG285"/>
      <c r="BH285" s="59">
        <v>282</v>
      </c>
      <c r="BI285" s="54" t="s">
        <v>1303</v>
      </c>
      <c r="BJ285" s="31" t="s">
        <v>1110</v>
      </c>
      <c r="BK285" s="31" t="s">
        <v>1110</v>
      </c>
      <c r="BL285" s="31" t="s">
        <v>1110</v>
      </c>
      <c r="BM285" s="31" t="s">
        <v>1110</v>
      </c>
      <c r="BN285" s="31" t="s">
        <v>1110</v>
      </c>
      <c r="BO285" s="31">
        <v>1.81641995</v>
      </c>
      <c r="BP285" s="31" t="s">
        <v>1110</v>
      </c>
      <c r="BQ285" s="31">
        <v>220.81630141999997</v>
      </c>
      <c r="BR285" s="31" t="s">
        <v>1110</v>
      </c>
      <c r="BS285" s="31">
        <v>18.27498168</v>
      </c>
      <c r="BT285" s="31" t="s">
        <v>1110</v>
      </c>
      <c r="BU285" s="31" t="s">
        <v>1110</v>
      </c>
      <c r="BV285" s="31" t="s">
        <v>1110</v>
      </c>
      <c r="BW285" s="31" t="s">
        <v>1110</v>
      </c>
      <c r="BX285" s="57">
        <v>1.0000000000000001E-5</v>
      </c>
      <c r="BY285" s="31">
        <v>240.90771304999998</v>
      </c>
    </row>
    <row r="286" spans="1:77" ht="62.5">
      <c r="A286" s="114" t="str">
        <f t="shared" si="153"/>
        <v>ASK GESTORA DE RECURSOS LTDA</v>
      </c>
      <c r="B286" s="24" t="str">
        <f t="shared" si="154"/>
        <v/>
      </c>
      <c r="C286" s="24" t="str">
        <f t="shared" si="155"/>
        <v/>
      </c>
      <c r="D286" s="24" t="str">
        <f t="shared" si="156"/>
        <v/>
      </c>
      <c r="E286" s="24" t="str">
        <f t="shared" si="157"/>
        <v/>
      </c>
      <c r="F286" s="24" t="str">
        <f t="shared" si="158"/>
        <v/>
      </c>
      <c r="G286" s="24" t="str">
        <f t="shared" si="159"/>
        <v/>
      </c>
      <c r="H286" s="24">
        <f t="shared" si="160"/>
        <v>-3.6845570968209529</v>
      </c>
      <c r="I286" s="24">
        <f t="shared" si="161"/>
        <v>0.60144825843522653</v>
      </c>
      <c r="J286" s="24">
        <f t="shared" si="162"/>
        <v>0.9270351907187262</v>
      </c>
      <c r="K286" s="24" t="str">
        <f t="shared" si="163"/>
        <v/>
      </c>
      <c r="L286" s="24" t="str">
        <f t="shared" si="164"/>
        <v/>
      </c>
      <c r="M286" s="24" t="str">
        <f t="shared" si="165"/>
        <v/>
      </c>
      <c r="N286" s="24">
        <f t="shared" si="166"/>
        <v>4.4390529948084492</v>
      </c>
      <c r="O286" s="24">
        <f t="shared" si="167"/>
        <v>-1.4250750955947495</v>
      </c>
      <c r="P286" s="24">
        <f t="shared" si="168"/>
        <v>33.883921790719086</v>
      </c>
      <c r="Q286" s="24">
        <f t="shared" si="169"/>
        <v>9.011789682433502</v>
      </c>
      <c r="R286" s="24">
        <f t="shared" si="170"/>
        <v>19.557642939999994</v>
      </c>
      <c r="S286" s="24">
        <f t="shared" si="171"/>
        <v>33.883921790719086</v>
      </c>
      <c r="T286" s="24">
        <f t="shared" si="172"/>
        <v>-3.6845570968209529</v>
      </c>
      <c r="V286" s="116" t="str">
        <f t="shared" si="173"/>
        <v>ASK GESTORA DE RECURSOS LTDA</v>
      </c>
      <c r="W286" s="199" t="str">
        <f t="shared" si="174"/>
        <v/>
      </c>
      <c r="X286" s="199" t="str">
        <f t="shared" si="175"/>
        <v/>
      </c>
      <c r="Y286" s="199" t="str">
        <f t="shared" si="176"/>
        <v/>
      </c>
      <c r="Z286" s="199" t="str">
        <f t="shared" si="177"/>
        <v/>
      </c>
      <c r="AA286" s="199" t="str">
        <f t="shared" si="178"/>
        <v/>
      </c>
      <c r="AB286" s="199" t="str">
        <f t="shared" si="179"/>
        <v/>
      </c>
      <c r="AC286" s="199">
        <f t="shared" si="180"/>
        <v>-1.6426726400000007</v>
      </c>
      <c r="AD286" s="199">
        <f t="shared" si="181"/>
        <v>0.18852009999999808</v>
      </c>
      <c r="AE286" s="199">
        <f t="shared" si="182"/>
        <v>4.4100499999999987E-3</v>
      </c>
      <c r="AF286" s="199" t="str">
        <f t="shared" si="183"/>
        <v/>
      </c>
      <c r="AG286" s="199" t="str">
        <f t="shared" si="184"/>
        <v/>
      </c>
      <c r="AH286" s="199" t="str">
        <f t="shared" si="185"/>
        <v/>
      </c>
      <c r="AI286" s="199">
        <f t="shared" si="186"/>
        <v>3.8273686100000077</v>
      </c>
      <c r="AJ286" s="199">
        <f t="shared" si="187"/>
        <v>-5.0561300000000031E-2</v>
      </c>
      <c r="AK286" s="199">
        <f t="shared" si="188"/>
        <v>17.23057811999999</v>
      </c>
      <c r="AL286" s="199">
        <f t="shared" si="189"/>
        <v>19.557642939999994</v>
      </c>
      <c r="AO286" s="60">
        <v>283</v>
      </c>
      <c r="AP286" s="56" t="s">
        <v>1301</v>
      </c>
      <c r="AQ286" s="30" t="s">
        <v>1110</v>
      </c>
      <c r="AR286" s="30" t="s">
        <v>1110</v>
      </c>
      <c r="AS286" s="30" t="s">
        <v>1110</v>
      </c>
      <c r="AT286" s="30" t="s">
        <v>1110</v>
      </c>
      <c r="AU286" s="30" t="s">
        <v>1110</v>
      </c>
      <c r="AV286" s="30" t="s">
        <v>1110</v>
      </c>
      <c r="AW286" s="30" t="s">
        <v>1110</v>
      </c>
      <c r="AX286" s="30">
        <v>212.44415637</v>
      </c>
      <c r="AY286" s="30">
        <v>11.10954008</v>
      </c>
      <c r="AZ286" s="30">
        <v>11.596749880000001</v>
      </c>
      <c r="BA286" s="30" t="s">
        <v>1110</v>
      </c>
      <c r="BB286" s="30" t="s">
        <v>1110</v>
      </c>
      <c r="BC286" s="30" t="s">
        <v>1110</v>
      </c>
      <c r="BD286" s="30" t="s">
        <v>1110</v>
      </c>
      <c r="BE286" s="58">
        <v>0.10544999000000001</v>
      </c>
      <c r="BF286" s="30">
        <v>235.25589632000001</v>
      </c>
      <c r="BG286"/>
      <c r="BH286" s="60">
        <v>283</v>
      </c>
      <c r="BI286" s="56" t="s">
        <v>117</v>
      </c>
      <c r="BJ286" s="30" t="s">
        <v>1110</v>
      </c>
      <c r="BK286" s="30" t="s">
        <v>1110</v>
      </c>
      <c r="BL286" s="30" t="s">
        <v>1110</v>
      </c>
      <c r="BM286" s="30" t="s">
        <v>1110</v>
      </c>
      <c r="BN286" s="30" t="s">
        <v>1110</v>
      </c>
      <c r="BO286" s="30" t="s">
        <v>1110</v>
      </c>
      <c r="BP286" s="30">
        <v>42.939962310000006</v>
      </c>
      <c r="BQ286" s="30">
        <v>31.532878879999998</v>
      </c>
      <c r="BR286" s="30">
        <v>0.48012553999999996</v>
      </c>
      <c r="BS286" s="30" t="s">
        <v>1110</v>
      </c>
      <c r="BT286" s="30" t="s">
        <v>1110</v>
      </c>
      <c r="BU286" s="30" t="s">
        <v>1110</v>
      </c>
      <c r="BV286" s="30">
        <v>90.04775423000001</v>
      </c>
      <c r="BW286" s="30">
        <v>3.49741313</v>
      </c>
      <c r="BX286" s="58">
        <v>68.082360349999988</v>
      </c>
      <c r="BY286" s="30">
        <v>236.58049444000002</v>
      </c>
    </row>
    <row r="287" spans="1:77" ht="50">
      <c r="A287" s="114" t="str">
        <f t="shared" si="153"/>
        <v>ARGUCIA CAPITAL MANAGEMENT</v>
      </c>
      <c r="B287" s="24">
        <f t="shared" si="154"/>
        <v>9.3350060807396034</v>
      </c>
      <c r="C287" s="24">
        <f t="shared" si="155"/>
        <v>9.3350210919706456</v>
      </c>
      <c r="D287" s="24">
        <f t="shared" si="156"/>
        <v>-1.6100072745480816</v>
      </c>
      <c r="E287" s="24" t="str">
        <f t="shared" si="157"/>
        <v/>
      </c>
      <c r="F287" s="24" t="str">
        <f t="shared" si="158"/>
        <v/>
      </c>
      <c r="G287" s="24" t="str">
        <f t="shared" si="159"/>
        <v/>
      </c>
      <c r="H287" s="24" t="str">
        <f t="shared" si="160"/>
        <v/>
      </c>
      <c r="I287" s="24">
        <f t="shared" si="161"/>
        <v>1.0565599416598701</v>
      </c>
      <c r="J287" s="24" t="str">
        <f t="shared" si="162"/>
        <v/>
      </c>
      <c r="K287" s="24">
        <f t="shared" si="163"/>
        <v>5.8622111353591464</v>
      </c>
      <c r="L287" s="24" t="str">
        <f t="shared" si="164"/>
        <v/>
      </c>
      <c r="M287" s="24" t="str">
        <f t="shared" si="165"/>
        <v/>
      </c>
      <c r="N287" s="24" t="str">
        <f t="shared" si="166"/>
        <v/>
      </c>
      <c r="O287" s="24" t="str">
        <f t="shared" si="167"/>
        <v/>
      </c>
      <c r="P287" s="24" t="str">
        <f t="shared" si="168"/>
        <v/>
      </c>
      <c r="Q287" s="24">
        <f t="shared" si="169"/>
        <v>3.0182807039757336</v>
      </c>
      <c r="R287" s="24">
        <f t="shared" si="170"/>
        <v>6.8269291699999997</v>
      </c>
      <c r="S287" s="24">
        <f t="shared" si="171"/>
        <v>9.3350210919706456</v>
      </c>
      <c r="T287" s="24">
        <f t="shared" si="172"/>
        <v>-1.6100072745480816</v>
      </c>
      <c r="V287" s="116" t="str">
        <f t="shared" si="173"/>
        <v>ARGUCIA CAPITAL MANAGEMENT</v>
      </c>
      <c r="W287" s="199">
        <f t="shared" si="174"/>
        <v>2.8340893600000001</v>
      </c>
      <c r="X287" s="199">
        <f t="shared" si="175"/>
        <v>2.3252194800000012</v>
      </c>
      <c r="Y287" s="199">
        <f t="shared" si="176"/>
        <v>-8.7952360000000063E-2</v>
      </c>
      <c r="Z287" s="199" t="str">
        <f t="shared" si="177"/>
        <v/>
      </c>
      <c r="AA287" s="199" t="str">
        <f t="shared" si="178"/>
        <v/>
      </c>
      <c r="AB287" s="199" t="str">
        <f t="shared" si="179"/>
        <v/>
      </c>
      <c r="AC287" s="199" t="str">
        <f t="shared" si="180"/>
        <v/>
      </c>
      <c r="AD287" s="199">
        <f t="shared" si="181"/>
        <v>1.7464927100000125</v>
      </c>
      <c r="AE287" s="199" t="str">
        <f t="shared" si="182"/>
        <v/>
      </c>
      <c r="AF287" s="199">
        <f t="shared" si="183"/>
        <v>9.0799800000000153E-3</v>
      </c>
      <c r="AG287" s="199" t="str">
        <f t="shared" si="184"/>
        <v/>
      </c>
      <c r="AH287" s="199" t="str">
        <f t="shared" si="185"/>
        <v/>
      </c>
      <c r="AI287" s="199" t="str">
        <f t="shared" si="186"/>
        <v/>
      </c>
      <c r="AJ287" s="199" t="str">
        <f t="shared" si="187"/>
        <v/>
      </c>
      <c r="AK287" s="199" t="str">
        <f t="shared" si="188"/>
        <v/>
      </c>
      <c r="AL287" s="199">
        <f t="shared" si="189"/>
        <v>6.8269291699999997</v>
      </c>
      <c r="AO287" s="59">
        <v>284</v>
      </c>
      <c r="AP287" s="54" t="s">
        <v>1303</v>
      </c>
      <c r="AQ287" s="31" t="s">
        <v>1110</v>
      </c>
      <c r="AR287" s="31" t="s">
        <v>1110</v>
      </c>
      <c r="AS287" s="31" t="s">
        <v>1110</v>
      </c>
      <c r="AT287" s="31" t="s">
        <v>1110</v>
      </c>
      <c r="AU287" s="31" t="s">
        <v>1110</v>
      </c>
      <c r="AV287" s="31">
        <v>1.7909199899999999</v>
      </c>
      <c r="AW287" s="31" t="s">
        <v>1110</v>
      </c>
      <c r="AX287" s="31">
        <v>215.60310913999999</v>
      </c>
      <c r="AY287" s="31" t="s">
        <v>1110</v>
      </c>
      <c r="AZ287" s="31">
        <v>17.849418889999999</v>
      </c>
      <c r="BA287" s="31" t="s">
        <v>1110</v>
      </c>
      <c r="BB287" s="31" t="s">
        <v>1110</v>
      </c>
      <c r="BC287" s="31" t="s">
        <v>1110</v>
      </c>
      <c r="BD287" s="31" t="s">
        <v>1110</v>
      </c>
      <c r="BE287" s="57" t="s">
        <v>1110</v>
      </c>
      <c r="BF287" s="31">
        <v>235.24344801999999</v>
      </c>
      <c r="BG287"/>
      <c r="BH287" s="59">
        <v>284</v>
      </c>
      <c r="BI287" s="54" t="s">
        <v>1304</v>
      </c>
      <c r="BJ287" s="31">
        <v>33.19389133</v>
      </c>
      <c r="BK287" s="31">
        <v>27.233781090000001</v>
      </c>
      <c r="BL287" s="31">
        <v>5.3749024600000004</v>
      </c>
      <c r="BM287" s="31" t="s">
        <v>1110</v>
      </c>
      <c r="BN287" s="31" t="s">
        <v>1110</v>
      </c>
      <c r="BO287" s="31" t="s">
        <v>1110</v>
      </c>
      <c r="BP287" s="31" t="s">
        <v>1110</v>
      </c>
      <c r="BQ287" s="31">
        <v>167.04641003</v>
      </c>
      <c r="BR287" s="31" t="s">
        <v>1110</v>
      </c>
      <c r="BS287" s="31">
        <v>0.16397</v>
      </c>
      <c r="BT287" s="31" t="s">
        <v>1110</v>
      </c>
      <c r="BU287" s="31" t="s">
        <v>1110</v>
      </c>
      <c r="BV287" s="31" t="s">
        <v>1110</v>
      </c>
      <c r="BW287" s="31" t="s">
        <v>1110</v>
      </c>
      <c r="BX287" s="57" t="s">
        <v>1110</v>
      </c>
      <c r="BY287" s="31">
        <v>233.01295491000002</v>
      </c>
    </row>
    <row r="288" spans="1:77" ht="75">
      <c r="A288" s="114" t="str">
        <f t="shared" si="153"/>
        <v>INFRA ASSET MANAGEMENT LTDA.</v>
      </c>
      <c r="B288" s="24" t="str">
        <f t="shared" si="154"/>
        <v/>
      </c>
      <c r="C288" s="24" t="str">
        <f t="shared" si="155"/>
        <v/>
      </c>
      <c r="D288" s="24" t="str">
        <f t="shared" si="156"/>
        <v/>
      </c>
      <c r="E288" s="24" t="str">
        <f t="shared" si="157"/>
        <v/>
      </c>
      <c r="F288" s="24" t="str">
        <f t="shared" si="158"/>
        <v/>
      </c>
      <c r="G288" s="24">
        <f t="shared" si="159"/>
        <v>-0.30471820633889024</v>
      </c>
      <c r="H288" s="24" t="str">
        <f t="shared" si="160"/>
        <v/>
      </c>
      <c r="I288" s="24" t="str">
        <f t="shared" si="161"/>
        <v/>
      </c>
      <c r="J288" s="24" t="str">
        <f t="shared" si="162"/>
        <v/>
      </c>
      <c r="K288" s="24" t="str">
        <f t="shared" si="163"/>
        <v/>
      </c>
      <c r="L288" s="24" t="str">
        <f t="shared" si="164"/>
        <v/>
      </c>
      <c r="M288" s="24">
        <f t="shared" si="165"/>
        <v>0.10165192295885106</v>
      </c>
      <c r="N288" s="24">
        <f t="shared" si="166"/>
        <v>7.3750673070875905E-2</v>
      </c>
      <c r="O288" s="24" t="str">
        <f t="shared" si="167"/>
        <v/>
      </c>
      <c r="P288" s="24" t="str">
        <f t="shared" si="168"/>
        <v/>
      </c>
      <c r="Q288" s="24">
        <f t="shared" si="169"/>
        <v>-7.1663484591923066E-2</v>
      </c>
      <c r="R288" s="24">
        <f t="shared" si="170"/>
        <v>-0.1668072299999892</v>
      </c>
      <c r="S288" s="24">
        <f t="shared" si="171"/>
        <v>0.10165192295885106</v>
      </c>
      <c r="T288" s="24">
        <f t="shared" si="172"/>
        <v>-0.30471820633889024</v>
      </c>
      <c r="V288" s="116" t="str">
        <f t="shared" si="173"/>
        <v>INFRA ASSET MANAGEMENT LTDA.</v>
      </c>
      <c r="W288" s="199" t="str">
        <f t="shared" si="174"/>
        <v/>
      </c>
      <c r="X288" s="199" t="str">
        <f t="shared" si="175"/>
        <v/>
      </c>
      <c r="Y288" s="199" t="str">
        <f t="shared" si="176"/>
        <v/>
      </c>
      <c r="Z288" s="199" t="str">
        <f t="shared" si="177"/>
        <v/>
      </c>
      <c r="AA288" s="199" t="str">
        <f t="shared" si="178"/>
        <v/>
      </c>
      <c r="AB288" s="199">
        <f t="shared" si="179"/>
        <v>-0.28315662000001396</v>
      </c>
      <c r="AC288" s="199" t="str">
        <f t="shared" si="180"/>
        <v/>
      </c>
      <c r="AD288" s="199" t="str">
        <f t="shared" si="181"/>
        <v/>
      </c>
      <c r="AE288" s="199" t="str">
        <f t="shared" si="182"/>
        <v/>
      </c>
      <c r="AF288" s="199" t="str">
        <f t="shared" si="183"/>
        <v/>
      </c>
      <c r="AG288" s="199" t="str">
        <f t="shared" si="184"/>
        <v/>
      </c>
      <c r="AH288" s="199">
        <f t="shared" si="185"/>
        <v>4.8149759999994046E-2</v>
      </c>
      <c r="AI288" s="199">
        <f t="shared" si="186"/>
        <v>6.8199630000009392E-2</v>
      </c>
      <c r="AJ288" s="199" t="str">
        <f t="shared" si="187"/>
        <v/>
      </c>
      <c r="AK288" s="199" t="str">
        <f t="shared" si="188"/>
        <v/>
      </c>
      <c r="AL288" s="199">
        <f t="shared" si="189"/>
        <v>-0.1668072299999892</v>
      </c>
      <c r="AO288" s="60">
        <v>285</v>
      </c>
      <c r="AP288" s="56" t="s">
        <v>765</v>
      </c>
      <c r="AQ288" s="30" t="s">
        <v>1110</v>
      </c>
      <c r="AR288" s="30" t="s">
        <v>1110</v>
      </c>
      <c r="AS288" s="30" t="s">
        <v>1110</v>
      </c>
      <c r="AT288" s="30" t="s">
        <v>1110</v>
      </c>
      <c r="AU288" s="30" t="s">
        <v>1110</v>
      </c>
      <c r="AV288" s="30" t="s">
        <v>1110</v>
      </c>
      <c r="AW288" s="30" t="s">
        <v>1110</v>
      </c>
      <c r="AX288" s="30">
        <v>224.13848994</v>
      </c>
      <c r="AY288" s="30" t="s">
        <v>1110</v>
      </c>
      <c r="AZ288" s="30">
        <v>10.127722820000001</v>
      </c>
      <c r="BA288" s="30" t="s">
        <v>1110</v>
      </c>
      <c r="BB288" s="30" t="s">
        <v>1110</v>
      </c>
      <c r="BC288" s="30" t="s">
        <v>1110</v>
      </c>
      <c r="BD288" s="30" t="s">
        <v>1110</v>
      </c>
      <c r="BE288" s="58" t="s">
        <v>1110</v>
      </c>
      <c r="BF288" s="30">
        <v>234.26621276</v>
      </c>
      <c r="BG288"/>
      <c r="BH288" s="60">
        <v>285</v>
      </c>
      <c r="BI288" s="56" t="s">
        <v>498</v>
      </c>
      <c r="BJ288" s="30" t="s">
        <v>1110</v>
      </c>
      <c r="BK288" s="30" t="s">
        <v>1110</v>
      </c>
      <c r="BL288" s="30" t="s">
        <v>1110</v>
      </c>
      <c r="BM288" s="30" t="s">
        <v>1110</v>
      </c>
      <c r="BN288" s="30" t="s">
        <v>1110</v>
      </c>
      <c r="BO288" s="30">
        <v>92.640933279999999</v>
      </c>
      <c r="BP288" s="30" t="s">
        <v>1110</v>
      </c>
      <c r="BQ288" s="30" t="s">
        <v>1110</v>
      </c>
      <c r="BR288" s="30" t="s">
        <v>1110</v>
      </c>
      <c r="BS288" s="30" t="s">
        <v>1110</v>
      </c>
      <c r="BT288" s="30" t="s">
        <v>1110</v>
      </c>
      <c r="BU288" s="30">
        <v>47.415438639999998</v>
      </c>
      <c r="BV288" s="30">
        <v>92.541430259999998</v>
      </c>
      <c r="BW288" s="30" t="s">
        <v>1110</v>
      </c>
      <c r="BX288" s="58" t="s">
        <v>1110</v>
      </c>
      <c r="BY288" s="30">
        <v>232.59780218</v>
      </c>
    </row>
    <row r="289" spans="1:77" ht="62.5">
      <c r="A289" s="114" t="str">
        <f t="shared" si="153"/>
        <v>VENTURESTAR CAPITAL MANAGEMENT</v>
      </c>
      <c r="B289" s="24" t="str">
        <f t="shared" si="154"/>
        <v/>
      </c>
      <c r="C289" s="24" t="str">
        <f t="shared" si="155"/>
        <v/>
      </c>
      <c r="D289" s="24" t="str">
        <f t="shared" si="156"/>
        <v/>
      </c>
      <c r="E289" s="24" t="str">
        <f t="shared" si="157"/>
        <v/>
      </c>
      <c r="F289" s="24" t="str">
        <f t="shared" si="158"/>
        <v/>
      </c>
      <c r="G289" s="24" t="str">
        <f t="shared" si="159"/>
        <v/>
      </c>
      <c r="H289" s="24">
        <f t="shared" si="160"/>
        <v>9.8627649846605436E-4</v>
      </c>
      <c r="I289" s="24" t="str">
        <f t="shared" si="161"/>
        <v/>
      </c>
      <c r="J289" s="24">
        <f t="shared" si="162"/>
        <v>1.0259939935792772E-3</v>
      </c>
      <c r="K289" s="24">
        <f t="shared" si="163"/>
        <v>-0.38560623195105848</v>
      </c>
      <c r="L289" s="24" t="str">
        <f t="shared" si="164"/>
        <v/>
      </c>
      <c r="M289" s="24" t="str">
        <f t="shared" si="165"/>
        <v/>
      </c>
      <c r="N289" s="24">
        <f t="shared" si="166"/>
        <v>0.52409615065857906</v>
      </c>
      <c r="O289" s="24">
        <f t="shared" si="167"/>
        <v>-4.3785192096422065E-2</v>
      </c>
      <c r="P289" s="24">
        <f t="shared" si="168"/>
        <v>4.3280701369359065</v>
      </c>
      <c r="Q289" s="24">
        <f t="shared" si="169"/>
        <v>0.26488337586351918</v>
      </c>
      <c r="R289" s="24">
        <f t="shared" si="170"/>
        <v>0.61338846000006697</v>
      </c>
      <c r="S289" s="24">
        <f t="shared" si="171"/>
        <v>4.3280701369359065</v>
      </c>
      <c r="T289" s="24">
        <f t="shared" si="172"/>
        <v>-0.38560623195105848</v>
      </c>
      <c r="V289" s="116" t="str">
        <f t="shared" si="173"/>
        <v>VENTURESTAR CAPITAL MANAGEMENT</v>
      </c>
      <c r="W289" s="199" t="str">
        <f t="shared" si="174"/>
        <v/>
      </c>
      <c r="X289" s="199" t="str">
        <f t="shared" si="175"/>
        <v/>
      </c>
      <c r="Y289" s="199" t="str">
        <f t="shared" si="176"/>
        <v/>
      </c>
      <c r="Z289" s="199" t="str">
        <f t="shared" si="177"/>
        <v/>
      </c>
      <c r="AA289" s="199" t="str">
        <f t="shared" si="178"/>
        <v/>
      </c>
      <c r="AB289" s="199" t="str">
        <f t="shared" si="179"/>
        <v/>
      </c>
      <c r="AC289" s="199">
        <f t="shared" si="180"/>
        <v>4.0210000000762136E-5</v>
      </c>
      <c r="AD289" s="199" t="str">
        <f t="shared" si="181"/>
        <v/>
      </c>
      <c r="AE289" s="199">
        <f t="shared" si="182"/>
        <v>3.7191000000547092E-4</v>
      </c>
      <c r="AF289" s="199">
        <f t="shared" si="183"/>
        <v>-3.359315999999879E-2</v>
      </c>
      <c r="AG289" s="199" t="str">
        <f t="shared" si="184"/>
        <v/>
      </c>
      <c r="AH289" s="199" t="str">
        <f t="shared" si="185"/>
        <v/>
      </c>
      <c r="AI289" s="199">
        <f t="shared" si="186"/>
        <v>0.57395799000001091</v>
      </c>
      <c r="AJ289" s="199">
        <f t="shared" si="187"/>
        <v>-3.09236100000021E-2</v>
      </c>
      <c r="AK289" s="199">
        <f t="shared" si="188"/>
        <v>0.10353512000000009</v>
      </c>
      <c r="AL289" s="199">
        <f t="shared" si="189"/>
        <v>0.61338846000006697</v>
      </c>
      <c r="AO289" s="59">
        <v>286</v>
      </c>
      <c r="AP289" s="54" t="s">
        <v>498</v>
      </c>
      <c r="AQ289" s="31" t="s">
        <v>1110</v>
      </c>
      <c r="AR289" s="31" t="s">
        <v>1110</v>
      </c>
      <c r="AS289" s="31" t="s">
        <v>1110</v>
      </c>
      <c r="AT289" s="31" t="s">
        <v>1110</v>
      </c>
      <c r="AU289" s="31" t="s">
        <v>1110</v>
      </c>
      <c r="AV289" s="31">
        <v>92.924089900000013</v>
      </c>
      <c r="AW289" s="31" t="s">
        <v>1110</v>
      </c>
      <c r="AX289" s="31" t="s">
        <v>1110</v>
      </c>
      <c r="AY289" s="31" t="s">
        <v>1110</v>
      </c>
      <c r="AZ289" s="31" t="s">
        <v>1110</v>
      </c>
      <c r="BA289" s="31" t="s">
        <v>1110</v>
      </c>
      <c r="BB289" s="31">
        <v>47.367288880000004</v>
      </c>
      <c r="BC289" s="31">
        <v>92.473230629999989</v>
      </c>
      <c r="BD289" s="31" t="s">
        <v>1110</v>
      </c>
      <c r="BE289" s="57" t="s">
        <v>1110</v>
      </c>
      <c r="BF289" s="31">
        <v>232.76460940999999</v>
      </c>
      <c r="BG289"/>
      <c r="BH289" s="59">
        <v>286</v>
      </c>
      <c r="BI289" s="54" t="s">
        <v>1305</v>
      </c>
      <c r="BJ289" s="31" t="s">
        <v>1110</v>
      </c>
      <c r="BK289" s="31" t="s">
        <v>1110</v>
      </c>
      <c r="BL289" s="31" t="s">
        <v>1110</v>
      </c>
      <c r="BM289" s="31" t="s">
        <v>1110</v>
      </c>
      <c r="BN289" s="31" t="s">
        <v>1110</v>
      </c>
      <c r="BO289" s="31" t="s">
        <v>1110</v>
      </c>
      <c r="BP289" s="31">
        <v>4.0769902400000007</v>
      </c>
      <c r="BQ289" s="31" t="s">
        <v>1110</v>
      </c>
      <c r="BR289" s="31">
        <v>36.249122130000003</v>
      </c>
      <c r="BS289" s="31">
        <v>8.678185130000001</v>
      </c>
      <c r="BT289" s="31" t="s">
        <v>1110</v>
      </c>
      <c r="BU289" s="31" t="s">
        <v>1110</v>
      </c>
      <c r="BV289" s="31">
        <v>110.08783045</v>
      </c>
      <c r="BW289" s="31">
        <v>70.594802849999994</v>
      </c>
      <c r="BX289" s="57">
        <v>2.4957126199999999</v>
      </c>
      <c r="BY289" s="31">
        <v>232.18264342000003</v>
      </c>
    </row>
    <row r="290" spans="1:77" ht="62.5">
      <c r="A290" s="114" t="str">
        <f t="shared" si="153"/>
        <v>CULTINVEST ASSET MANAGEMENT LTDA</v>
      </c>
      <c r="B290" s="24" t="str">
        <f t="shared" si="154"/>
        <v/>
      </c>
      <c r="C290" s="24">
        <f t="shared" si="155"/>
        <v>0.80604175647491161</v>
      </c>
      <c r="D290" s="24" t="str">
        <f t="shared" si="156"/>
        <v/>
      </c>
      <c r="E290" s="24" t="str">
        <f t="shared" si="157"/>
        <v/>
      </c>
      <c r="F290" s="24" t="str">
        <f t="shared" si="158"/>
        <v/>
      </c>
      <c r="G290" s="24">
        <f t="shared" si="159"/>
        <v>0.8075404040222196</v>
      </c>
      <c r="H290" s="24">
        <f t="shared" si="160"/>
        <v>0.55392133336222571</v>
      </c>
      <c r="I290" s="24">
        <f t="shared" si="161"/>
        <v>0.64601364548990148</v>
      </c>
      <c r="J290" s="24" t="str">
        <f t="shared" si="162"/>
        <v/>
      </c>
      <c r="K290" s="24">
        <f t="shared" si="163"/>
        <v>0.64602554718405258</v>
      </c>
      <c r="L290" s="24" t="str">
        <f t="shared" si="164"/>
        <v/>
      </c>
      <c r="M290" s="24" t="str">
        <f t="shared" si="165"/>
        <v/>
      </c>
      <c r="N290" s="24">
        <f t="shared" si="166"/>
        <v>0.64650328421859626</v>
      </c>
      <c r="O290" s="24" t="str">
        <f t="shared" si="167"/>
        <v/>
      </c>
      <c r="P290" s="24" t="str">
        <f t="shared" si="168"/>
        <v/>
      </c>
      <c r="Q290" s="24">
        <f t="shared" si="169"/>
        <v>0.63707859188251348</v>
      </c>
      <c r="R290" s="24">
        <f t="shared" si="170"/>
        <v>1.4666332400000215</v>
      </c>
      <c r="S290" s="24">
        <f t="shared" si="171"/>
        <v>0.8075404040222196</v>
      </c>
      <c r="T290" s="24">
        <f t="shared" si="172"/>
        <v>0.55392133336222571</v>
      </c>
      <c r="V290" s="116" t="str">
        <f t="shared" si="173"/>
        <v>CULTINVEST ASSET MANAGEMENT LTDA</v>
      </c>
      <c r="W290" s="199" t="str">
        <f t="shared" si="174"/>
        <v/>
      </c>
      <c r="X290" s="199">
        <f t="shared" si="175"/>
        <v>8.257019000000021E-2</v>
      </c>
      <c r="Y290" s="199" t="str">
        <f t="shared" si="176"/>
        <v/>
      </c>
      <c r="Z290" s="199" t="str">
        <f t="shared" si="177"/>
        <v/>
      </c>
      <c r="AA290" s="199" t="str">
        <f t="shared" si="178"/>
        <v/>
      </c>
      <c r="AB290" s="199">
        <f t="shared" si="179"/>
        <v>4.8000200000000159E-3</v>
      </c>
      <c r="AC290" s="199">
        <f t="shared" si="180"/>
        <v>0.23326297000000551</v>
      </c>
      <c r="AD290" s="199">
        <f t="shared" si="181"/>
        <v>9.520549999999961E-3</v>
      </c>
      <c r="AE290" s="199" t="str">
        <f t="shared" si="182"/>
        <v/>
      </c>
      <c r="AF290" s="199">
        <f t="shared" si="183"/>
        <v>1.6750969999999477E-2</v>
      </c>
      <c r="AG290" s="199" t="str">
        <f t="shared" si="184"/>
        <v/>
      </c>
      <c r="AH290" s="199" t="str">
        <f t="shared" si="185"/>
        <v/>
      </c>
      <c r="AI290" s="199">
        <f t="shared" si="186"/>
        <v>1.119718540000008</v>
      </c>
      <c r="AJ290" s="199" t="str">
        <f t="shared" si="187"/>
        <v/>
      </c>
      <c r="AK290" s="199" t="str">
        <f t="shared" si="188"/>
        <v/>
      </c>
      <c r="AL290" s="199">
        <f t="shared" si="189"/>
        <v>1.4666332400000215</v>
      </c>
      <c r="AO290" s="60">
        <v>287</v>
      </c>
      <c r="AP290" s="56" t="s">
        <v>1060</v>
      </c>
      <c r="AQ290" s="30" t="s">
        <v>1110</v>
      </c>
      <c r="AR290" s="30" t="s">
        <v>1110</v>
      </c>
      <c r="AS290" s="30" t="s">
        <v>1110</v>
      </c>
      <c r="AT290" s="30">
        <v>90.803994829999993</v>
      </c>
      <c r="AU290" s="30" t="s">
        <v>1110</v>
      </c>
      <c r="AV290" s="30" t="s">
        <v>1110</v>
      </c>
      <c r="AW290" s="30" t="s">
        <v>1110</v>
      </c>
      <c r="AX290" s="30">
        <v>77.584354879999992</v>
      </c>
      <c r="AY290" s="30">
        <v>22.377376590000001</v>
      </c>
      <c r="AZ290" s="30">
        <v>41.550120189999994</v>
      </c>
      <c r="BA290" s="30" t="s">
        <v>1110</v>
      </c>
      <c r="BB290" s="30" t="s">
        <v>1110</v>
      </c>
      <c r="BC290" s="30" t="s">
        <v>1110</v>
      </c>
      <c r="BD290" s="30" t="s">
        <v>1110</v>
      </c>
      <c r="BE290" s="58" t="s">
        <v>1110</v>
      </c>
      <c r="BF290" s="30">
        <v>232.31584649000001</v>
      </c>
      <c r="BG290"/>
      <c r="BH290" s="60">
        <v>287</v>
      </c>
      <c r="BI290" s="56" t="s">
        <v>295</v>
      </c>
      <c r="BJ290" s="30" t="s">
        <v>1110</v>
      </c>
      <c r="BK290" s="30">
        <v>10.32647993</v>
      </c>
      <c r="BL290" s="30" t="s">
        <v>1110</v>
      </c>
      <c r="BM290" s="30" t="s">
        <v>1110</v>
      </c>
      <c r="BN290" s="30" t="s">
        <v>1110</v>
      </c>
      <c r="BO290" s="30">
        <v>0.59919999999999995</v>
      </c>
      <c r="BP290" s="30">
        <v>42.344471900000002</v>
      </c>
      <c r="BQ290" s="30">
        <v>1.4832587699999999</v>
      </c>
      <c r="BR290" s="30" t="s">
        <v>1110</v>
      </c>
      <c r="BS290" s="30">
        <v>2.6096778399999998</v>
      </c>
      <c r="BT290" s="30" t="s">
        <v>1110</v>
      </c>
      <c r="BU290" s="30" t="s">
        <v>1110</v>
      </c>
      <c r="BV290" s="30">
        <v>174.31582865000001</v>
      </c>
      <c r="BW290" s="30" t="s">
        <v>1110</v>
      </c>
      <c r="BX290" s="58">
        <v>1.0000000000000001E-5</v>
      </c>
      <c r="BY290" s="30">
        <v>231.67892709000003</v>
      </c>
    </row>
    <row r="291" spans="1:77" ht="62.5">
      <c r="A291" s="114" t="str">
        <f t="shared" si="153"/>
        <v>BANCO FINAXIS S.A</v>
      </c>
      <c r="B291" s="24">
        <f t="shared" si="154"/>
        <v>-0.647334708254931</v>
      </c>
      <c r="C291" s="24" t="str">
        <f t="shared" si="155"/>
        <v/>
      </c>
      <c r="D291" s="24" t="str">
        <f t="shared" si="156"/>
        <v/>
      </c>
      <c r="E291" s="24" t="str">
        <f t="shared" si="157"/>
        <v/>
      </c>
      <c r="F291" s="24" t="str">
        <f t="shared" si="158"/>
        <v/>
      </c>
      <c r="G291" s="24">
        <f t="shared" si="159"/>
        <v>0</v>
      </c>
      <c r="H291" s="24" t="str">
        <f t="shared" si="160"/>
        <v/>
      </c>
      <c r="I291" s="24">
        <f t="shared" si="161"/>
        <v>1.4815493191819371</v>
      </c>
      <c r="J291" s="24">
        <f t="shared" si="162"/>
        <v>-0.64909332450007184</v>
      </c>
      <c r="K291" s="24">
        <f t="shared" si="163"/>
        <v>-0.64853786205716801</v>
      </c>
      <c r="L291" s="24" t="str">
        <f t="shared" si="164"/>
        <v/>
      </c>
      <c r="M291" s="24">
        <f t="shared" si="165"/>
        <v>-0.64860993320654359</v>
      </c>
      <c r="N291" s="24">
        <f t="shared" si="166"/>
        <v>-0.64862749241784456</v>
      </c>
      <c r="O291" s="24" t="str">
        <f t="shared" si="167"/>
        <v/>
      </c>
      <c r="P291" s="24" t="str">
        <f t="shared" si="168"/>
        <v/>
      </c>
      <c r="Q291" s="24">
        <f t="shared" si="169"/>
        <v>0.58102631989677889</v>
      </c>
      <c r="R291" s="24">
        <f t="shared" si="170"/>
        <v>1.3254658299999846</v>
      </c>
      <c r="S291" s="24">
        <f t="shared" si="171"/>
        <v>1.4815493191819371</v>
      </c>
      <c r="T291" s="24">
        <f t="shared" si="172"/>
        <v>-0.64909332450007184</v>
      </c>
      <c r="V291" s="116" t="str">
        <f t="shared" si="173"/>
        <v>BANCO FINAXIS S.A</v>
      </c>
      <c r="W291" s="199">
        <f t="shared" si="174"/>
        <v>-1.7900100000000085E-3</v>
      </c>
      <c r="X291" s="199" t="str">
        <f t="shared" si="175"/>
        <v/>
      </c>
      <c r="Y291" s="199" t="str">
        <f t="shared" si="176"/>
        <v/>
      </c>
      <c r="Z291" s="199" t="str">
        <f t="shared" si="177"/>
        <v/>
      </c>
      <c r="AA291" s="199" t="str">
        <f t="shared" si="178"/>
        <v/>
      </c>
      <c r="AB291" s="199">
        <f t="shared" si="179"/>
        <v>0</v>
      </c>
      <c r="AC291" s="199" t="str">
        <f t="shared" si="180"/>
        <v/>
      </c>
      <c r="AD291" s="199">
        <f t="shared" si="181"/>
        <v>1.9509797999999989</v>
      </c>
      <c r="AE291" s="199">
        <f t="shared" si="182"/>
        <v>-1.2550089999999958E-2</v>
      </c>
      <c r="AF291" s="199">
        <f t="shared" si="183"/>
        <v>-4.0570260000000857E-2</v>
      </c>
      <c r="AG291" s="199" t="str">
        <f t="shared" si="184"/>
        <v/>
      </c>
      <c r="AH291" s="199">
        <f t="shared" si="185"/>
        <v>-0.40613257000000402</v>
      </c>
      <c r="AI291" s="199">
        <f t="shared" si="186"/>
        <v>-0.1644810399999983</v>
      </c>
      <c r="AJ291" s="199" t="str">
        <f t="shared" si="187"/>
        <v/>
      </c>
      <c r="AK291" s="199" t="str">
        <f t="shared" si="188"/>
        <v/>
      </c>
      <c r="AL291" s="199">
        <f t="shared" si="189"/>
        <v>1.3254658299999846</v>
      </c>
      <c r="AO291" s="59">
        <v>288</v>
      </c>
      <c r="AP291" s="54" t="s">
        <v>1305</v>
      </c>
      <c r="AQ291" s="31" t="s">
        <v>1110</v>
      </c>
      <c r="AR291" s="31" t="s">
        <v>1110</v>
      </c>
      <c r="AS291" s="31" t="s">
        <v>1110</v>
      </c>
      <c r="AT291" s="31" t="s">
        <v>1110</v>
      </c>
      <c r="AU291" s="31" t="s">
        <v>1110</v>
      </c>
      <c r="AV291" s="31" t="s">
        <v>1110</v>
      </c>
      <c r="AW291" s="31">
        <v>4.0769500299999999</v>
      </c>
      <c r="AX291" s="31" t="s">
        <v>1110</v>
      </c>
      <c r="AY291" s="31">
        <v>36.248750219999998</v>
      </c>
      <c r="AZ291" s="31">
        <v>8.7117782899999998</v>
      </c>
      <c r="BA291" s="31" t="s">
        <v>1110</v>
      </c>
      <c r="BB291" s="31" t="s">
        <v>1110</v>
      </c>
      <c r="BC291" s="31">
        <v>109.51387245999999</v>
      </c>
      <c r="BD291" s="31">
        <v>70.625726459999996</v>
      </c>
      <c r="BE291" s="57">
        <v>2.3921774999999998</v>
      </c>
      <c r="BF291" s="31">
        <v>231.56925495999997</v>
      </c>
      <c r="BG291"/>
      <c r="BH291" s="59">
        <v>288</v>
      </c>
      <c r="BI291" s="54" t="s">
        <v>1306</v>
      </c>
      <c r="BJ291" s="31">
        <v>0.27472999999999997</v>
      </c>
      <c r="BK291" s="31" t="s">
        <v>1110</v>
      </c>
      <c r="BL291" s="31" t="s">
        <v>1110</v>
      </c>
      <c r="BM291" s="31" t="s">
        <v>1110</v>
      </c>
      <c r="BN291" s="31" t="s">
        <v>1110</v>
      </c>
      <c r="BO291" s="31">
        <v>9.9999999999999995E-7</v>
      </c>
      <c r="BP291" s="31" t="s">
        <v>1110</v>
      </c>
      <c r="BQ291" s="31">
        <v>133.63608637999999</v>
      </c>
      <c r="BR291" s="31">
        <v>1.92092997</v>
      </c>
      <c r="BS291" s="31">
        <v>6.2150799299999999</v>
      </c>
      <c r="BT291" s="31" t="s">
        <v>1110</v>
      </c>
      <c r="BU291" s="31">
        <v>62.209709279999998</v>
      </c>
      <c r="BV291" s="31">
        <v>25.193839710000002</v>
      </c>
      <c r="BW291" s="31" t="s">
        <v>1110</v>
      </c>
      <c r="BX291" s="57">
        <v>1.0000000000000001E-5</v>
      </c>
      <c r="BY291" s="31">
        <v>229.45038627</v>
      </c>
    </row>
    <row r="292" spans="1:77" ht="75">
      <c r="A292" s="114" t="str">
        <f t="shared" si="153"/>
        <v>PORTOFINO GESTÃO DE RECURSOS LTDA</v>
      </c>
      <c r="B292" s="24" t="str">
        <f t="shared" si="154"/>
        <v/>
      </c>
      <c r="C292" s="24" t="str">
        <f t="shared" si="155"/>
        <v/>
      </c>
      <c r="D292" s="24" t="str">
        <f t="shared" si="156"/>
        <v/>
      </c>
      <c r="E292" s="24" t="str">
        <f t="shared" si="157"/>
        <v/>
      </c>
      <c r="F292" s="24" t="str">
        <f t="shared" si="158"/>
        <v/>
      </c>
      <c r="G292" s="24" t="str">
        <f t="shared" si="159"/>
        <v/>
      </c>
      <c r="H292" s="24" t="str">
        <f t="shared" si="160"/>
        <v/>
      </c>
      <c r="I292" s="24">
        <f t="shared" si="161"/>
        <v>-2.3691211631797273</v>
      </c>
      <c r="J292" s="24" t="str">
        <f t="shared" si="162"/>
        <v/>
      </c>
      <c r="K292" s="24">
        <f t="shared" si="163"/>
        <v>0.40960856391207301</v>
      </c>
      <c r="L292" s="24" t="str">
        <f t="shared" si="164"/>
        <v/>
      </c>
      <c r="M292" s="24" t="str">
        <f t="shared" si="165"/>
        <v/>
      </c>
      <c r="N292" s="24" t="str">
        <f t="shared" si="166"/>
        <v/>
      </c>
      <c r="O292" s="24" t="str">
        <f t="shared" si="167"/>
        <v/>
      </c>
      <c r="P292" s="24" t="str">
        <f t="shared" si="168"/>
        <v/>
      </c>
      <c r="Q292" s="24">
        <f t="shared" si="169"/>
        <v>-2.2489919984311086</v>
      </c>
      <c r="R292" s="24">
        <f t="shared" si="170"/>
        <v>-5.268628380000024</v>
      </c>
      <c r="S292" s="24">
        <f t="shared" si="171"/>
        <v>0.40960856391207301</v>
      </c>
      <c r="T292" s="24">
        <f t="shared" si="172"/>
        <v>-2.3691211631797273</v>
      </c>
      <c r="V292" s="116" t="str">
        <f t="shared" si="173"/>
        <v>PORTOFINO GESTÃO DE RECURSOS LTDA</v>
      </c>
      <c r="W292" s="199" t="str">
        <f t="shared" si="174"/>
        <v/>
      </c>
      <c r="X292" s="199" t="str">
        <f t="shared" si="175"/>
        <v/>
      </c>
      <c r="Y292" s="199" t="str">
        <f t="shared" si="176"/>
        <v/>
      </c>
      <c r="Z292" s="199" t="str">
        <f t="shared" si="177"/>
        <v/>
      </c>
      <c r="AA292" s="199" t="str">
        <f t="shared" si="178"/>
        <v/>
      </c>
      <c r="AB292" s="199" t="str">
        <f t="shared" si="179"/>
        <v/>
      </c>
      <c r="AC292" s="199" t="str">
        <f t="shared" si="180"/>
        <v/>
      </c>
      <c r="AD292" s="199">
        <f t="shared" si="181"/>
        <v>-5.3101124000000084</v>
      </c>
      <c r="AE292" s="199" t="str">
        <f t="shared" si="182"/>
        <v/>
      </c>
      <c r="AF292" s="199">
        <f t="shared" si="183"/>
        <v>4.1484019999998623E-2</v>
      </c>
      <c r="AG292" s="199" t="str">
        <f t="shared" si="184"/>
        <v/>
      </c>
      <c r="AH292" s="199" t="str">
        <f t="shared" si="185"/>
        <v/>
      </c>
      <c r="AI292" s="199" t="str">
        <f t="shared" si="186"/>
        <v/>
      </c>
      <c r="AJ292" s="199" t="str">
        <f t="shared" si="187"/>
        <v/>
      </c>
      <c r="AK292" s="199" t="str">
        <f t="shared" si="188"/>
        <v/>
      </c>
      <c r="AL292" s="199">
        <f t="shared" si="189"/>
        <v>-5.268628380000024</v>
      </c>
      <c r="AO292" s="60">
        <v>289</v>
      </c>
      <c r="AP292" s="56" t="s">
        <v>295</v>
      </c>
      <c r="AQ292" s="30" t="s">
        <v>1110</v>
      </c>
      <c r="AR292" s="30">
        <v>10.243909739999999</v>
      </c>
      <c r="AS292" s="30" t="s">
        <v>1110</v>
      </c>
      <c r="AT292" s="30" t="s">
        <v>1110</v>
      </c>
      <c r="AU292" s="30" t="s">
        <v>1110</v>
      </c>
      <c r="AV292" s="30">
        <v>0.59439997999999994</v>
      </c>
      <c r="AW292" s="30">
        <v>42.111208929999997</v>
      </c>
      <c r="AX292" s="30">
        <v>1.47373822</v>
      </c>
      <c r="AY292" s="30" t="s">
        <v>1110</v>
      </c>
      <c r="AZ292" s="30">
        <v>2.5929268700000003</v>
      </c>
      <c r="BA292" s="30" t="s">
        <v>1110</v>
      </c>
      <c r="BB292" s="30" t="s">
        <v>1110</v>
      </c>
      <c r="BC292" s="30">
        <v>173.19611011000001</v>
      </c>
      <c r="BD292" s="30" t="s">
        <v>1110</v>
      </c>
      <c r="BE292" s="58" t="s">
        <v>1110</v>
      </c>
      <c r="BF292" s="30">
        <v>230.21229385000001</v>
      </c>
      <c r="BG292"/>
      <c r="BH292" s="60">
        <v>289</v>
      </c>
      <c r="BI292" s="56" t="s">
        <v>765</v>
      </c>
      <c r="BJ292" s="30" t="s">
        <v>1110</v>
      </c>
      <c r="BK292" s="30" t="s">
        <v>1110</v>
      </c>
      <c r="BL292" s="30" t="s">
        <v>1110</v>
      </c>
      <c r="BM292" s="30" t="s">
        <v>1110</v>
      </c>
      <c r="BN292" s="30" t="s">
        <v>1110</v>
      </c>
      <c r="BO292" s="30" t="s">
        <v>1110</v>
      </c>
      <c r="BP292" s="30" t="s">
        <v>1110</v>
      </c>
      <c r="BQ292" s="30">
        <v>218.82837753999999</v>
      </c>
      <c r="BR292" s="30" t="s">
        <v>1110</v>
      </c>
      <c r="BS292" s="30">
        <v>10.169206839999999</v>
      </c>
      <c r="BT292" s="30" t="s">
        <v>1110</v>
      </c>
      <c r="BU292" s="30" t="s">
        <v>1110</v>
      </c>
      <c r="BV292" s="30" t="s">
        <v>1110</v>
      </c>
      <c r="BW292" s="30" t="s">
        <v>1110</v>
      </c>
      <c r="BX292" s="58" t="s">
        <v>1110</v>
      </c>
      <c r="BY292" s="30">
        <v>228.99758437999998</v>
      </c>
    </row>
    <row r="293" spans="1:77" ht="62.5">
      <c r="A293" s="114" t="str">
        <f t="shared" si="153"/>
        <v>TRAFALGAR GESTAO DE RECURSOS</v>
      </c>
      <c r="B293" s="24" t="str">
        <f t="shared" si="154"/>
        <v/>
      </c>
      <c r="C293" s="24" t="str">
        <f t="shared" si="155"/>
        <v/>
      </c>
      <c r="D293" s="24" t="str">
        <f t="shared" si="156"/>
        <v/>
      </c>
      <c r="E293" s="24" t="str">
        <f t="shared" si="157"/>
        <v/>
      </c>
      <c r="F293" s="24" t="str">
        <f t="shared" si="158"/>
        <v/>
      </c>
      <c r="G293" s="24" t="str">
        <f t="shared" si="159"/>
        <v/>
      </c>
      <c r="H293" s="24" t="str">
        <f t="shared" si="160"/>
        <v/>
      </c>
      <c r="I293" s="24">
        <f t="shared" si="161"/>
        <v>3.1245688216640701</v>
      </c>
      <c r="J293" s="24">
        <f t="shared" si="162"/>
        <v>-7.2789679758363377</v>
      </c>
      <c r="K293" s="24" t="str">
        <f t="shared" si="163"/>
        <v/>
      </c>
      <c r="L293" s="24" t="str">
        <f t="shared" si="164"/>
        <v/>
      </c>
      <c r="M293" s="24" t="str">
        <f t="shared" si="165"/>
        <v/>
      </c>
      <c r="N293" s="24">
        <f t="shared" si="166"/>
        <v>108.01988449127785</v>
      </c>
      <c r="O293" s="24" t="str">
        <f t="shared" si="167"/>
        <v/>
      </c>
      <c r="P293" s="24" t="str">
        <f t="shared" si="168"/>
        <v/>
      </c>
      <c r="Q293" s="24">
        <f t="shared" si="169"/>
        <v>8.0844451841484357</v>
      </c>
      <c r="R293" s="24">
        <f t="shared" si="170"/>
        <v>17.050564290000011</v>
      </c>
      <c r="S293" s="24">
        <f t="shared" si="171"/>
        <v>108.01988449127785</v>
      </c>
      <c r="T293" s="24">
        <f t="shared" si="172"/>
        <v>-7.2789679758363377</v>
      </c>
      <c r="V293" s="116" t="str">
        <f t="shared" si="173"/>
        <v>TRAFALGAR GESTAO DE RECURSOS</v>
      </c>
      <c r="W293" s="199" t="str">
        <f t="shared" si="174"/>
        <v/>
      </c>
      <c r="X293" s="199" t="str">
        <f t="shared" si="175"/>
        <v/>
      </c>
      <c r="Y293" s="199" t="str">
        <f t="shared" si="176"/>
        <v/>
      </c>
      <c r="Z293" s="199" t="str">
        <f t="shared" si="177"/>
        <v/>
      </c>
      <c r="AA293" s="199" t="str">
        <f t="shared" si="178"/>
        <v/>
      </c>
      <c r="AB293" s="199" t="str">
        <f t="shared" si="179"/>
        <v/>
      </c>
      <c r="AC293" s="199" t="str">
        <f t="shared" si="180"/>
        <v/>
      </c>
      <c r="AD293" s="199">
        <f t="shared" si="181"/>
        <v>5.9977484199999935</v>
      </c>
      <c r="AE293" s="199">
        <f t="shared" si="182"/>
        <v>-0.85695738000000077</v>
      </c>
      <c r="AF293" s="199" t="str">
        <f t="shared" si="183"/>
        <v/>
      </c>
      <c r="AG293" s="199" t="str">
        <f t="shared" si="184"/>
        <v/>
      </c>
      <c r="AH293" s="199" t="str">
        <f t="shared" si="185"/>
        <v/>
      </c>
      <c r="AI293" s="199">
        <f t="shared" si="186"/>
        <v>7.7540020299999997</v>
      </c>
      <c r="AJ293" s="199" t="str">
        <f t="shared" si="187"/>
        <v/>
      </c>
      <c r="AK293" s="199" t="str">
        <f t="shared" si="188"/>
        <v/>
      </c>
      <c r="AL293" s="199">
        <f t="shared" si="189"/>
        <v>17.050564290000011</v>
      </c>
      <c r="AO293" s="59">
        <v>290</v>
      </c>
      <c r="AP293" s="54" t="s">
        <v>1306</v>
      </c>
      <c r="AQ293" s="31">
        <v>0.27652000999999998</v>
      </c>
      <c r="AR293" s="31" t="s">
        <v>1110</v>
      </c>
      <c r="AS293" s="31" t="s">
        <v>1110</v>
      </c>
      <c r="AT293" s="31" t="s">
        <v>1110</v>
      </c>
      <c r="AU293" s="31" t="s">
        <v>1110</v>
      </c>
      <c r="AV293" s="31">
        <v>9.9999999999999995E-7</v>
      </c>
      <c r="AW293" s="31" t="s">
        <v>1110</v>
      </c>
      <c r="AX293" s="31">
        <v>131.68510658</v>
      </c>
      <c r="AY293" s="31">
        <v>1.9334800599999999</v>
      </c>
      <c r="AZ293" s="31">
        <v>6.2556501900000008</v>
      </c>
      <c r="BA293" s="31" t="s">
        <v>1110</v>
      </c>
      <c r="BB293" s="31">
        <v>62.615841850000002</v>
      </c>
      <c r="BC293" s="31">
        <v>25.358320750000001</v>
      </c>
      <c r="BD293" s="31" t="s">
        <v>1110</v>
      </c>
      <c r="BE293" s="57" t="s">
        <v>1110</v>
      </c>
      <c r="BF293" s="31">
        <v>228.12492044000001</v>
      </c>
      <c r="BG293"/>
      <c r="BH293" s="59">
        <v>290</v>
      </c>
      <c r="BI293" s="54" t="s">
        <v>947</v>
      </c>
      <c r="BJ293" s="31" t="s">
        <v>1110</v>
      </c>
      <c r="BK293" s="31" t="s">
        <v>1110</v>
      </c>
      <c r="BL293" s="31" t="s">
        <v>1110</v>
      </c>
      <c r="BM293" s="31" t="s">
        <v>1110</v>
      </c>
      <c r="BN293" s="31" t="s">
        <v>1110</v>
      </c>
      <c r="BO293" s="31" t="s">
        <v>1110</v>
      </c>
      <c r="BP293" s="31" t="s">
        <v>1110</v>
      </c>
      <c r="BQ293" s="31">
        <v>197.95218316999998</v>
      </c>
      <c r="BR293" s="31">
        <v>10.916104170000001</v>
      </c>
      <c r="BS293" s="31">
        <v>4.1557712200000001</v>
      </c>
      <c r="BT293" s="31" t="s">
        <v>1110</v>
      </c>
      <c r="BU293" s="31" t="s">
        <v>1110</v>
      </c>
      <c r="BV293" s="31">
        <v>14.9323119</v>
      </c>
      <c r="BW293" s="31" t="s">
        <v>1110</v>
      </c>
      <c r="BX293" s="57" t="s">
        <v>1110</v>
      </c>
      <c r="BY293" s="31">
        <v>227.95637045999999</v>
      </c>
    </row>
    <row r="294" spans="1:77" ht="50">
      <c r="A294" s="114" t="str">
        <f t="shared" si="153"/>
        <v>GP INVESTIMENTOS</v>
      </c>
      <c r="B294" s="24" t="str">
        <f t="shared" si="154"/>
        <v/>
      </c>
      <c r="C294" s="24" t="str">
        <f t="shared" si="155"/>
        <v/>
      </c>
      <c r="D294" s="24" t="str">
        <f t="shared" si="156"/>
        <v/>
      </c>
      <c r="E294" s="24" t="str">
        <f t="shared" si="157"/>
        <v/>
      </c>
      <c r="F294" s="24" t="str">
        <f t="shared" si="158"/>
        <v/>
      </c>
      <c r="G294" s="24">
        <f t="shared" si="159"/>
        <v>2.9053278743944588E-2</v>
      </c>
      <c r="H294" s="24" t="str">
        <f t="shared" si="160"/>
        <v/>
      </c>
      <c r="I294" s="24">
        <f t="shared" si="161"/>
        <v>2.1060236121761733</v>
      </c>
      <c r="J294" s="24" t="str">
        <f t="shared" si="162"/>
        <v/>
      </c>
      <c r="K294" s="24" t="str">
        <f t="shared" si="163"/>
        <v/>
      </c>
      <c r="L294" s="24" t="str">
        <f t="shared" si="164"/>
        <v/>
      </c>
      <c r="M294" s="24" t="str">
        <f t="shared" si="165"/>
        <v/>
      </c>
      <c r="N294" s="24" t="str">
        <f t="shared" si="166"/>
        <v/>
      </c>
      <c r="O294" s="24">
        <f t="shared" si="167"/>
        <v>5.3181318130215232</v>
      </c>
      <c r="P294" s="24">
        <f t="shared" si="168"/>
        <v>-0.16234798862096511</v>
      </c>
      <c r="Q294" s="24">
        <f t="shared" si="169"/>
        <v>4.4204392608900349</v>
      </c>
      <c r="R294" s="24">
        <f t="shared" si="170"/>
        <v>9.4179788900000005</v>
      </c>
      <c r="S294" s="24">
        <f t="shared" si="171"/>
        <v>5.3181318130215232</v>
      </c>
      <c r="T294" s="24">
        <f t="shared" si="172"/>
        <v>-0.16234798862096511</v>
      </c>
      <c r="V294" s="116" t="str">
        <f t="shared" si="173"/>
        <v>GP INVESTIMENTOS</v>
      </c>
      <c r="W294" s="199" t="str">
        <f t="shared" si="174"/>
        <v/>
      </c>
      <c r="X294" s="199" t="str">
        <f t="shared" si="175"/>
        <v/>
      </c>
      <c r="Y294" s="199" t="str">
        <f t="shared" si="176"/>
        <v/>
      </c>
      <c r="Z294" s="199" t="str">
        <f t="shared" si="177"/>
        <v/>
      </c>
      <c r="AA294" s="199" t="str">
        <f t="shared" si="178"/>
        <v/>
      </c>
      <c r="AB294" s="199">
        <f t="shared" si="179"/>
        <v>5.3999000000004571E-4</v>
      </c>
      <c r="AC294" s="199" t="str">
        <f t="shared" si="180"/>
        <v/>
      </c>
      <c r="AD294" s="199">
        <f t="shared" si="181"/>
        <v>0.43540602000000206</v>
      </c>
      <c r="AE294" s="199" t="str">
        <f t="shared" si="182"/>
        <v/>
      </c>
      <c r="AF294" s="199" t="str">
        <f t="shared" si="183"/>
        <v/>
      </c>
      <c r="AG294" s="199" t="str">
        <f t="shared" si="184"/>
        <v/>
      </c>
      <c r="AH294" s="199" t="str">
        <f t="shared" si="185"/>
        <v/>
      </c>
      <c r="AI294" s="199" t="str">
        <f t="shared" si="186"/>
        <v/>
      </c>
      <c r="AJ294" s="199">
        <f t="shared" si="187"/>
        <v>9.0161050799999884</v>
      </c>
      <c r="AK294" s="199">
        <f t="shared" si="188"/>
        <v>-3.407219999999711E-2</v>
      </c>
      <c r="AL294" s="199">
        <f t="shared" si="189"/>
        <v>9.4179788900000005</v>
      </c>
      <c r="AO294" s="60">
        <v>291</v>
      </c>
      <c r="AP294" s="56" t="s">
        <v>1304</v>
      </c>
      <c r="AQ294" s="30">
        <v>30.359801969999999</v>
      </c>
      <c r="AR294" s="30">
        <v>24.90856161</v>
      </c>
      <c r="AS294" s="30">
        <v>5.4628548200000004</v>
      </c>
      <c r="AT294" s="30" t="s">
        <v>1110</v>
      </c>
      <c r="AU294" s="30" t="s">
        <v>1110</v>
      </c>
      <c r="AV294" s="30" t="s">
        <v>1110</v>
      </c>
      <c r="AW294" s="30" t="s">
        <v>1110</v>
      </c>
      <c r="AX294" s="30">
        <v>165.29991731999999</v>
      </c>
      <c r="AY294" s="30" t="s">
        <v>1110</v>
      </c>
      <c r="AZ294" s="30">
        <v>0.15489001999999999</v>
      </c>
      <c r="BA294" s="30" t="s">
        <v>1110</v>
      </c>
      <c r="BB294" s="30" t="s">
        <v>1110</v>
      </c>
      <c r="BC294" s="30" t="s">
        <v>1110</v>
      </c>
      <c r="BD294" s="30" t="s">
        <v>1110</v>
      </c>
      <c r="BE294" s="58" t="s">
        <v>1110</v>
      </c>
      <c r="BF294" s="30">
        <v>226.18602574000002</v>
      </c>
      <c r="BG294"/>
      <c r="BH294" s="60">
        <v>291</v>
      </c>
      <c r="BI294" s="56" t="s">
        <v>445</v>
      </c>
      <c r="BJ294" s="30" t="s">
        <v>1110</v>
      </c>
      <c r="BK294" s="30" t="s">
        <v>1110</v>
      </c>
      <c r="BL294" s="30" t="s">
        <v>1110</v>
      </c>
      <c r="BM294" s="30" t="s">
        <v>1110</v>
      </c>
      <c r="BN294" s="30" t="s">
        <v>1110</v>
      </c>
      <c r="BO294" s="30">
        <v>1.8591598200000001</v>
      </c>
      <c r="BP294" s="30" t="s">
        <v>1110</v>
      </c>
      <c r="BQ294" s="30">
        <v>21.109724079999999</v>
      </c>
      <c r="BR294" s="30" t="s">
        <v>1110</v>
      </c>
      <c r="BS294" s="30" t="s">
        <v>1110</v>
      </c>
      <c r="BT294" s="30" t="s">
        <v>1110</v>
      </c>
      <c r="BU294" s="30" t="s">
        <v>1110</v>
      </c>
      <c r="BV294" s="30" t="s">
        <v>1110</v>
      </c>
      <c r="BW294" s="30">
        <v>178.55129896</v>
      </c>
      <c r="BX294" s="58">
        <v>20.953068010000003</v>
      </c>
      <c r="BY294" s="30">
        <v>222.47325087000002</v>
      </c>
    </row>
    <row r="295" spans="1:77" ht="50">
      <c r="A295" s="114" t="str">
        <f t="shared" si="153"/>
        <v>MOGNO CAPITAL INVESTIMENTOS</v>
      </c>
      <c r="B295" s="24" t="str">
        <f t="shared" si="154"/>
        <v/>
      </c>
      <c r="C295" s="24">
        <f t="shared" si="155"/>
        <v>16.409861590073447</v>
      </c>
      <c r="D295" s="24" t="str">
        <f t="shared" si="156"/>
        <v/>
      </c>
      <c r="E295" s="24" t="str">
        <f t="shared" si="157"/>
        <v/>
      </c>
      <c r="F295" s="24" t="str">
        <f t="shared" si="158"/>
        <v/>
      </c>
      <c r="G295" s="24">
        <f t="shared" si="159"/>
        <v>-0.1966294145017855</v>
      </c>
      <c r="H295" s="24" t="str">
        <f t="shared" si="160"/>
        <v/>
      </c>
      <c r="I295" s="24">
        <f t="shared" si="161"/>
        <v>8.5096279734601552</v>
      </c>
      <c r="J295" s="24">
        <f t="shared" si="162"/>
        <v>-0.90073292638219016</v>
      </c>
      <c r="K295" s="24">
        <f t="shared" si="163"/>
        <v>38.780820246016788</v>
      </c>
      <c r="L295" s="24" t="str">
        <f t="shared" si="164"/>
        <v/>
      </c>
      <c r="M295" s="24" t="str">
        <f t="shared" si="165"/>
        <v/>
      </c>
      <c r="N295" s="24">
        <f t="shared" si="166"/>
        <v>0.95360240492645687</v>
      </c>
      <c r="O295" s="24" t="str">
        <f t="shared" si="167"/>
        <v/>
      </c>
      <c r="P295" s="24" t="str">
        <f t="shared" si="168"/>
        <v/>
      </c>
      <c r="Q295" s="24">
        <f t="shared" si="169"/>
        <v>9.7193188868430553</v>
      </c>
      <c r="R295" s="24">
        <f t="shared" si="170"/>
        <v>19.573996090000009</v>
      </c>
      <c r="S295" s="24">
        <f t="shared" si="171"/>
        <v>38.780820246016788</v>
      </c>
      <c r="T295" s="24">
        <f t="shared" si="172"/>
        <v>-0.90073292638219016</v>
      </c>
      <c r="V295" s="116" t="str">
        <f t="shared" si="173"/>
        <v>MOGNO CAPITAL INVESTIMENTOS</v>
      </c>
      <c r="W295" s="199" t="str">
        <f t="shared" si="174"/>
        <v/>
      </c>
      <c r="X295" s="199">
        <f t="shared" si="175"/>
        <v>0.25432002999999992</v>
      </c>
      <c r="Y295" s="199" t="str">
        <f t="shared" si="176"/>
        <v/>
      </c>
      <c r="Z295" s="199" t="str">
        <f t="shared" si="177"/>
        <v/>
      </c>
      <c r="AA295" s="199" t="str">
        <f t="shared" si="178"/>
        <v/>
      </c>
      <c r="AB295" s="199">
        <f t="shared" si="179"/>
        <v>-4.7561899999997159E-3</v>
      </c>
      <c r="AC295" s="199" t="str">
        <f t="shared" si="180"/>
        <v/>
      </c>
      <c r="AD295" s="199">
        <f t="shared" si="181"/>
        <v>15.267408070000016</v>
      </c>
      <c r="AE295" s="199">
        <f t="shared" si="182"/>
        <v>-2.8999999999999582E-3</v>
      </c>
      <c r="AF295" s="199">
        <f t="shared" si="183"/>
        <v>3.9893402499999997</v>
      </c>
      <c r="AG295" s="199" t="str">
        <f t="shared" si="184"/>
        <v/>
      </c>
      <c r="AH295" s="199" t="str">
        <f t="shared" si="185"/>
        <v/>
      </c>
      <c r="AI295" s="199">
        <f t="shared" si="186"/>
        <v>7.0583929999998851E-2</v>
      </c>
      <c r="AJ295" s="199" t="str">
        <f t="shared" si="187"/>
        <v/>
      </c>
      <c r="AK295" s="199" t="str">
        <f t="shared" si="188"/>
        <v/>
      </c>
      <c r="AL295" s="199">
        <f t="shared" si="189"/>
        <v>19.573996090000009</v>
      </c>
      <c r="AO295" s="59">
        <v>292</v>
      </c>
      <c r="AP295" s="54" t="s">
        <v>1</v>
      </c>
      <c r="AQ295" s="31" t="s">
        <v>1110</v>
      </c>
      <c r="AR295" s="31" t="s">
        <v>1110</v>
      </c>
      <c r="AS295" s="31" t="s">
        <v>1110</v>
      </c>
      <c r="AT295" s="31" t="s">
        <v>1110</v>
      </c>
      <c r="AU295" s="31" t="s">
        <v>1110</v>
      </c>
      <c r="AV295" s="31" t="s">
        <v>1110</v>
      </c>
      <c r="AW295" s="31" t="s">
        <v>1110</v>
      </c>
      <c r="AX295" s="31" t="s">
        <v>1110</v>
      </c>
      <c r="AY295" s="31" t="s">
        <v>1110</v>
      </c>
      <c r="AZ295" s="31">
        <v>218.93414165999999</v>
      </c>
      <c r="BA295" s="31" t="s">
        <v>1110</v>
      </c>
      <c r="BB295" s="31" t="s">
        <v>1110</v>
      </c>
      <c r="BC295" s="31" t="s">
        <v>1110</v>
      </c>
      <c r="BD295" s="31" t="s">
        <v>1110</v>
      </c>
      <c r="BE295" s="57" t="s">
        <v>1110</v>
      </c>
      <c r="BF295" s="31">
        <v>218.93414165999999</v>
      </c>
      <c r="BG295"/>
      <c r="BH295" s="59">
        <v>292</v>
      </c>
      <c r="BI295" s="54" t="s">
        <v>1307</v>
      </c>
      <c r="BJ295" s="31" t="s">
        <v>1110</v>
      </c>
      <c r="BK295" s="31">
        <v>1.8041199999999999</v>
      </c>
      <c r="BL295" s="31" t="s">
        <v>1110</v>
      </c>
      <c r="BM295" s="31" t="s">
        <v>1110</v>
      </c>
      <c r="BN295" s="31" t="s">
        <v>1110</v>
      </c>
      <c r="BO295" s="31">
        <v>2.4141036800000002</v>
      </c>
      <c r="BP295" s="31" t="s">
        <v>1110</v>
      </c>
      <c r="BQ295" s="31">
        <v>194.68075161000002</v>
      </c>
      <c r="BR295" s="31">
        <v>0.31906003000000005</v>
      </c>
      <c r="BS295" s="31">
        <v>14.27623007</v>
      </c>
      <c r="BT295" s="31" t="s">
        <v>1110</v>
      </c>
      <c r="BU295" s="31" t="s">
        <v>1110</v>
      </c>
      <c r="BV295" s="31">
        <v>7.4724035599999992</v>
      </c>
      <c r="BW295" s="31" t="s">
        <v>1110</v>
      </c>
      <c r="BX295" s="57" t="s">
        <v>1110</v>
      </c>
      <c r="BY295" s="31">
        <v>220.96666895000001</v>
      </c>
    </row>
    <row r="296" spans="1:77" ht="62.5">
      <c r="A296" s="114" t="str">
        <f t="shared" si="153"/>
        <v>M3 CAPITAL PARTNERS GEST DE REC</v>
      </c>
      <c r="B296" s="24" t="str">
        <f t="shared" si="154"/>
        <v/>
      </c>
      <c r="C296" s="24" t="str">
        <f t="shared" si="155"/>
        <v/>
      </c>
      <c r="D296" s="24" t="str">
        <f t="shared" si="156"/>
        <v/>
      </c>
      <c r="E296" s="24" t="str">
        <f t="shared" si="157"/>
        <v/>
      </c>
      <c r="F296" s="24" t="str">
        <f t="shared" si="158"/>
        <v/>
      </c>
      <c r="G296" s="24" t="str">
        <f t="shared" si="159"/>
        <v/>
      </c>
      <c r="H296" s="24" t="str">
        <f t="shared" si="160"/>
        <v/>
      </c>
      <c r="I296" s="24" t="str">
        <f t="shared" si="161"/>
        <v/>
      </c>
      <c r="J296" s="24">
        <f t="shared" si="162"/>
        <v>6.9587173165242433</v>
      </c>
      <c r="K296" s="24" t="str">
        <f t="shared" si="163"/>
        <v/>
      </c>
      <c r="L296" s="24" t="str">
        <f t="shared" si="164"/>
        <v/>
      </c>
      <c r="M296" s="24" t="str">
        <f t="shared" si="165"/>
        <v/>
      </c>
      <c r="N296" s="24" t="str">
        <f t="shared" si="166"/>
        <v/>
      </c>
      <c r="O296" s="24" t="str">
        <f t="shared" si="167"/>
        <v/>
      </c>
      <c r="P296" s="24" t="str">
        <f t="shared" si="168"/>
        <v/>
      </c>
      <c r="Q296" s="24">
        <f t="shared" si="169"/>
        <v>6.9587173165242433</v>
      </c>
      <c r="R296" s="24">
        <f t="shared" si="170"/>
        <v>14.358544679999994</v>
      </c>
      <c r="S296" s="24">
        <f t="shared" si="171"/>
        <v>6.9587173165242433</v>
      </c>
      <c r="T296" s="24">
        <f t="shared" si="172"/>
        <v>6.9587173165242433</v>
      </c>
      <c r="V296" s="116" t="str">
        <f t="shared" si="173"/>
        <v>M3 CAPITAL PARTNERS GEST DE REC</v>
      </c>
      <c r="W296" s="199" t="str">
        <f t="shared" si="174"/>
        <v/>
      </c>
      <c r="X296" s="199" t="str">
        <f t="shared" si="175"/>
        <v/>
      </c>
      <c r="Y296" s="199" t="str">
        <f t="shared" si="176"/>
        <v/>
      </c>
      <c r="Z296" s="199" t="str">
        <f t="shared" si="177"/>
        <v/>
      </c>
      <c r="AA296" s="199" t="str">
        <f t="shared" si="178"/>
        <v/>
      </c>
      <c r="AB296" s="199" t="str">
        <f t="shared" si="179"/>
        <v/>
      </c>
      <c r="AC296" s="199" t="str">
        <f t="shared" si="180"/>
        <v/>
      </c>
      <c r="AD296" s="199" t="str">
        <f t="shared" si="181"/>
        <v/>
      </c>
      <c r="AE296" s="199">
        <f t="shared" si="182"/>
        <v>14.358544679999994</v>
      </c>
      <c r="AF296" s="199" t="str">
        <f t="shared" si="183"/>
        <v/>
      </c>
      <c r="AG296" s="199" t="str">
        <f t="shared" si="184"/>
        <v/>
      </c>
      <c r="AH296" s="199" t="str">
        <f t="shared" si="185"/>
        <v/>
      </c>
      <c r="AI296" s="199" t="str">
        <f t="shared" si="186"/>
        <v/>
      </c>
      <c r="AJ296" s="199" t="str">
        <f t="shared" si="187"/>
        <v/>
      </c>
      <c r="AK296" s="199" t="str">
        <f t="shared" si="188"/>
        <v/>
      </c>
      <c r="AL296" s="199">
        <f t="shared" si="189"/>
        <v>14.358544679999994</v>
      </c>
      <c r="AO296" s="60">
        <v>293</v>
      </c>
      <c r="AP296" s="56" t="s">
        <v>117</v>
      </c>
      <c r="AQ296" s="30" t="s">
        <v>1110</v>
      </c>
      <c r="AR296" s="30" t="s">
        <v>1110</v>
      </c>
      <c r="AS296" s="30" t="s">
        <v>1110</v>
      </c>
      <c r="AT296" s="30" t="s">
        <v>1110</v>
      </c>
      <c r="AU296" s="30" t="s">
        <v>1110</v>
      </c>
      <c r="AV296" s="30" t="s">
        <v>1110</v>
      </c>
      <c r="AW296" s="30">
        <v>44.582634950000006</v>
      </c>
      <c r="AX296" s="30">
        <v>31.34435878</v>
      </c>
      <c r="AY296" s="30">
        <v>0.47571548999999996</v>
      </c>
      <c r="AZ296" s="30" t="s">
        <v>1110</v>
      </c>
      <c r="BA296" s="30" t="s">
        <v>1110</v>
      </c>
      <c r="BB296" s="30" t="s">
        <v>1110</v>
      </c>
      <c r="BC296" s="30">
        <v>86.220385620000002</v>
      </c>
      <c r="BD296" s="30">
        <v>3.54797443</v>
      </c>
      <c r="BE296" s="58">
        <v>50.851782229999998</v>
      </c>
      <c r="BF296" s="30">
        <v>217.02285150000003</v>
      </c>
      <c r="BG296"/>
      <c r="BH296" s="60">
        <v>293</v>
      </c>
      <c r="BI296" s="56" t="s">
        <v>1308</v>
      </c>
      <c r="BJ296" s="30" t="s">
        <v>1110</v>
      </c>
      <c r="BK296" s="30" t="s">
        <v>1110</v>
      </c>
      <c r="BL296" s="30" t="s">
        <v>1110</v>
      </c>
      <c r="BM296" s="30" t="s">
        <v>1110</v>
      </c>
      <c r="BN296" s="30" t="s">
        <v>1110</v>
      </c>
      <c r="BO296" s="30" t="s">
        <v>1110</v>
      </c>
      <c r="BP296" s="30" t="s">
        <v>1110</v>
      </c>
      <c r="BQ296" s="30" t="s">
        <v>1110</v>
      </c>
      <c r="BR296" s="30">
        <v>220.69750094</v>
      </c>
      <c r="BS296" s="30" t="s">
        <v>1110</v>
      </c>
      <c r="BT296" s="30" t="s">
        <v>1110</v>
      </c>
      <c r="BU296" s="30" t="s">
        <v>1110</v>
      </c>
      <c r="BV296" s="30" t="s">
        <v>1110</v>
      </c>
      <c r="BW296" s="30" t="s">
        <v>1110</v>
      </c>
      <c r="BX296" s="58" t="s">
        <v>1110</v>
      </c>
      <c r="BY296" s="30">
        <v>220.69750094</v>
      </c>
    </row>
    <row r="297" spans="1:77" ht="62.5">
      <c r="A297" s="114" t="str">
        <f t="shared" si="153"/>
        <v>MERITO INVESTIMENTOS LTDA</v>
      </c>
      <c r="B297" s="24" t="str">
        <f t="shared" si="154"/>
        <v/>
      </c>
      <c r="C297" s="24" t="str">
        <f t="shared" si="155"/>
        <v/>
      </c>
      <c r="D297" s="24" t="str">
        <f t="shared" si="156"/>
        <v/>
      </c>
      <c r="E297" s="24" t="str">
        <f t="shared" si="157"/>
        <v/>
      </c>
      <c r="F297" s="24" t="str">
        <f t="shared" si="158"/>
        <v/>
      </c>
      <c r="G297" s="24" t="str">
        <f t="shared" si="159"/>
        <v/>
      </c>
      <c r="H297" s="24" t="str">
        <f t="shared" si="160"/>
        <v/>
      </c>
      <c r="I297" s="24" t="str">
        <f t="shared" si="161"/>
        <v/>
      </c>
      <c r="J297" s="24" t="str">
        <f t="shared" si="162"/>
        <v/>
      </c>
      <c r="K297" s="24">
        <f t="shared" si="163"/>
        <v>0.51751399823218946</v>
      </c>
      <c r="L297" s="24" t="str">
        <f t="shared" si="164"/>
        <v/>
      </c>
      <c r="M297" s="24" t="str">
        <f t="shared" si="165"/>
        <v/>
      </c>
      <c r="N297" s="24" t="str">
        <f t="shared" si="166"/>
        <v/>
      </c>
      <c r="O297" s="24" t="str">
        <f t="shared" si="167"/>
        <v/>
      </c>
      <c r="P297" s="24" t="str">
        <f t="shared" si="168"/>
        <v/>
      </c>
      <c r="Q297" s="24">
        <f t="shared" si="169"/>
        <v>0.51751399823218946</v>
      </c>
      <c r="R297" s="24">
        <f t="shared" si="170"/>
        <v>1.1330148300000076</v>
      </c>
      <c r="S297" s="24">
        <f t="shared" si="171"/>
        <v>0.51751399823218946</v>
      </c>
      <c r="T297" s="24">
        <f t="shared" si="172"/>
        <v>0.51751399823218946</v>
      </c>
      <c r="V297" s="116" t="str">
        <f t="shared" si="173"/>
        <v>MERITO INVESTIMENTOS LTDA</v>
      </c>
      <c r="W297" s="199" t="str">
        <f t="shared" si="174"/>
        <v/>
      </c>
      <c r="X297" s="199" t="str">
        <f t="shared" si="175"/>
        <v/>
      </c>
      <c r="Y297" s="199" t="str">
        <f t="shared" si="176"/>
        <v/>
      </c>
      <c r="Z297" s="199" t="str">
        <f t="shared" si="177"/>
        <v/>
      </c>
      <c r="AA297" s="199" t="str">
        <f t="shared" si="178"/>
        <v/>
      </c>
      <c r="AB297" s="199" t="str">
        <f t="shared" si="179"/>
        <v/>
      </c>
      <c r="AC297" s="199" t="str">
        <f t="shared" si="180"/>
        <v/>
      </c>
      <c r="AD297" s="199" t="str">
        <f t="shared" si="181"/>
        <v/>
      </c>
      <c r="AE297" s="199" t="str">
        <f t="shared" si="182"/>
        <v/>
      </c>
      <c r="AF297" s="199">
        <f t="shared" si="183"/>
        <v>1.1330148300000076</v>
      </c>
      <c r="AG297" s="199" t="str">
        <f t="shared" si="184"/>
        <v/>
      </c>
      <c r="AH297" s="199" t="str">
        <f t="shared" si="185"/>
        <v/>
      </c>
      <c r="AI297" s="199" t="str">
        <f t="shared" si="186"/>
        <v/>
      </c>
      <c r="AJ297" s="199" t="str">
        <f t="shared" si="187"/>
        <v/>
      </c>
      <c r="AK297" s="199" t="str">
        <f t="shared" si="188"/>
        <v/>
      </c>
      <c r="AL297" s="199">
        <f t="shared" si="189"/>
        <v>1.1330148300000076</v>
      </c>
      <c r="AO297" s="59">
        <v>294</v>
      </c>
      <c r="AP297" s="54" t="s">
        <v>316</v>
      </c>
      <c r="AQ297" s="31" t="s">
        <v>1110</v>
      </c>
      <c r="AR297" s="31" t="s">
        <v>1110</v>
      </c>
      <c r="AS297" s="31" t="s">
        <v>1110</v>
      </c>
      <c r="AT297" s="31" t="s">
        <v>1110</v>
      </c>
      <c r="AU297" s="31" t="s">
        <v>1110</v>
      </c>
      <c r="AV297" s="31" t="s">
        <v>1110</v>
      </c>
      <c r="AW297" s="31" t="s">
        <v>1110</v>
      </c>
      <c r="AX297" s="31">
        <v>0.45570016999999996</v>
      </c>
      <c r="AY297" s="31" t="s">
        <v>1110</v>
      </c>
      <c r="AZ297" s="31" t="s">
        <v>1110</v>
      </c>
      <c r="BA297" s="31" t="s">
        <v>1110</v>
      </c>
      <c r="BB297" s="31" t="s">
        <v>1110</v>
      </c>
      <c r="BC297" s="31">
        <v>214.14703508000002</v>
      </c>
      <c r="BD297" s="31">
        <v>1.5273905800000001</v>
      </c>
      <c r="BE297" s="57" t="s">
        <v>1110</v>
      </c>
      <c r="BF297" s="31">
        <v>216.13012583000003</v>
      </c>
      <c r="BG297"/>
      <c r="BH297" s="59">
        <v>294</v>
      </c>
      <c r="BI297" s="54" t="s">
        <v>1</v>
      </c>
      <c r="BJ297" s="31" t="s">
        <v>1110</v>
      </c>
      <c r="BK297" s="31" t="s">
        <v>1110</v>
      </c>
      <c r="BL297" s="31" t="s">
        <v>1110</v>
      </c>
      <c r="BM297" s="31" t="s">
        <v>1110</v>
      </c>
      <c r="BN297" s="31" t="s">
        <v>1110</v>
      </c>
      <c r="BO297" s="31" t="s">
        <v>1110</v>
      </c>
      <c r="BP297" s="31" t="s">
        <v>1110</v>
      </c>
      <c r="BQ297" s="31" t="s">
        <v>1110</v>
      </c>
      <c r="BR297" s="31" t="s">
        <v>1110</v>
      </c>
      <c r="BS297" s="31">
        <v>220.06715649</v>
      </c>
      <c r="BT297" s="31" t="s">
        <v>1110</v>
      </c>
      <c r="BU297" s="31" t="s">
        <v>1110</v>
      </c>
      <c r="BV297" s="31" t="s">
        <v>1110</v>
      </c>
      <c r="BW297" s="31" t="s">
        <v>1110</v>
      </c>
      <c r="BX297" s="57" t="s">
        <v>1110</v>
      </c>
      <c r="BY297" s="31">
        <v>220.06715649</v>
      </c>
    </row>
    <row r="298" spans="1:77" ht="37.5">
      <c r="A298" s="114" t="str">
        <f t="shared" si="153"/>
        <v>SPECTRA INVESTIMENTOS LTDA</v>
      </c>
      <c r="B298" s="24">
        <f t="shared" si="154"/>
        <v>0.41580092538136171</v>
      </c>
      <c r="C298" s="24">
        <f t="shared" si="155"/>
        <v>19.732184598941856</v>
      </c>
      <c r="D298" s="24" t="str">
        <f t="shared" si="156"/>
        <v/>
      </c>
      <c r="E298" s="24" t="str">
        <f t="shared" si="157"/>
        <v/>
      </c>
      <c r="F298" s="24" t="str">
        <f t="shared" si="158"/>
        <v/>
      </c>
      <c r="G298" s="24">
        <f t="shared" si="159"/>
        <v>0.24653144947734518</v>
      </c>
      <c r="H298" s="24" t="str">
        <f t="shared" si="160"/>
        <v/>
      </c>
      <c r="I298" s="24">
        <f t="shared" si="161"/>
        <v>0.48413255687511025</v>
      </c>
      <c r="J298" s="24">
        <f t="shared" si="162"/>
        <v>19.891393067983245</v>
      </c>
      <c r="K298" s="24" t="str">
        <f t="shared" si="163"/>
        <v/>
      </c>
      <c r="L298" s="24" t="str">
        <f t="shared" si="164"/>
        <v/>
      </c>
      <c r="M298" s="24" t="str">
        <f t="shared" si="165"/>
        <v/>
      </c>
      <c r="N298" s="24">
        <f t="shared" si="166"/>
        <v>31.41705933332517</v>
      </c>
      <c r="O298" s="24" t="str">
        <f t="shared" si="167"/>
        <v/>
      </c>
      <c r="P298" s="24">
        <f t="shared" si="168"/>
        <v>0.41627406845540804</v>
      </c>
      <c r="Q298" s="24">
        <f t="shared" si="169"/>
        <v>12.070008734313205</v>
      </c>
      <c r="R298" s="24">
        <f t="shared" si="170"/>
        <v>23.288691720000031</v>
      </c>
      <c r="S298" s="24">
        <f t="shared" si="171"/>
        <v>31.41705933332517</v>
      </c>
      <c r="T298" s="24">
        <f t="shared" si="172"/>
        <v>0.24653144947734518</v>
      </c>
      <c r="V298" s="116" t="str">
        <f t="shared" si="173"/>
        <v>SPECTRA INVESTIMENTOS LTDA</v>
      </c>
      <c r="W298" s="199">
        <f t="shared" si="174"/>
        <v>5.6829259999998882E-2</v>
      </c>
      <c r="X298" s="199">
        <f t="shared" si="175"/>
        <v>2.252641800000001</v>
      </c>
      <c r="Y298" s="199" t="str">
        <f t="shared" si="176"/>
        <v/>
      </c>
      <c r="Z298" s="199" t="str">
        <f t="shared" si="177"/>
        <v/>
      </c>
      <c r="AA298" s="199" t="str">
        <f t="shared" si="178"/>
        <v/>
      </c>
      <c r="AB298" s="199">
        <f t="shared" si="179"/>
        <v>2.096929999999908E-2</v>
      </c>
      <c r="AC298" s="199" t="str">
        <f t="shared" si="180"/>
        <v/>
      </c>
      <c r="AD298" s="199">
        <f t="shared" si="181"/>
        <v>0.44860208000000057</v>
      </c>
      <c r="AE298" s="199">
        <f t="shared" si="182"/>
        <v>2.930002000000001E-2</v>
      </c>
      <c r="AF298" s="199" t="str">
        <f t="shared" si="183"/>
        <v/>
      </c>
      <c r="AG298" s="199" t="str">
        <f t="shared" si="184"/>
        <v/>
      </c>
      <c r="AH298" s="199" t="str">
        <f t="shared" si="185"/>
        <v/>
      </c>
      <c r="AI298" s="199">
        <f t="shared" si="186"/>
        <v>20.474609340000001</v>
      </c>
      <c r="AJ298" s="199" t="str">
        <f t="shared" si="187"/>
        <v/>
      </c>
      <c r="AK298" s="199">
        <f t="shared" si="188"/>
        <v>5.7399200000001205E-3</v>
      </c>
      <c r="AL298" s="199">
        <f t="shared" si="189"/>
        <v>23.288691720000031</v>
      </c>
      <c r="AO298" s="60">
        <v>295</v>
      </c>
      <c r="AP298" s="56" t="s">
        <v>495</v>
      </c>
      <c r="AQ298" s="30" t="s">
        <v>1110</v>
      </c>
      <c r="AR298" s="30" t="s">
        <v>1110</v>
      </c>
      <c r="AS298" s="30" t="s">
        <v>1110</v>
      </c>
      <c r="AT298" s="30" t="s">
        <v>1110</v>
      </c>
      <c r="AU298" s="30" t="s">
        <v>1110</v>
      </c>
      <c r="AV298" s="30" t="s">
        <v>1110</v>
      </c>
      <c r="AW298" s="30">
        <v>6.8913198899999992</v>
      </c>
      <c r="AX298" s="30">
        <v>60.848296579999996</v>
      </c>
      <c r="AY298" s="30">
        <v>5.2941799700000001</v>
      </c>
      <c r="AZ298" s="30">
        <v>12.29248986</v>
      </c>
      <c r="BA298" s="30" t="s">
        <v>1110</v>
      </c>
      <c r="BB298" s="30" t="s">
        <v>1110</v>
      </c>
      <c r="BC298" s="30">
        <v>70.259467569999998</v>
      </c>
      <c r="BD298" s="30" t="s">
        <v>1110</v>
      </c>
      <c r="BE298" s="58">
        <v>58.170374320000001</v>
      </c>
      <c r="BF298" s="30">
        <v>213.75612819000003</v>
      </c>
      <c r="BG298"/>
      <c r="BH298" s="60">
        <v>295</v>
      </c>
      <c r="BI298" s="56" t="s">
        <v>892</v>
      </c>
      <c r="BJ298" s="30">
        <v>13.724249539999999</v>
      </c>
      <c r="BK298" s="30">
        <v>13.668720890000001</v>
      </c>
      <c r="BL298" s="30" t="s">
        <v>1110</v>
      </c>
      <c r="BM298" s="30" t="s">
        <v>1110</v>
      </c>
      <c r="BN298" s="30" t="s">
        <v>1110</v>
      </c>
      <c r="BO298" s="30">
        <v>8.5266995199999993</v>
      </c>
      <c r="BP298" s="30" t="s">
        <v>1110</v>
      </c>
      <c r="BQ298" s="30">
        <v>93.109604450000006</v>
      </c>
      <c r="BR298" s="30">
        <v>0.17660001</v>
      </c>
      <c r="BS298" s="30" t="s">
        <v>1110</v>
      </c>
      <c r="BT298" s="30" t="s">
        <v>1110</v>
      </c>
      <c r="BU298" s="30" t="s">
        <v>1110</v>
      </c>
      <c r="BV298" s="30">
        <v>85.644965110000001</v>
      </c>
      <c r="BW298" s="30" t="s">
        <v>1110</v>
      </c>
      <c r="BX298" s="58">
        <v>1.38461995</v>
      </c>
      <c r="BY298" s="30">
        <v>216.23545947000002</v>
      </c>
    </row>
    <row r="299" spans="1:77" ht="37.5">
      <c r="A299" s="114" t="str">
        <f t="shared" si="153"/>
        <v>IMPACTO INVESTIMENTOS LTDA</v>
      </c>
      <c r="B299" s="24" t="str">
        <f t="shared" si="154"/>
        <v/>
      </c>
      <c r="C299" s="24" t="str">
        <f t="shared" si="155"/>
        <v/>
      </c>
      <c r="D299" s="24" t="str">
        <f t="shared" si="156"/>
        <v/>
      </c>
      <c r="E299" s="24" t="str">
        <f t="shared" si="157"/>
        <v/>
      </c>
      <c r="F299" s="24" t="str">
        <f t="shared" si="158"/>
        <v/>
      </c>
      <c r="G299" s="24" t="str">
        <f t="shared" si="159"/>
        <v/>
      </c>
      <c r="H299" s="24">
        <f t="shared" si="160"/>
        <v>2.5828174114842994</v>
      </c>
      <c r="I299" s="24">
        <f t="shared" si="161"/>
        <v>0.45564460401203633</v>
      </c>
      <c r="J299" s="24">
        <f t="shared" si="162"/>
        <v>0.74968909679886053</v>
      </c>
      <c r="K299" s="24">
        <f t="shared" si="163"/>
        <v>0.69994013401610289</v>
      </c>
      <c r="L299" s="24" t="str">
        <f t="shared" si="164"/>
        <v/>
      </c>
      <c r="M299" s="24" t="str">
        <f t="shared" si="165"/>
        <v/>
      </c>
      <c r="N299" s="24">
        <f t="shared" si="166"/>
        <v>0.4763961378820909</v>
      </c>
      <c r="O299" s="24" t="str">
        <f t="shared" si="167"/>
        <v/>
      </c>
      <c r="P299" s="24">
        <f t="shared" si="168"/>
        <v>-3.0366682192599654</v>
      </c>
      <c r="Q299" s="24">
        <f t="shared" si="169"/>
        <v>-0.39800296590506434</v>
      </c>
      <c r="R299" s="24">
        <f t="shared" si="170"/>
        <v>-0.85075573000003146</v>
      </c>
      <c r="S299" s="24">
        <f t="shared" si="171"/>
        <v>2.5828174114842994</v>
      </c>
      <c r="T299" s="24">
        <f t="shared" si="172"/>
        <v>-3.0366682192599654</v>
      </c>
      <c r="V299" s="116" t="str">
        <f t="shared" si="173"/>
        <v>IMPACTO INVESTIMENTOS LTDA</v>
      </c>
      <c r="W299" s="199" t="str">
        <f t="shared" si="174"/>
        <v/>
      </c>
      <c r="X299" s="199" t="str">
        <f t="shared" si="175"/>
        <v/>
      </c>
      <c r="Y299" s="199" t="str">
        <f t="shared" si="176"/>
        <v/>
      </c>
      <c r="Z299" s="199" t="str">
        <f t="shared" si="177"/>
        <v/>
      </c>
      <c r="AA299" s="199" t="str">
        <f t="shared" si="178"/>
        <v/>
      </c>
      <c r="AB299" s="199" t="str">
        <f t="shared" si="179"/>
        <v/>
      </c>
      <c r="AC299" s="199">
        <f t="shared" si="180"/>
        <v>0.17799021000000081</v>
      </c>
      <c r="AD299" s="199">
        <f t="shared" si="181"/>
        <v>0.27725198000000972</v>
      </c>
      <c r="AE299" s="199">
        <f t="shared" si="182"/>
        <v>3.9689890000000005E-2</v>
      </c>
      <c r="AF299" s="199">
        <f t="shared" si="183"/>
        <v>8.6040069999999247E-2</v>
      </c>
      <c r="AG299" s="199" t="str">
        <f t="shared" si="184"/>
        <v/>
      </c>
      <c r="AH299" s="199" t="str">
        <f t="shared" si="185"/>
        <v/>
      </c>
      <c r="AI299" s="199">
        <f t="shared" si="186"/>
        <v>0.33471338999999034</v>
      </c>
      <c r="AJ299" s="199" t="str">
        <f t="shared" si="187"/>
        <v/>
      </c>
      <c r="AK299" s="199">
        <f t="shared" si="188"/>
        <v>-1.7664412700000014</v>
      </c>
      <c r="AL299" s="199">
        <f t="shared" si="189"/>
        <v>-0.85075573000003146</v>
      </c>
      <c r="AO299" s="59">
        <v>296</v>
      </c>
      <c r="AP299" s="54" t="s">
        <v>445</v>
      </c>
      <c r="AQ299" s="31" t="s">
        <v>1110</v>
      </c>
      <c r="AR299" s="31" t="s">
        <v>1110</v>
      </c>
      <c r="AS299" s="31" t="s">
        <v>1110</v>
      </c>
      <c r="AT299" s="31" t="s">
        <v>1110</v>
      </c>
      <c r="AU299" s="31" t="s">
        <v>1110</v>
      </c>
      <c r="AV299" s="31">
        <v>1.8586198300000001</v>
      </c>
      <c r="AW299" s="31" t="s">
        <v>1110</v>
      </c>
      <c r="AX299" s="31">
        <v>20.674318059999997</v>
      </c>
      <c r="AY299" s="31" t="s">
        <v>1110</v>
      </c>
      <c r="AZ299" s="31" t="s">
        <v>1110</v>
      </c>
      <c r="BA299" s="31" t="s">
        <v>1110</v>
      </c>
      <c r="BB299" s="31" t="s">
        <v>1110</v>
      </c>
      <c r="BC299" s="31" t="s">
        <v>1110</v>
      </c>
      <c r="BD299" s="31">
        <v>169.53519388000001</v>
      </c>
      <c r="BE299" s="57">
        <v>20.98714021</v>
      </c>
      <c r="BF299" s="31">
        <v>213.05527198000001</v>
      </c>
      <c r="BG299"/>
      <c r="BH299" s="59">
        <v>296</v>
      </c>
      <c r="BI299" s="54" t="s">
        <v>495</v>
      </c>
      <c r="BJ299" s="31" t="s">
        <v>1110</v>
      </c>
      <c r="BK299" s="31" t="s">
        <v>1110</v>
      </c>
      <c r="BL299" s="31" t="s">
        <v>1110</v>
      </c>
      <c r="BM299" s="31" t="s">
        <v>1110</v>
      </c>
      <c r="BN299" s="31" t="s">
        <v>1110</v>
      </c>
      <c r="BO299" s="31" t="s">
        <v>1110</v>
      </c>
      <c r="BP299" s="31">
        <v>7.0693101</v>
      </c>
      <c r="BQ299" s="31">
        <v>61.125548560000006</v>
      </c>
      <c r="BR299" s="31">
        <v>5.3338698600000001</v>
      </c>
      <c r="BS299" s="31">
        <v>12.378529929999999</v>
      </c>
      <c r="BT299" s="31" t="s">
        <v>1110</v>
      </c>
      <c r="BU299" s="31" t="s">
        <v>1110</v>
      </c>
      <c r="BV299" s="31">
        <v>70.594180959999989</v>
      </c>
      <c r="BW299" s="31" t="s">
        <v>1110</v>
      </c>
      <c r="BX299" s="57">
        <v>56.403933049999999</v>
      </c>
      <c r="BY299" s="31">
        <v>212.90537246</v>
      </c>
    </row>
    <row r="300" spans="1:77" ht="62.5">
      <c r="A300" s="114" t="str">
        <f t="shared" si="153"/>
        <v>L3 GESTORA DE RECURSOS LTDA.</v>
      </c>
      <c r="B300" s="24">
        <f t="shared" si="154"/>
        <v>-1.5142895804303578</v>
      </c>
      <c r="C300" s="24" t="str">
        <f t="shared" si="155"/>
        <v/>
      </c>
      <c r="D300" s="24" t="str">
        <f t="shared" si="156"/>
        <v/>
      </c>
      <c r="E300" s="24" t="str">
        <f t="shared" si="157"/>
        <v/>
      </c>
      <c r="F300" s="24" t="str">
        <f t="shared" si="158"/>
        <v/>
      </c>
      <c r="G300" s="24" t="str">
        <f t="shared" si="159"/>
        <v/>
      </c>
      <c r="H300" s="24" t="str">
        <f t="shared" si="160"/>
        <v/>
      </c>
      <c r="I300" s="24">
        <f t="shared" si="161"/>
        <v>-1.15735411066224</v>
      </c>
      <c r="J300" s="24" t="str">
        <f t="shared" si="162"/>
        <v/>
      </c>
      <c r="K300" s="24">
        <f t="shared" si="163"/>
        <v>-3.5174040647558087</v>
      </c>
      <c r="L300" s="24" t="str">
        <f t="shared" si="164"/>
        <v/>
      </c>
      <c r="M300" s="24" t="str">
        <f t="shared" si="165"/>
        <v/>
      </c>
      <c r="N300" s="24">
        <f t="shared" si="166"/>
        <v>-16.096049028198038</v>
      </c>
      <c r="O300" s="24" t="str">
        <f t="shared" si="167"/>
        <v/>
      </c>
      <c r="P300" s="24">
        <f t="shared" si="168"/>
        <v>-13.973590082595365</v>
      </c>
      <c r="Q300" s="24">
        <f t="shared" si="169"/>
        <v>-10.682194851467699</v>
      </c>
      <c r="R300" s="24">
        <f t="shared" si="170"/>
        <v>-25.144564340000045</v>
      </c>
      <c r="S300" s="24">
        <f t="shared" si="171"/>
        <v>-1.15735411066224</v>
      </c>
      <c r="T300" s="24">
        <f t="shared" si="172"/>
        <v>-16.096049028198038</v>
      </c>
      <c r="V300" s="116" t="str">
        <f t="shared" si="173"/>
        <v>L3 GESTORA DE RECURSOS LTDA.</v>
      </c>
      <c r="W300" s="199">
        <f t="shared" si="174"/>
        <v>-9.1899199999999626E-3</v>
      </c>
      <c r="X300" s="199" t="str">
        <f t="shared" si="175"/>
        <v/>
      </c>
      <c r="Y300" s="199" t="str">
        <f t="shared" si="176"/>
        <v/>
      </c>
      <c r="Z300" s="199" t="str">
        <f t="shared" si="177"/>
        <v/>
      </c>
      <c r="AA300" s="199" t="str">
        <f t="shared" si="178"/>
        <v/>
      </c>
      <c r="AB300" s="199" t="str">
        <f t="shared" si="179"/>
        <v/>
      </c>
      <c r="AC300" s="199" t="str">
        <f t="shared" si="180"/>
        <v/>
      </c>
      <c r="AD300" s="199">
        <f t="shared" si="181"/>
        <v>-0.74657860000000653</v>
      </c>
      <c r="AE300" s="199" t="str">
        <f t="shared" si="182"/>
        <v/>
      </c>
      <c r="AF300" s="199">
        <f t="shared" si="183"/>
        <v>-0.6060497900000037</v>
      </c>
      <c r="AG300" s="199" t="str">
        <f t="shared" si="184"/>
        <v/>
      </c>
      <c r="AH300" s="199" t="str">
        <f t="shared" si="185"/>
        <v/>
      </c>
      <c r="AI300" s="199">
        <f t="shared" si="186"/>
        <v>-18.178806710000018</v>
      </c>
      <c r="AJ300" s="199" t="str">
        <f t="shared" si="187"/>
        <v/>
      </c>
      <c r="AK300" s="199">
        <f t="shared" si="188"/>
        <v>-5.6039393200000021</v>
      </c>
      <c r="AL300" s="199">
        <f t="shared" si="189"/>
        <v>-25.144564340000045</v>
      </c>
      <c r="AO300" s="60">
        <v>297</v>
      </c>
      <c r="AP300" s="56" t="s">
        <v>947</v>
      </c>
      <c r="AQ300" s="30" t="s">
        <v>1110</v>
      </c>
      <c r="AR300" s="30" t="s">
        <v>1110</v>
      </c>
      <c r="AS300" s="30" t="s">
        <v>1110</v>
      </c>
      <c r="AT300" s="30" t="s">
        <v>1110</v>
      </c>
      <c r="AU300" s="30" t="s">
        <v>1110</v>
      </c>
      <c r="AV300" s="30" t="s">
        <v>1110</v>
      </c>
      <c r="AW300" s="30" t="s">
        <v>1110</v>
      </c>
      <c r="AX300" s="30">
        <v>191.95443474999999</v>
      </c>
      <c r="AY300" s="30">
        <v>11.773061550000001</v>
      </c>
      <c r="AZ300" s="30" t="s">
        <v>1110</v>
      </c>
      <c r="BA300" s="30" t="s">
        <v>1110</v>
      </c>
      <c r="BB300" s="30" t="s">
        <v>1110</v>
      </c>
      <c r="BC300" s="30">
        <v>7.1783098700000005</v>
      </c>
      <c r="BD300" s="30" t="s">
        <v>1110</v>
      </c>
      <c r="BE300" s="58" t="s">
        <v>1110</v>
      </c>
      <c r="BF300" s="30">
        <v>210.90580616999998</v>
      </c>
      <c r="BG300"/>
      <c r="BH300" s="60">
        <v>297</v>
      </c>
      <c r="BI300" s="56" t="s">
        <v>1302</v>
      </c>
      <c r="BJ300" s="30">
        <v>0.59769004000000003</v>
      </c>
      <c r="BK300" s="30" t="s">
        <v>1110</v>
      </c>
      <c r="BL300" s="30" t="s">
        <v>1110</v>
      </c>
      <c r="BM300" s="30" t="s">
        <v>1110</v>
      </c>
      <c r="BN300" s="30" t="s">
        <v>1110</v>
      </c>
      <c r="BO300" s="30" t="s">
        <v>1110</v>
      </c>
      <c r="BP300" s="30" t="s">
        <v>1110</v>
      </c>
      <c r="BQ300" s="30">
        <v>63.760782899999995</v>
      </c>
      <c r="BR300" s="30" t="s">
        <v>1110</v>
      </c>
      <c r="BS300" s="30">
        <v>16.623980619999998</v>
      </c>
      <c r="BT300" s="30" t="s">
        <v>1110</v>
      </c>
      <c r="BU300" s="30" t="s">
        <v>1110</v>
      </c>
      <c r="BV300" s="30">
        <v>94.760751799999994</v>
      </c>
      <c r="BW300" s="30" t="s">
        <v>1110</v>
      </c>
      <c r="BX300" s="58">
        <v>34.499851380000003</v>
      </c>
      <c r="BY300" s="30">
        <v>210.24305673999999</v>
      </c>
    </row>
    <row r="301" spans="1:77" ht="37.5">
      <c r="A301" s="114" t="str">
        <f t="shared" si="153"/>
        <v>VELA INVESTIMENTOS LTDA.</v>
      </c>
      <c r="B301" s="24" t="str">
        <f t="shared" si="154"/>
        <v/>
      </c>
      <c r="C301" s="24" t="str">
        <f t="shared" si="155"/>
        <v/>
      </c>
      <c r="D301" s="24" t="str">
        <f t="shared" si="156"/>
        <v/>
      </c>
      <c r="E301" s="24" t="str">
        <f t="shared" si="157"/>
        <v/>
      </c>
      <c r="F301" s="24" t="str">
        <f t="shared" si="158"/>
        <v/>
      </c>
      <c r="G301" s="24">
        <f t="shared" si="159"/>
        <v>0.85810533103195041</v>
      </c>
      <c r="H301" s="24" t="str">
        <f t="shared" si="160"/>
        <v/>
      </c>
      <c r="I301" s="24" t="str">
        <f t="shared" si="161"/>
        <v/>
      </c>
      <c r="J301" s="24" t="str">
        <f t="shared" si="162"/>
        <v/>
      </c>
      <c r="K301" s="24" t="str">
        <f t="shared" si="163"/>
        <v/>
      </c>
      <c r="L301" s="24" t="str">
        <f t="shared" si="164"/>
        <v/>
      </c>
      <c r="M301" s="24" t="str">
        <f t="shared" si="165"/>
        <v/>
      </c>
      <c r="N301" s="24">
        <f t="shared" si="166"/>
        <v>0.66311292601291427</v>
      </c>
      <c r="O301" s="24" t="str">
        <f t="shared" si="167"/>
        <v/>
      </c>
      <c r="P301" s="24" t="str">
        <f t="shared" si="168"/>
        <v/>
      </c>
      <c r="Q301" s="24">
        <f t="shared" si="169"/>
        <v>0.78427608095476842</v>
      </c>
      <c r="R301" s="24">
        <f t="shared" si="170"/>
        <v>1.6313594799999862</v>
      </c>
      <c r="S301" s="24">
        <f t="shared" si="171"/>
        <v>0.85810533103195041</v>
      </c>
      <c r="T301" s="24">
        <f t="shared" si="172"/>
        <v>0.66311292601291427</v>
      </c>
      <c r="V301" s="116" t="str">
        <f t="shared" si="173"/>
        <v>VELA INVESTIMENTOS LTDA.</v>
      </c>
      <c r="W301" s="199" t="str">
        <f t="shared" si="174"/>
        <v/>
      </c>
      <c r="X301" s="199" t="str">
        <f t="shared" si="175"/>
        <v/>
      </c>
      <c r="Y301" s="199" t="str">
        <f t="shared" si="176"/>
        <v/>
      </c>
      <c r="Z301" s="199" t="str">
        <f t="shared" si="177"/>
        <v/>
      </c>
      <c r="AA301" s="199" t="str">
        <f t="shared" si="178"/>
        <v/>
      </c>
      <c r="AB301" s="199">
        <f t="shared" si="179"/>
        <v>1.10910887</v>
      </c>
      <c r="AC301" s="199" t="str">
        <f t="shared" si="180"/>
        <v/>
      </c>
      <c r="AD301" s="199" t="str">
        <f t="shared" si="181"/>
        <v/>
      </c>
      <c r="AE301" s="199" t="str">
        <f t="shared" si="182"/>
        <v/>
      </c>
      <c r="AF301" s="199" t="str">
        <f t="shared" si="183"/>
        <v/>
      </c>
      <c r="AG301" s="199" t="str">
        <f t="shared" si="184"/>
        <v/>
      </c>
      <c r="AH301" s="199" t="str">
        <f t="shared" si="185"/>
        <v/>
      </c>
      <c r="AI301" s="199">
        <f t="shared" si="186"/>
        <v>0.52225061000000039</v>
      </c>
      <c r="AJ301" s="199" t="str">
        <f t="shared" si="187"/>
        <v/>
      </c>
      <c r="AK301" s="199" t="str">
        <f t="shared" si="188"/>
        <v/>
      </c>
      <c r="AL301" s="199">
        <f t="shared" si="189"/>
        <v>1.6313594799999862</v>
      </c>
      <c r="AO301" s="59">
        <v>298</v>
      </c>
      <c r="AP301" s="54" t="s">
        <v>992</v>
      </c>
      <c r="AQ301" s="31" t="s">
        <v>1110</v>
      </c>
      <c r="AR301" s="31" t="s">
        <v>1110</v>
      </c>
      <c r="AS301" s="31" t="s">
        <v>1110</v>
      </c>
      <c r="AT301" s="31" t="s">
        <v>1110</v>
      </c>
      <c r="AU301" s="31" t="s">
        <v>1110</v>
      </c>
      <c r="AV301" s="31">
        <v>129.25090077999999</v>
      </c>
      <c r="AW301" s="31" t="s">
        <v>1110</v>
      </c>
      <c r="AX301" s="31" t="s">
        <v>1110</v>
      </c>
      <c r="AY301" s="31" t="s">
        <v>1110</v>
      </c>
      <c r="AZ301" s="31" t="s">
        <v>1110</v>
      </c>
      <c r="BA301" s="31" t="s">
        <v>1110</v>
      </c>
      <c r="BB301" s="31" t="s">
        <v>1110</v>
      </c>
      <c r="BC301" s="31">
        <v>78.75741665000001</v>
      </c>
      <c r="BD301" s="31" t="s">
        <v>1110</v>
      </c>
      <c r="BE301" s="57" t="s">
        <v>1110</v>
      </c>
      <c r="BF301" s="31">
        <v>208.00831743000001</v>
      </c>
      <c r="BG301"/>
      <c r="BH301" s="59">
        <v>298</v>
      </c>
      <c r="BI301" s="54" t="s">
        <v>992</v>
      </c>
      <c r="BJ301" s="31" t="s">
        <v>1110</v>
      </c>
      <c r="BK301" s="31" t="s">
        <v>1110</v>
      </c>
      <c r="BL301" s="31" t="s">
        <v>1110</v>
      </c>
      <c r="BM301" s="31" t="s">
        <v>1110</v>
      </c>
      <c r="BN301" s="31" t="s">
        <v>1110</v>
      </c>
      <c r="BO301" s="31">
        <v>130.36000964999999</v>
      </c>
      <c r="BP301" s="31" t="s">
        <v>1110</v>
      </c>
      <c r="BQ301" s="31" t="s">
        <v>1110</v>
      </c>
      <c r="BR301" s="31" t="s">
        <v>1110</v>
      </c>
      <c r="BS301" s="31" t="s">
        <v>1110</v>
      </c>
      <c r="BT301" s="31" t="s">
        <v>1110</v>
      </c>
      <c r="BU301" s="31" t="s">
        <v>1110</v>
      </c>
      <c r="BV301" s="31">
        <v>79.279667260000011</v>
      </c>
      <c r="BW301" s="31" t="s">
        <v>1110</v>
      </c>
      <c r="BX301" s="57" t="s">
        <v>1110</v>
      </c>
      <c r="BY301" s="31">
        <v>209.63967690999999</v>
      </c>
    </row>
    <row r="302" spans="1:77" ht="62.5">
      <c r="A302" s="114" t="str">
        <f t="shared" si="153"/>
        <v>ETHICA ASSET MANAGEMENT</v>
      </c>
      <c r="B302" s="24" t="str">
        <f t="shared" si="154"/>
        <v/>
      </c>
      <c r="C302" s="24" t="str">
        <f t="shared" si="155"/>
        <v/>
      </c>
      <c r="D302" s="24" t="str">
        <f t="shared" si="156"/>
        <v/>
      </c>
      <c r="E302" s="24" t="str">
        <f t="shared" si="157"/>
        <v/>
      </c>
      <c r="F302" s="24" t="str">
        <f t="shared" si="158"/>
        <v/>
      </c>
      <c r="G302" s="24" t="str">
        <f t="shared" si="159"/>
        <v/>
      </c>
      <c r="H302" s="24" t="str">
        <f t="shared" si="160"/>
        <v/>
      </c>
      <c r="I302" s="24">
        <f t="shared" si="161"/>
        <v>1.3905988508525979E-2</v>
      </c>
      <c r="J302" s="24">
        <f t="shared" si="162"/>
        <v>1.4054747533094769E-2</v>
      </c>
      <c r="K302" s="24">
        <f t="shared" si="163"/>
        <v>1.3136576608133055E-2</v>
      </c>
      <c r="L302" s="24" t="str">
        <f t="shared" si="164"/>
        <v/>
      </c>
      <c r="M302" s="24" t="str">
        <f t="shared" si="165"/>
        <v/>
      </c>
      <c r="N302" s="24">
        <f t="shared" si="166"/>
        <v>1.3921972985556863E-2</v>
      </c>
      <c r="O302" s="24" t="str">
        <f t="shared" si="167"/>
        <v/>
      </c>
      <c r="P302" s="24">
        <f t="shared" si="168"/>
        <v>8.5122374575138338</v>
      </c>
      <c r="Q302" s="24">
        <f t="shared" si="169"/>
        <v>9.9206039978156468E-2</v>
      </c>
      <c r="R302" s="24">
        <f t="shared" si="170"/>
        <v>0.2041746900000021</v>
      </c>
      <c r="S302" s="24">
        <f t="shared" si="171"/>
        <v>8.5122374575138338</v>
      </c>
      <c r="T302" s="24">
        <f t="shared" si="172"/>
        <v>1.3136576608133055E-2</v>
      </c>
      <c r="V302" s="116" t="str">
        <f t="shared" si="173"/>
        <v>ETHICA ASSET MANAGEMENT</v>
      </c>
      <c r="W302" s="199" t="str">
        <f t="shared" si="174"/>
        <v/>
      </c>
      <c r="X302" s="199" t="str">
        <f t="shared" si="175"/>
        <v/>
      </c>
      <c r="Y302" s="199" t="str">
        <f t="shared" si="176"/>
        <v/>
      </c>
      <c r="Z302" s="199" t="str">
        <f t="shared" si="177"/>
        <v/>
      </c>
      <c r="AA302" s="199" t="str">
        <f t="shared" si="178"/>
        <v/>
      </c>
      <c r="AB302" s="199" t="str">
        <f t="shared" si="179"/>
        <v/>
      </c>
      <c r="AC302" s="199" t="str">
        <f t="shared" si="180"/>
        <v/>
      </c>
      <c r="AD302" s="199">
        <f t="shared" si="181"/>
        <v>2.0403200000007615E-3</v>
      </c>
      <c r="AE302" s="199">
        <f t="shared" si="182"/>
        <v>3.9005999999996988E-4</v>
      </c>
      <c r="AF302" s="199">
        <f t="shared" si="183"/>
        <v>3.0000000000002247E-5</v>
      </c>
      <c r="AG302" s="199" t="str">
        <f t="shared" si="184"/>
        <v/>
      </c>
      <c r="AH302" s="199" t="str">
        <f t="shared" si="185"/>
        <v/>
      </c>
      <c r="AI302" s="199">
        <f t="shared" si="186"/>
        <v>2.5904260000004342E-2</v>
      </c>
      <c r="AJ302" s="199" t="str">
        <f t="shared" si="187"/>
        <v/>
      </c>
      <c r="AK302" s="199">
        <f t="shared" si="188"/>
        <v>0.1758100499999995</v>
      </c>
      <c r="AL302" s="199">
        <f t="shared" si="189"/>
        <v>0.2041746900000021</v>
      </c>
      <c r="AO302" s="60">
        <v>299</v>
      </c>
      <c r="AP302" s="56" t="s">
        <v>1308</v>
      </c>
      <c r="AQ302" s="30" t="s">
        <v>1110</v>
      </c>
      <c r="AR302" s="30" t="s">
        <v>1110</v>
      </c>
      <c r="AS302" s="30" t="s">
        <v>1110</v>
      </c>
      <c r="AT302" s="30" t="s">
        <v>1110</v>
      </c>
      <c r="AU302" s="30" t="s">
        <v>1110</v>
      </c>
      <c r="AV302" s="30" t="s">
        <v>1110</v>
      </c>
      <c r="AW302" s="30" t="s">
        <v>1110</v>
      </c>
      <c r="AX302" s="30" t="s">
        <v>1110</v>
      </c>
      <c r="AY302" s="30">
        <v>206.33895626</v>
      </c>
      <c r="AZ302" s="30" t="s">
        <v>1110</v>
      </c>
      <c r="BA302" s="30" t="s">
        <v>1110</v>
      </c>
      <c r="BB302" s="30" t="s">
        <v>1110</v>
      </c>
      <c r="BC302" s="30" t="s">
        <v>1110</v>
      </c>
      <c r="BD302" s="30" t="s">
        <v>1110</v>
      </c>
      <c r="BE302" s="58" t="s">
        <v>1110</v>
      </c>
      <c r="BF302" s="30">
        <v>206.33895626</v>
      </c>
      <c r="BG302"/>
      <c r="BH302" s="60">
        <v>299</v>
      </c>
      <c r="BI302" s="56" t="s">
        <v>1309</v>
      </c>
      <c r="BJ302" s="30" t="s">
        <v>1110</v>
      </c>
      <c r="BK302" s="30" t="s">
        <v>1110</v>
      </c>
      <c r="BL302" s="30" t="s">
        <v>1110</v>
      </c>
      <c r="BM302" s="30" t="s">
        <v>1110</v>
      </c>
      <c r="BN302" s="30" t="s">
        <v>1110</v>
      </c>
      <c r="BO302" s="30" t="s">
        <v>1110</v>
      </c>
      <c r="BP302" s="30" t="s">
        <v>1110</v>
      </c>
      <c r="BQ302" s="30">
        <v>14.67428026</v>
      </c>
      <c r="BR302" s="30">
        <v>2.7756800400000001</v>
      </c>
      <c r="BS302" s="30">
        <v>0.22839999999999999</v>
      </c>
      <c r="BT302" s="30" t="s">
        <v>1110</v>
      </c>
      <c r="BU302" s="30" t="s">
        <v>1110</v>
      </c>
      <c r="BV302" s="30">
        <v>186.09335337000002</v>
      </c>
      <c r="BW302" s="30" t="s">
        <v>1110</v>
      </c>
      <c r="BX302" s="58">
        <v>2.2411900499999997</v>
      </c>
      <c r="BY302" s="30">
        <v>206.01290372000003</v>
      </c>
    </row>
    <row r="303" spans="1:77" ht="50">
      <c r="A303" s="114" t="str">
        <f t="shared" si="153"/>
        <v>IPANEMA CAPITAL MANAGEMENT</v>
      </c>
      <c r="B303" s="24" t="str">
        <f t="shared" si="154"/>
        <v/>
      </c>
      <c r="C303" s="24" t="str">
        <f t="shared" si="155"/>
        <v/>
      </c>
      <c r="D303" s="24" t="str">
        <f t="shared" si="156"/>
        <v/>
      </c>
      <c r="E303" s="24" t="str">
        <f t="shared" si="157"/>
        <v/>
      </c>
      <c r="F303" s="24" t="str">
        <f t="shared" si="158"/>
        <v/>
      </c>
      <c r="G303" s="24">
        <f t="shared" si="159"/>
        <v>-0.82774854350911653</v>
      </c>
      <c r="H303" s="24" t="str">
        <f t="shared" si="160"/>
        <v/>
      </c>
      <c r="I303" s="24">
        <f t="shared" si="161"/>
        <v>0.96720571454386572</v>
      </c>
      <c r="J303" s="24" t="str">
        <f t="shared" si="162"/>
        <v/>
      </c>
      <c r="K303" s="24" t="str">
        <f t="shared" si="163"/>
        <v/>
      </c>
      <c r="L303" s="24" t="str">
        <f t="shared" si="164"/>
        <v/>
      </c>
      <c r="M303" s="24" t="str">
        <f t="shared" si="165"/>
        <v/>
      </c>
      <c r="N303" s="24">
        <f t="shared" si="166"/>
        <v>-0.28623325495743757</v>
      </c>
      <c r="O303" s="24">
        <f t="shared" si="167"/>
        <v>-0.89507174294011804</v>
      </c>
      <c r="P303" s="24" t="str">
        <f t="shared" si="168"/>
        <v/>
      </c>
      <c r="Q303" s="24">
        <f t="shared" si="169"/>
        <v>-0.40526213875774886</v>
      </c>
      <c r="R303" s="24">
        <f t="shared" si="170"/>
        <v>-0.8160448100000508</v>
      </c>
      <c r="S303" s="24">
        <f t="shared" si="171"/>
        <v>0.96720571454386572</v>
      </c>
      <c r="T303" s="24">
        <f t="shared" si="172"/>
        <v>-0.89507174294011804</v>
      </c>
      <c r="V303" s="116" t="str">
        <f t="shared" si="173"/>
        <v>IPANEMA CAPITAL MANAGEMENT</v>
      </c>
      <c r="W303" s="199" t="str">
        <f t="shared" si="174"/>
        <v/>
      </c>
      <c r="X303" s="199" t="str">
        <f t="shared" si="175"/>
        <v/>
      </c>
      <c r="Y303" s="199" t="str">
        <f t="shared" si="176"/>
        <v/>
      </c>
      <c r="Z303" s="199" t="str">
        <f t="shared" si="177"/>
        <v/>
      </c>
      <c r="AA303" s="199" t="str">
        <f t="shared" si="178"/>
        <v/>
      </c>
      <c r="AB303" s="199">
        <f t="shared" si="179"/>
        <v>-2.7507679999999812E-2</v>
      </c>
      <c r="AC303" s="199" t="str">
        <f t="shared" si="180"/>
        <v/>
      </c>
      <c r="AD303" s="199">
        <f t="shared" si="181"/>
        <v>0.21823024999999774</v>
      </c>
      <c r="AE303" s="199" t="str">
        <f t="shared" si="182"/>
        <v/>
      </c>
      <c r="AF303" s="199" t="str">
        <f t="shared" si="183"/>
        <v/>
      </c>
      <c r="AG303" s="199" t="str">
        <f t="shared" si="184"/>
        <v/>
      </c>
      <c r="AH303" s="199" t="str">
        <f t="shared" si="185"/>
        <v/>
      </c>
      <c r="AI303" s="199">
        <f t="shared" si="186"/>
        <v>-0.26509185999999829</v>
      </c>
      <c r="AJ303" s="199">
        <f t="shared" si="187"/>
        <v>-0.74167552000001535</v>
      </c>
      <c r="AK303" s="199" t="str">
        <f t="shared" si="188"/>
        <v/>
      </c>
      <c r="AL303" s="199">
        <f t="shared" si="189"/>
        <v>-0.8160448100000508</v>
      </c>
      <c r="AO303" s="59">
        <v>300</v>
      </c>
      <c r="AP303" s="54" t="s">
        <v>1309</v>
      </c>
      <c r="AQ303" s="31" t="s">
        <v>1110</v>
      </c>
      <c r="AR303" s="31" t="s">
        <v>1110</v>
      </c>
      <c r="AS303" s="31" t="s">
        <v>1110</v>
      </c>
      <c r="AT303" s="31" t="s">
        <v>1110</v>
      </c>
      <c r="AU303" s="31" t="s">
        <v>1110</v>
      </c>
      <c r="AV303" s="31" t="s">
        <v>1110</v>
      </c>
      <c r="AW303" s="31" t="s">
        <v>1110</v>
      </c>
      <c r="AX303" s="31">
        <v>14.672239939999999</v>
      </c>
      <c r="AY303" s="31">
        <v>2.7752899800000002</v>
      </c>
      <c r="AZ303" s="31">
        <v>0.22836999999999999</v>
      </c>
      <c r="BA303" s="31" t="s">
        <v>1110</v>
      </c>
      <c r="BB303" s="31" t="s">
        <v>1110</v>
      </c>
      <c r="BC303" s="31">
        <v>186.06744911000001</v>
      </c>
      <c r="BD303" s="31" t="s">
        <v>1110</v>
      </c>
      <c r="BE303" s="57">
        <v>2.0653800000000002</v>
      </c>
      <c r="BF303" s="31">
        <v>205.80872903000002</v>
      </c>
      <c r="BG303"/>
      <c r="BH303" s="59">
        <v>300</v>
      </c>
      <c r="BI303" s="54" t="s">
        <v>1310</v>
      </c>
      <c r="BJ303" s="31" t="s">
        <v>1110</v>
      </c>
      <c r="BK303" s="31" t="s">
        <v>1110</v>
      </c>
      <c r="BL303" s="31" t="s">
        <v>1110</v>
      </c>
      <c r="BM303" s="31" t="s">
        <v>1110</v>
      </c>
      <c r="BN303" s="31" t="s">
        <v>1110</v>
      </c>
      <c r="BO303" s="31">
        <v>3.2956851199999999</v>
      </c>
      <c r="BP303" s="31" t="s">
        <v>1110</v>
      </c>
      <c r="BQ303" s="31">
        <v>22.781191440000001</v>
      </c>
      <c r="BR303" s="31" t="s">
        <v>1110</v>
      </c>
      <c r="BS303" s="31" t="s">
        <v>1110</v>
      </c>
      <c r="BT303" s="31" t="s">
        <v>1110</v>
      </c>
      <c r="BU303" s="31" t="s">
        <v>1110</v>
      </c>
      <c r="BV303" s="31">
        <v>92.348835909999991</v>
      </c>
      <c r="BW303" s="31">
        <v>82.120455459999988</v>
      </c>
      <c r="BX303" s="57" t="s">
        <v>1110</v>
      </c>
      <c r="BY303" s="31">
        <v>200.54616792999997</v>
      </c>
    </row>
    <row r="304" spans="1:77" ht="62.5">
      <c r="A304" s="114" t="str">
        <f t="shared" si="153"/>
        <v>INVESTPORT GESTÃO E CONSULT DE INVEST</v>
      </c>
      <c r="B304" s="24" t="str">
        <f t="shared" si="154"/>
        <v/>
      </c>
      <c r="C304" s="24" t="str">
        <f t="shared" si="155"/>
        <v/>
      </c>
      <c r="D304" s="24">
        <f t="shared" si="156"/>
        <v>0.29463903850377449</v>
      </c>
      <c r="E304" s="24" t="str">
        <f t="shared" si="157"/>
        <v/>
      </c>
      <c r="F304" s="24" t="str">
        <f t="shared" si="158"/>
        <v/>
      </c>
      <c r="G304" s="24" t="str">
        <f t="shared" si="159"/>
        <v/>
      </c>
      <c r="H304" s="24" t="str">
        <f t="shared" si="160"/>
        <v/>
      </c>
      <c r="I304" s="24">
        <f t="shared" si="161"/>
        <v>1.9661773807225131</v>
      </c>
      <c r="J304" s="24" t="str">
        <f t="shared" si="162"/>
        <v/>
      </c>
      <c r="K304" s="24">
        <f t="shared" si="163"/>
        <v>1.7970765115817926</v>
      </c>
      <c r="L304" s="24" t="str">
        <f t="shared" si="164"/>
        <v/>
      </c>
      <c r="M304" s="24" t="str">
        <f t="shared" si="165"/>
        <v/>
      </c>
      <c r="N304" s="24" t="str">
        <f t="shared" si="166"/>
        <v/>
      </c>
      <c r="O304" s="24" t="str">
        <f t="shared" si="167"/>
        <v/>
      </c>
      <c r="P304" s="24">
        <f t="shared" si="168"/>
        <v>0</v>
      </c>
      <c r="Q304" s="24">
        <f t="shared" si="169"/>
        <v>1.5097226624162516</v>
      </c>
      <c r="R304" s="24">
        <f t="shared" si="170"/>
        <v>2.9823861799999634</v>
      </c>
      <c r="S304" s="24">
        <f t="shared" si="171"/>
        <v>1.9661773807225131</v>
      </c>
      <c r="T304" s="24">
        <f t="shared" si="172"/>
        <v>0</v>
      </c>
      <c r="V304" s="116" t="str">
        <f t="shared" si="173"/>
        <v>INVESTPORT GESTÃO E CONSULT DE INVEST</v>
      </c>
      <c r="W304" s="199" t="str">
        <f t="shared" si="174"/>
        <v/>
      </c>
      <c r="X304" s="199" t="str">
        <f t="shared" si="175"/>
        <v/>
      </c>
      <c r="Y304" s="199">
        <f t="shared" si="176"/>
        <v>0.14997541999999697</v>
      </c>
      <c r="Z304" s="199" t="str">
        <f t="shared" si="177"/>
        <v/>
      </c>
      <c r="AA304" s="199" t="str">
        <f t="shared" si="178"/>
        <v/>
      </c>
      <c r="AB304" s="199" t="str">
        <f t="shared" si="179"/>
        <v/>
      </c>
      <c r="AC304" s="199" t="str">
        <f t="shared" si="180"/>
        <v/>
      </c>
      <c r="AD304" s="199">
        <f t="shared" si="181"/>
        <v>2.2918230100000017</v>
      </c>
      <c r="AE304" s="199" t="str">
        <f t="shared" si="182"/>
        <v/>
      </c>
      <c r="AF304" s="199">
        <f t="shared" si="183"/>
        <v>0.54058775000000026</v>
      </c>
      <c r="AG304" s="199" t="str">
        <f t="shared" si="184"/>
        <v/>
      </c>
      <c r="AH304" s="199" t="str">
        <f t="shared" si="185"/>
        <v/>
      </c>
      <c r="AI304" s="199" t="str">
        <f t="shared" si="186"/>
        <v/>
      </c>
      <c r="AJ304" s="199" t="str">
        <f t="shared" si="187"/>
        <v/>
      </c>
      <c r="AK304" s="199">
        <f t="shared" si="188"/>
        <v>0</v>
      </c>
      <c r="AL304" s="199">
        <f t="shared" si="189"/>
        <v>2.9823861799999634</v>
      </c>
      <c r="AO304" s="60">
        <v>301</v>
      </c>
      <c r="AP304" s="56" t="s">
        <v>389</v>
      </c>
      <c r="AQ304" s="30" t="s">
        <v>1110</v>
      </c>
      <c r="AR304" s="30" t="s">
        <v>1110</v>
      </c>
      <c r="AS304" s="30" t="s">
        <v>1110</v>
      </c>
      <c r="AT304" s="30">
        <v>83.676076290000012</v>
      </c>
      <c r="AU304" s="30" t="s">
        <v>1110</v>
      </c>
      <c r="AV304" s="30">
        <v>7.4678095999999998</v>
      </c>
      <c r="AW304" s="30" t="s">
        <v>1110</v>
      </c>
      <c r="AX304" s="30">
        <v>8.2612244599999993</v>
      </c>
      <c r="AY304" s="30">
        <v>2.1214087000000004</v>
      </c>
      <c r="AZ304" s="30">
        <v>5.0182437599999998</v>
      </c>
      <c r="BA304" s="30" t="s">
        <v>1110</v>
      </c>
      <c r="BB304" s="30" t="s">
        <v>1110</v>
      </c>
      <c r="BC304" s="30">
        <v>71.774285509999999</v>
      </c>
      <c r="BD304" s="30" t="s">
        <v>1110</v>
      </c>
      <c r="BE304" s="58">
        <v>27.385997710000002</v>
      </c>
      <c r="BF304" s="30">
        <v>205.70504603000001</v>
      </c>
      <c r="BG304"/>
      <c r="BH304" s="60">
        <v>301</v>
      </c>
      <c r="BI304" s="56" t="s">
        <v>512</v>
      </c>
      <c r="BJ304" s="30" t="s">
        <v>1110</v>
      </c>
      <c r="BK304" s="30" t="s">
        <v>1110</v>
      </c>
      <c r="BL304" s="30">
        <v>51.051383719999997</v>
      </c>
      <c r="BM304" s="30" t="s">
        <v>1110</v>
      </c>
      <c r="BN304" s="30" t="s">
        <v>1110</v>
      </c>
      <c r="BO304" s="30" t="s">
        <v>1110</v>
      </c>
      <c r="BP304" s="30" t="s">
        <v>1110</v>
      </c>
      <c r="BQ304" s="30">
        <v>118.85419589</v>
      </c>
      <c r="BR304" s="30" t="s">
        <v>1110</v>
      </c>
      <c r="BS304" s="30">
        <v>30.622097719999999</v>
      </c>
      <c r="BT304" s="30" t="s">
        <v>1110</v>
      </c>
      <c r="BU304" s="30" t="s">
        <v>1110</v>
      </c>
      <c r="BV304" s="30" t="s">
        <v>1110</v>
      </c>
      <c r="BW304" s="30" t="s">
        <v>1110</v>
      </c>
      <c r="BX304" s="58">
        <v>1.0000000000000001E-5</v>
      </c>
      <c r="BY304" s="30">
        <v>200.52768732999999</v>
      </c>
    </row>
    <row r="305" spans="1:77" ht="75">
      <c r="A305" s="114" t="str">
        <f t="shared" si="153"/>
        <v>CANEPA ASSET MANAG - CAM BRA GES DE REC</v>
      </c>
      <c r="B305" s="24" t="str">
        <f t="shared" si="154"/>
        <v/>
      </c>
      <c r="C305" s="24" t="str">
        <f t="shared" si="155"/>
        <v/>
      </c>
      <c r="D305" s="24" t="str">
        <f t="shared" si="156"/>
        <v/>
      </c>
      <c r="E305" s="24" t="str">
        <f t="shared" si="157"/>
        <v/>
      </c>
      <c r="F305" s="24" t="str">
        <f t="shared" si="158"/>
        <v/>
      </c>
      <c r="G305" s="24" t="str">
        <f t="shared" si="159"/>
        <v/>
      </c>
      <c r="H305" s="24" t="str">
        <f t="shared" si="160"/>
        <v/>
      </c>
      <c r="I305" s="24">
        <f t="shared" si="161"/>
        <v>302.4541572104601</v>
      </c>
      <c r="J305" s="24">
        <f t="shared" si="162"/>
        <v>0.75510095629826424</v>
      </c>
      <c r="K305" s="24">
        <f t="shared" si="163"/>
        <v>20391.364648910414</v>
      </c>
      <c r="L305" s="24" t="str">
        <f t="shared" si="164"/>
        <v/>
      </c>
      <c r="M305" s="24" t="str">
        <f t="shared" si="165"/>
        <v/>
      </c>
      <c r="N305" s="24">
        <f t="shared" si="166"/>
        <v>0.58685293954923168</v>
      </c>
      <c r="O305" s="24" t="str">
        <f t="shared" si="167"/>
        <v/>
      </c>
      <c r="P305" s="24">
        <f t="shared" si="168"/>
        <v>7.7977242963226132</v>
      </c>
      <c r="Q305" s="24">
        <f t="shared" si="169"/>
        <v>7.3777257757882637</v>
      </c>
      <c r="R305" s="24">
        <f t="shared" si="170"/>
        <v>13.736376090000022</v>
      </c>
      <c r="S305" s="24">
        <f t="shared" si="171"/>
        <v>20391.364648910414</v>
      </c>
      <c r="T305" s="24">
        <f t="shared" si="172"/>
        <v>0.58685293954923168</v>
      </c>
      <c r="V305" s="116" t="str">
        <f t="shared" si="173"/>
        <v>CANEPA ASSET MANAG - CAM BRA GES DE REC</v>
      </c>
      <c r="W305" s="199" t="str">
        <f t="shared" si="174"/>
        <v/>
      </c>
      <c r="X305" s="199" t="str">
        <f t="shared" si="175"/>
        <v/>
      </c>
      <c r="Y305" s="199" t="str">
        <f t="shared" si="176"/>
        <v/>
      </c>
      <c r="Z305" s="199" t="str">
        <f t="shared" si="177"/>
        <v/>
      </c>
      <c r="AA305" s="199" t="str">
        <f t="shared" si="178"/>
        <v/>
      </c>
      <c r="AB305" s="199" t="str">
        <f t="shared" si="179"/>
        <v/>
      </c>
      <c r="AC305" s="199" t="str">
        <f t="shared" si="180"/>
        <v/>
      </c>
      <c r="AD305" s="199">
        <f t="shared" si="181"/>
        <v>5.4153203099999994</v>
      </c>
      <c r="AE305" s="199">
        <f t="shared" si="182"/>
        <v>1.1732263500000215</v>
      </c>
      <c r="AF305" s="199">
        <f t="shared" si="183"/>
        <v>5.0529801600000006</v>
      </c>
      <c r="AG305" s="199" t="str">
        <f t="shared" si="184"/>
        <v/>
      </c>
      <c r="AH305" s="199" t="str">
        <f t="shared" si="185"/>
        <v/>
      </c>
      <c r="AI305" s="199">
        <f t="shared" si="186"/>
        <v>1.3539930000000311E-2</v>
      </c>
      <c r="AJ305" s="199" t="str">
        <f t="shared" si="187"/>
        <v/>
      </c>
      <c r="AK305" s="199">
        <f t="shared" si="188"/>
        <v>2.0813093399999971</v>
      </c>
      <c r="AL305" s="199">
        <f t="shared" si="189"/>
        <v>13.736376090000022</v>
      </c>
      <c r="AO305" s="59">
        <v>302</v>
      </c>
      <c r="AP305" s="54" t="s">
        <v>1311</v>
      </c>
      <c r="AQ305" s="31" t="s">
        <v>1110</v>
      </c>
      <c r="AR305" s="31">
        <v>2.3682902400000003</v>
      </c>
      <c r="AS305" s="31" t="s">
        <v>1110</v>
      </c>
      <c r="AT305" s="31" t="s">
        <v>1110</v>
      </c>
      <c r="AU305" s="31" t="s">
        <v>1110</v>
      </c>
      <c r="AV305" s="31" t="s">
        <v>1110</v>
      </c>
      <c r="AW305" s="31" t="s">
        <v>1110</v>
      </c>
      <c r="AX305" s="31">
        <v>93.586031269999992</v>
      </c>
      <c r="AY305" s="31" t="s">
        <v>1110</v>
      </c>
      <c r="AZ305" s="31">
        <v>8.1927705900000003</v>
      </c>
      <c r="BA305" s="31" t="s">
        <v>1110</v>
      </c>
      <c r="BB305" s="31">
        <v>7.0122307099999999</v>
      </c>
      <c r="BC305" s="31">
        <v>87.737069269999992</v>
      </c>
      <c r="BD305" s="31" t="s">
        <v>1110</v>
      </c>
      <c r="BE305" s="57">
        <v>2.7590300700000001</v>
      </c>
      <c r="BF305" s="31">
        <v>201.65542214999999</v>
      </c>
      <c r="BG305"/>
      <c r="BH305" s="59">
        <v>302</v>
      </c>
      <c r="BI305" s="54" t="s">
        <v>1312</v>
      </c>
      <c r="BJ305" s="31" t="s">
        <v>1110</v>
      </c>
      <c r="BK305" s="31" t="s">
        <v>1110</v>
      </c>
      <c r="BL305" s="31" t="s">
        <v>1110</v>
      </c>
      <c r="BM305" s="31" t="s">
        <v>1110</v>
      </c>
      <c r="BN305" s="31" t="s">
        <v>1110</v>
      </c>
      <c r="BO305" s="31" t="s">
        <v>1110</v>
      </c>
      <c r="BP305" s="31" t="s">
        <v>1110</v>
      </c>
      <c r="BQ305" s="31">
        <v>7.2057801799999996</v>
      </c>
      <c r="BR305" s="31">
        <v>156.54666883000002</v>
      </c>
      <c r="BS305" s="31">
        <v>5.0777601600000004</v>
      </c>
      <c r="BT305" s="31" t="s">
        <v>1110</v>
      </c>
      <c r="BU305" s="31" t="s">
        <v>1110</v>
      </c>
      <c r="BV305" s="31">
        <v>2.32074998</v>
      </c>
      <c r="BW305" s="31" t="s">
        <v>1110</v>
      </c>
      <c r="BX305" s="57">
        <v>28.772549769999998</v>
      </c>
      <c r="BY305" s="31">
        <v>199.92350892000002</v>
      </c>
    </row>
    <row r="306" spans="1:77" ht="50">
      <c r="A306" s="114" t="str">
        <f t="shared" si="153"/>
        <v>PHENOM CAPITAL ADMINISTRADORA</v>
      </c>
      <c r="B306" s="24" t="str">
        <f t="shared" si="154"/>
        <v/>
      </c>
      <c r="C306" s="24" t="str">
        <f t="shared" si="155"/>
        <v/>
      </c>
      <c r="D306" s="24" t="str">
        <f t="shared" si="156"/>
        <v/>
      </c>
      <c r="E306" s="24" t="str">
        <f t="shared" si="157"/>
        <v/>
      </c>
      <c r="F306" s="24" t="str">
        <f t="shared" si="158"/>
        <v/>
      </c>
      <c r="G306" s="24" t="str">
        <f t="shared" si="159"/>
        <v/>
      </c>
      <c r="H306" s="24" t="str">
        <f t="shared" si="160"/>
        <v/>
      </c>
      <c r="I306" s="24" t="str">
        <f t="shared" si="161"/>
        <v/>
      </c>
      <c r="J306" s="24" t="str">
        <f t="shared" si="162"/>
        <v/>
      </c>
      <c r="K306" s="24" t="str">
        <f t="shared" si="163"/>
        <v/>
      </c>
      <c r="L306" s="24" t="str">
        <f t="shared" si="164"/>
        <v/>
      </c>
      <c r="M306" s="24" t="str">
        <f t="shared" si="165"/>
        <v/>
      </c>
      <c r="N306" s="24" t="str">
        <f t="shared" si="166"/>
        <v/>
      </c>
      <c r="O306" s="24" t="str">
        <f t="shared" si="167"/>
        <v/>
      </c>
      <c r="P306" s="24">
        <f t="shared" si="168"/>
        <v>-99.999768006624507</v>
      </c>
      <c r="Q306" s="24">
        <f t="shared" si="169"/>
        <v>-0.32406659367464385</v>
      </c>
      <c r="R306" s="24">
        <f t="shared" si="170"/>
        <v>-0.64256418000002213</v>
      </c>
      <c r="S306" s="24">
        <f t="shared" si="171"/>
        <v>-0.32406659367464385</v>
      </c>
      <c r="T306" s="24">
        <f t="shared" si="172"/>
        <v>-99.999768006624507</v>
      </c>
      <c r="V306" s="116" t="str">
        <f t="shared" si="173"/>
        <v>PHENOM CAPITAL ADMINISTRADORA</v>
      </c>
      <c r="W306" s="199" t="str">
        <f t="shared" si="174"/>
        <v/>
      </c>
      <c r="X306" s="199" t="str">
        <f t="shared" si="175"/>
        <v/>
      </c>
      <c r="Y306" s="199" t="str">
        <f t="shared" si="176"/>
        <v/>
      </c>
      <c r="Z306" s="199" t="str">
        <f t="shared" si="177"/>
        <v/>
      </c>
      <c r="AA306" s="199" t="str">
        <f t="shared" si="178"/>
        <v/>
      </c>
      <c r="AB306" s="199" t="str">
        <f t="shared" si="179"/>
        <v/>
      </c>
      <c r="AC306" s="199" t="str">
        <f t="shared" si="180"/>
        <v/>
      </c>
      <c r="AD306" s="199" t="str">
        <f t="shared" si="181"/>
        <v/>
      </c>
      <c r="AE306" s="199" t="str">
        <f t="shared" si="182"/>
        <v/>
      </c>
      <c r="AF306" s="199" t="str">
        <f t="shared" si="183"/>
        <v/>
      </c>
      <c r="AG306" s="199" t="str">
        <f t="shared" si="184"/>
        <v/>
      </c>
      <c r="AH306" s="199" t="str">
        <f t="shared" si="185"/>
        <v/>
      </c>
      <c r="AI306" s="199" t="str">
        <f t="shared" si="186"/>
        <v/>
      </c>
      <c r="AJ306" s="199" t="str">
        <f t="shared" si="187"/>
        <v/>
      </c>
      <c r="AK306" s="199">
        <f t="shared" si="188"/>
        <v>-198.28106378000001</v>
      </c>
      <c r="AL306" s="199">
        <f t="shared" si="189"/>
        <v>-0.64256418000002213</v>
      </c>
      <c r="AO306" s="60">
        <v>303</v>
      </c>
      <c r="AP306" s="56" t="s">
        <v>1307</v>
      </c>
      <c r="AQ306" s="30" t="s">
        <v>1110</v>
      </c>
      <c r="AR306" s="30">
        <v>1.54979997</v>
      </c>
      <c r="AS306" s="30" t="s">
        <v>1110</v>
      </c>
      <c r="AT306" s="30" t="s">
        <v>1110</v>
      </c>
      <c r="AU306" s="30" t="s">
        <v>1110</v>
      </c>
      <c r="AV306" s="30">
        <v>2.4188598699999999</v>
      </c>
      <c r="AW306" s="30" t="s">
        <v>1110</v>
      </c>
      <c r="AX306" s="30">
        <v>179.41334354</v>
      </c>
      <c r="AY306" s="30">
        <v>0.32196003000000001</v>
      </c>
      <c r="AZ306" s="30">
        <v>10.286889820000001</v>
      </c>
      <c r="BA306" s="30" t="s">
        <v>1110</v>
      </c>
      <c r="BB306" s="30" t="s">
        <v>1110</v>
      </c>
      <c r="BC306" s="30">
        <v>7.4018196300000003</v>
      </c>
      <c r="BD306" s="30" t="s">
        <v>1110</v>
      </c>
      <c r="BE306" s="58" t="s">
        <v>1110</v>
      </c>
      <c r="BF306" s="30">
        <v>201.39267286</v>
      </c>
      <c r="BG306"/>
      <c r="BH306" s="60">
        <v>303</v>
      </c>
      <c r="BI306" s="56" t="s">
        <v>1313</v>
      </c>
      <c r="BJ306" s="30" t="s">
        <v>1110</v>
      </c>
      <c r="BK306" s="30" t="s">
        <v>1110</v>
      </c>
      <c r="BL306" s="30" t="s">
        <v>1110</v>
      </c>
      <c r="BM306" s="30" t="s">
        <v>1110</v>
      </c>
      <c r="BN306" s="30" t="s">
        <v>1110</v>
      </c>
      <c r="BO306" s="30">
        <v>134.43099973</v>
      </c>
      <c r="BP306" s="30" t="s">
        <v>1110</v>
      </c>
      <c r="BQ306" s="30" t="s">
        <v>1110</v>
      </c>
      <c r="BR306" s="30" t="s">
        <v>1110</v>
      </c>
      <c r="BS306" s="30" t="s">
        <v>1110</v>
      </c>
      <c r="BT306" s="30" t="s">
        <v>1110</v>
      </c>
      <c r="BU306" s="30">
        <v>63.207499869999999</v>
      </c>
      <c r="BV306" s="30" t="s">
        <v>1110</v>
      </c>
      <c r="BW306" s="30" t="s">
        <v>1110</v>
      </c>
      <c r="BX306" s="58">
        <v>4.6000000000000001E-4</v>
      </c>
      <c r="BY306" s="30">
        <v>197.63895959999999</v>
      </c>
    </row>
    <row r="307" spans="1:77" ht="50">
      <c r="A307" s="114" t="str">
        <f t="shared" si="153"/>
        <v>AUSTRO ADM DE RECURSOS</v>
      </c>
      <c r="B307" s="24" t="str">
        <f t="shared" si="154"/>
        <v/>
      </c>
      <c r="C307" s="24" t="str">
        <f t="shared" si="155"/>
        <v/>
      </c>
      <c r="D307" s="24" t="str">
        <f t="shared" si="156"/>
        <v/>
      </c>
      <c r="E307" s="24" t="str">
        <f t="shared" si="157"/>
        <v/>
      </c>
      <c r="F307" s="24" t="str">
        <f t="shared" si="158"/>
        <v/>
      </c>
      <c r="G307" s="24" t="str">
        <f t="shared" si="159"/>
        <v/>
      </c>
      <c r="H307" s="24" t="str">
        <f t="shared" si="160"/>
        <v/>
      </c>
      <c r="I307" s="24" t="str">
        <f t="shared" si="161"/>
        <v/>
      </c>
      <c r="J307" s="24" t="str">
        <f t="shared" si="162"/>
        <v/>
      </c>
      <c r="K307" s="24" t="str">
        <f t="shared" si="163"/>
        <v/>
      </c>
      <c r="L307" s="24">
        <f t="shared" si="164"/>
        <v>-0.1167380397713913</v>
      </c>
      <c r="M307" s="24" t="str">
        <f t="shared" si="165"/>
        <v/>
      </c>
      <c r="N307" s="24">
        <f t="shared" si="166"/>
        <v>0.26238709315116182</v>
      </c>
      <c r="O307" s="24" t="str">
        <f t="shared" si="167"/>
        <v/>
      </c>
      <c r="P307" s="24" t="str">
        <f t="shared" si="168"/>
        <v/>
      </c>
      <c r="Q307" s="24">
        <f t="shared" si="169"/>
        <v>0.17197935336594128</v>
      </c>
      <c r="R307" s="24">
        <f t="shared" si="170"/>
        <v>0.33879257999998913</v>
      </c>
      <c r="S307" s="24">
        <f t="shared" si="171"/>
        <v>0.26238709315116182</v>
      </c>
      <c r="T307" s="24">
        <f t="shared" si="172"/>
        <v>-0.1167380397713913</v>
      </c>
      <c r="V307" s="116" t="str">
        <f t="shared" si="173"/>
        <v>AUSTRO ADM DE RECURSOS</v>
      </c>
      <c r="W307" s="199" t="str">
        <f t="shared" si="174"/>
        <v/>
      </c>
      <c r="X307" s="199" t="str">
        <f t="shared" si="175"/>
        <v/>
      </c>
      <c r="Y307" s="199" t="str">
        <f t="shared" si="176"/>
        <v/>
      </c>
      <c r="Z307" s="199" t="str">
        <f t="shared" si="177"/>
        <v/>
      </c>
      <c r="AA307" s="199" t="str">
        <f t="shared" si="178"/>
        <v/>
      </c>
      <c r="AB307" s="199" t="str">
        <f t="shared" si="179"/>
        <v/>
      </c>
      <c r="AC307" s="199" t="str">
        <f t="shared" si="180"/>
        <v/>
      </c>
      <c r="AD307" s="199" t="str">
        <f t="shared" si="181"/>
        <v/>
      </c>
      <c r="AE307" s="199" t="str">
        <f t="shared" si="182"/>
        <v/>
      </c>
      <c r="AF307" s="199" t="str">
        <f t="shared" si="183"/>
        <v/>
      </c>
      <c r="AG307" s="199">
        <f t="shared" si="184"/>
        <v>-5.4839439999994966E-2</v>
      </c>
      <c r="AH307" s="199" t="str">
        <f t="shared" si="185"/>
        <v/>
      </c>
      <c r="AI307" s="199">
        <f t="shared" si="186"/>
        <v>0.3936320199999841</v>
      </c>
      <c r="AJ307" s="199" t="str">
        <f t="shared" si="187"/>
        <v/>
      </c>
      <c r="AK307" s="199" t="str">
        <f t="shared" si="188"/>
        <v/>
      </c>
      <c r="AL307" s="199">
        <f t="shared" si="189"/>
        <v>0.33879257999998913</v>
      </c>
      <c r="AO307" s="59">
        <v>304</v>
      </c>
      <c r="AP307" s="54" t="s">
        <v>1310</v>
      </c>
      <c r="AQ307" s="31" t="s">
        <v>1110</v>
      </c>
      <c r="AR307" s="31" t="s">
        <v>1110</v>
      </c>
      <c r="AS307" s="31" t="s">
        <v>1110</v>
      </c>
      <c r="AT307" s="31" t="s">
        <v>1110</v>
      </c>
      <c r="AU307" s="31" t="s">
        <v>1110</v>
      </c>
      <c r="AV307" s="31">
        <v>3.3231927999999997</v>
      </c>
      <c r="AW307" s="31" t="s">
        <v>1110</v>
      </c>
      <c r="AX307" s="31">
        <v>22.562961190000003</v>
      </c>
      <c r="AY307" s="31" t="s">
        <v>1110</v>
      </c>
      <c r="AZ307" s="31" t="s">
        <v>1110</v>
      </c>
      <c r="BA307" s="31" t="s">
        <v>1110</v>
      </c>
      <c r="BB307" s="31" t="s">
        <v>1110</v>
      </c>
      <c r="BC307" s="31">
        <v>92.613927769999989</v>
      </c>
      <c r="BD307" s="31">
        <v>82.862130980000003</v>
      </c>
      <c r="BE307" s="57" t="s">
        <v>1110</v>
      </c>
      <c r="BF307" s="31">
        <v>201.36221274000002</v>
      </c>
      <c r="BG307"/>
      <c r="BH307" s="59">
        <v>304</v>
      </c>
      <c r="BI307" s="54" t="s">
        <v>1314</v>
      </c>
      <c r="BJ307" s="31" t="s">
        <v>1110</v>
      </c>
      <c r="BK307" s="31" t="s">
        <v>1110</v>
      </c>
      <c r="BL307" s="31" t="s">
        <v>1110</v>
      </c>
      <c r="BM307" s="31" t="s">
        <v>1110</v>
      </c>
      <c r="BN307" s="31" t="s">
        <v>1110</v>
      </c>
      <c r="BO307" s="31" t="s">
        <v>1110</v>
      </c>
      <c r="BP307" s="31" t="s">
        <v>1110</v>
      </c>
      <c r="BQ307" s="31" t="s">
        <v>1110</v>
      </c>
      <c r="BR307" s="31" t="s">
        <v>1110</v>
      </c>
      <c r="BS307" s="31" t="s">
        <v>1110</v>
      </c>
      <c r="BT307" s="31">
        <v>46.921656060000004</v>
      </c>
      <c r="BU307" s="31" t="s">
        <v>1110</v>
      </c>
      <c r="BV307" s="31">
        <v>150.41321388</v>
      </c>
      <c r="BW307" s="31" t="s">
        <v>1110</v>
      </c>
      <c r="BX307" s="57" t="s">
        <v>1110</v>
      </c>
      <c r="BY307" s="31">
        <v>197.33486994</v>
      </c>
    </row>
    <row r="308" spans="1:77" ht="50">
      <c r="A308" s="114" t="str">
        <f t="shared" si="153"/>
        <v>SONAR INVESTIMENTOS</v>
      </c>
      <c r="B308" s="24" t="str">
        <f t="shared" si="154"/>
        <v/>
      </c>
      <c r="C308" s="24" t="str">
        <f t="shared" si="155"/>
        <v/>
      </c>
      <c r="D308" s="24" t="str">
        <f t="shared" si="156"/>
        <v/>
      </c>
      <c r="E308" s="24" t="str">
        <f t="shared" si="157"/>
        <v/>
      </c>
      <c r="F308" s="24" t="str">
        <f t="shared" si="158"/>
        <v/>
      </c>
      <c r="G308" s="24">
        <f t="shared" si="159"/>
        <v>2.7726415825470383</v>
      </c>
      <c r="H308" s="24" t="str">
        <f t="shared" si="160"/>
        <v/>
      </c>
      <c r="I308" s="24">
        <f t="shared" si="161"/>
        <v>0.58520896456899152</v>
      </c>
      <c r="J308" s="24">
        <f t="shared" si="162"/>
        <v>-7.6611444693626396</v>
      </c>
      <c r="K308" s="24">
        <f t="shared" si="163"/>
        <v>0.51722153969011231</v>
      </c>
      <c r="L308" s="24" t="str">
        <f t="shared" si="164"/>
        <v/>
      </c>
      <c r="M308" s="24" t="str">
        <f t="shared" si="165"/>
        <v/>
      </c>
      <c r="N308" s="24">
        <f t="shared" si="166"/>
        <v>2.7725243223735987</v>
      </c>
      <c r="O308" s="24" t="str">
        <f t="shared" si="167"/>
        <v/>
      </c>
      <c r="P308" s="24">
        <f t="shared" si="168"/>
        <v>-6.862119518549278</v>
      </c>
      <c r="Q308" s="24">
        <f t="shared" si="169"/>
        <v>0.48083952281162112</v>
      </c>
      <c r="R308" s="24">
        <f t="shared" si="170"/>
        <v>0.94372874000004003</v>
      </c>
      <c r="S308" s="24">
        <f t="shared" si="171"/>
        <v>2.7726415825470383</v>
      </c>
      <c r="T308" s="24">
        <f t="shared" si="172"/>
        <v>-7.6611444693626396</v>
      </c>
      <c r="V308" s="116" t="str">
        <f t="shared" si="173"/>
        <v>SONAR INVESTIMENTOS</v>
      </c>
      <c r="W308" s="199" t="str">
        <f t="shared" si="174"/>
        <v/>
      </c>
      <c r="X308" s="199" t="str">
        <f t="shared" si="175"/>
        <v/>
      </c>
      <c r="Y308" s="199" t="str">
        <f t="shared" si="176"/>
        <v/>
      </c>
      <c r="Z308" s="199" t="str">
        <f t="shared" si="177"/>
        <v/>
      </c>
      <c r="AA308" s="199" t="str">
        <f t="shared" si="178"/>
        <v/>
      </c>
      <c r="AB308" s="199">
        <f t="shared" si="179"/>
        <v>5.5799959999999871E-2</v>
      </c>
      <c r="AC308" s="199" t="str">
        <f t="shared" si="180"/>
        <v/>
      </c>
      <c r="AD308" s="199">
        <f t="shared" si="181"/>
        <v>1.009259070000013</v>
      </c>
      <c r="AE308" s="199">
        <f t="shared" si="182"/>
        <v>-1.0589999999999988E-2</v>
      </c>
      <c r="AF308" s="199">
        <f t="shared" si="183"/>
        <v>2.059989999999956E-3</v>
      </c>
      <c r="AG308" s="199" t="str">
        <f t="shared" si="184"/>
        <v/>
      </c>
      <c r="AH308" s="199" t="str">
        <f t="shared" si="185"/>
        <v/>
      </c>
      <c r="AI308" s="199">
        <f t="shared" si="186"/>
        <v>0.38728972000000006</v>
      </c>
      <c r="AJ308" s="199" t="str">
        <f t="shared" si="187"/>
        <v/>
      </c>
      <c r="AK308" s="199">
        <f t="shared" si="188"/>
        <v>-0.50009000000000015</v>
      </c>
      <c r="AL308" s="199">
        <f t="shared" si="189"/>
        <v>0.94372874000004003</v>
      </c>
      <c r="AO308" s="60">
        <v>305</v>
      </c>
      <c r="AP308" s="56" t="s">
        <v>1313</v>
      </c>
      <c r="AQ308" s="30" t="s">
        <v>1110</v>
      </c>
      <c r="AR308" s="30" t="s">
        <v>1110</v>
      </c>
      <c r="AS308" s="30" t="s">
        <v>1110</v>
      </c>
      <c r="AT308" s="30" t="s">
        <v>1110</v>
      </c>
      <c r="AU308" s="30" t="s">
        <v>1110</v>
      </c>
      <c r="AV308" s="30" t="s">
        <v>1110</v>
      </c>
      <c r="AW308" s="30" t="s">
        <v>1110</v>
      </c>
      <c r="AX308" s="30" t="s">
        <v>1110</v>
      </c>
      <c r="AY308" s="30" t="s">
        <v>1110</v>
      </c>
      <c r="AZ308" s="30" t="s">
        <v>1110</v>
      </c>
      <c r="BA308" s="30" t="s">
        <v>1110</v>
      </c>
      <c r="BB308" s="30" t="s">
        <v>1110</v>
      </c>
      <c r="BC308" s="30" t="s">
        <v>1110</v>
      </c>
      <c r="BD308" s="30" t="s">
        <v>1110</v>
      </c>
      <c r="BE308" s="58">
        <v>198.28152378000001</v>
      </c>
      <c r="BF308" s="30">
        <v>198.28152378000001</v>
      </c>
      <c r="BG308"/>
      <c r="BH308" s="60">
        <v>305</v>
      </c>
      <c r="BI308" s="56" t="s">
        <v>886</v>
      </c>
      <c r="BJ308" s="30" t="s">
        <v>1110</v>
      </c>
      <c r="BK308" s="30" t="s">
        <v>1110</v>
      </c>
      <c r="BL308" s="30" t="s">
        <v>1110</v>
      </c>
      <c r="BM308" s="30" t="s">
        <v>1110</v>
      </c>
      <c r="BN308" s="30" t="s">
        <v>1110</v>
      </c>
      <c r="BO308" s="30">
        <v>2.0683197299999998</v>
      </c>
      <c r="BP308" s="30" t="s">
        <v>1110</v>
      </c>
      <c r="BQ308" s="30">
        <v>173.47057308000001</v>
      </c>
      <c r="BR308" s="30">
        <v>0.12764</v>
      </c>
      <c r="BS308" s="30">
        <v>0.40033999999999997</v>
      </c>
      <c r="BT308" s="30" t="s">
        <v>1110</v>
      </c>
      <c r="BU308" s="30" t="s">
        <v>1110</v>
      </c>
      <c r="BV308" s="30">
        <v>14.356138140000001</v>
      </c>
      <c r="BW308" s="30" t="s">
        <v>1110</v>
      </c>
      <c r="BX308" s="58">
        <v>6.7876000300000001</v>
      </c>
      <c r="BY308" s="30">
        <v>197.21061098000004</v>
      </c>
    </row>
    <row r="309" spans="1:77" ht="62.5">
      <c r="A309" s="114" t="str">
        <f t="shared" si="153"/>
        <v>FRAM CAPITAL</v>
      </c>
      <c r="B309" s="24" t="str">
        <f t="shared" si="154"/>
        <v/>
      </c>
      <c r="C309" s="24" t="str">
        <f t="shared" si="155"/>
        <v/>
      </c>
      <c r="D309" s="24" t="str">
        <f t="shared" si="156"/>
        <v/>
      </c>
      <c r="E309" s="24">
        <f t="shared" si="157"/>
        <v>0.71200935370723073</v>
      </c>
      <c r="F309" s="24" t="str">
        <f t="shared" si="158"/>
        <v/>
      </c>
      <c r="G309" s="24">
        <f t="shared" si="159"/>
        <v>-7.575858656064284</v>
      </c>
      <c r="H309" s="24" t="str">
        <f t="shared" si="160"/>
        <v/>
      </c>
      <c r="I309" s="24">
        <f t="shared" si="161"/>
        <v>-19.192786707068848</v>
      </c>
      <c r="J309" s="24">
        <f t="shared" si="162"/>
        <v>0.82446489448260252</v>
      </c>
      <c r="K309" s="24">
        <f t="shared" si="163"/>
        <v>0.68716809404254775</v>
      </c>
      <c r="L309" s="24" t="str">
        <f t="shared" si="164"/>
        <v/>
      </c>
      <c r="M309" s="24" t="str">
        <f t="shared" si="165"/>
        <v/>
      </c>
      <c r="N309" s="24">
        <f t="shared" si="166"/>
        <v>-9.7188524280441868</v>
      </c>
      <c r="O309" s="24" t="str">
        <f t="shared" si="167"/>
        <v/>
      </c>
      <c r="P309" s="24">
        <f t="shared" si="168"/>
        <v>-1.5943190919079484</v>
      </c>
      <c r="Q309" s="24">
        <f t="shared" si="169"/>
        <v>-4.3342696798501237</v>
      </c>
      <c r="R309" s="24">
        <f t="shared" si="170"/>
        <v>-8.9158114400000272</v>
      </c>
      <c r="S309" s="24">
        <f t="shared" si="171"/>
        <v>0.82446489448260252</v>
      </c>
      <c r="T309" s="24">
        <f t="shared" si="172"/>
        <v>-19.192786707068848</v>
      </c>
      <c r="V309" s="116" t="str">
        <f t="shared" si="173"/>
        <v>FRAM CAPITAL</v>
      </c>
      <c r="W309" s="199" t="str">
        <f t="shared" si="174"/>
        <v/>
      </c>
      <c r="X309" s="199" t="str">
        <f t="shared" si="175"/>
        <v/>
      </c>
      <c r="Y309" s="199" t="str">
        <f t="shared" si="176"/>
        <v/>
      </c>
      <c r="Z309" s="199">
        <f t="shared" si="177"/>
        <v>0.59578148999999314</v>
      </c>
      <c r="AA309" s="199" t="str">
        <f t="shared" si="178"/>
        <v/>
      </c>
      <c r="AB309" s="199">
        <f t="shared" si="179"/>
        <v>-0.56575069999999972</v>
      </c>
      <c r="AC309" s="199" t="str">
        <f t="shared" si="180"/>
        <v/>
      </c>
      <c r="AD309" s="199">
        <f t="shared" si="181"/>
        <v>-1.5855591899999997</v>
      </c>
      <c r="AE309" s="199">
        <f t="shared" si="182"/>
        <v>1.7490269999999697E-2</v>
      </c>
      <c r="AF309" s="199">
        <f t="shared" si="183"/>
        <v>3.4483770000000469E-2</v>
      </c>
      <c r="AG309" s="199" t="str">
        <f t="shared" si="184"/>
        <v/>
      </c>
      <c r="AH309" s="199" t="str">
        <f t="shared" si="185"/>
        <v/>
      </c>
      <c r="AI309" s="199">
        <f t="shared" si="186"/>
        <v>-6.9756368900000041</v>
      </c>
      <c r="AJ309" s="199" t="str">
        <f t="shared" si="187"/>
        <v/>
      </c>
      <c r="AK309" s="199">
        <f t="shared" si="188"/>
        <v>-0.43662019000000285</v>
      </c>
      <c r="AL309" s="199">
        <f t="shared" si="189"/>
        <v>-8.9158114400000272</v>
      </c>
      <c r="AO309" s="59">
        <v>306</v>
      </c>
      <c r="AP309" s="54" t="s">
        <v>512</v>
      </c>
      <c r="AQ309" s="31" t="s">
        <v>1110</v>
      </c>
      <c r="AR309" s="31" t="s">
        <v>1110</v>
      </c>
      <c r="AS309" s="31">
        <v>50.9014083</v>
      </c>
      <c r="AT309" s="31" t="s">
        <v>1110</v>
      </c>
      <c r="AU309" s="31" t="s">
        <v>1110</v>
      </c>
      <c r="AV309" s="31" t="s">
        <v>1110</v>
      </c>
      <c r="AW309" s="31" t="s">
        <v>1110</v>
      </c>
      <c r="AX309" s="31">
        <v>116.56237288</v>
      </c>
      <c r="AY309" s="31" t="s">
        <v>1110</v>
      </c>
      <c r="AZ309" s="31">
        <v>30.081509969999999</v>
      </c>
      <c r="BA309" s="31" t="s">
        <v>1110</v>
      </c>
      <c r="BB309" s="31" t="s">
        <v>1110</v>
      </c>
      <c r="BC309" s="31" t="s">
        <v>1110</v>
      </c>
      <c r="BD309" s="31" t="s">
        <v>1110</v>
      </c>
      <c r="BE309" s="57">
        <v>1.0000000000000001E-5</v>
      </c>
      <c r="BF309" s="31">
        <v>197.54530115000003</v>
      </c>
      <c r="BG309"/>
      <c r="BH309" s="59">
        <v>306</v>
      </c>
      <c r="BI309" s="54" t="s">
        <v>389</v>
      </c>
      <c r="BJ309" s="31" t="s">
        <v>1110</v>
      </c>
      <c r="BK309" s="31" t="s">
        <v>1110</v>
      </c>
      <c r="BL309" s="31" t="s">
        <v>1110</v>
      </c>
      <c r="BM309" s="31">
        <v>84.271857780000005</v>
      </c>
      <c r="BN309" s="31" t="s">
        <v>1110</v>
      </c>
      <c r="BO309" s="31">
        <v>6.9020589000000001</v>
      </c>
      <c r="BP309" s="31" t="s">
        <v>1110</v>
      </c>
      <c r="BQ309" s="31">
        <v>6.6756652699999997</v>
      </c>
      <c r="BR309" s="31">
        <v>2.1388989700000001</v>
      </c>
      <c r="BS309" s="31">
        <v>5.0527275300000003</v>
      </c>
      <c r="BT309" s="31" t="s">
        <v>1110</v>
      </c>
      <c r="BU309" s="31" t="s">
        <v>1110</v>
      </c>
      <c r="BV309" s="31">
        <v>64.798648619999994</v>
      </c>
      <c r="BW309" s="31" t="s">
        <v>1110</v>
      </c>
      <c r="BX309" s="57">
        <v>26.949377519999999</v>
      </c>
      <c r="BY309" s="31">
        <v>196.78923458999998</v>
      </c>
    </row>
    <row r="310" spans="1:77" ht="62.5">
      <c r="A310" s="114" t="str">
        <f t="shared" si="153"/>
        <v>FINGER LAKES GESTORA DE RECURSOS</v>
      </c>
      <c r="B310" s="24" t="str">
        <f t="shared" si="154"/>
        <v/>
      </c>
      <c r="C310" s="24">
        <f t="shared" si="155"/>
        <v>0.45685314064168381</v>
      </c>
      <c r="D310" s="24" t="str">
        <f t="shared" si="156"/>
        <v/>
      </c>
      <c r="E310" s="24" t="str">
        <f t="shared" si="157"/>
        <v/>
      </c>
      <c r="F310" s="24" t="str">
        <f t="shared" si="158"/>
        <v/>
      </c>
      <c r="G310" s="24" t="str">
        <f t="shared" si="159"/>
        <v/>
      </c>
      <c r="H310" s="24" t="str">
        <f t="shared" si="160"/>
        <v/>
      </c>
      <c r="I310" s="24" t="str">
        <f t="shared" si="161"/>
        <v/>
      </c>
      <c r="J310" s="24" t="str">
        <f t="shared" si="162"/>
        <v/>
      </c>
      <c r="K310" s="24" t="str">
        <f t="shared" si="163"/>
        <v/>
      </c>
      <c r="L310" s="24" t="str">
        <f t="shared" si="164"/>
        <v/>
      </c>
      <c r="M310" s="24" t="str">
        <f t="shared" si="165"/>
        <v/>
      </c>
      <c r="N310" s="24">
        <f t="shared" si="166"/>
        <v>0.12094896910149089</v>
      </c>
      <c r="O310" s="24">
        <f t="shared" si="167"/>
        <v>-8.7142458104892739E-2</v>
      </c>
      <c r="P310" s="24" t="str">
        <f t="shared" si="168"/>
        <v/>
      </c>
      <c r="Q310" s="24">
        <f t="shared" si="169"/>
        <v>0.36189123530938616</v>
      </c>
      <c r="R310" s="24">
        <f t="shared" si="170"/>
        <v>0.70254254999997556</v>
      </c>
      <c r="S310" s="24">
        <f t="shared" si="171"/>
        <v>0.45685314064168381</v>
      </c>
      <c r="T310" s="24">
        <f t="shared" si="172"/>
        <v>-8.7142458104892739E-2</v>
      </c>
      <c r="V310" s="116" t="str">
        <f t="shared" si="173"/>
        <v>FINGER LAKES GESTORA DE RECURSOS</v>
      </c>
      <c r="W310" s="199" t="str">
        <f t="shared" si="174"/>
        <v/>
      </c>
      <c r="X310" s="199">
        <f t="shared" si="175"/>
        <v>0.72080309999998349</v>
      </c>
      <c r="Y310" s="199" t="str">
        <f t="shared" si="176"/>
        <v/>
      </c>
      <c r="Z310" s="199" t="str">
        <f t="shared" si="177"/>
        <v/>
      </c>
      <c r="AA310" s="199" t="str">
        <f t="shared" si="178"/>
        <v/>
      </c>
      <c r="AB310" s="199" t="str">
        <f t="shared" si="179"/>
        <v/>
      </c>
      <c r="AC310" s="199" t="str">
        <f t="shared" si="180"/>
        <v/>
      </c>
      <c r="AD310" s="199" t="str">
        <f t="shared" si="181"/>
        <v/>
      </c>
      <c r="AE310" s="199" t="str">
        <f t="shared" si="182"/>
        <v/>
      </c>
      <c r="AF310" s="199" t="str">
        <f t="shared" si="183"/>
        <v/>
      </c>
      <c r="AG310" s="199" t="str">
        <f t="shared" si="184"/>
        <v/>
      </c>
      <c r="AH310" s="199" t="str">
        <f t="shared" si="185"/>
        <v/>
      </c>
      <c r="AI310" s="199">
        <f t="shared" si="186"/>
        <v>7.8060600000000591E-3</v>
      </c>
      <c r="AJ310" s="199">
        <f t="shared" si="187"/>
        <v>-2.6056610000001257E-2</v>
      </c>
      <c r="AK310" s="199" t="str">
        <f t="shared" si="188"/>
        <v/>
      </c>
      <c r="AL310" s="199">
        <f t="shared" si="189"/>
        <v>0.70254254999997556</v>
      </c>
      <c r="AO310" s="60">
        <v>307</v>
      </c>
      <c r="AP310" s="56" t="s">
        <v>1314</v>
      </c>
      <c r="AQ310" s="30" t="s">
        <v>1110</v>
      </c>
      <c r="AR310" s="30" t="s">
        <v>1110</v>
      </c>
      <c r="AS310" s="30" t="s">
        <v>1110</v>
      </c>
      <c r="AT310" s="30" t="s">
        <v>1110</v>
      </c>
      <c r="AU310" s="30" t="s">
        <v>1110</v>
      </c>
      <c r="AV310" s="30" t="s">
        <v>1110</v>
      </c>
      <c r="AW310" s="30" t="s">
        <v>1110</v>
      </c>
      <c r="AX310" s="30" t="s">
        <v>1110</v>
      </c>
      <c r="AY310" s="30" t="s">
        <v>1110</v>
      </c>
      <c r="AZ310" s="30" t="s">
        <v>1110</v>
      </c>
      <c r="BA310" s="30">
        <v>46.976495499999999</v>
      </c>
      <c r="BB310" s="30" t="s">
        <v>1110</v>
      </c>
      <c r="BC310" s="30">
        <v>150.01958186000002</v>
      </c>
      <c r="BD310" s="30" t="s">
        <v>1110</v>
      </c>
      <c r="BE310" s="58" t="s">
        <v>1110</v>
      </c>
      <c r="BF310" s="30">
        <v>196.99607736000002</v>
      </c>
      <c r="BG310"/>
      <c r="BH310" s="60">
        <v>307</v>
      </c>
      <c r="BI310" s="56" t="s">
        <v>1315</v>
      </c>
      <c r="BJ310" s="30" t="s">
        <v>1110</v>
      </c>
      <c r="BK310" s="30">
        <v>158.49647231999998</v>
      </c>
      <c r="BL310" s="30" t="s">
        <v>1110</v>
      </c>
      <c r="BM310" s="30" t="s">
        <v>1110</v>
      </c>
      <c r="BN310" s="30" t="s">
        <v>1110</v>
      </c>
      <c r="BO310" s="30" t="s">
        <v>1110</v>
      </c>
      <c r="BP310" s="30" t="s">
        <v>1110</v>
      </c>
      <c r="BQ310" s="30" t="s">
        <v>1110</v>
      </c>
      <c r="BR310" s="30" t="s">
        <v>1110</v>
      </c>
      <c r="BS310" s="30" t="s">
        <v>1110</v>
      </c>
      <c r="BT310" s="30" t="s">
        <v>1110</v>
      </c>
      <c r="BU310" s="30" t="s">
        <v>1110</v>
      </c>
      <c r="BV310" s="30">
        <v>6.4618172500000002</v>
      </c>
      <c r="BW310" s="30">
        <v>29.875108179999998</v>
      </c>
      <c r="BX310" s="58" t="s">
        <v>1110</v>
      </c>
      <c r="BY310" s="30">
        <v>194.83339774999996</v>
      </c>
    </row>
    <row r="311" spans="1:77" ht="50">
      <c r="A311" s="114" t="str">
        <f t="shared" si="153"/>
        <v>ZENITH ASSET MANAGEMENT LTDA</v>
      </c>
      <c r="B311" s="24" t="str">
        <f t="shared" si="154"/>
        <v/>
      </c>
      <c r="C311" s="24">
        <f t="shared" si="155"/>
        <v>4.4815631790145289</v>
      </c>
      <c r="D311" s="24" t="str">
        <f t="shared" si="156"/>
        <v/>
      </c>
      <c r="E311" s="24" t="str">
        <f t="shared" si="157"/>
        <v/>
      </c>
      <c r="F311" s="24" t="str">
        <f t="shared" si="158"/>
        <v/>
      </c>
      <c r="G311" s="24" t="str">
        <f t="shared" si="159"/>
        <v/>
      </c>
      <c r="H311" s="24" t="str">
        <f t="shared" si="160"/>
        <v/>
      </c>
      <c r="I311" s="24" t="str">
        <f t="shared" si="161"/>
        <v/>
      </c>
      <c r="J311" s="24">
        <f t="shared" si="162"/>
        <v>-2.3136198608594327</v>
      </c>
      <c r="K311" s="24">
        <f t="shared" si="163"/>
        <v>0.28042629918689954</v>
      </c>
      <c r="L311" s="24" t="str">
        <f t="shared" si="164"/>
        <v/>
      </c>
      <c r="M311" s="24" t="str">
        <f t="shared" si="165"/>
        <v/>
      </c>
      <c r="N311" s="24">
        <f t="shared" si="166"/>
        <v>-0.69327135485750091</v>
      </c>
      <c r="O311" s="24" t="str">
        <f t="shared" si="167"/>
        <v/>
      </c>
      <c r="P311" s="24" t="str">
        <f t="shared" si="168"/>
        <v/>
      </c>
      <c r="Q311" s="24">
        <f t="shared" si="169"/>
        <v>-0.51400049743793375</v>
      </c>
      <c r="R311" s="24">
        <f t="shared" si="170"/>
        <v>-1.0059078200000044</v>
      </c>
      <c r="S311" s="24">
        <f t="shared" si="171"/>
        <v>4.4815631790145289</v>
      </c>
      <c r="T311" s="24">
        <f t="shared" si="172"/>
        <v>-2.3136198608594327</v>
      </c>
      <c r="V311" s="116" t="str">
        <f t="shared" si="173"/>
        <v>ZENITH ASSET MANAGEMENT LTDA</v>
      </c>
      <c r="W311" s="199" t="str">
        <f t="shared" si="174"/>
        <v/>
      </c>
      <c r="X311" s="199">
        <f t="shared" si="175"/>
        <v>7.9070009999999913E-2</v>
      </c>
      <c r="Y311" s="199" t="str">
        <f t="shared" si="176"/>
        <v/>
      </c>
      <c r="Z311" s="199" t="str">
        <f t="shared" si="177"/>
        <v/>
      </c>
      <c r="AA311" s="199" t="str">
        <f t="shared" si="178"/>
        <v/>
      </c>
      <c r="AB311" s="199" t="str">
        <f t="shared" si="179"/>
        <v/>
      </c>
      <c r="AC311" s="199" t="str">
        <f t="shared" si="180"/>
        <v/>
      </c>
      <c r="AD311" s="199" t="str">
        <f t="shared" si="181"/>
        <v/>
      </c>
      <c r="AE311" s="199">
        <f t="shared" si="182"/>
        <v>-1.1832989299999994</v>
      </c>
      <c r="AF311" s="199">
        <f t="shared" si="183"/>
        <v>0.3134205200000082</v>
      </c>
      <c r="AG311" s="199" t="str">
        <f t="shared" si="184"/>
        <v/>
      </c>
      <c r="AH311" s="199" t="str">
        <f t="shared" si="185"/>
        <v/>
      </c>
      <c r="AI311" s="199">
        <f t="shared" si="186"/>
        <v>-0.21509942000000137</v>
      </c>
      <c r="AJ311" s="199" t="str">
        <f t="shared" si="187"/>
        <v/>
      </c>
      <c r="AK311" s="199" t="str">
        <f t="shared" si="188"/>
        <v/>
      </c>
      <c r="AL311" s="199">
        <f t="shared" si="189"/>
        <v>-1.0059078200000044</v>
      </c>
      <c r="AO311" s="59">
        <v>308</v>
      </c>
      <c r="AP311" s="54" t="s">
        <v>886</v>
      </c>
      <c r="AQ311" s="31" t="s">
        <v>1110</v>
      </c>
      <c r="AR311" s="31" t="s">
        <v>1110</v>
      </c>
      <c r="AS311" s="31" t="s">
        <v>1110</v>
      </c>
      <c r="AT311" s="31" t="s">
        <v>1110</v>
      </c>
      <c r="AU311" s="31" t="s">
        <v>1110</v>
      </c>
      <c r="AV311" s="31">
        <v>2.0125197699999999</v>
      </c>
      <c r="AW311" s="31" t="s">
        <v>1110</v>
      </c>
      <c r="AX311" s="31">
        <v>172.46131401</v>
      </c>
      <c r="AY311" s="31">
        <v>0.13822999999999999</v>
      </c>
      <c r="AZ311" s="31">
        <v>0.39828001000000002</v>
      </c>
      <c r="BA311" s="31" t="s">
        <v>1110</v>
      </c>
      <c r="BB311" s="31" t="s">
        <v>1110</v>
      </c>
      <c r="BC311" s="31">
        <v>13.96884842</v>
      </c>
      <c r="BD311" s="31" t="s">
        <v>1110</v>
      </c>
      <c r="BE311" s="57">
        <v>7.2876900300000003</v>
      </c>
      <c r="BF311" s="31">
        <v>196.26688224</v>
      </c>
      <c r="BG311"/>
      <c r="BH311" s="59">
        <v>308</v>
      </c>
      <c r="BI311" s="54" t="s">
        <v>1042</v>
      </c>
      <c r="BJ311" s="31" t="s">
        <v>1110</v>
      </c>
      <c r="BK311" s="31">
        <v>1.84340997</v>
      </c>
      <c r="BL311" s="31" t="s">
        <v>1110</v>
      </c>
      <c r="BM311" s="31" t="s">
        <v>1110</v>
      </c>
      <c r="BN311" s="31" t="s">
        <v>1110</v>
      </c>
      <c r="BO311" s="31" t="s">
        <v>1110</v>
      </c>
      <c r="BP311" s="31" t="s">
        <v>1110</v>
      </c>
      <c r="BQ311" s="31" t="s">
        <v>1110</v>
      </c>
      <c r="BR311" s="31">
        <v>49.961616880000001</v>
      </c>
      <c r="BS311" s="31">
        <v>112.07915751</v>
      </c>
      <c r="BT311" s="31" t="s">
        <v>1110</v>
      </c>
      <c r="BU311" s="31" t="s">
        <v>1110</v>
      </c>
      <c r="BV311" s="31">
        <v>30.811628930000001</v>
      </c>
      <c r="BW311" s="31" t="s">
        <v>1110</v>
      </c>
      <c r="BX311" s="57" t="s">
        <v>1110</v>
      </c>
      <c r="BY311" s="31">
        <v>194.69581329000002</v>
      </c>
    </row>
    <row r="312" spans="1:77" ht="50">
      <c r="A312" s="114" t="str">
        <f t="shared" si="153"/>
        <v>CCF INVESTIMENTOS LTDA</v>
      </c>
      <c r="B312" s="24" t="str">
        <f t="shared" si="154"/>
        <v/>
      </c>
      <c r="C312" s="24" t="str">
        <f t="shared" si="155"/>
        <v/>
      </c>
      <c r="D312" s="24" t="str">
        <f t="shared" si="156"/>
        <v/>
      </c>
      <c r="E312" s="24" t="str">
        <f t="shared" si="157"/>
        <v/>
      </c>
      <c r="F312" s="24" t="str">
        <f t="shared" si="158"/>
        <v/>
      </c>
      <c r="G312" s="24">
        <f t="shared" si="159"/>
        <v>7.7813118736836913</v>
      </c>
      <c r="H312" s="24" t="str">
        <f t="shared" si="160"/>
        <v/>
      </c>
      <c r="I312" s="24" t="str">
        <f t="shared" si="161"/>
        <v/>
      </c>
      <c r="J312" s="24" t="str">
        <f t="shared" si="162"/>
        <v/>
      </c>
      <c r="K312" s="24" t="str">
        <f t="shared" si="163"/>
        <v/>
      </c>
      <c r="L312" s="24" t="str">
        <f t="shared" si="164"/>
        <v/>
      </c>
      <c r="M312" s="24" t="str">
        <f t="shared" si="165"/>
        <v/>
      </c>
      <c r="N312" s="24">
        <f t="shared" si="166"/>
        <v>4.3107518612451372</v>
      </c>
      <c r="O312" s="24" t="str">
        <f t="shared" si="167"/>
        <v/>
      </c>
      <c r="P312" s="24" t="str">
        <f t="shared" si="168"/>
        <v/>
      </c>
      <c r="Q312" s="24">
        <f t="shared" si="169"/>
        <v>6.3404828582336989</v>
      </c>
      <c r="R312" s="24">
        <f t="shared" si="170"/>
        <v>11.463378699999964</v>
      </c>
      <c r="S312" s="24">
        <f t="shared" si="171"/>
        <v>7.7813118736836913</v>
      </c>
      <c r="T312" s="24">
        <f t="shared" si="172"/>
        <v>4.3107518612451372</v>
      </c>
      <c r="V312" s="116" t="str">
        <f t="shared" si="173"/>
        <v>CCF INVESTIMENTOS LTDA</v>
      </c>
      <c r="W312" s="199" t="str">
        <f t="shared" si="174"/>
        <v/>
      </c>
      <c r="X312" s="199" t="str">
        <f t="shared" si="175"/>
        <v/>
      </c>
      <c r="Y312" s="199" t="str">
        <f t="shared" si="176"/>
        <v/>
      </c>
      <c r="Z312" s="199" t="str">
        <f t="shared" si="177"/>
        <v/>
      </c>
      <c r="AA312" s="199" t="str">
        <f t="shared" si="178"/>
        <v/>
      </c>
      <c r="AB312" s="199">
        <f t="shared" si="179"/>
        <v>8.2277683299999893</v>
      </c>
      <c r="AC312" s="199" t="str">
        <f t="shared" si="180"/>
        <v/>
      </c>
      <c r="AD312" s="199" t="str">
        <f t="shared" si="181"/>
        <v/>
      </c>
      <c r="AE312" s="199" t="str">
        <f t="shared" si="182"/>
        <v/>
      </c>
      <c r="AF312" s="199" t="str">
        <f t="shared" si="183"/>
        <v/>
      </c>
      <c r="AG312" s="199" t="str">
        <f t="shared" si="184"/>
        <v/>
      </c>
      <c r="AH312" s="199" t="str">
        <f t="shared" si="185"/>
        <v/>
      </c>
      <c r="AI312" s="199">
        <f t="shared" si="186"/>
        <v>3.2356103699999892</v>
      </c>
      <c r="AJ312" s="199" t="str">
        <f t="shared" si="187"/>
        <v/>
      </c>
      <c r="AK312" s="199" t="str">
        <f t="shared" si="188"/>
        <v/>
      </c>
      <c r="AL312" s="199">
        <f t="shared" si="189"/>
        <v>11.463378699999964</v>
      </c>
      <c r="AO312" s="60">
        <v>309</v>
      </c>
      <c r="AP312" s="56" t="s">
        <v>1042</v>
      </c>
      <c r="AQ312" s="30" t="s">
        <v>1110</v>
      </c>
      <c r="AR312" s="30">
        <v>1.76433996</v>
      </c>
      <c r="AS312" s="30" t="s">
        <v>1110</v>
      </c>
      <c r="AT312" s="30" t="s">
        <v>1110</v>
      </c>
      <c r="AU312" s="30" t="s">
        <v>1110</v>
      </c>
      <c r="AV312" s="30" t="s">
        <v>1110</v>
      </c>
      <c r="AW312" s="30" t="s">
        <v>1110</v>
      </c>
      <c r="AX312" s="30" t="s">
        <v>1110</v>
      </c>
      <c r="AY312" s="30">
        <v>51.144915810000001</v>
      </c>
      <c r="AZ312" s="30">
        <v>111.76573698999999</v>
      </c>
      <c r="BA312" s="30" t="s">
        <v>1110</v>
      </c>
      <c r="BB312" s="30" t="s">
        <v>1110</v>
      </c>
      <c r="BC312" s="30">
        <v>31.026728350000003</v>
      </c>
      <c r="BD312" s="30" t="s">
        <v>1110</v>
      </c>
      <c r="BE312" s="58" t="s">
        <v>1110</v>
      </c>
      <c r="BF312" s="30">
        <v>195.70172111000002</v>
      </c>
      <c r="BG312"/>
      <c r="BH312" s="60">
        <v>309</v>
      </c>
      <c r="BI312" s="56" t="s">
        <v>257</v>
      </c>
      <c r="BJ312" s="30" t="s">
        <v>1110</v>
      </c>
      <c r="BK312" s="30" t="s">
        <v>1110</v>
      </c>
      <c r="BL312" s="30" t="s">
        <v>1110</v>
      </c>
      <c r="BM312" s="30" t="s">
        <v>1110</v>
      </c>
      <c r="BN312" s="30" t="s">
        <v>1110</v>
      </c>
      <c r="BO312" s="30">
        <v>113.96531571999999</v>
      </c>
      <c r="BP312" s="30" t="s">
        <v>1110</v>
      </c>
      <c r="BQ312" s="30" t="s">
        <v>1110</v>
      </c>
      <c r="BR312" s="30" t="s">
        <v>1110</v>
      </c>
      <c r="BS312" s="30" t="s">
        <v>1110</v>
      </c>
      <c r="BT312" s="30" t="s">
        <v>1110</v>
      </c>
      <c r="BU312" s="30" t="s">
        <v>1110</v>
      </c>
      <c r="BV312" s="30">
        <v>78.294682989999998</v>
      </c>
      <c r="BW312" s="30" t="s">
        <v>1110</v>
      </c>
      <c r="BX312" s="58" t="s">
        <v>1110</v>
      </c>
      <c r="BY312" s="30">
        <v>192.25999870999999</v>
      </c>
    </row>
    <row r="313" spans="1:77" ht="62.5">
      <c r="A313" s="114" t="str">
        <f t="shared" si="153"/>
        <v>IRIDIUM GESTAO DE RECURSOS LTDA</v>
      </c>
      <c r="B313" s="24" t="str">
        <f t="shared" si="154"/>
        <v/>
      </c>
      <c r="C313" s="24" t="str">
        <f t="shared" si="155"/>
        <v/>
      </c>
      <c r="D313" s="24" t="str">
        <f t="shared" si="156"/>
        <v/>
      </c>
      <c r="E313" s="24" t="str">
        <f t="shared" si="157"/>
        <v/>
      </c>
      <c r="F313" s="24" t="str">
        <f t="shared" si="158"/>
        <v/>
      </c>
      <c r="G313" s="24" t="str">
        <f t="shared" si="159"/>
        <v/>
      </c>
      <c r="H313" s="24" t="str">
        <f t="shared" si="160"/>
        <v/>
      </c>
      <c r="I313" s="24" t="str">
        <f t="shared" si="161"/>
        <v/>
      </c>
      <c r="J313" s="24" t="str">
        <f t="shared" si="162"/>
        <v/>
      </c>
      <c r="K313" s="24" t="str">
        <f t="shared" si="163"/>
        <v/>
      </c>
      <c r="L313" s="24" t="str">
        <f t="shared" si="164"/>
        <v/>
      </c>
      <c r="M313" s="24" t="str">
        <f t="shared" si="165"/>
        <v/>
      </c>
      <c r="N313" s="24" t="str">
        <f t="shared" si="166"/>
        <v/>
      </c>
      <c r="O313" s="24" t="str">
        <f t="shared" si="167"/>
        <v/>
      </c>
      <c r="P313" s="24">
        <f t="shared" si="168"/>
        <v>140.47584964743888</v>
      </c>
      <c r="Q313" s="24">
        <f t="shared" si="169"/>
        <v>140.47584964743888</v>
      </c>
      <c r="R313" s="24">
        <f t="shared" si="170"/>
        <v>109.70688195000001</v>
      </c>
      <c r="S313" s="24">
        <f t="shared" si="171"/>
        <v>140.47584964743888</v>
      </c>
      <c r="T313" s="24">
        <f t="shared" si="172"/>
        <v>140.47584964743888</v>
      </c>
      <c r="V313" s="116" t="str">
        <f t="shared" si="173"/>
        <v>IRIDIUM GESTAO DE RECURSOS LTDA</v>
      </c>
      <c r="W313" s="199" t="str">
        <f t="shared" si="174"/>
        <v/>
      </c>
      <c r="X313" s="199" t="str">
        <f t="shared" si="175"/>
        <v/>
      </c>
      <c r="Y313" s="199" t="str">
        <f t="shared" si="176"/>
        <v/>
      </c>
      <c r="Z313" s="199" t="str">
        <f t="shared" si="177"/>
        <v/>
      </c>
      <c r="AA313" s="199" t="str">
        <f t="shared" si="178"/>
        <v/>
      </c>
      <c r="AB313" s="199" t="str">
        <f t="shared" si="179"/>
        <v/>
      </c>
      <c r="AC313" s="199" t="str">
        <f t="shared" si="180"/>
        <v/>
      </c>
      <c r="AD313" s="199" t="str">
        <f t="shared" si="181"/>
        <v/>
      </c>
      <c r="AE313" s="199" t="str">
        <f t="shared" si="182"/>
        <v/>
      </c>
      <c r="AF313" s="199" t="str">
        <f t="shared" si="183"/>
        <v/>
      </c>
      <c r="AG313" s="199" t="str">
        <f t="shared" si="184"/>
        <v/>
      </c>
      <c r="AH313" s="199" t="str">
        <f t="shared" si="185"/>
        <v/>
      </c>
      <c r="AI313" s="199" t="str">
        <f t="shared" si="186"/>
        <v/>
      </c>
      <c r="AJ313" s="199" t="str">
        <f t="shared" si="187"/>
        <v/>
      </c>
      <c r="AK313" s="199">
        <f t="shared" si="188"/>
        <v>109.70688195000001</v>
      </c>
      <c r="AL313" s="199">
        <f t="shared" si="189"/>
        <v>109.70688195000001</v>
      </c>
      <c r="AO313" s="59">
        <v>310</v>
      </c>
      <c r="AP313" s="54" t="s">
        <v>1315</v>
      </c>
      <c r="AQ313" s="31" t="s">
        <v>1110</v>
      </c>
      <c r="AR313" s="31">
        <v>157.77566922</v>
      </c>
      <c r="AS313" s="31" t="s">
        <v>1110</v>
      </c>
      <c r="AT313" s="31" t="s">
        <v>1110</v>
      </c>
      <c r="AU313" s="31" t="s">
        <v>1110</v>
      </c>
      <c r="AV313" s="31" t="s">
        <v>1110</v>
      </c>
      <c r="AW313" s="31" t="s">
        <v>1110</v>
      </c>
      <c r="AX313" s="31" t="s">
        <v>1110</v>
      </c>
      <c r="AY313" s="31" t="s">
        <v>1110</v>
      </c>
      <c r="AZ313" s="31" t="s">
        <v>1110</v>
      </c>
      <c r="BA313" s="31" t="s">
        <v>1110</v>
      </c>
      <c r="BB313" s="31" t="s">
        <v>1110</v>
      </c>
      <c r="BC313" s="31">
        <v>6.4540111900000001</v>
      </c>
      <c r="BD313" s="31">
        <v>29.901164789999999</v>
      </c>
      <c r="BE313" s="57">
        <v>1.0000000000000001E-5</v>
      </c>
      <c r="BF313" s="31">
        <v>194.13085519999998</v>
      </c>
      <c r="BG313"/>
      <c r="BH313" s="59">
        <v>310</v>
      </c>
      <c r="BI313" s="54" t="s">
        <v>518</v>
      </c>
      <c r="BJ313" s="31" t="s">
        <v>1110</v>
      </c>
      <c r="BK313" s="31" t="s">
        <v>1110</v>
      </c>
      <c r="BL313" s="31" t="s">
        <v>1110</v>
      </c>
      <c r="BM313" s="31" t="s">
        <v>1110</v>
      </c>
      <c r="BN313" s="31" t="s">
        <v>1110</v>
      </c>
      <c r="BO313" s="31" t="s">
        <v>1110</v>
      </c>
      <c r="BP313" s="31" t="s">
        <v>1110</v>
      </c>
      <c r="BQ313" s="31" t="s">
        <v>1110</v>
      </c>
      <c r="BR313" s="31" t="s">
        <v>1110</v>
      </c>
      <c r="BS313" s="31" t="s">
        <v>1110</v>
      </c>
      <c r="BT313" s="31" t="s">
        <v>1110</v>
      </c>
      <c r="BU313" s="31" t="s">
        <v>1110</v>
      </c>
      <c r="BV313" s="31" t="s">
        <v>1110</v>
      </c>
      <c r="BW313" s="31" t="s">
        <v>1110</v>
      </c>
      <c r="BX313" s="57">
        <v>187.80349587000001</v>
      </c>
      <c r="BY313" s="31">
        <v>187.80349587000001</v>
      </c>
    </row>
    <row r="314" spans="1:77" ht="37.5">
      <c r="A314" s="114" t="str">
        <f t="shared" si="153"/>
        <v>KIRON CAPITAL</v>
      </c>
      <c r="B314" s="24" t="str">
        <f t="shared" si="154"/>
        <v/>
      </c>
      <c r="C314" s="24" t="str">
        <f t="shared" si="155"/>
        <v/>
      </c>
      <c r="D314" s="24" t="str">
        <f t="shared" si="156"/>
        <v/>
      </c>
      <c r="E314" s="24" t="str">
        <f t="shared" si="157"/>
        <v/>
      </c>
      <c r="F314" s="24" t="str">
        <f t="shared" si="158"/>
        <v/>
      </c>
      <c r="G314" s="24" t="str">
        <f t="shared" si="159"/>
        <v/>
      </c>
      <c r="H314" s="24" t="str">
        <f t="shared" si="160"/>
        <v/>
      </c>
      <c r="I314" s="24">
        <f t="shared" si="161"/>
        <v>-2.6183537662329996</v>
      </c>
      <c r="J314" s="24">
        <f t="shared" si="162"/>
        <v>-2.0770411007128899</v>
      </c>
      <c r="K314" s="24">
        <f t="shared" si="163"/>
        <v>-2.9451483221231314</v>
      </c>
      <c r="L314" s="24" t="str">
        <f t="shared" si="164"/>
        <v/>
      </c>
      <c r="M314" s="24" t="str">
        <f t="shared" si="165"/>
        <v/>
      </c>
      <c r="N314" s="24">
        <f t="shared" si="166"/>
        <v>-0.68285730698538316</v>
      </c>
      <c r="O314" s="24" t="str">
        <f t="shared" si="167"/>
        <v/>
      </c>
      <c r="P314" s="24">
        <f t="shared" si="168"/>
        <v>1.9726751566603298</v>
      </c>
      <c r="Q314" s="24">
        <f t="shared" si="169"/>
        <v>-2.1290267420342843</v>
      </c>
      <c r="R314" s="24">
        <f t="shared" si="170"/>
        <v>-4.0115242800000033</v>
      </c>
      <c r="S314" s="24">
        <f t="shared" si="171"/>
        <v>1.9726751566603298</v>
      </c>
      <c r="T314" s="24">
        <f t="shared" si="172"/>
        <v>-2.9451483221231314</v>
      </c>
      <c r="V314" s="116" t="str">
        <f t="shared" si="173"/>
        <v>KIRON CAPITAL</v>
      </c>
      <c r="W314" s="199" t="str">
        <f t="shared" si="174"/>
        <v/>
      </c>
      <c r="X314" s="199" t="str">
        <f t="shared" si="175"/>
        <v/>
      </c>
      <c r="Y314" s="199" t="str">
        <f t="shared" si="176"/>
        <v/>
      </c>
      <c r="Z314" s="199" t="str">
        <f t="shared" si="177"/>
        <v/>
      </c>
      <c r="AA314" s="199" t="str">
        <f t="shared" si="178"/>
        <v/>
      </c>
      <c r="AB314" s="199" t="str">
        <f t="shared" si="179"/>
        <v/>
      </c>
      <c r="AC314" s="199" t="str">
        <f t="shared" si="180"/>
        <v/>
      </c>
      <c r="AD314" s="199">
        <f t="shared" si="181"/>
        <v>-3.7927738699999907</v>
      </c>
      <c r="AE314" s="199">
        <f t="shared" si="182"/>
        <v>-7.0800100000000254E-3</v>
      </c>
      <c r="AF314" s="199">
        <f t="shared" si="183"/>
        <v>-1.0249999999999981E-2</v>
      </c>
      <c r="AG314" s="199" t="str">
        <f t="shared" si="184"/>
        <v/>
      </c>
      <c r="AH314" s="199" t="str">
        <f t="shared" si="185"/>
        <v/>
      </c>
      <c r="AI314" s="199">
        <f t="shared" si="186"/>
        <v>-0.26930035000000174</v>
      </c>
      <c r="AJ314" s="199" t="str">
        <f t="shared" si="187"/>
        <v/>
      </c>
      <c r="AK314" s="199">
        <f t="shared" si="188"/>
        <v>6.7879950000000466E-2</v>
      </c>
      <c r="AL314" s="199">
        <f t="shared" si="189"/>
        <v>-4.0115242800000033</v>
      </c>
      <c r="AO314" s="60">
        <v>311</v>
      </c>
      <c r="AP314" s="56" t="s">
        <v>892</v>
      </c>
      <c r="AQ314" s="30">
        <v>13.66742028</v>
      </c>
      <c r="AR314" s="30">
        <v>11.41607909</v>
      </c>
      <c r="AS314" s="30" t="s">
        <v>1110</v>
      </c>
      <c r="AT314" s="30" t="s">
        <v>1110</v>
      </c>
      <c r="AU314" s="30" t="s">
        <v>1110</v>
      </c>
      <c r="AV314" s="30">
        <v>8.5057302200000002</v>
      </c>
      <c r="AW314" s="30" t="s">
        <v>1110</v>
      </c>
      <c r="AX314" s="30">
        <v>92.661002370000006</v>
      </c>
      <c r="AY314" s="30">
        <v>0.14729998999999999</v>
      </c>
      <c r="AZ314" s="30" t="s">
        <v>1110</v>
      </c>
      <c r="BA314" s="30" t="s">
        <v>1110</v>
      </c>
      <c r="BB314" s="30" t="s">
        <v>1110</v>
      </c>
      <c r="BC314" s="30">
        <v>65.17035577</v>
      </c>
      <c r="BD314" s="30" t="s">
        <v>1110</v>
      </c>
      <c r="BE314" s="58">
        <v>1.3788800299999999</v>
      </c>
      <c r="BF314" s="30">
        <v>192.94676774999999</v>
      </c>
      <c r="BG314"/>
      <c r="BH314" s="60">
        <v>311</v>
      </c>
      <c r="BI314" s="56" t="s">
        <v>557</v>
      </c>
      <c r="BJ314" s="30" t="s">
        <v>1110</v>
      </c>
      <c r="BK314" s="30" t="s">
        <v>1110</v>
      </c>
      <c r="BL314" s="30" t="s">
        <v>1110</v>
      </c>
      <c r="BM314" s="30" t="s">
        <v>1110</v>
      </c>
      <c r="BN314" s="30" t="s">
        <v>1110</v>
      </c>
      <c r="BO314" s="30" t="s">
        <v>1110</v>
      </c>
      <c r="BP314" s="30" t="s">
        <v>1110</v>
      </c>
      <c r="BQ314" s="30">
        <v>141.06060381</v>
      </c>
      <c r="BR314" s="30">
        <v>0.33378998999999998</v>
      </c>
      <c r="BS314" s="30">
        <v>0.33778001000000002</v>
      </c>
      <c r="BT314" s="30" t="s">
        <v>1110</v>
      </c>
      <c r="BU314" s="30" t="s">
        <v>1110</v>
      </c>
      <c r="BV314" s="30">
        <v>39.167979920000001</v>
      </c>
      <c r="BW314" s="30" t="s">
        <v>1110</v>
      </c>
      <c r="BX314" s="58">
        <v>3.5088899800000002</v>
      </c>
      <c r="BY314" s="30">
        <v>184.40904370999999</v>
      </c>
    </row>
    <row r="315" spans="1:77" ht="62.5">
      <c r="A315" s="114" t="str">
        <f t="shared" si="153"/>
        <v>SET INVESTIMENTOS</v>
      </c>
      <c r="B315" s="24" t="str">
        <f t="shared" si="154"/>
        <v/>
      </c>
      <c r="C315" s="24" t="str">
        <f t="shared" si="155"/>
        <v/>
      </c>
      <c r="D315" s="24" t="str">
        <f t="shared" si="156"/>
        <v/>
      </c>
      <c r="E315" s="24" t="str">
        <f t="shared" si="157"/>
        <v/>
      </c>
      <c r="F315" s="24" t="str">
        <f t="shared" si="158"/>
        <v/>
      </c>
      <c r="G315" s="24" t="str">
        <f t="shared" si="159"/>
        <v/>
      </c>
      <c r="H315" s="24">
        <f t="shared" si="160"/>
        <v>-0.30273058739578573</v>
      </c>
      <c r="I315" s="24">
        <f t="shared" si="161"/>
        <v>-0.49376138603587094</v>
      </c>
      <c r="J315" s="24">
        <f t="shared" si="162"/>
        <v>0.52091426929349893</v>
      </c>
      <c r="K315" s="24">
        <f t="shared" si="163"/>
        <v>-3.0006060472349105</v>
      </c>
      <c r="L315" s="24" t="str">
        <f t="shared" si="164"/>
        <v/>
      </c>
      <c r="M315" s="24" t="str">
        <f t="shared" si="165"/>
        <v/>
      </c>
      <c r="N315" s="24">
        <f t="shared" si="166"/>
        <v>-0.32373552673539052</v>
      </c>
      <c r="O315" s="24" t="str">
        <f t="shared" si="167"/>
        <v/>
      </c>
      <c r="P315" s="24">
        <f t="shared" si="168"/>
        <v>13.793103448275872</v>
      </c>
      <c r="Q315" s="24">
        <f t="shared" si="169"/>
        <v>-0.50627002217498784</v>
      </c>
      <c r="R315" s="24">
        <f t="shared" si="170"/>
        <v>-0.923659420000007</v>
      </c>
      <c r="S315" s="24">
        <f t="shared" si="171"/>
        <v>13.793103448275872</v>
      </c>
      <c r="T315" s="24">
        <f t="shared" si="172"/>
        <v>-3.0006060472349105</v>
      </c>
      <c r="V315" s="116" t="str">
        <f t="shared" si="173"/>
        <v>SET INVESTIMENTOS</v>
      </c>
      <c r="W315" s="199" t="str">
        <f t="shared" si="174"/>
        <v/>
      </c>
      <c r="X315" s="199" t="str">
        <f t="shared" si="175"/>
        <v/>
      </c>
      <c r="Y315" s="199" t="str">
        <f t="shared" si="176"/>
        <v/>
      </c>
      <c r="Z315" s="199" t="str">
        <f t="shared" si="177"/>
        <v/>
      </c>
      <c r="AA315" s="199" t="str">
        <f t="shared" si="178"/>
        <v/>
      </c>
      <c r="AB315" s="199" t="str">
        <f t="shared" si="179"/>
        <v/>
      </c>
      <c r="AC315" s="199">
        <f t="shared" si="180"/>
        <v>-3.0000599999999711E-3</v>
      </c>
      <c r="AD315" s="199">
        <f t="shared" si="181"/>
        <v>-0.80977859000000763</v>
      </c>
      <c r="AE315" s="199">
        <f t="shared" si="182"/>
        <v>4.875970999999879E-2</v>
      </c>
      <c r="AF315" s="199">
        <f t="shared" si="183"/>
        <v>-0.15000029000000037</v>
      </c>
      <c r="AG315" s="199" t="str">
        <f t="shared" si="184"/>
        <v/>
      </c>
      <c r="AH315" s="199" t="str">
        <f t="shared" si="185"/>
        <v/>
      </c>
      <c r="AI315" s="199">
        <f t="shared" si="186"/>
        <v>-1.0000189999999964E-2</v>
      </c>
      <c r="AJ315" s="199" t="str">
        <f t="shared" si="187"/>
        <v/>
      </c>
      <c r="AK315" s="199">
        <f t="shared" si="188"/>
        <v>3.6000000000000008E-4</v>
      </c>
      <c r="AL315" s="199">
        <f t="shared" si="189"/>
        <v>-0.923659420000007</v>
      </c>
      <c r="AO315" s="59">
        <v>312</v>
      </c>
      <c r="AP315" s="54" t="s">
        <v>1316</v>
      </c>
      <c r="AQ315" s="31" t="s">
        <v>1110</v>
      </c>
      <c r="AR315" s="31">
        <v>47.867615430000001</v>
      </c>
      <c r="AS315" s="31" t="s">
        <v>1110</v>
      </c>
      <c r="AT315" s="31" t="s">
        <v>1110</v>
      </c>
      <c r="AU315" s="31" t="s">
        <v>1110</v>
      </c>
      <c r="AV315" s="31" t="s">
        <v>1110</v>
      </c>
      <c r="AW315" s="31" t="s">
        <v>1110</v>
      </c>
      <c r="AX315" s="31">
        <v>17.984020649999998</v>
      </c>
      <c r="AY315" s="31" t="s">
        <v>1110</v>
      </c>
      <c r="AZ315" s="31">
        <v>56.340594719999999</v>
      </c>
      <c r="BA315" s="31" t="s">
        <v>1110</v>
      </c>
      <c r="BB315" s="31" t="s">
        <v>1110</v>
      </c>
      <c r="BC315" s="31">
        <v>8.5594902699999995</v>
      </c>
      <c r="BD315" s="31" t="s">
        <v>1110</v>
      </c>
      <c r="BE315" s="57">
        <v>59.375828900000002</v>
      </c>
      <c r="BF315" s="31">
        <v>190.12754997000002</v>
      </c>
      <c r="BG315"/>
      <c r="BH315" s="59">
        <v>312</v>
      </c>
      <c r="BI315" s="54" t="s">
        <v>854</v>
      </c>
      <c r="BJ315" s="31" t="s">
        <v>1110</v>
      </c>
      <c r="BK315" s="31" t="s">
        <v>1110</v>
      </c>
      <c r="BL315" s="31" t="s">
        <v>1110</v>
      </c>
      <c r="BM315" s="31" t="s">
        <v>1110</v>
      </c>
      <c r="BN315" s="31" t="s">
        <v>1110</v>
      </c>
      <c r="BO315" s="31" t="s">
        <v>1110</v>
      </c>
      <c r="BP315" s="31">
        <v>0.98799990000000004</v>
      </c>
      <c r="BQ315" s="31">
        <v>163.19222984999999</v>
      </c>
      <c r="BR315" s="31">
        <v>9.4091694499999985</v>
      </c>
      <c r="BS315" s="31">
        <v>4.8489994999999997</v>
      </c>
      <c r="BT315" s="31" t="s">
        <v>1110</v>
      </c>
      <c r="BU315" s="31" t="s">
        <v>1110</v>
      </c>
      <c r="BV315" s="31">
        <v>3.0789996800000003</v>
      </c>
      <c r="BW315" s="31" t="s">
        <v>1110</v>
      </c>
      <c r="BX315" s="57">
        <v>2.97E-3</v>
      </c>
      <c r="BY315" s="31">
        <v>181.52036838000001</v>
      </c>
    </row>
    <row r="316" spans="1:77" ht="87.5">
      <c r="A316" s="114" t="str">
        <f t="shared" si="153"/>
        <v>EXPLORITAS ADMINISTRACAO FINANCEIRA LTDA</v>
      </c>
      <c r="B316" s="24" t="str">
        <f t="shared" si="154"/>
        <v/>
      </c>
      <c r="C316" s="24" t="str">
        <f t="shared" si="155"/>
        <v/>
      </c>
      <c r="D316" s="24" t="str">
        <f t="shared" si="156"/>
        <v/>
      </c>
      <c r="E316" s="24" t="str">
        <f t="shared" si="157"/>
        <v/>
      </c>
      <c r="F316" s="24" t="str">
        <f t="shared" si="158"/>
        <v/>
      </c>
      <c r="G316" s="24">
        <f t="shared" si="159"/>
        <v>16.550021119796128</v>
      </c>
      <c r="H316" s="24" t="str">
        <f t="shared" si="160"/>
        <v/>
      </c>
      <c r="I316" s="24">
        <f t="shared" si="161"/>
        <v>0.29917669739350572</v>
      </c>
      <c r="J316" s="24" t="str">
        <f t="shared" si="162"/>
        <v/>
      </c>
      <c r="K316" s="24" t="str">
        <f t="shared" si="163"/>
        <v/>
      </c>
      <c r="L316" s="24" t="str">
        <f t="shared" si="164"/>
        <v/>
      </c>
      <c r="M316" s="24" t="str">
        <f t="shared" si="165"/>
        <v/>
      </c>
      <c r="N316" s="24" t="str">
        <f t="shared" si="166"/>
        <v/>
      </c>
      <c r="O316" s="24" t="str">
        <f t="shared" si="167"/>
        <v/>
      </c>
      <c r="P316" s="24">
        <f t="shared" si="168"/>
        <v>1.6125555036107642</v>
      </c>
      <c r="Q316" s="24">
        <f t="shared" si="169"/>
        <v>1.5043677684949159</v>
      </c>
      <c r="R316" s="24">
        <f t="shared" si="170"/>
        <v>2.6679808500000206</v>
      </c>
      <c r="S316" s="24">
        <f t="shared" si="171"/>
        <v>16.550021119796128</v>
      </c>
      <c r="T316" s="24">
        <f t="shared" si="172"/>
        <v>0.29917669739350572</v>
      </c>
      <c r="V316" s="116" t="str">
        <f t="shared" si="173"/>
        <v>EXPLORITAS ADMINISTRACAO FINANCEIRA LTDA</v>
      </c>
      <c r="W316" s="199" t="str">
        <f t="shared" si="174"/>
        <v/>
      </c>
      <c r="X316" s="199" t="str">
        <f t="shared" si="175"/>
        <v/>
      </c>
      <c r="Y316" s="199" t="str">
        <f t="shared" si="176"/>
        <v/>
      </c>
      <c r="Z316" s="199" t="str">
        <f t="shared" si="177"/>
        <v/>
      </c>
      <c r="AA316" s="199" t="str">
        <f t="shared" si="178"/>
        <v/>
      </c>
      <c r="AB316" s="199">
        <f t="shared" si="179"/>
        <v>2.1116800500000004</v>
      </c>
      <c r="AC316" s="199" t="str">
        <f t="shared" si="180"/>
        <v/>
      </c>
      <c r="AD316" s="199">
        <f t="shared" si="181"/>
        <v>0.47786078000001453</v>
      </c>
      <c r="AE316" s="199" t="str">
        <f t="shared" si="182"/>
        <v/>
      </c>
      <c r="AF316" s="199" t="str">
        <f t="shared" si="183"/>
        <v/>
      </c>
      <c r="AG316" s="199" t="str">
        <f t="shared" si="184"/>
        <v/>
      </c>
      <c r="AH316" s="199" t="str">
        <f t="shared" si="185"/>
        <v/>
      </c>
      <c r="AI316" s="199" t="str">
        <f t="shared" si="186"/>
        <v/>
      </c>
      <c r="AJ316" s="199" t="str">
        <f t="shared" si="187"/>
        <v/>
      </c>
      <c r="AK316" s="199">
        <f t="shared" si="188"/>
        <v>7.8440020000000388E-2</v>
      </c>
      <c r="AL316" s="199">
        <f t="shared" si="189"/>
        <v>2.6679808500000206</v>
      </c>
      <c r="AO316" s="60">
        <v>313</v>
      </c>
      <c r="AP316" s="56" t="s">
        <v>557</v>
      </c>
      <c r="AQ316" s="30" t="s">
        <v>1110</v>
      </c>
      <c r="AR316" s="30" t="s">
        <v>1110</v>
      </c>
      <c r="AS316" s="30" t="s">
        <v>1110</v>
      </c>
      <c r="AT316" s="30" t="s">
        <v>1110</v>
      </c>
      <c r="AU316" s="30" t="s">
        <v>1110</v>
      </c>
      <c r="AV316" s="30" t="s">
        <v>1110</v>
      </c>
      <c r="AW316" s="30" t="s">
        <v>1110</v>
      </c>
      <c r="AX316" s="30">
        <v>144.85337767999999</v>
      </c>
      <c r="AY316" s="30">
        <v>0.34087000000000001</v>
      </c>
      <c r="AZ316" s="30">
        <v>0.34803001</v>
      </c>
      <c r="BA316" s="30" t="s">
        <v>1110</v>
      </c>
      <c r="BB316" s="30" t="s">
        <v>1110</v>
      </c>
      <c r="BC316" s="30">
        <v>39.437280270000002</v>
      </c>
      <c r="BD316" s="30" t="s">
        <v>1110</v>
      </c>
      <c r="BE316" s="58">
        <v>3.4410100299999997</v>
      </c>
      <c r="BF316" s="30">
        <v>188.42056799</v>
      </c>
      <c r="BG316"/>
      <c r="BH316" s="60">
        <v>313</v>
      </c>
      <c r="BI316" s="56" t="s">
        <v>354</v>
      </c>
      <c r="BJ316" s="30" t="s">
        <v>1110</v>
      </c>
      <c r="BK316" s="30" t="s">
        <v>1110</v>
      </c>
      <c r="BL316" s="30" t="s">
        <v>1110</v>
      </c>
      <c r="BM316" s="30" t="s">
        <v>1110</v>
      </c>
      <c r="BN316" s="30" t="s">
        <v>1110</v>
      </c>
      <c r="BO316" s="30">
        <v>14.871059839999999</v>
      </c>
      <c r="BP316" s="30" t="s">
        <v>1110</v>
      </c>
      <c r="BQ316" s="30">
        <v>160.20312821000002</v>
      </c>
      <c r="BR316" s="30" t="s">
        <v>1110</v>
      </c>
      <c r="BS316" s="30" t="s">
        <v>1110</v>
      </c>
      <c r="BT316" s="30" t="s">
        <v>1110</v>
      </c>
      <c r="BU316" s="30" t="s">
        <v>1110</v>
      </c>
      <c r="BV316" s="30" t="s">
        <v>1110</v>
      </c>
      <c r="BW316" s="30" t="s">
        <v>1110</v>
      </c>
      <c r="BX316" s="58">
        <v>4.9427699499999997</v>
      </c>
      <c r="BY316" s="30">
        <v>180.01695800000002</v>
      </c>
    </row>
    <row r="317" spans="1:77" ht="75">
      <c r="A317" s="114" t="str">
        <f t="shared" si="153"/>
        <v>SAO JOAO GESTORA DE RECURSOS LTDA</v>
      </c>
      <c r="B317" s="24" t="str">
        <f t="shared" si="154"/>
        <v/>
      </c>
      <c r="C317" s="24" t="str">
        <f t="shared" si="155"/>
        <v/>
      </c>
      <c r="D317" s="24" t="str">
        <f t="shared" si="156"/>
        <v/>
      </c>
      <c r="E317" s="24" t="str">
        <f t="shared" si="157"/>
        <v/>
      </c>
      <c r="F317" s="24" t="str">
        <f t="shared" si="158"/>
        <v/>
      </c>
      <c r="G317" s="24" t="str">
        <f t="shared" si="159"/>
        <v/>
      </c>
      <c r="H317" s="24" t="str">
        <f t="shared" si="160"/>
        <v/>
      </c>
      <c r="I317" s="24">
        <f t="shared" si="161"/>
        <v>1.4895887835792507</v>
      </c>
      <c r="J317" s="24" t="str">
        <f t="shared" si="162"/>
        <v/>
      </c>
      <c r="K317" s="24">
        <f t="shared" si="163"/>
        <v>5.159409584490831</v>
      </c>
      <c r="L317" s="24" t="str">
        <f t="shared" si="164"/>
        <v/>
      </c>
      <c r="M317" s="24" t="str">
        <f t="shared" si="165"/>
        <v/>
      </c>
      <c r="N317" s="24" t="str">
        <f t="shared" si="166"/>
        <v/>
      </c>
      <c r="O317" s="24" t="str">
        <f t="shared" si="167"/>
        <v/>
      </c>
      <c r="P317" s="24">
        <f t="shared" si="168"/>
        <v>-50.05</v>
      </c>
      <c r="Q317" s="24">
        <f t="shared" si="169"/>
        <v>1.5964833485146386</v>
      </c>
      <c r="R317" s="24">
        <f t="shared" si="170"/>
        <v>2.795809179999992</v>
      </c>
      <c r="S317" s="24">
        <f t="shared" si="171"/>
        <v>5.159409584490831</v>
      </c>
      <c r="T317" s="24">
        <f t="shared" si="172"/>
        <v>-50.05</v>
      </c>
      <c r="V317" s="116" t="str">
        <f t="shared" si="173"/>
        <v>SAO JOAO GESTORA DE RECURSOS LTDA</v>
      </c>
      <c r="W317" s="199" t="str">
        <f t="shared" si="174"/>
        <v/>
      </c>
      <c r="X317" s="199" t="str">
        <f t="shared" si="175"/>
        <v/>
      </c>
      <c r="Y317" s="199" t="str">
        <f t="shared" si="176"/>
        <v/>
      </c>
      <c r="Z317" s="199" t="str">
        <f t="shared" si="177"/>
        <v/>
      </c>
      <c r="AA317" s="199" t="str">
        <f t="shared" si="178"/>
        <v/>
      </c>
      <c r="AB317" s="199" t="str">
        <f t="shared" si="179"/>
        <v/>
      </c>
      <c r="AC317" s="199" t="str">
        <f t="shared" si="180"/>
        <v/>
      </c>
      <c r="AD317" s="199">
        <f t="shared" si="181"/>
        <v>2.5743792499999927</v>
      </c>
      <c r="AE317" s="199" t="str">
        <f t="shared" si="182"/>
        <v/>
      </c>
      <c r="AF317" s="199">
        <f t="shared" si="183"/>
        <v>0.11856994000000043</v>
      </c>
      <c r="AG317" s="199" t="str">
        <f t="shared" si="184"/>
        <v/>
      </c>
      <c r="AH317" s="199" t="str">
        <f t="shared" si="185"/>
        <v/>
      </c>
      <c r="AI317" s="199" t="str">
        <f t="shared" si="186"/>
        <v/>
      </c>
      <c r="AJ317" s="199" t="str">
        <f t="shared" si="187"/>
        <v/>
      </c>
      <c r="AK317" s="199">
        <f t="shared" si="188"/>
        <v>-1.0010000000000001E-5</v>
      </c>
      <c r="AL317" s="199">
        <f t="shared" si="189"/>
        <v>2.795809179999992</v>
      </c>
      <c r="AO317" s="59">
        <v>314</v>
      </c>
      <c r="AP317" s="54" t="s">
        <v>1312</v>
      </c>
      <c r="AQ317" s="31" t="s">
        <v>1110</v>
      </c>
      <c r="AR317" s="31" t="s">
        <v>1110</v>
      </c>
      <c r="AS317" s="31" t="s">
        <v>1110</v>
      </c>
      <c r="AT317" s="31" t="s">
        <v>1110</v>
      </c>
      <c r="AU317" s="31" t="s">
        <v>1110</v>
      </c>
      <c r="AV317" s="31" t="s">
        <v>1110</v>
      </c>
      <c r="AW317" s="31" t="s">
        <v>1110</v>
      </c>
      <c r="AX317" s="31">
        <v>1.7904598700000001</v>
      </c>
      <c r="AY317" s="31">
        <v>155.37344247999999</v>
      </c>
      <c r="AZ317" s="31">
        <v>2.478E-2</v>
      </c>
      <c r="BA317" s="31" t="s">
        <v>1110</v>
      </c>
      <c r="BB317" s="31" t="s">
        <v>1110</v>
      </c>
      <c r="BC317" s="31">
        <v>2.3072100499999997</v>
      </c>
      <c r="BD317" s="31" t="s">
        <v>1110</v>
      </c>
      <c r="BE317" s="57">
        <v>26.691240430000001</v>
      </c>
      <c r="BF317" s="31">
        <v>186.18713283</v>
      </c>
      <c r="BG317"/>
      <c r="BH317" s="59">
        <v>314</v>
      </c>
      <c r="BI317" s="54" t="s">
        <v>840</v>
      </c>
      <c r="BJ317" s="31" t="s">
        <v>1110</v>
      </c>
      <c r="BK317" s="31" t="s">
        <v>1110</v>
      </c>
      <c r="BL317" s="31" t="s">
        <v>1110</v>
      </c>
      <c r="BM317" s="31" t="s">
        <v>1110</v>
      </c>
      <c r="BN317" s="31" t="s">
        <v>1110</v>
      </c>
      <c r="BO317" s="31" t="s">
        <v>1110</v>
      </c>
      <c r="BP317" s="31" t="s">
        <v>1110</v>
      </c>
      <c r="BQ317" s="31">
        <v>175.39920703999999</v>
      </c>
      <c r="BR317" s="31">
        <v>0.10287</v>
      </c>
      <c r="BS317" s="31">
        <v>2.4166999500000004</v>
      </c>
      <c r="BT317" s="31" t="s">
        <v>1110</v>
      </c>
      <c r="BU317" s="31" t="s">
        <v>1110</v>
      </c>
      <c r="BV317" s="31" t="s">
        <v>1110</v>
      </c>
      <c r="BW317" s="31" t="s">
        <v>1110</v>
      </c>
      <c r="BX317" s="57">
        <v>9.9900000000000009E-6</v>
      </c>
      <c r="BY317" s="31">
        <v>177.91878697999999</v>
      </c>
    </row>
    <row r="318" spans="1:77" ht="37.5">
      <c r="A318" s="114" t="str">
        <f t="shared" si="153"/>
        <v>ORAMA DTVM S/A</v>
      </c>
      <c r="B318" s="24" t="str">
        <f t="shared" si="154"/>
        <v/>
      </c>
      <c r="C318" s="24" t="str">
        <f t="shared" si="155"/>
        <v/>
      </c>
      <c r="D318" s="24" t="str">
        <f t="shared" si="156"/>
        <v/>
      </c>
      <c r="E318" s="24" t="str">
        <f t="shared" si="157"/>
        <v/>
      </c>
      <c r="F318" s="24" t="str">
        <f t="shared" si="158"/>
        <v/>
      </c>
      <c r="G318" s="24" t="str">
        <f t="shared" si="159"/>
        <v/>
      </c>
      <c r="H318" s="24" t="str">
        <f t="shared" si="160"/>
        <v/>
      </c>
      <c r="I318" s="24" t="str">
        <f t="shared" si="161"/>
        <v/>
      </c>
      <c r="J318" s="24" t="str">
        <f t="shared" si="162"/>
        <v/>
      </c>
      <c r="K318" s="24">
        <f t="shared" si="163"/>
        <v>3.4081282736410259</v>
      </c>
      <c r="L318" s="24" t="str">
        <f t="shared" si="164"/>
        <v/>
      </c>
      <c r="M318" s="24" t="str">
        <f t="shared" si="165"/>
        <v/>
      </c>
      <c r="N318" s="24" t="str">
        <f t="shared" si="166"/>
        <v/>
      </c>
      <c r="O318" s="24" t="str">
        <f t="shared" si="167"/>
        <v/>
      </c>
      <c r="P318" s="24">
        <f t="shared" si="168"/>
        <v>7.9300516820828904</v>
      </c>
      <c r="Q318" s="24">
        <f t="shared" si="169"/>
        <v>6.3717742360973375</v>
      </c>
      <c r="R318" s="24">
        <f t="shared" si="170"/>
        <v>10.643344009999993</v>
      </c>
      <c r="S318" s="24">
        <f t="shared" si="171"/>
        <v>7.9300516820828904</v>
      </c>
      <c r="T318" s="24">
        <f t="shared" si="172"/>
        <v>3.4081282736410259</v>
      </c>
      <c r="V318" s="116" t="str">
        <f t="shared" si="173"/>
        <v>ORAMA DTVM S/A</v>
      </c>
      <c r="W318" s="199" t="str">
        <f t="shared" si="174"/>
        <v/>
      </c>
      <c r="X318" s="199" t="str">
        <f t="shared" si="175"/>
        <v/>
      </c>
      <c r="Y318" s="199" t="str">
        <f t="shared" si="176"/>
        <v/>
      </c>
      <c r="Z318" s="199" t="str">
        <f t="shared" si="177"/>
        <v/>
      </c>
      <c r="AA318" s="199" t="str">
        <f t="shared" si="178"/>
        <v/>
      </c>
      <c r="AB318" s="199" t="str">
        <f t="shared" si="179"/>
        <v/>
      </c>
      <c r="AC318" s="199" t="str">
        <f t="shared" si="180"/>
        <v/>
      </c>
      <c r="AD318" s="199" t="str">
        <f t="shared" si="181"/>
        <v/>
      </c>
      <c r="AE318" s="199" t="str">
        <f t="shared" si="182"/>
        <v/>
      </c>
      <c r="AF318" s="199">
        <f t="shared" si="183"/>
        <v>1.9618022800000006</v>
      </c>
      <c r="AG318" s="199" t="str">
        <f t="shared" si="184"/>
        <v/>
      </c>
      <c r="AH318" s="199" t="str">
        <f t="shared" si="185"/>
        <v/>
      </c>
      <c r="AI318" s="199" t="str">
        <f t="shared" si="186"/>
        <v/>
      </c>
      <c r="AJ318" s="199" t="str">
        <f t="shared" si="187"/>
        <v/>
      </c>
      <c r="AK318" s="199">
        <f t="shared" si="188"/>
        <v>8.6815417300000064</v>
      </c>
      <c r="AL318" s="199">
        <f t="shared" si="189"/>
        <v>10.643344009999993</v>
      </c>
      <c r="AO318" s="60">
        <v>315</v>
      </c>
      <c r="AP318" s="56" t="s">
        <v>854</v>
      </c>
      <c r="AQ318" s="30" t="s">
        <v>1110</v>
      </c>
      <c r="AR318" s="30" t="s">
        <v>1110</v>
      </c>
      <c r="AS318" s="30" t="s">
        <v>1110</v>
      </c>
      <c r="AT318" s="30" t="s">
        <v>1110</v>
      </c>
      <c r="AU318" s="30" t="s">
        <v>1110</v>
      </c>
      <c r="AV318" s="30" t="s">
        <v>1110</v>
      </c>
      <c r="AW318" s="30">
        <v>0.99099996000000001</v>
      </c>
      <c r="AX318" s="30">
        <v>164.00200844</v>
      </c>
      <c r="AY318" s="30">
        <v>9.3604097399999997</v>
      </c>
      <c r="AZ318" s="30">
        <v>4.9989997900000001</v>
      </c>
      <c r="BA318" s="30" t="s">
        <v>1110</v>
      </c>
      <c r="BB318" s="30" t="s">
        <v>1110</v>
      </c>
      <c r="BC318" s="30">
        <v>3.0889998700000003</v>
      </c>
      <c r="BD318" s="30" t="s">
        <v>1110</v>
      </c>
      <c r="BE318" s="58">
        <v>2.6099999999999999E-3</v>
      </c>
      <c r="BF318" s="30">
        <v>182.44402780000001</v>
      </c>
      <c r="BG318"/>
      <c r="BH318" s="60">
        <v>315</v>
      </c>
      <c r="BI318" s="56" t="s">
        <v>1317</v>
      </c>
      <c r="BJ318" s="30" t="s">
        <v>1110</v>
      </c>
      <c r="BK318" s="30" t="s">
        <v>1110</v>
      </c>
      <c r="BL318" s="30" t="s">
        <v>1110</v>
      </c>
      <c r="BM318" s="30" t="s">
        <v>1110</v>
      </c>
      <c r="BN318" s="30" t="s">
        <v>1110</v>
      </c>
      <c r="BO318" s="30" t="s">
        <v>1110</v>
      </c>
      <c r="BP318" s="30" t="s">
        <v>1110</v>
      </c>
      <c r="BQ318" s="30" t="s">
        <v>1110</v>
      </c>
      <c r="BR318" s="30" t="s">
        <v>1110</v>
      </c>
      <c r="BS318" s="30">
        <v>59.524256579999999</v>
      </c>
      <c r="BT318" s="30" t="s">
        <v>1110</v>
      </c>
      <c r="BU318" s="30" t="s">
        <v>1110</v>
      </c>
      <c r="BV318" s="30" t="s">
        <v>1110</v>
      </c>
      <c r="BW318" s="30" t="s">
        <v>1110</v>
      </c>
      <c r="BX318" s="58">
        <v>118.15802533999999</v>
      </c>
      <c r="BY318" s="30">
        <v>177.68228191999998</v>
      </c>
    </row>
    <row r="319" spans="1:77" ht="75">
      <c r="A319" s="114" t="str">
        <f t="shared" si="153"/>
        <v>NCH BRASIL GESTORA DE RECURSOS LTDA</v>
      </c>
      <c r="B319" s="24" t="str">
        <f t="shared" si="154"/>
        <v/>
      </c>
      <c r="C319" s="24" t="str">
        <f t="shared" si="155"/>
        <v/>
      </c>
      <c r="D319" s="24" t="str">
        <f t="shared" si="156"/>
        <v/>
      </c>
      <c r="E319" s="24" t="str">
        <f t="shared" si="157"/>
        <v/>
      </c>
      <c r="F319" s="24" t="str">
        <f t="shared" si="158"/>
        <v/>
      </c>
      <c r="G319" s="24" t="str">
        <f t="shared" si="159"/>
        <v/>
      </c>
      <c r="H319" s="24" t="str">
        <f t="shared" si="160"/>
        <v/>
      </c>
      <c r="I319" s="24">
        <f t="shared" si="161"/>
        <v>-15.670283510255103</v>
      </c>
      <c r="J319" s="24">
        <f t="shared" si="162"/>
        <v>-19.258221481587114</v>
      </c>
      <c r="K319" s="24">
        <f t="shared" si="163"/>
        <v>-2.4845742483531126</v>
      </c>
      <c r="L319" s="24" t="str">
        <f t="shared" si="164"/>
        <v/>
      </c>
      <c r="M319" s="24" t="str">
        <f t="shared" si="165"/>
        <v/>
      </c>
      <c r="N319" s="24">
        <f t="shared" si="166"/>
        <v>4.146609363555271</v>
      </c>
      <c r="O319" s="24">
        <f t="shared" si="167"/>
        <v>-3.2028099295822727</v>
      </c>
      <c r="P319" s="24">
        <f t="shared" si="168"/>
        <v>3.3518710427185283</v>
      </c>
      <c r="Q319" s="24">
        <f t="shared" si="169"/>
        <v>-1.6261084558628909</v>
      </c>
      <c r="R319" s="24">
        <f t="shared" si="170"/>
        <v>-2.9233747800000174</v>
      </c>
      <c r="S319" s="24">
        <f t="shared" si="171"/>
        <v>4.146609363555271</v>
      </c>
      <c r="T319" s="24">
        <f t="shared" si="172"/>
        <v>-19.258221481587114</v>
      </c>
      <c r="V319" s="116" t="str">
        <f t="shared" si="173"/>
        <v>NCH BRASIL GESTORA DE RECURSOS LTDA</v>
      </c>
      <c r="W319" s="199" t="str">
        <f t="shared" si="174"/>
        <v/>
      </c>
      <c r="X319" s="199" t="str">
        <f t="shared" si="175"/>
        <v/>
      </c>
      <c r="Y319" s="199" t="str">
        <f t="shared" si="176"/>
        <v/>
      </c>
      <c r="Z319" s="199" t="str">
        <f t="shared" si="177"/>
        <v/>
      </c>
      <c r="AA319" s="199" t="str">
        <f t="shared" si="178"/>
        <v/>
      </c>
      <c r="AB319" s="199" t="str">
        <f t="shared" si="179"/>
        <v/>
      </c>
      <c r="AC319" s="199" t="str">
        <f t="shared" si="180"/>
        <v/>
      </c>
      <c r="AD319" s="199">
        <f t="shared" si="181"/>
        <v>-2.0998696600000013</v>
      </c>
      <c r="AE319" s="199">
        <f t="shared" si="182"/>
        <v>-0.26195995000000005</v>
      </c>
      <c r="AF319" s="199">
        <f t="shared" si="183"/>
        <v>-1.763998E-2</v>
      </c>
      <c r="AG319" s="199" t="str">
        <f t="shared" si="184"/>
        <v/>
      </c>
      <c r="AH319" s="199" t="str">
        <f t="shared" si="185"/>
        <v/>
      </c>
      <c r="AI319" s="199">
        <f t="shared" si="186"/>
        <v>0.83123053999999996</v>
      </c>
      <c r="AJ319" s="199">
        <f t="shared" si="187"/>
        <v>-3.0346674700000165</v>
      </c>
      <c r="AK319" s="199">
        <f t="shared" si="188"/>
        <v>1.6595317399999985</v>
      </c>
      <c r="AL319" s="199">
        <f t="shared" si="189"/>
        <v>-2.9233747800000174</v>
      </c>
      <c r="AO319" s="59">
        <v>316</v>
      </c>
      <c r="AP319" s="54" t="s">
        <v>257</v>
      </c>
      <c r="AQ319" s="31" t="s">
        <v>1110</v>
      </c>
      <c r="AR319" s="31" t="s">
        <v>1110</v>
      </c>
      <c r="AS319" s="31" t="s">
        <v>1110</v>
      </c>
      <c r="AT319" s="31" t="s">
        <v>1110</v>
      </c>
      <c r="AU319" s="31" t="s">
        <v>1110</v>
      </c>
      <c r="AV319" s="31">
        <v>105.73754739</v>
      </c>
      <c r="AW319" s="31" t="s">
        <v>1110</v>
      </c>
      <c r="AX319" s="31" t="s">
        <v>1110</v>
      </c>
      <c r="AY319" s="31" t="s">
        <v>1110</v>
      </c>
      <c r="AZ319" s="31" t="s">
        <v>1110</v>
      </c>
      <c r="BA319" s="31" t="s">
        <v>1110</v>
      </c>
      <c r="BB319" s="31" t="s">
        <v>1110</v>
      </c>
      <c r="BC319" s="31">
        <v>75.059072620000009</v>
      </c>
      <c r="BD319" s="31" t="s">
        <v>1110</v>
      </c>
      <c r="BE319" s="57" t="s">
        <v>1110</v>
      </c>
      <c r="BF319" s="31">
        <v>180.79662001000003</v>
      </c>
      <c r="BG319"/>
      <c r="BH319" s="59">
        <v>316</v>
      </c>
      <c r="BI319" s="54" t="s">
        <v>1318</v>
      </c>
      <c r="BJ319" s="31" t="s">
        <v>1110</v>
      </c>
      <c r="BK319" s="31" t="s">
        <v>1110</v>
      </c>
      <c r="BL319" s="31" t="s">
        <v>1110</v>
      </c>
      <c r="BM319" s="31" t="s">
        <v>1110</v>
      </c>
      <c r="BN319" s="31" t="s">
        <v>1110</v>
      </c>
      <c r="BO319" s="31" t="s">
        <v>1110</v>
      </c>
      <c r="BP319" s="31" t="s">
        <v>1110</v>
      </c>
      <c r="BQ319" s="31">
        <v>11.30046007</v>
      </c>
      <c r="BR319" s="31">
        <v>1.0982900099999999</v>
      </c>
      <c r="BS319" s="31">
        <v>0.69234001000000001</v>
      </c>
      <c r="BT319" s="31" t="s">
        <v>1110</v>
      </c>
      <c r="BU319" s="31" t="s">
        <v>1110</v>
      </c>
      <c r="BV319" s="31">
        <v>20.87726013</v>
      </c>
      <c r="BW319" s="31">
        <v>91.715490569999986</v>
      </c>
      <c r="BX319" s="57">
        <v>51.17013996</v>
      </c>
      <c r="BY319" s="31">
        <v>176.85398074999998</v>
      </c>
    </row>
    <row r="320" spans="1:77" ht="75">
      <c r="A320" s="114" t="str">
        <f t="shared" si="153"/>
        <v>GROU CAPITAL LTDA</v>
      </c>
      <c r="B320" s="24" t="str">
        <f t="shared" si="154"/>
        <v/>
      </c>
      <c r="C320" s="24" t="str">
        <f t="shared" si="155"/>
        <v/>
      </c>
      <c r="D320" s="24" t="str">
        <f t="shared" si="156"/>
        <v/>
      </c>
      <c r="E320" s="24" t="str">
        <f t="shared" si="157"/>
        <v/>
      </c>
      <c r="F320" s="24" t="str">
        <f t="shared" si="158"/>
        <v/>
      </c>
      <c r="G320" s="24" t="str">
        <f t="shared" si="159"/>
        <v/>
      </c>
      <c r="H320" s="24" t="str">
        <f t="shared" si="160"/>
        <v/>
      </c>
      <c r="I320" s="24">
        <f t="shared" si="161"/>
        <v>-21.685458667917274</v>
      </c>
      <c r="J320" s="24" t="str">
        <f t="shared" si="162"/>
        <v/>
      </c>
      <c r="K320" s="24">
        <f t="shared" si="163"/>
        <v>0.56683034743683436</v>
      </c>
      <c r="L320" s="24" t="str">
        <f t="shared" si="164"/>
        <v/>
      </c>
      <c r="M320" s="24">
        <f t="shared" si="165"/>
        <v>-73.451102552214806</v>
      </c>
      <c r="N320" s="24">
        <f t="shared" si="166"/>
        <v>0.86510568031879131</v>
      </c>
      <c r="O320" s="24" t="str">
        <f t="shared" si="167"/>
        <v/>
      </c>
      <c r="P320" s="24">
        <f t="shared" si="168"/>
        <v>0.31785844218799753</v>
      </c>
      <c r="Q320" s="24">
        <f t="shared" si="169"/>
        <v>-13.388771579827306</v>
      </c>
      <c r="R320" s="24">
        <f t="shared" si="170"/>
        <v>-26.99918384999998</v>
      </c>
      <c r="S320" s="24">
        <f t="shared" si="171"/>
        <v>0.86510568031879131</v>
      </c>
      <c r="T320" s="24">
        <f t="shared" si="172"/>
        <v>-73.451102552214806</v>
      </c>
      <c r="V320" s="116" t="str">
        <f t="shared" si="173"/>
        <v>GROU CAPITAL LTDA</v>
      </c>
      <c r="W320" s="199" t="str">
        <f t="shared" si="174"/>
        <v/>
      </c>
      <c r="X320" s="199" t="str">
        <f t="shared" si="175"/>
        <v/>
      </c>
      <c r="Y320" s="199" t="str">
        <f t="shared" si="176"/>
        <v/>
      </c>
      <c r="Z320" s="199" t="str">
        <f t="shared" si="177"/>
        <v/>
      </c>
      <c r="AA320" s="199" t="str">
        <f t="shared" si="178"/>
        <v/>
      </c>
      <c r="AB320" s="199" t="str">
        <f t="shared" si="179"/>
        <v/>
      </c>
      <c r="AC320" s="199" t="str">
        <f t="shared" si="180"/>
        <v/>
      </c>
      <c r="AD320" s="199">
        <f t="shared" si="181"/>
        <v>-20.294560129999994</v>
      </c>
      <c r="AE320" s="199" t="str">
        <f t="shared" si="182"/>
        <v/>
      </c>
      <c r="AF320" s="199">
        <f t="shared" si="183"/>
        <v>4.6439109999999673E-2</v>
      </c>
      <c r="AG320" s="199" t="str">
        <f t="shared" si="184"/>
        <v/>
      </c>
      <c r="AH320" s="199">
        <f t="shared" si="185"/>
        <v>-5.1505607700000002</v>
      </c>
      <c r="AI320" s="199">
        <f t="shared" si="186"/>
        <v>0.75901837000000683</v>
      </c>
      <c r="AJ320" s="199" t="str">
        <f t="shared" si="187"/>
        <v/>
      </c>
      <c r="AK320" s="199">
        <f t="shared" si="188"/>
        <v>8.769809999999989E-3</v>
      </c>
      <c r="AL320" s="199">
        <f t="shared" si="189"/>
        <v>-26.99918384999998</v>
      </c>
      <c r="AO320" s="60">
        <v>317</v>
      </c>
      <c r="AP320" s="56" t="s">
        <v>1318</v>
      </c>
      <c r="AQ320" s="30" t="s">
        <v>1110</v>
      </c>
      <c r="AR320" s="30" t="s">
        <v>1110</v>
      </c>
      <c r="AS320" s="30" t="s">
        <v>1110</v>
      </c>
      <c r="AT320" s="30" t="s">
        <v>1110</v>
      </c>
      <c r="AU320" s="30" t="s">
        <v>1110</v>
      </c>
      <c r="AV320" s="30" t="s">
        <v>1110</v>
      </c>
      <c r="AW320" s="30" t="s">
        <v>1110</v>
      </c>
      <c r="AX320" s="30">
        <v>13.400329730000001</v>
      </c>
      <c r="AY320" s="30">
        <v>1.36024996</v>
      </c>
      <c r="AZ320" s="30">
        <v>0.70997999000000001</v>
      </c>
      <c r="BA320" s="30" t="s">
        <v>1110</v>
      </c>
      <c r="BB320" s="30" t="s">
        <v>1110</v>
      </c>
      <c r="BC320" s="30">
        <v>20.04602959</v>
      </c>
      <c r="BD320" s="30">
        <v>94.750158040000002</v>
      </c>
      <c r="BE320" s="58">
        <v>49.510608220000002</v>
      </c>
      <c r="BF320" s="30">
        <v>179.77735552999999</v>
      </c>
      <c r="BG320"/>
      <c r="BH320" s="60">
        <v>317</v>
      </c>
      <c r="BI320" s="56" t="s">
        <v>1311</v>
      </c>
      <c r="BJ320" s="30" t="s">
        <v>1110</v>
      </c>
      <c r="BK320" s="30" t="s">
        <v>1110</v>
      </c>
      <c r="BL320" s="30" t="s">
        <v>1110</v>
      </c>
      <c r="BM320" s="30" t="s">
        <v>1110</v>
      </c>
      <c r="BN320" s="30" t="s">
        <v>1110</v>
      </c>
      <c r="BO320" s="30" t="s">
        <v>1110</v>
      </c>
      <c r="BP320" s="30" t="s">
        <v>1110</v>
      </c>
      <c r="BQ320" s="30">
        <v>73.291471139999999</v>
      </c>
      <c r="BR320" s="30" t="s">
        <v>1110</v>
      </c>
      <c r="BS320" s="30">
        <v>8.2392097</v>
      </c>
      <c r="BT320" s="30" t="s">
        <v>1110</v>
      </c>
      <c r="BU320" s="30">
        <v>1.8616699399999999</v>
      </c>
      <c r="BV320" s="30">
        <v>88.496087639999999</v>
      </c>
      <c r="BW320" s="30" t="s">
        <v>1110</v>
      </c>
      <c r="BX320" s="58">
        <v>2.7677998800000001</v>
      </c>
      <c r="BY320" s="30">
        <v>174.65623830000001</v>
      </c>
    </row>
    <row r="321" spans="1:77" ht="87.5">
      <c r="A321" s="114" t="str">
        <f t="shared" si="153"/>
        <v>DG ADM DE CARTEIRAS DE VALORES MOBIL.</v>
      </c>
      <c r="B321" s="24" t="str">
        <f t="shared" si="154"/>
        <v/>
      </c>
      <c r="C321" s="24" t="str">
        <f t="shared" si="155"/>
        <v/>
      </c>
      <c r="D321" s="24" t="str">
        <f t="shared" si="156"/>
        <v/>
      </c>
      <c r="E321" s="24" t="str">
        <f t="shared" si="157"/>
        <v/>
      </c>
      <c r="F321" s="24" t="str">
        <f t="shared" si="158"/>
        <v/>
      </c>
      <c r="G321" s="24" t="str">
        <f t="shared" si="159"/>
        <v/>
      </c>
      <c r="H321" s="24" t="str">
        <f t="shared" si="160"/>
        <v/>
      </c>
      <c r="I321" s="24">
        <f t="shared" si="161"/>
        <v>-27.319878875858961</v>
      </c>
      <c r="J321" s="24" t="str">
        <f t="shared" si="162"/>
        <v/>
      </c>
      <c r="K321" s="24" t="str">
        <f t="shared" si="163"/>
        <v/>
      </c>
      <c r="L321" s="24" t="str">
        <f t="shared" si="164"/>
        <v/>
      </c>
      <c r="M321" s="24" t="str">
        <f t="shared" si="165"/>
        <v/>
      </c>
      <c r="N321" s="24" t="str">
        <f t="shared" si="166"/>
        <v/>
      </c>
      <c r="O321" s="24" t="str">
        <f t="shared" si="167"/>
        <v/>
      </c>
      <c r="P321" s="24" t="str">
        <f t="shared" si="168"/>
        <v/>
      </c>
      <c r="Q321" s="24">
        <f t="shared" si="169"/>
        <v>-27.319878875858961</v>
      </c>
      <c r="R321" s="24">
        <f t="shared" si="170"/>
        <v>-65.48383290000001</v>
      </c>
      <c r="S321" s="24">
        <f t="shared" si="171"/>
        <v>-27.319878875858961</v>
      </c>
      <c r="T321" s="24">
        <f t="shared" si="172"/>
        <v>-27.319878875858961</v>
      </c>
      <c r="V321" s="116" t="str">
        <f t="shared" si="173"/>
        <v>DG ADM DE CARTEIRAS DE VALORES MOBIL.</v>
      </c>
      <c r="W321" s="199" t="str">
        <f t="shared" si="174"/>
        <v/>
      </c>
      <c r="X321" s="199" t="str">
        <f t="shared" si="175"/>
        <v/>
      </c>
      <c r="Y321" s="199" t="str">
        <f t="shared" si="176"/>
        <v/>
      </c>
      <c r="Z321" s="199" t="str">
        <f t="shared" si="177"/>
        <v/>
      </c>
      <c r="AA321" s="199" t="str">
        <f t="shared" si="178"/>
        <v/>
      </c>
      <c r="AB321" s="199" t="str">
        <f t="shared" si="179"/>
        <v/>
      </c>
      <c r="AC321" s="199" t="str">
        <f t="shared" si="180"/>
        <v/>
      </c>
      <c r="AD321" s="199">
        <f t="shared" si="181"/>
        <v>-65.48383290000001</v>
      </c>
      <c r="AE321" s="199" t="str">
        <f t="shared" si="182"/>
        <v/>
      </c>
      <c r="AF321" s="199" t="str">
        <f t="shared" si="183"/>
        <v/>
      </c>
      <c r="AG321" s="199" t="str">
        <f t="shared" si="184"/>
        <v/>
      </c>
      <c r="AH321" s="199" t="str">
        <f t="shared" si="185"/>
        <v/>
      </c>
      <c r="AI321" s="199" t="str">
        <f t="shared" si="186"/>
        <v/>
      </c>
      <c r="AJ321" s="199" t="str">
        <f t="shared" si="187"/>
        <v/>
      </c>
      <c r="AK321" s="199" t="str">
        <f t="shared" si="188"/>
        <v/>
      </c>
      <c r="AL321" s="199">
        <f t="shared" si="189"/>
        <v>-65.48383290000001</v>
      </c>
      <c r="AO321" s="59">
        <v>318</v>
      </c>
      <c r="AP321" s="54" t="s">
        <v>354</v>
      </c>
      <c r="AQ321" s="31" t="s">
        <v>1110</v>
      </c>
      <c r="AR321" s="31" t="s">
        <v>1110</v>
      </c>
      <c r="AS321" s="31" t="s">
        <v>1110</v>
      </c>
      <c r="AT321" s="31" t="s">
        <v>1110</v>
      </c>
      <c r="AU321" s="31" t="s">
        <v>1110</v>
      </c>
      <c r="AV321" s="31">
        <v>12.759379789999999</v>
      </c>
      <c r="AW321" s="31" t="s">
        <v>1110</v>
      </c>
      <c r="AX321" s="31">
        <v>159.72526743</v>
      </c>
      <c r="AY321" s="31" t="s">
        <v>1110</v>
      </c>
      <c r="AZ321" s="31" t="s">
        <v>1110</v>
      </c>
      <c r="BA321" s="31" t="s">
        <v>1110</v>
      </c>
      <c r="BB321" s="31" t="s">
        <v>1110</v>
      </c>
      <c r="BC321" s="31" t="s">
        <v>1110</v>
      </c>
      <c r="BD321" s="31" t="s">
        <v>1110</v>
      </c>
      <c r="BE321" s="57">
        <v>4.8643299299999994</v>
      </c>
      <c r="BF321" s="31">
        <v>177.34897715</v>
      </c>
      <c r="BG321"/>
      <c r="BH321" s="59">
        <v>318</v>
      </c>
      <c r="BI321" s="54" t="s">
        <v>309</v>
      </c>
      <c r="BJ321" s="31" t="s">
        <v>1110</v>
      </c>
      <c r="BK321" s="31" t="s">
        <v>1110</v>
      </c>
      <c r="BL321" s="31" t="s">
        <v>1110</v>
      </c>
      <c r="BM321" s="31" t="s">
        <v>1110</v>
      </c>
      <c r="BN321" s="31" t="s">
        <v>1110</v>
      </c>
      <c r="BO321" s="31" t="s">
        <v>1110</v>
      </c>
      <c r="BP321" s="31" t="s">
        <v>1110</v>
      </c>
      <c r="BQ321" s="31">
        <v>174.20915109000001</v>
      </c>
      <c r="BR321" s="31" t="s">
        <v>1110</v>
      </c>
      <c r="BS321" s="31" t="s">
        <v>1110</v>
      </c>
      <c r="BT321" s="31" t="s">
        <v>1110</v>
      </c>
      <c r="BU321" s="31" t="s">
        <v>1110</v>
      </c>
      <c r="BV321" s="31" t="s">
        <v>1110</v>
      </c>
      <c r="BW321" s="31" t="s">
        <v>1110</v>
      </c>
      <c r="BX321" s="57" t="s">
        <v>1110</v>
      </c>
      <c r="BY321" s="31">
        <v>174.20915109000001</v>
      </c>
    </row>
    <row r="322" spans="1:77" ht="62.5">
      <c r="A322" s="114" t="str">
        <f t="shared" si="153"/>
        <v>G5 GESTORA DE RECURSOS LTDA</v>
      </c>
      <c r="B322" s="24" t="str">
        <f t="shared" si="154"/>
        <v/>
      </c>
      <c r="C322" s="24" t="str">
        <f t="shared" si="155"/>
        <v/>
      </c>
      <c r="D322" s="24" t="str">
        <f t="shared" si="156"/>
        <v/>
      </c>
      <c r="E322" s="24" t="str">
        <f t="shared" si="157"/>
        <v/>
      </c>
      <c r="F322" s="24" t="str">
        <f t="shared" si="158"/>
        <v/>
      </c>
      <c r="G322" s="24">
        <f t="shared" si="159"/>
        <v>-2.9401873172915316E-2</v>
      </c>
      <c r="H322" s="24" t="str">
        <f t="shared" si="160"/>
        <v/>
      </c>
      <c r="I322" s="24">
        <f t="shared" si="161"/>
        <v>-9.000966782399189E-2</v>
      </c>
      <c r="J322" s="24" t="str">
        <f t="shared" si="162"/>
        <v/>
      </c>
      <c r="K322" s="24" t="str">
        <f t="shared" si="163"/>
        <v/>
      </c>
      <c r="L322" s="24" t="str">
        <f t="shared" si="164"/>
        <v/>
      </c>
      <c r="M322" s="24" t="str">
        <f t="shared" si="165"/>
        <v/>
      </c>
      <c r="N322" s="24" t="str">
        <f t="shared" si="166"/>
        <v/>
      </c>
      <c r="O322" s="24" t="str">
        <f t="shared" si="167"/>
        <v/>
      </c>
      <c r="P322" s="24">
        <f t="shared" si="168"/>
        <v>0</v>
      </c>
      <c r="Q322" s="24">
        <f t="shared" si="169"/>
        <v>-8.0546204663434651E-2</v>
      </c>
      <c r="R322" s="24">
        <f t="shared" si="170"/>
        <v>-0.13789870999997333</v>
      </c>
      <c r="S322" s="24">
        <f t="shared" si="171"/>
        <v>0</v>
      </c>
      <c r="T322" s="24">
        <f t="shared" si="172"/>
        <v>-9.000966782399189E-2</v>
      </c>
      <c r="V322" s="116" t="str">
        <f t="shared" si="173"/>
        <v>G5 GESTORA DE RECURSOS LTDA</v>
      </c>
      <c r="W322" s="199" t="str">
        <f t="shared" si="174"/>
        <v/>
      </c>
      <c r="X322" s="199" t="str">
        <f t="shared" si="175"/>
        <v/>
      </c>
      <c r="Y322" s="199" t="str">
        <f t="shared" si="176"/>
        <v/>
      </c>
      <c r="Z322" s="199" t="str">
        <f t="shared" si="177"/>
        <v/>
      </c>
      <c r="AA322" s="199" t="str">
        <f t="shared" si="178"/>
        <v/>
      </c>
      <c r="AB322" s="199">
        <f t="shared" si="179"/>
        <v>-7.8597999999985291E-3</v>
      </c>
      <c r="AC322" s="199" t="str">
        <f t="shared" si="180"/>
        <v/>
      </c>
      <c r="AD322" s="199">
        <f t="shared" si="181"/>
        <v>-0.13003890999999612</v>
      </c>
      <c r="AE322" s="199" t="str">
        <f t="shared" si="182"/>
        <v/>
      </c>
      <c r="AF322" s="199" t="str">
        <f t="shared" si="183"/>
        <v/>
      </c>
      <c r="AG322" s="199" t="str">
        <f t="shared" si="184"/>
        <v/>
      </c>
      <c r="AH322" s="199" t="str">
        <f t="shared" si="185"/>
        <v/>
      </c>
      <c r="AI322" s="199" t="str">
        <f t="shared" si="186"/>
        <v/>
      </c>
      <c r="AJ322" s="199" t="str">
        <f t="shared" si="187"/>
        <v/>
      </c>
      <c r="AK322" s="199">
        <f t="shared" si="188"/>
        <v>0</v>
      </c>
      <c r="AL322" s="199">
        <f t="shared" si="189"/>
        <v>-0.13789870999997333</v>
      </c>
      <c r="AO322" s="60">
        <v>319</v>
      </c>
      <c r="AP322" s="56" t="s">
        <v>840</v>
      </c>
      <c r="AQ322" s="30" t="s">
        <v>1110</v>
      </c>
      <c r="AR322" s="30" t="s">
        <v>1110</v>
      </c>
      <c r="AS322" s="30" t="s">
        <v>1110</v>
      </c>
      <c r="AT322" s="30" t="s">
        <v>1110</v>
      </c>
      <c r="AU322" s="30" t="s">
        <v>1110</v>
      </c>
      <c r="AV322" s="30" t="s">
        <v>1110</v>
      </c>
      <c r="AW322" s="30" t="s">
        <v>1110</v>
      </c>
      <c r="AX322" s="30">
        <v>172.82482779</v>
      </c>
      <c r="AY322" s="30" t="s">
        <v>1110</v>
      </c>
      <c r="AZ322" s="30">
        <v>2.2981300099999999</v>
      </c>
      <c r="BA322" s="30" t="s">
        <v>1110</v>
      </c>
      <c r="BB322" s="30" t="s">
        <v>1110</v>
      </c>
      <c r="BC322" s="30" t="s">
        <v>1110</v>
      </c>
      <c r="BD322" s="30" t="s">
        <v>1110</v>
      </c>
      <c r="BE322" s="58">
        <v>2.0000000000000002E-5</v>
      </c>
      <c r="BF322" s="30">
        <v>175.1229778</v>
      </c>
      <c r="BG322"/>
      <c r="BH322" s="60">
        <v>319</v>
      </c>
      <c r="BI322" s="56" t="s">
        <v>407</v>
      </c>
      <c r="BJ322" s="30" t="s">
        <v>1110</v>
      </c>
      <c r="BK322" s="30" t="s">
        <v>1110</v>
      </c>
      <c r="BL322" s="30" t="s">
        <v>1110</v>
      </c>
      <c r="BM322" s="30" t="s">
        <v>1110</v>
      </c>
      <c r="BN322" s="30" t="s">
        <v>1110</v>
      </c>
      <c r="BO322" s="30">
        <v>26.724450600000001</v>
      </c>
      <c r="BP322" s="30" t="s">
        <v>1110</v>
      </c>
      <c r="BQ322" s="30">
        <v>144.34211962999998</v>
      </c>
      <c r="BR322" s="30" t="s">
        <v>1110</v>
      </c>
      <c r="BS322" s="30" t="s">
        <v>1110</v>
      </c>
      <c r="BT322" s="30" t="s">
        <v>1110</v>
      </c>
      <c r="BU322" s="30" t="s">
        <v>1110</v>
      </c>
      <c r="BV322" s="30" t="s">
        <v>1110</v>
      </c>
      <c r="BW322" s="30" t="s">
        <v>1110</v>
      </c>
      <c r="BX322" s="58">
        <v>1.0000000000000001E-5</v>
      </c>
      <c r="BY322" s="30">
        <v>171.06658023</v>
      </c>
    </row>
    <row r="323" spans="1:77" ht="62.5">
      <c r="A323" s="114" t="str">
        <f t="shared" si="153"/>
        <v>EFFIKA INVESTIMENTOS</v>
      </c>
      <c r="B323" s="24" t="str">
        <f t="shared" si="154"/>
        <v/>
      </c>
      <c r="C323" s="24" t="str">
        <f t="shared" si="155"/>
        <v/>
      </c>
      <c r="D323" s="24">
        <f t="shared" si="156"/>
        <v>0.42626415886120128</v>
      </c>
      <c r="E323" s="24" t="str">
        <f t="shared" si="157"/>
        <v/>
      </c>
      <c r="F323" s="24" t="str">
        <f t="shared" si="158"/>
        <v/>
      </c>
      <c r="G323" s="24" t="str">
        <f t="shared" si="159"/>
        <v/>
      </c>
      <c r="H323" s="24" t="str">
        <f t="shared" si="160"/>
        <v/>
      </c>
      <c r="I323" s="24">
        <f t="shared" si="161"/>
        <v>0.49153099358198915</v>
      </c>
      <c r="J323" s="24" t="str">
        <f t="shared" si="162"/>
        <v/>
      </c>
      <c r="K323" s="24" t="str">
        <f t="shared" si="163"/>
        <v/>
      </c>
      <c r="L323" s="24" t="str">
        <f t="shared" si="164"/>
        <v/>
      </c>
      <c r="M323" s="24" t="str">
        <f t="shared" si="165"/>
        <v/>
      </c>
      <c r="N323" s="24" t="str">
        <f t="shared" si="166"/>
        <v/>
      </c>
      <c r="O323" s="24" t="str">
        <f t="shared" si="167"/>
        <v/>
      </c>
      <c r="P323" s="24" t="str">
        <f t="shared" si="168"/>
        <v/>
      </c>
      <c r="Q323" s="24">
        <f t="shared" si="169"/>
        <v>0.44712925912362778</v>
      </c>
      <c r="R323" s="24">
        <f t="shared" si="170"/>
        <v>0.75443846999999664</v>
      </c>
      <c r="S323" s="24">
        <f t="shared" si="171"/>
        <v>0.49153099358198915</v>
      </c>
      <c r="T323" s="24">
        <f t="shared" si="172"/>
        <v>0.42626415886120128</v>
      </c>
      <c r="V323" s="116" t="str">
        <f t="shared" si="173"/>
        <v>EFFIKA INVESTIMENTOS</v>
      </c>
      <c r="W323" s="199" t="str">
        <f t="shared" si="174"/>
        <v/>
      </c>
      <c r="X323" s="199" t="str">
        <f t="shared" si="175"/>
        <v/>
      </c>
      <c r="Y323" s="199">
        <f t="shared" si="176"/>
        <v>0.48930194000000427</v>
      </c>
      <c r="Z323" s="199" t="str">
        <f t="shared" si="177"/>
        <v/>
      </c>
      <c r="AA323" s="199" t="str">
        <f t="shared" si="178"/>
        <v/>
      </c>
      <c r="AB323" s="199" t="str">
        <f t="shared" si="179"/>
        <v/>
      </c>
      <c r="AC323" s="199" t="str">
        <f t="shared" si="180"/>
        <v/>
      </c>
      <c r="AD323" s="199">
        <f t="shared" si="181"/>
        <v>0.26513652999999948</v>
      </c>
      <c r="AE323" s="199" t="str">
        <f t="shared" si="182"/>
        <v/>
      </c>
      <c r="AF323" s="199" t="str">
        <f t="shared" si="183"/>
        <v/>
      </c>
      <c r="AG323" s="199" t="str">
        <f t="shared" si="184"/>
        <v/>
      </c>
      <c r="AH323" s="199" t="str">
        <f t="shared" si="185"/>
        <v/>
      </c>
      <c r="AI323" s="199" t="str">
        <f t="shared" si="186"/>
        <v/>
      </c>
      <c r="AJ323" s="199" t="str">
        <f t="shared" si="187"/>
        <v/>
      </c>
      <c r="AK323" s="199" t="str">
        <f t="shared" si="188"/>
        <v/>
      </c>
      <c r="AL323" s="199">
        <f t="shared" si="189"/>
        <v>0.75443846999999664</v>
      </c>
      <c r="AO323" s="59">
        <v>320</v>
      </c>
      <c r="AP323" s="54" t="s">
        <v>1319</v>
      </c>
      <c r="AQ323" s="31" t="s">
        <v>1110</v>
      </c>
      <c r="AR323" s="31">
        <v>0.49195</v>
      </c>
      <c r="AS323" s="31">
        <v>17.652930859999998</v>
      </c>
      <c r="AT323" s="31" t="s">
        <v>1110</v>
      </c>
      <c r="AU323" s="31" t="s">
        <v>1110</v>
      </c>
      <c r="AV323" s="31" t="s">
        <v>1110</v>
      </c>
      <c r="AW323" s="31" t="s">
        <v>1110</v>
      </c>
      <c r="AX323" s="31">
        <v>20.215150149999999</v>
      </c>
      <c r="AY323" s="31">
        <v>3.62442003</v>
      </c>
      <c r="AZ323" s="31">
        <v>17.07219014</v>
      </c>
      <c r="BA323" s="31" t="s">
        <v>1110</v>
      </c>
      <c r="BB323" s="31" t="s">
        <v>1110</v>
      </c>
      <c r="BC323" s="31">
        <v>106.20712973000001</v>
      </c>
      <c r="BD323" s="31" t="s">
        <v>1110</v>
      </c>
      <c r="BE323" s="57">
        <v>7.5905900599999994</v>
      </c>
      <c r="BF323" s="31">
        <v>172.85436097000002</v>
      </c>
      <c r="BG323"/>
      <c r="BH323" s="59">
        <v>320</v>
      </c>
      <c r="BI323" s="54" t="s">
        <v>328</v>
      </c>
      <c r="BJ323" s="31" t="s">
        <v>1110</v>
      </c>
      <c r="BK323" s="31" t="s">
        <v>1110</v>
      </c>
      <c r="BL323" s="31">
        <v>115.27773297</v>
      </c>
      <c r="BM323" s="31" t="s">
        <v>1110</v>
      </c>
      <c r="BN323" s="31" t="s">
        <v>1110</v>
      </c>
      <c r="BO323" s="31" t="s">
        <v>1110</v>
      </c>
      <c r="BP323" s="31" t="s">
        <v>1110</v>
      </c>
      <c r="BQ323" s="31">
        <v>54.206095179999998</v>
      </c>
      <c r="BR323" s="31" t="s">
        <v>1110</v>
      </c>
      <c r="BS323" s="31" t="s">
        <v>1110</v>
      </c>
      <c r="BT323" s="31" t="s">
        <v>1110</v>
      </c>
      <c r="BU323" s="31" t="s">
        <v>1110</v>
      </c>
      <c r="BV323" s="31" t="s">
        <v>1110</v>
      </c>
      <c r="BW323" s="31" t="s">
        <v>1110</v>
      </c>
      <c r="BX323" s="57" t="s">
        <v>1110</v>
      </c>
      <c r="BY323" s="31">
        <v>169.48382814999999</v>
      </c>
    </row>
    <row r="324" spans="1:77" ht="62.5">
      <c r="A324" s="114" t="str">
        <f t="shared" ref="A324:A387" si="190">BI324</f>
        <v>MÓDULO CAPITAL GESTÃO DE RECURSOS LTDA</v>
      </c>
      <c r="B324" s="24" t="str">
        <f t="shared" ref="B324:B387" si="191">IFERROR(BJ324/VLOOKUP($A324,$AP:$BF,B$1,0)*100-100,"")</f>
        <v/>
      </c>
      <c r="C324" s="24" t="str">
        <f t="shared" ref="C324:C387" si="192">IFERROR(BK324/VLOOKUP($A324,$AP:$BF,C$1,0)*100-100,"")</f>
        <v/>
      </c>
      <c r="D324" s="24" t="str">
        <f t="shared" ref="D324:D387" si="193">IFERROR(BL324/VLOOKUP($A324,$AP:$BF,D$1,0)*100-100,"")</f>
        <v/>
      </c>
      <c r="E324" s="24">
        <f t="shared" ref="E324:E387" si="194">IFERROR(BM324/VLOOKUP($A324,$AP:$BF,E$1,0)*100-100,"")</f>
        <v>-1.4779506374083695</v>
      </c>
      <c r="F324" s="24" t="str">
        <f t="shared" ref="F324:F387" si="195">IFERROR(BN324/VLOOKUP($A324,$AP:$BF,F$1,0)*100-100,"")</f>
        <v/>
      </c>
      <c r="G324" s="24">
        <f t="shared" ref="G324:G387" si="196">IFERROR(BO324/VLOOKUP($A324,$AP:$BF,G$1,0)*100-100,"")</f>
        <v>67.412382585649112</v>
      </c>
      <c r="H324" s="24" t="str">
        <f t="shared" ref="H324:H387" si="197">IFERROR(BP324/VLOOKUP($A324,$AP:$BF,H$1,0)*100-100,"")</f>
        <v/>
      </c>
      <c r="I324" s="24">
        <f t="shared" ref="I324:I387" si="198">IFERROR(BQ324/VLOOKUP($A324,$AP:$BF,I$1,0)*100-100,"")</f>
        <v>-3.0807966530073259</v>
      </c>
      <c r="J324" s="24">
        <f t="shared" ref="J324:J387" si="199">IFERROR(BR324/VLOOKUP($A324,$AP:$BF,J$1,0)*100-100,"")</f>
        <v>19.24274977976674</v>
      </c>
      <c r="K324" s="24">
        <f t="shared" ref="K324:K387" si="200">IFERROR(BS324/VLOOKUP($A324,$AP:$BF,K$1,0)*100-100,"")</f>
        <v>-1.8488875835006695</v>
      </c>
      <c r="L324" s="24" t="str">
        <f t="shared" ref="L324:L387" si="201">IFERROR(BT324/VLOOKUP($A324,$AP:$BF,L$1,0)*100-100,"")</f>
        <v/>
      </c>
      <c r="M324" s="24" t="str">
        <f t="shared" ref="M324:M387" si="202">IFERROR(BU324/VLOOKUP($A324,$AP:$BF,M$1,0)*100-100,"")</f>
        <v/>
      </c>
      <c r="N324" s="24">
        <f t="shared" ref="N324:N387" si="203">IFERROR(BV324/VLOOKUP($A324,$AP:$BF,N$1,0)*100-100,"")</f>
        <v>1.2998312148009745</v>
      </c>
      <c r="O324" s="24" t="str">
        <f t="shared" ref="O324:O387" si="204">IFERROR(BW324/VLOOKUP($A324,$AP:$BF,O$1,0)*100-100,"")</f>
        <v/>
      </c>
      <c r="P324" s="24">
        <f t="shared" ref="P324:P387" si="205">IFERROR(BX324/VLOOKUP($A324,$AP:$BF,P$1,0)*100-100,"")</f>
        <v>-9.9373306178206491</v>
      </c>
      <c r="Q324" s="24">
        <f t="shared" ref="Q324:Q387" si="206">IFERROR(BY324/VLOOKUP($A324,$AP:$BF,Q$1,0)*100-100,"")</f>
        <v>-1.6899300348562889</v>
      </c>
      <c r="R324" s="24">
        <f t="shared" si="170"/>
        <v>-2.8851082799999972</v>
      </c>
      <c r="S324" s="24">
        <f t="shared" si="171"/>
        <v>67.412382585649112</v>
      </c>
      <c r="T324" s="24">
        <f t="shared" si="172"/>
        <v>-9.9373306178206491</v>
      </c>
      <c r="V324" s="116" t="str">
        <f t="shared" si="173"/>
        <v>MÓDULO CAPITAL GESTÃO DE RECURSOS LTDA</v>
      </c>
      <c r="W324" s="199" t="str">
        <f t="shared" si="174"/>
        <v/>
      </c>
      <c r="X324" s="199" t="str">
        <f t="shared" si="175"/>
        <v/>
      </c>
      <c r="Y324" s="199" t="str">
        <f t="shared" si="176"/>
        <v/>
      </c>
      <c r="Z324" s="199">
        <f t="shared" si="177"/>
        <v>-0.15134708000000074</v>
      </c>
      <c r="AA324" s="199" t="str">
        <f t="shared" si="178"/>
        <v/>
      </c>
      <c r="AB324" s="199">
        <f t="shared" si="179"/>
        <v>0.17295994999999997</v>
      </c>
      <c r="AC324" s="199" t="str">
        <f t="shared" si="180"/>
        <v/>
      </c>
      <c r="AD324" s="199">
        <f t="shared" si="181"/>
        <v>-2.3430414200000058</v>
      </c>
      <c r="AE324" s="199">
        <f t="shared" si="182"/>
        <v>5.6920050000000055E-2</v>
      </c>
      <c r="AF324" s="199">
        <f t="shared" si="183"/>
        <v>-0.92351356999999723</v>
      </c>
      <c r="AG324" s="199" t="str">
        <f t="shared" si="184"/>
        <v/>
      </c>
      <c r="AH324" s="199" t="str">
        <f t="shared" si="185"/>
        <v/>
      </c>
      <c r="AI324" s="199">
        <f t="shared" si="186"/>
        <v>0.42503364000000232</v>
      </c>
      <c r="AJ324" s="199" t="str">
        <f t="shared" si="187"/>
        <v/>
      </c>
      <c r="AK324" s="199">
        <f t="shared" si="188"/>
        <v>-0.12211984999999959</v>
      </c>
      <c r="AL324" s="199">
        <f t="shared" si="189"/>
        <v>-2.8851082799999972</v>
      </c>
      <c r="AO324" s="60">
        <v>321</v>
      </c>
      <c r="AP324" s="56" t="s">
        <v>407</v>
      </c>
      <c r="AQ324" s="30" t="s">
        <v>1110</v>
      </c>
      <c r="AR324" s="30" t="s">
        <v>1110</v>
      </c>
      <c r="AS324" s="30" t="s">
        <v>1110</v>
      </c>
      <c r="AT324" s="30" t="s">
        <v>1110</v>
      </c>
      <c r="AU324" s="30" t="s">
        <v>1110</v>
      </c>
      <c r="AV324" s="30">
        <v>26.732310399999999</v>
      </c>
      <c r="AW324" s="30" t="s">
        <v>1110</v>
      </c>
      <c r="AX324" s="30">
        <v>144.47215853999998</v>
      </c>
      <c r="AY324" s="30" t="s">
        <v>1110</v>
      </c>
      <c r="AZ324" s="30" t="s">
        <v>1110</v>
      </c>
      <c r="BA324" s="30" t="s">
        <v>1110</v>
      </c>
      <c r="BB324" s="30" t="s">
        <v>1110</v>
      </c>
      <c r="BC324" s="30" t="s">
        <v>1110</v>
      </c>
      <c r="BD324" s="30" t="s">
        <v>1110</v>
      </c>
      <c r="BE324" s="58">
        <v>1.0000000000000001E-5</v>
      </c>
      <c r="BF324" s="30">
        <v>171.20447893999997</v>
      </c>
      <c r="BG324"/>
      <c r="BH324" s="60">
        <v>321</v>
      </c>
      <c r="BI324" s="56" t="s">
        <v>646</v>
      </c>
      <c r="BJ324" s="30" t="s">
        <v>1110</v>
      </c>
      <c r="BK324" s="30" t="s">
        <v>1110</v>
      </c>
      <c r="BL324" s="30" t="s">
        <v>1110</v>
      </c>
      <c r="BM324" s="30">
        <v>10.08898681</v>
      </c>
      <c r="BN324" s="30" t="s">
        <v>1110</v>
      </c>
      <c r="BO324" s="30">
        <v>0.42952994999999999</v>
      </c>
      <c r="BP324" s="30" t="s">
        <v>1110</v>
      </c>
      <c r="BQ324" s="30">
        <v>73.710060549999994</v>
      </c>
      <c r="BR324" s="30">
        <v>0.35272003000000002</v>
      </c>
      <c r="BS324" s="30">
        <v>49.026173920000005</v>
      </c>
      <c r="BT324" s="30" t="s">
        <v>1110</v>
      </c>
      <c r="BU324" s="30" t="s">
        <v>1110</v>
      </c>
      <c r="BV324" s="30">
        <v>33.124174510000003</v>
      </c>
      <c r="BW324" s="30" t="s">
        <v>1110</v>
      </c>
      <c r="BX324" s="58">
        <v>1.1067800900000002</v>
      </c>
      <c r="BY324" s="30">
        <v>167.83842586</v>
      </c>
    </row>
    <row r="325" spans="1:77" ht="62.5">
      <c r="A325" s="114" t="str">
        <f t="shared" si="190"/>
        <v>DGF INVESTIMENTOS GESTAO DE FUNDOS</v>
      </c>
      <c r="B325" s="24" t="str">
        <f t="shared" si="191"/>
        <v/>
      </c>
      <c r="C325" s="24">
        <f t="shared" si="192"/>
        <v>1.2049863934407057</v>
      </c>
      <c r="D325" s="24" t="str">
        <f t="shared" si="193"/>
        <v/>
      </c>
      <c r="E325" s="24" t="str">
        <f t="shared" si="194"/>
        <v/>
      </c>
      <c r="F325" s="24" t="str">
        <f t="shared" si="195"/>
        <v/>
      </c>
      <c r="G325" s="24" t="str">
        <f t="shared" si="196"/>
        <v/>
      </c>
      <c r="H325" s="24">
        <f t="shared" si="197"/>
        <v>1.2049278900570641</v>
      </c>
      <c r="I325" s="24" t="str">
        <f t="shared" si="198"/>
        <v/>
      </c>
      <c r="J325" s="24" t="str">
        <f t="shared" si="199"/>
        <v/>
      </c>
      <c r="K325" s="24">
        <f t="shared" si="200"/>
        <v>1.2047540822258895</v>
      </c>
      <c r="L325" s="24" t="str">
        <f t="shared" si="201"/>
        <v/>
      </c>
      <c r="M325" s="24" t="str">
        <f t="shared" si="202"/>
        <v/>
      </c>
      <c r="N325" s="24">
        <f t="shared" si="203"/>
        <v>1.2050012054841233</v>
      </c>
      <c r="O325" s="24">
        <f t="shared" si="204"/>
        <v>1.2049773615213013</v>
      </c>
      <c r="P325" s="24">
        <f t="shared" si="205"/>
        <v>1.980789126198971</v>
      </c>
      <c r="Q325" s="24">
        <f t="shared" si="206"/>
        <v>1.5227269661392171</v>
      </c>
      <c r="R325" s="24">
        <f t="shared" ref="R325:R388" si="207">BY325-VLOOKUP($A325,$AP:$BF,Q$1,0)</f>
        <v>2.5168685800000219</v>
      </c>
      <c r="S325" s="24">
        <f t="shared" ref="S325:S388" si="208">MAX(B325:Q325)</f>
        <v>1.980789126198971</v>
      </c>
      <c r="T325" s="24">
        <f t="shared" ref="T325:T388" si="209">MIN(B325:Q325)</f>
        <v>1.2047540822258895</v>
      </c>
      <c r="V325" s="116" t="str">
        <f t="shared" ref="V325:V388" si="210">A325</f>
        <v>DGF INVESTIMENTOS GESTAO DE FUNDOS</v>
      </c>
      <c r="W325" s="199" t="str">
        <f t="shared" ref="W325:W388" si="211">IFERROR(BJ325-VLOOKUP($V325,$AP:$BF,W$1,0),"")</f>
        <v/>
      </c>
      <c r="X325" s="199">
        <f t="shared" ref="X325:X388" si="212">IFERROR(BK325-VLOOKUP($V325,$AP:$BF,X$1,0),"")</f>
        <v>0.85756227000000251</v>
      </c>
      <c r="Y325" s="199" t="str">
        <f t="shared" ref="Y325:Y388" si="213">IFERROR(BL325-VLOOKUP($V325,$AP:$BF,Y$1,0),"")</f>
        <v/>
      </c>
      <c r="Z325" s="199" t="str">
        <f t="shared" ref="Z325:Z388" si="214">IFERROR(BM325-VLOOKUP($V325,$AP:$BF,Z$1,0),"")</f>
        <v/>
      </c>
      <c r="AA325" s="199" t="str">
        <f t="shared" ref="AA325:AA388" si="215">IFERROR(BN325-VLOOKUP($V325,$AP:$BF,AA$1,0),"")</f>
        <v/>
      </c>
      <c r="AB325" s="199" t="str">
        <f t="shared" ref="AB325:AB388" si="216">IFERROR(BO325-VLOOKUP($V325,$AP:$BF,AB$1,0),"")</f>
        <v/>
      </c>
      <c r="AC325" s="199">
        <f t="shared" ref="AC325:AC388" si="217">IFERROR(BP325-VLOOKUP($V325,$AP:$BF,AC$1,0),"")</f>
        <v>0.12535032999999984</v>
      </c>
      <c r="AD325" s="199" t="str">
        <f t="shared" ref="AD325:AD388" si="218">IFERROR(BQ325-VLOOKUP($V325,$AP:$BF,AD$1,0),"")</f>
        <v/>
      </c>
      <c r="AE325" s="199" t="str">
        <f t="shared" ref="AE325:AE388" si="219">IFERROR(BR325-VLOOKUP($V325,$AP:$BF,AE$1,0),"")</f>
        <v/>
      </c>
      <c r="AF325" s="199">
        <f t="shared" ref="AF325:AF388" si="220">IFERROR(BS325-VLOOKUP($V325,$AP:$BF,AF$1,0),"")</f>
        <v>6.490010000000046E-3</v>
      </c>
      <c r="AG325" s="199" t="str">
        <f t="shared" ref="AG325:AG388" si="221">IFERROR(BT325-VLOOKUP($V325,$AP:$BF,AG$1,0),"")</f>
        <v/>
      </c>
      <c r="AH325" s="199" t="str">
        <f t="shared" ref="AH325:AH388" si="222">IFERROR(BU325-VLOOKUP($V325,$AP:$BF,AH$1,0),"")</f>
        <v/>
      </c>
      <c r="AI325" s="199">
        <f t="shared" ref="AI325:AI388" si="223">IFERROR(BV325-VLOOKUP($V325,$AP:$BF,AI$1,0),"")</f>
        <v>4.2170099999999877E-2</v>
      </c>
      <c r="AJ325" s="199">
        <f t="shared" ref="AJ325:AJ388" si="224">IFERROR(BW325-VLOOKUP($V325,$AP:$BF,AJ$1,0),"")</f>
        <v>0.14437037999999802</v>
      </c>
      <c r="AK325" s="199">
        <f t="shared" ref="AK325:AK388" si="225">IFERROR(BX325-VLOOKUP($V325,$AP:$BF,AK$1,0),"")</f>
        <v>1.3409254900000178</v>
      </c>
      <c r="AL325" s="199">
        <f t="shared" ref="AL325:AL388" si="226">IFERROR(BY325-VLOOKUP($V325,$AP:$BF,AL$1,0),"")</f>
        <v>2.5168685800000219</v>
      </c>
      <c r="AO325" s="59">
        <v>322</v>
      </c>
      <c r="AP325" s="54" t="s">
        <v>646</v>
      </c>
      <c r="AQ325" s="31" t="s">
        <v>1110</v>
      </c>
      <c r="AR325" s="31" t="s">
        <v>1110</v>
      </c>
      <c r="AS325" s="31" t="s">
        <v>1110</v>
      </c>
      <c r="AT325" s="31">
        <v>10.24033389</v>
      </c>
      <c r="AU325" s="31" t="s">
        <v>1110</v>
      </c>
      <c r="AV325" s="31">
        <v>0.25657000000000002</v>
      </c>
      <c r="AW325" s="31" t="s">
        <v>1110</v>
      </c>
      <c r="AX325" s="31">
        <v>76.05310197</v>
      </c>
      <c r="AY325" s="31">
        <v>0.29579997999999996</v>
      </c>
      <c r="AZ325" s="31">
        <v>49.949687490000002</v>
      </c>
      <c r="BA325" s="31" t="s">
        <v>1110</v>
      </c>
      <c r="BB325" s="31" t="s">
        <v>1110</v>
      </c>
      <c r="BC325" s="31">
        <v>32.699140870000001</v>
      </c>
      <c r="BD325" s="31" t="s">
        <v>1110</v>
      </c>
      <c r="BE325" s="57">
        <v>1.2288999399999998</v>
      </c>
      <c r="BF325" s="31">
        <v>170.72353414</v>
      </c>
      <c r="BG325"/>
      <c r="BH325" s="59">
        <v>322</v>
      </c>
      <c r="BI325" s="54" t="s">
        <v>310</v>
      </c>
      <c r="BJ325" s="31" t="s">
        <v>1110</v>
      </c>
      <c r="BK325" s="31">
        <v>72.02535924</v>
      </c>
      <c r="BL325" s="31" t="s">
        <v>1110</v>
      </c>
      <c r="BM325" s="31" t="s">
        <v>1110</v>
      </c>
      <c r="BN325" s="31" t="s">
        <v>1110</v>
      </c>
      <c r="BO325" s="31" t="s">
        <v>1110</v>
      </c>
      <c r="BP325" s="31">
        <v>10.528489890000001</v>
      </c>
      <c r="BQ325" s="31" t="s">
        <v>1110</v>
      </c>
      <c r="BR325" s="31" t="s">
        <v>1110</v>
      </c>
      <c r="BS325" s="31">
        <v>0.54518999000000001</v>
      </c>
      <c r="BT325" s="31" t="s">
        <v>1110</v>
      </c>
      <c r="BU325" s="31" t="s">
        <v>1110</v>
      </c>
      <c r="BV325" s="31">
        <v>3.5417599599999998</v>
      </c>
      <c r="BW325" s="31">
        <v>12.125539869999999</v>
      </c>
      <c r="BX325" s="57">
        <v>69.037454730000007</v>
      </c>
      <c r="BY325" s="31">
        <v>167.80379368000001</v>
      </c>
    </row>
    <row r="326" spans="1:77" ht="62.5">
      <c r="A326" s="114" t="str">
        <f t="shared" si="190"/>
        <v>VERTRA CAPITAL GESTÃO DE RECURSOS LTDA</v>
      </c>
      <c r="B326" s="24" t="str">
        <f t="shared" si="191"/>
        <v/>
      </c>
      <c r="C326" s="24">
        <f t="shared" si="192"/>
        <v>-2.5388759020225677</v>
      </c>
      <c r="D326" s="24">
        <f t="shared" si="193"/>
        <v>-33.353159861636712</v>
      </c>
      <c r="E326" s="24" t="str">
        <f t="shared" si="194"/>
        <v/>
      </c>
      <c r="F326" s="24" t="str">
        <f t="shared" si="195"/>
        <v/>
      </c>
      <c r="G326" s="24" t="str">
        <f t="shared" si="196"/>
        <v/>
      </c>
      <c r="H326" s="24" t="str">
        <f t="shared" si="197"/>
        <v/>
      </c>
      <c r="I326" s="24">
        <f t="shared" si="198"/>
        <v>-8.4024642775161453</v>
      </c>
      <c r="J326" s="24">
        <f t="shared" si="199"/>
        <v>-1.8518869072688631</v>
      </c>
      <c r="K326" s="24">
        <f t="shared" si="200"/>
        <v>-3.0965602870212621</v>
      </c>
      <c r="L326" s="24" t="str">
        <f t="shared" si="201"/>
        <v/>
      </c>
      <c r="M326" s="24" t="str">
        <f t="shared" si="202"/>
        <v/>
      </c>
      <c r="N326" s="24">
        <f t="shared" si="203"/>
        <v>2.3316692544987205</v>
      </c>
      <c r="O326" s="24" t="str">
        <f t="shared" si="204"/>
        <v/>
      </c>
      <c r="P326" s="24">
        <f t="shared" si="205"/>
        <v>-0.56043469168719184</v>
      </c>
      <c r="Q326" s="24">
        <f t="shared" si="206"/>
        <v>-3.3327381025693938</v>
      </c>
      <c r="R326" s="24">
        <f t="shared" si="207"/>
        <v>-5.7607831500000373</v>
      </c>
      <c r="S326" s="24">
        <f t="shared" si="208"/>
        <v>2.3316692544987205</v>
      </c>
      <c r="T326" s="24">
        <f t="shared" si="209"/>
        <v>-33.353159861636712</v>
      </c>
      <c r="V326" s="116" t="str">
        <f t="shared" si="210"/>
        <v>VERTRA CAPITAL GESTÃO DE RECURSOS LTDA</v>
      </c>
      <c r="W326" s="199" t="str">
        <f t="shared" si="211"/>
        <v/>
      </c>
      <c r="X326" s="199">
        <f t="shared" si="212"/>
        <v>-1.2490000000000001E-2</v>
      </c>
      <c r="Y326" s="199">
        <f t="shared" si="213"/>
        <v>-5.8878102499999994</v>
      </c>
      <c r="Z326" s="199" t="str">
        <f t="shared" si="214"/>
        <v/>
      </c>
      <c r="AA326" s="199" t="str">
        <f t="shared" si="215"/>
        <v/>
      </c>
      <c r="AB326" s="199" t="str">
        <f t="shared" si="216"/>
        <v/>
      </c>
      <c r="AC326" s="199" t="str">
        <f t="shared" si="217"/>
        <v/>
      </c>
      <c r="AD326" s="199">
        <f t="shared" si="218"/>
        <v>-1.6985707699999999</v>
      </c>
      <c r="AE326" s="199">
        <f t="shared" si="219"/>
        <v>-6.7120159999999984E-2</v>
      </c>
      <c r="AF326" s="199">
        <f t="shared" si="220"/>
        <v>-0.52865066000000027</v>
      </c>
      <c r="AG326" s="199" t="str">
        <f t="shared" si="221"/>
        <v/>
      </c>
      <c r="AH326" s="199" t="str">
        <f t="shared" si="222"/>
        <v/>
      </c>
      <c r="AI326" s="199">
        <f t="shared" si="223"/>
        <v>2.4763989899999928</v>
      </c>
      <c r="AJ326" s="199" t="str">
        <f t="shared" si="224"/>
        <v/>
      </c>
      <c r="AK326" s="199">
        <f t="shared" si="225"/>
        <v>-4.2540299999999753E-2</v>
      </c>
      <c r="AL326" s="199">
        <f t="shared" si="226"/>
        <v>-5.7607831500000373</v>
      </c>
      <c r="AO326" s="60">
        <v>323</v>
      </c>
      <c r="AP326" s="56" t="s">
        <v>328</v>
      </c>
      <c r="AQ326" s="30" t="s">
        <v>1110</v>
      </c>
      <c r="AR326" s="30" t="s">
        <v>1110</v>
      </c>
      <c r="AS326" s="30">
        <v>114.78843103</v>
      </c>
      <c r="AT326" s="30" t="s">
        <v>1110</v>
      </c>
      <c r="AU326" s="30" t="s">
        <v>1110</v>
      </c>
      <c r="AV326" s="30" t="s">
        <v>1110</v>
      </c>
      <c r="AW326" s="30" t="s">
        <v>1110</v>
      </c>
      <c r="AX326" s="30">
        <v>53.940958649999999</v>
      </c>
      <c r="AY326" s="30" t="s">
        <v>1110</v>
      </c>
      <c r="AZ326" s="30" t="s">
        <v>1110</v>
      </c>
      <c r="BA326" s="30" t="s">
        <v>1110</v>
      </c>
      <c r="BB326" s="30" t="s">
        <v>1110</v>
      </c>
      <c r="BC326" s="30" t="s">
        <v>1110</v>
      </c>
      <c r="BD326" s="30" t="s">
        <v>1110</v>
      </c>
      <c r="BE326" s="58" t="s">
        <v>1110</v>
      </c>
      <c r="BF326" s="30">
        <v>168.72938968</v>
      </c>
      <c r="BG326"/>
      <c r="BH326" s="60">
        <v>323</v>
      </c>
      <c r="BI326" s="56" t="s">
        <v>1319</v>
      </c>
      <c r="BJ326" s="30" t="s">
        <v>1110</v>
      </c>
      <c r="BK326" s="30">
        <v>0.47946</v>
      </c>
      <c r="BL326" s="30">
        <v>11.765120609999999</v>
      </c>
      <c r="BM326" s="30" t="s">
        <v>1110</v>
      </c>
      <c r="BN326" s="30" t="s">
        <v>1110</v>
      </c>
      <c r="BO326" s="30" t="s">
        <v>1110</v>
      </c>
      <c r="BP326" s="30" t="s">
        <v>1110</v>
      </c>
      <c r="BQ326" s="30">
        <v>18.51657938</v>
      </c>
      <c r="BR326" s="30">
        <v>3.55729987</v>
      </c>
      <c r="BS326" s="30">
        <v>16.54353948</v>
      </c>
      <c r="BT326" s="30" t="s">
        <v>1110</v>
      </c>
      <c r="BU326" s="30" t="s">
        <v>1110</v>
      </c>
      <c r="BV326" s="30">
        <v>108.68352872</v>
      </c>
      <c r="BW326" s="30" t="s">
        <v>1110</v>
      </c>
      <c r="BX326" s="58">
        <v>7.5480497599999996</v>
      </c>
      <c r="BY326" s="30">
        <v>167.09357781999998</v>
      </c>
    </row>
    <row r="327" spans="1:77" ht="25">
      <c r="A327" s="114" t="str">
        <f t="shared" si="190"/>
        <v>MAGLIANO</v>
      </c>
      <c r="B327" s="24" t="str">
        <f t="shared" si="191"/>
        <v/>
      </c>
      <c r="C327" s="24" t="str">
        <f t="shared" si="192"/>
        <v/>
      </c>
      <c r="D327" s="24" t="str">
        <f t="shared" si="193"/>
        <v/>
      </c>
      <c r="E327" s="24" t="str">
        <f t="shared" si="194"/>
        <v/>
      </c>
      <c r="F327" s="24" t="str">
        <f t="shared" si="195"/>
        <v/>
      </c>
      <c r="G327" s="24" t="str">
        <f t="shared" si="196"/>
        <v/>
      </c>
      <c r="H327" s="24" t="str">
        <f t="shared" si="197"/>
        <v/>
      </c>
      <c r="I327" s="24" t="str">
        <f t="shared" si="198"/>
        <v/>
      </c>
      <c r="J327" s="24" t="str">
        <f t="shared" si="199"/>
        <v/>
      </c>
      <c r="K327" s="24">
        <f t="shared" si="200"/>
        <v>4.8621706949729031</v>
      </c>
      <c r="L327" s="24" t="str">
        <f t="shared" si="201"/>
        <v/>
      </c>
      <c r="M327" s="24" t="str">
        <f t="shared" si="202"/>
        <v/>
      </c>
      <c r="N327" s="24" t="str">
        <f t="shared" si="203"/>
        <v/>
      </c>
      <c r="O327" s="24" t="str">
        <f t="shared" si="204"/>
        <v/>
      </c>
      <c r="P327" s="24" t="str">
        <f t="shared" si="205"/>
        <v/>
      </c>
      <c r="Q327" s="24">
        <f t="shared" si="206"/>
        <v>4.8621706949729031</v>
      </c>
      <c r="R327" s="24">
        <f t="shared" si="207"/>
        <v>7.6584455999999932</v>
      </c>
      <c r="S327" s="24">
        <f t="shared" si="208"/>
        <v>4.8621706949729031</v>
      </c>
      <c r="T327" s="24">
        <f t="shared" si="209"/>
        <v>4.8621706949729031</v>
      </c>
      <c r="V327" s="116" t="str">
        <f t="shared" si="210"/>
        <v>MAGLIANO</v>
      </c>
      <c r="W327" s="199" t="str">
        <f t="shared" si="211"/>
        <v/>
      </c>
      <c r="X327" s="199" t="str">
        <f t="shared" si="212"/>
        <v/>
      </c>
      <c r="Y327" s="199" t="str">
        <f t="shared" si="213"/>
        <v/>
      </c>
      <c r="Z327" s="199" t="str">
        <f t="shared" si="214"/>
        <v/>
      </c>
      <c r="AA327" s="199" t="str">
        <f t="shared" si="215"/>
        <v/>
      </c>
      <c r="AB327" s="199" t="str">
        <f t="shared" si="216"/>
        <v/>
      </c>
      <c r="AC327" s="199" t="str">
        <f t="shared" si="217"/>
        <v/>
      </c>
      <c r="AD327" s="199" t="str">
        <f t="shared" si="218"/>
        <v/>
      </c>
      <c r="AE327" s="199" t="str">
        <f t="shared" si="219"/>
        <v/>
      </c>
      <c r="AF327" s="199">
        <f t="shared" si="220"/>
        <v>7.6584455999999932</v>
      </c>
      <c r="AG327" s="199" t="str">
        <f t="shared" si="221"/>
        <v/>
      </c>
      <c r="AH327" s="199" t="str">
        <f t="shared" si="222"/>
        <v/>
      </c>
      <c r="AI327" s="199" t="str">
        <f t="shared" si="223"/>
        <v/>
      </c>
      <c r="AJ327" s="199" t="str">
        <f t="shared" si="224"/>
        <v/>
      </c>
      <c r="AK327" s="199" t="str">
        <f t="shared" si="225"/>
        <v/>
      </c>
      <c r="AL327" s="199">
        <f t="shared" si="226"/>
        <v>7.6584455999999932</v>
      </c>
      <c r="AO327" s="59">
        <v>324</v>
      </c>
      <c r="AP327" s="54" t="s">
        <v>1317</v>
      </c>
      <c r="AQ327" s="31" t="s">
        <v>1110</v>
      </c>
      <c r="AR327" s="31" t="s">
        <v>1110</v>
      </c>
      <c r="AS327" s="31" t="s">
        <v>1110</v>
      </c>
      <c r="AT327" s="31" t="s">
        <v>1110</v>
      </c>
      <c r="AU327" s="31" t="s">
        <v>1110</v>
      </c>
      <c r="AV327" s="31" t="s">
        <v>1110</v>
      </c>
      <c r="AW327" s="31" t="s">
        <v>1110</v>
      </c>
      <c r="AX327" s="31" t="s">
        <v>1110</v>
      </c>
      <c r="AY327" s="31" t="s">
        <v>1110</v>
      </c>
      <c r="AZ327" s="31">
        <v>57.562454299999999</v>
      </c>
      <c r="BA327" s="31" t="s">
        <v>1110</v>
      </c>
      <c r="BB327" s="31" t="s">
        <v>1110</v>
      </c>
      <c r="BC327" s="31" t="s">
        <v>1110</v>
      </c>
      <c r="BD327" s="31" t="s">
        <v>1110</v>
      </c>
      <c r="BE327" s="57">
        <v>109.47648360999999</v>
      </c>
      <c r="BF327" s="31">
        <v>167.03893790999999</v>
      </c>
      <c r="BG327"/>
      <c r="BH327" s="59">
        <v>324</v>
      </c>
      <c r="BI327" s="54" t="s">
        <v>1320</v>
      </c>
      <c r="BJ327" s="31" t="s">
        <v>1110</v>
      </c>
      <c r="BK327" s="31" t="s">
        <v>1110</v>
      </c>
      <c r="BL327" s="31" t="s">
        <v>1110</v>
      </c>
      <c r="BM327" s="31" t="s">
        <v>1110</v>
      </c>
      <c r="BN327" s="31" t="s">
        <v>1110</v>
      </c>
      <c r="BO327" s="31" t="s">
        <v>1110</v>
      </c>
      <c r="BP327" s="31" t="s">
        <v>1110</v>
      </c>
      <c r="BQ327" s="31" t="s">
        <v>1110</v>
      </c>
      <c r="BR327" s="31" t="s">
        <v>1110</v>
      </c>
      <c r="BS327" s="31">
        <v>165.16927934999998</v>
      </c>
      <c r="BT327" s="31" t="s">
        <v>1110</v>
      </c>
      <c r="BU327" s="31" t="s">
        <v>1110</v>
      </c>
      <c r="BV327" s="31" t="s">
        <v>1110</v>
      </c>
      <c r="BW327" s="31" t="s">
        <v>1110</v>
      </c>
      <c r="BX327" s="57" t="s">
        <v>1110</v>
      </c>
      <c r="BY327" s="31">
        <v>165.16927934999998</v>
      </c>
    </row>
    <row r="328" spans="1:77" ht="62.5">
      <c r="A328" s="114" t="str">
        <f t="shared" si="190"/>
        <v>MUNDINVEST S A CCVM</v>
      </c>
      <c r="B328" s="24" t="str">
        <f t="shared" si="191"/>
        <v/>
      </c>
      <c r="C328" s="24" t="str">
        <f t="shared" si="192"/>
        <v/>
      </c>
      <c r="D328" s="24" t="str">
        <f t="shared" si="193"/>
        <v/>
      </c>
      <c r="E328" s="24" t="str">
        <f t="shared" si="194"/>
        <v/>
      </c>
      <c r="F328" s="24" t="str">
        <f t="shared" si="195"/>
        <v/>
      </c>
      <c r="G328" s="24" t="str">
        <f t="shared" si="196"/>
        <v/>
      </c>
      <c r="H328" s="24" t="str">
        <f t="shared" si="197"/>
        <v/>
      </c>
      <c r="I328" s="24" t="str">
        <f t="shared" si="198"/>
        <v/>
      </c>
      <c r="J328" s="24">
        <f t="shared" si="199"/>
        <v>1.0957223238551705</v>
      </c>
      <c r="K328" s="24" t="str">
        <f t="shared" si="200"/>
        <v/>
      </c>
      <c r="L328" s="24" t="str">
        <f t="shared" si="201"/>
        <v/>
      </c>
      <c r="M328" s="24" t="str">
        <f t="shared" si="202"/>
        <v/>
      </c>
      <c r="N328" s="24" t="str">
        <f t="shared" si="203"/>
        <v/>
      </c>
      <c r="O328" s="24" t="str">
        <f t="shared" si="204"/>
        <v/>
      </c>
      <c r="P328" s="24" t="str">
        <f t="shared" si="205"/>
        <v/>
      </c>
      <c r="Q328" s="24">
        <f t="shared" si="206"/>
        <v>0.13762032139108271</v>
      </c>
      <c r="R328" s="24">
        <f t="shared" si="207"/>
        <v>0.22581539000000816</v>
      </c>
      <c r="S328" s="24">
        <f t="shared" si="208"/>
        <v>1.0957223238551705</v>
      </c>
      <c r="T328" s="24">
        <f t="shared" si="209"/>
        <v>0.13762032139108271</v>
      </c>
      <c r="V328" s="116" t="str">
        <f t="shared" si="210"/>
        <v>MUNDINVEST S A CCVM</v>
      </c>
      <c r="W328" s="199" t="str">
        <f t="shared" si="211"/>
        <v/>
      </c>
      <c r="X328" s="199" t="str">
        <f t="shared" si="212"/>
        <v/>
      </c>
      <c r="Y328" s="199" t="str">
        <f t="shared" si="213"/>
        <v/>
      </c>
      <c r="Z328" s="199" t="str">
        <f t="shared" si="214"/>
        <v/>
      </c>
      <c r="AA328" s="199" t="str">
        <f t="shared" si="215"/>
        <v/>
      </c>
      <c r="AB328" s="199" t="str">
        <f t="shared" si="216"/>
        <v/>
      </c>
      <c r="AC328" s="199" t="str">
        <f t="shared" si="217"/>
        <v/>
      </c>
      <c r="AD328" s="199" t="str">
        <f t="shared" si="218"/>
        <v/>
      </c>
      <c r="AE328" s="199">
        <f t="shared" si="219"/>
        <v>1.7808853700000213</v>
      </c>
      <c r="AF328" s="199" t="str">
        <f t="shared" si="220"/>
        <v/>
      </c>
      <c r="AG328" s="199" t="str">
        <f t="shared" si="221"/>
        <v/>
      </c>
      <c r="AH328" s="199" t="str">
        <f t="shared" si="222"/>
        <v/>
      </c>
      <c r="AI328" s="199" t="str">
        <f t="shared" si="223"/>
        <v/>
      </c>
      <c r="AJ328" s="199" t="str">
        <f t="shared" si="224"/>
        <v/>
      </c>
      <c r="AK328" s="199" t="str">
        <f t="shared" si="225"/>
        <v/>
      </c>
      <c r="AL328" s="199">
        <f t="shared" si="226"/>
        <v>0.22581539000000816</v>
      </c>
      <c r="AO328" s="60">
        <v>325</v>
      </c>
      <c r="AP328" s="56" t="s">
        <v>1006</v>
      </c>
      <c r="AQ328" s="30">
        <v>12.40828973</v>
      </c>
      <c r="AR328" s="30">
        <v>3.227E-2</v>
      </c>
      <c r="AS328" s="30">
        <v>0.80041023</v>
      </c>
      <c r="AT328" s="30">
        <v>0.38833011000000001</v>
      </c>
      <c r="AU328" s="30">
        <v>0.38833011000000001</v>
      </c>
      <c r="AV328" s="30" t="s">
        <v>1110</v>
      </c>
      <c r="AW328" s="30">
        <v>34.359665540000002</v>
      </c>
      <c r="AX328" s="30">
        <v>3.9048170099999999</v>
      </c>
      <c r="AY328" s="30" t="s">
        <v>1110</v>
      </c>
      <c r="AZ328" s="30" t="s">
        <v>1110</v>
      </c>
      <c r="BA328" s="30" t="s">
        <v>1110</v>
      </c>
      <c r="BB328" s="30">
        <v>21.969461329999998</v>
      </c>
      <c r="BC328" s="30">
        <v>88.639725680000012</v>
      </c>
      <c r="BD328" s="30" t="s">
        <v>1110</v>
      </c>
      <c r="BE328" s="58">
        <v>2.6240794000000003</v>
      </c>
      <c r="BF328" s="30">
        <v>165.51537914000002</v>
      </c>
      <c r="BG328"/>
      <c r="BH328" s="60">
        <v>325</v>
      </c>
      <c r="BI328" s="56" t="s">
        <v>1321</v>
      </c>
      <c r="BJ328" s="30" t="s">
        <v>1110</v>
      </c>
      <c r="BK328" s="30" t="s">
        <v>1110</v>
      </c>
      <c r="BL328" s="30" t="s">
        <v>1110</v>
      </c>
      <c r="BM328" s="30" t="s">
        <v>1110</v>
      </c>
      <c r="BN328" s="30" t="s">
        <v>1110</v>
      </c>
      <c r="BO328" s="30" t="s">
        <v>1110</v>
      </c>
      <c r="BP328" s="30" t="s">
        <v>1110</v>
      </c>
      <c r="BQ328" s="30" t="s">
        <v>1110</v>
      </c>
      <c r="BR328" s="30">
        <v>164.31160426</v>
      </c>
      <c r="BS328" s="30" t="s">
        <v>1110</v>
      </c>
      <c r="BT328" s="30" t="s">
        <v>1110</v>
      </c>
      <c r="BU328" s="30" t="s">
        <v>1110</v>
      </c>
      <c r="BV328" s="30" t="s">
        <v>1110</v>
      </c>
      <c r="BW328" s="30" t="s">
        <v>1110</v>
      </c>
      <c r="BX328" s="58" t="s">
        <v>1110</v>
      </c>
      <c r="BY328" s="30">
        <v>164.31160426</v>
      </c>
    </row>
    <row r="329" spans="1:77" ht="62.5">
      <c r="A329" s="114" t="str">
        <f t="shared" si="190"/>
        <v>APPIA PRIME GESTÃO DE RECURSOS LTDA</v>
      </c>
      <c r="B329" s="24" t="str">
        <f t="shared" si="191"/>
        <v/>
      </c>
      <c r="C329" s="24">
        <f t="shared" si="192"/>
        <v>-0.39258322837243043</v>
      </c>
      <c r="D329" s="24" t="str">
        <f t="shared" si="193"/>
        <v/>
      </c>
      <c r="E329" s="24" t="str">
        <f t="shared" si="194"/>
        <v/>
      </c>
      <c r="F329" s="24" t="str">
        <f t="shared" si="195"/>
        <v/>
      </c>
      <c r="G329" s="24" t="str">
        <f t="shared" si="196"/>
        <v/>
      </c>
      <c r="H329" s="24" t="str">
        <f t="shared" si="197"/>
        <v/>
      </c>
      <c r="I329" s="24">
        <f t="shared" si="198"/>
        <v>7.1607239285504249</v>
      </c>
      <c r="J329" s="24" t="str">
        <f t="shared" si="199"/>
        <v/>
      </c>
      <c r="K329" s="24">
        <f t="shared" si="200"/>
        <v>-8.3625758361536811</v>
      </c>
      <c r="L329" s="24" t="str">
        <f t="shared" si="201"/>
        <v/>
      </c>
      <c r="M329" s="24" t="str">
        <f t="shared" si="202"/>
        <v/>
      </c>
      <c r="N329" s="24">
        <f t="shared" si="203"/>
        <v>-23.423715861061424</v>
      </c>
      <c r="O329" s="24" t="str">
        <f t="shared" si="204"/>
        <v/>
      </c>
      <c r="P329" s="24">
        <f t="shared" si="205"/>
        <v>-36.40147651058728</v>
      </c>
      <c r="Q329" s="24">
        <f t="shared" si="206"/>
        <v>-14.322115976509792</v>
      </c>
      <c r="R329" s="24">
        <f t="shared" si="207"/>
        <v>-27.230288210000026</v>
      </c>
      <c r="S329" s="24">
        <f t="shared" si="208"/>
        <v>7.1607239285504249</v>
      </c>
      <c r="T329" s="24">
        <f t="shared" si="209"/>
        <v>-36.40147651058728</v>
      </c>
      <c r="V329" s="116" t="str">
        <f t="shared" si="210"/>
        <v>APPIA PRIME GESTÃO DE RECURSOS LTDA</v>
      </c>
      <c r="W329" s="199" t="str">
        <f t="shared" si="211"/>
        <v/>
      </c>
      <c r="X329" s="199">
        <f t="shared" si="212"/>
        <v>-0.18792022999999602</v>
      </c>
      <c r="Y329" s="199" t="str">
        <f t="shared" si="213"/>
        <v/>
      </c>
      <c r="Z329" s="199" t="str">
        <f t="shared" si="214"/>
        <v/>
      </c>
      <c r="AA329" s="199" t="str">
        <f t="shared" si="215"/>
        <v/>
      </c>
      <c r="AB329" s="199" t="str">
        <f t="shared" si="216"/>
        <v/>
      </c>
      <c r="AC329" s="199" t="str">
        <f t="shared" si="217"/>
        <v/>
      </c>
      <c r="AD329" s="199">
        <f t="shared" si="218"/>
        <v>1.2877860699999992</v>
      </c>
      <c r="AE329" s="199" t="str">
        <f t="shared" si="219"/>
        <v/>
      </c>
      <c r="AF329" s="199">
        <f t="shared" si="220"/>
        <v>-4.7115249599999984</v>
      </c>
      <c r="AG329" s="199" t="str">
        <f t="shared" si="221"/>
        <v/>
      </c>
      <c r="AH329" s="199" t="str">
        <f t="shared" si="222"/>
        <v/>
      </c>
      <c r="AI329" s="199">
        <f t="shared" si="223"/>
        <v>-2.0049506799999994</v>
      </c>
      <c r="AJ329" s="199" t="str">
        <f t="shared" si="224"/>
        <v/>
      </c>
      <c r="AK329" s="199">
        <f t="shared" si="225"/>
        <v>-21.613678409999999</v>
      </c>
      <c r="AL329" s="199">
        <f t="shared" si="226"/>
        <v>-27.230288210000026</v>
      </c>
      <c r="AO329" s="59">
        <v>326</v>
      </c>
      <c r="AP329" s="54" t="s">
        <v>310</v>
      </c>
      <c r="AQ329" s="31" t="s">
        <v>1110</v>
      </c>
      <c r="AR329" s="31">
        <v>71.167796969999998</v>
      </c>
      <c r="AS329" s="31" t="s">
        <v>1110</v>
      </c>
      <c r="AT329" s="31" t="s">
        <v>1110</v>
      </c>
      <c r="AU329" s="31" t="s">
        <v>1110</v>
      </c>
      <c r="AV329" s="31" t="s">
        <v>1110</v>
      </c>
      <c r="AW329" s="31">
        <v>10.403139560000001</v>
      </c>
      <c r="AX329" s="31" t="s">
        <v>1110</v>
      </c>
      <c r="AY329" s="31" t="s">
        <v>1110</v>
      </c>
      <c r="AZ329" s="31">
        <v>0.53869997999999997</v>
      </c>
      <c r="BA329" s="31" t="s">
        <v>1110</v>
      </c>
      <c r="BB329" s="31" t="s">
        <v>1110</v>
      </c>
      <c r="BC329" s="31">
        <v>3.4995898599999999</v>
      </c>
      <c r="BD329" s="31">
        <v>11.981169490000001</v>
      </c>
      <c r="BE329" s="57">
        <v>67.69652923999999</v>
      </c>
      <c r="BF329" s="31">
        <v>165.28692509999999</v>
      </c>
      <c r="BG329"/>
      <c r="BH329" s="59">
        <v>326</v>
      </c>
      <c r="BI329" s="54" t="s">
        <v>1316</v>
      </c>
      <c r="BJ329" s="31" t="s">
        <v>1110</v>
      </c>
      <c r="BK329" s="31">
        <v>47.679695200000005</v>
      </c>
      <c r="BL329" s="31" t="s">
        <v>1110</v>
      </c>
      <c r="BM329" s="31" t="s">
        <v>1110</v>
      </c>
      <c r="BN329" s="31" t="s">
        <v>1110</v>
      </c>
      <c r="BO329" s="31" t="s">
        <v>1110</v>
      </c>
      <c r="BP329" s="31" t="s">
        <v>1110</v>
      </c>
      <c r="BQ329" s="31">
        <v>19.271806719999997</v>
      </c>
      <c r="BR329" s="31" t="s">
        <v>1110</v>
      </c>
      <c r="BS329" s="31">
        <v>51.62906976</v>
      </c>
      <c r="BT329" s="31" t="s">
        <v>1110</v>
      </c>
      <c r="BU329" s="31" t="s">
        <v>1110</v>
      </c>
      <c r="BV329" s="31">
        <v>6.5545395900000001</v>
      </c>
      <c r="BW329" s="31" t="s">
        <v>1110</v>
      </c>
      <c r="BX329" s="57">
        <v>37.762150490000003</v>
      </c>
      <c r="BY329" s="31">
        <v>162.89726175999999</v>
      </c>
    </row>
    <row r="330" spans="1:77" ht="50">
      <c r="A330" s="114" t="str">
        <f t="shared" si="190"/>
        <v>TENDENCIA ASSET MANAGEMENT</v>
      </c>
      <c r="B330" s="24" t="str">
        <f t="shared" si="191"/>
        <v/>
      </c>
      <c r="C330" s="24" t="str">
        <f t="shared" si="192"/>
        <v/>
      </c>
      <c r="D330" s="24" t="str">
        <f t="shared" si="193"/>
        <v/>
      </c>
      <c r="E330" s="24" t="str">
        <f t="shared" si="194"/>
        <v/>
      </c>
      <c r="F330" s="24" t="str">
        <f t="shared" si="195"/>
        <v/>
      </c>
      <c r="G330" s="24" t="str">
        <f t="shared" si="196"/>
        <v/>
      </c>
      <c r="H330" s="24" t="str">
        <f t="shared" si="197"/>
        <v/>
      </c>
      <c r="I330" s="24" t="str">
        <f t="shared" si="198"/>
        <v/>
      </c>
      <c r="J330" s="24" t="str">
        <f t="shared" si="199"/>
        <v/>
      </c>
      <c r="K330" s="24">
        <f t="shared" si="200"/>
        <v>-2.9856577077077873</v>
      </c>
      <c r="L330" s="24" t="str">
        <f t="shared" si="201"/>
        <v/>
      </c>
      <c r="M330" s="24" t="str">
        <f t="shared" si="202"/>
        <v/>
      </c>
      <c r="N330" s="24" t="str">
        <f t="shared" si="203"/>
        <v/>
      </c>
      <c r="O330" s="24" t="str">
        <f t="shared" si="204"/>
        <v/>
      </c>
      <c r="P330" s="24">
        <f t="shared" si="205"/>
        <v>1.1654974283743087</v>
      </c>
      <c r="Q330" s="24">
        <f t="shared" si="206"/>
        <v>-1.1872111168789559</v>
      </c>
      <c r="R330" s="24">
        <f t="shared" si="207"/>
        <v>-1.9432915799999932</v>
      </c>
      <c r="S330" s="24">
        <f t="shared" si="208"/>
        <v>1.1654974283743087</v>
      </c>
      <c r="T330" s="24">
        <f t="shared" si="209"/>
        <v>-2.9856577077077873</v>
      </c>
      <c r="V330" s="116" t="str">
        <f t="shared" si="210"/>
        <v>TENDENCIA ASSET MANAGEMENT</v>
      </c>
      <c r="W330" s="199" t="str">
        <f t="shared" si="211"/>
        <v/>
      </c>
      <c r="X330" s="199" t="str">
        <f t="shared" si="212"/>
        <v/>
      </c>
      <c r="Y330" s="199" t="str">
        <f t="shared" si="213"/>
        <v/>
      </c>
      <c r="Z330" s="199" t="str">
        <f t="shared" si="214"/>
        <v/>
      </c>
      <c r="AA330" s="199" t="str">
        <f t="shared" si="215"/>
        <v/>
      </c>
      <c r="AB330" s="199" t="str">
        <f t="shared" si="216"/>
        <v/>
      </c>
      <c r="AC330" s="199" t="str">
        <f t="shared" si="217"/>
        <v/>
      </c>
      <c r="AD330" s="199" t="str">
        <f t="shared" si="218"/>
        <v/>
      </c>
      <c r="AE330" s="199" t="str">
        <f t="shared" si="219"/>
        <v/>
      </c>
      <c r="AF330" s="199">
        <f t="shared" si="220"/>
        <v>-2.7698050100000131</v>
      </c>
      <c r="AG330" s="199" t="str">
        <f t="shared" si="221"/>
        <v/>
      </c>
      <c r="AH330" s="199" t="str">
        <f t="shared" si="222"/>
        <v/>
      </c>
      <c r="AI330" s="199" t="str">
        <f t="shared" si="223"/>
        <v/>
      </c>
      <c r="AJ330" s="199" t="str">
        <f t="shared" si="224"/>
        <v/>
      </c>
      <c r="AK330" s="199">
        <f t="shared" si="225"/>
        <v>0.82651342999999144</v>
      </c>
      <c r="AL330" s="199">
        <f t="shared" si="226"/>
        <v>-1.9432915799999932</v>
      </c>
      <c r="AO330" s="60">
        <v>327</v>
      </c>
      <c r="AP330" s="56" t="s">
        <v>1321</v>
      </c>
      <c r="AQ330" s="30" t="s">
        <v>1110</v>
      </c>
      <c r="AR330" s="30" t="s">
        <v>1110</v>
      </c>
      <c r="AS330" s="30" t="s">
        <v>1110</v>
      </c>
      <c r="AT330" s="30" t="s">
        <v>1110</v>
      </c>
      <c r="AU330" s="30" t="s">
        <v>1110</v>
      </c>
      <c r="AV330" s="30" t="s">
        <v>1110</v>
      </c>
      <c r="AW330" s="30" t="s">
        <v>1110</v>
      </c>
      <c r="AX330" s="30" t="s">
        <v>1110</v>
      </c>
      <c r="AY330" s="30">
        <v>162.53071888999997</v>
      </c>
      <c r="AZ330" s="30" t="s">
        <v>1110</v>
      </c>
      <c r="BA330" s="30" t="s">
        <v>1110</v>
      </c>
      <c r="BB330" s="30" t="s">
        <v>1110</v>
      </c>
      <c r="BC330" s="30" t="s">
        <v>1110</v>
      </c>
      <c r="BD330" s="30" t="s">
        <v>1110</v>
      </c>
      <c r="BE330" s="58">
        <v>1.5550699800000001</v>
      </c>
      <c r="BF330" s="30">
        <v>164.08578886999999</v>
      </c>
      <c r="BG330"/>
      <c r="BH330" s="60">
        <v>327</v>
      </c>
      <c r="BI330" s="56" t="s">
        <v>931</v>
      </c>
      <c r="BJ330" s="30" t="s">
        <v>1110</v>
      </c>
      <c r="BK330" s="30" t="s">
        <v>1110</v>
      </c>
      <c r="BL330" s="30" t="s">
        <v>1110</v>
      </c>
      <c r="BM330" s="30" t="s">
        <v>1110</v>
      </c>
      <c r="BN330" s="30" t="s">
        <v>1110</v>
      </c>
      <c r="BO330" s="30" t="s">
        <v>1110</v>
      </c>
      <c r="BP330" s="30" t="s">
        <v>1110</v>
      </c>
      <c r="BQ330" s="30" t="s">
        <v>1110</v>
      </c>
      <c r="BR330" s="30" t="s">
        <v>1110</v>
      </c>
      <c r="BS330" s="30">
        <v>90.000541799999993</v>
      </c>
      <c r="BT330" s="30" t="s">
        <v>1110</v>
      </c>
      <c r="BU330" s="30" t="s">
        <v>1110</v>
      </c>
      <c r="BV330" s="30" t="s">
        <v>1110</v>
      </c>
      <c r="BW330" s="30" t="s">
        <v>1110</v>
      </c>
      <c r="BX330" s="58">
        <v>71.741593109999997</v>
      </c>
      <c r="BY330" s="30">
        <v>161.74213491</v>
      </c>
    </row>
    <row r="331" spans="1:77" ht="75">
      <c r="A331" s="114" t="str">
        <f t="shared" si="190"/>
        <v>FUNDAMENTA ADMINISTRACAO DE RECURSOS</v>
      </c>
      <c r="B331" s="24" t="str">
        <f t="shared" si="191"/>
        <v/>
      </c>
      <c r="C331" s="24" t="str">
        <f t="shared" si="192"/>
        <v/>
      </c>
      <c r="D331" s="24" t="str">
        <f t="shared" si="193"/>
        <v/>
      </c>
      <c r="E331" s="24" t="str">
        <f t="shared" si="194"/>
        <v/>
      </c>
      <c r="F331" s="24" t="str">
        <f t="shared" si="195"/>
        <v/>
      </c>
      <c r="G331" s="24">
        <f t="shared" si="196"/>
        <v>-4.5710280899442068E-2</v>
      </c>
      <c r="H331" s="24" t="str">
        <f t="shared" si="197"/>
        <v/>
      </c>
      <c r="I331" s="24">
        <f t="shared" si="198"/>
        <v>-1.6331601317541669</v>
      </c>
      <c r="J331" s="24">
        <f t="shared" si="199"/>
        <v>-8.1569247359323072</v>
      </c>
      <c r="K331" s="24">
        <f t="shared" si="200"/>
        <v>-0.84286032106001585</v>
      </c>
      <c r="L331" s="24" t="str">
        <f t="shared" si="201"/>
        <v/>
      </c>
      <c r="M331" s="24" t="str">
        <f t="shared" si="202"/>
        <v/>
      </c>
      <c r="N331" s="24">
        <f t="shared" si="203"/>
        <v>-2.0513964811549386</v>
      </c>
      <c r="O331" s="24" t="str">
        <f t="shared" si="204"/>
        <v/>
      </c>
      <c r="P331" s="24">
        <f t="shared" si="205"/>
        <v>-1.9950124688279232</v>
      </c>
      <c r="Q331" s="24">
        <f t="shared" si="206"/>
        <v>-0.95961956122292236</v>
      </c>
      <c r="R331" s="24">
        <f t="shared" si="207"/>
        <v>-1.5264162399999748</v>
      </c>
      <c r="S331" s="24">
        <f t="shared" si="208"/>
        <v>-4.5710280899442068E-2</v>
      </c>
      <c r="T331" s="24">
        <f t="shared" si="209"/>
        <v>-8.1569247359323072</v>
      </c>
      <c r="V331" s="116" t="str">
        <f t="shared" si="210"/>
        <v>FUNDAMENTA ADMINISTRACAO DE RECURSOS</v>
      </c>
      <c r="W331" s="199" t="str">
        <f t="shared" si="211"/>
        <v/>
      </c>
      <c r="X331" s="199" t="str">
        <f t="shared" si="212"/>
        <v/>
      </c>
      <c r="Y331" s="199" t="str">
        <f t="shared" si="213"/>
        <v/>
      </c>
      <c r="Z331" s="199" t="str">
        <f t="shared" si="214"/>
        <v/>
      </c>
      <c r="AA331" s="199" t="str">
        <f t="shared" si="215"/>
        <v/>
      </c>
      <c r="AB331" s="199">
        <f t="shared" si="216"/>
        <v>-3.0709049999998683E-2</v>
      </c>
      <c r="AC331" s="199" t="str">
        <f t="shared" si="217"/>
        <v/>
      </c>
      <c r="AD331" s="199">
        <f t="shared" si="218"/>
        <v>-1.2340844100000083</v>
      </c>
      <c r="AE331" s="199">
        <f t="shared" si="219"/>
        <v>-6.9550000000000001E-2</v>
      </c>
      <c r="AF331" s="199">
        <f t="shared" si="220"/>
        <v>-8.731226999999997E-2</v>
      </c>
      <c r="AG331" s="199" t="str">
        <f t="shared" si="221"/>
        <v/>
      </c>
      <c r="AH331" s="199" t="str">
        <f t="shared" si="222"/>
        <v/>
      </c>
      <c r="AI331" s="199">
        <f t="shared" si="223"/>
        <v>-0.10468050999999967</v>
      </c>
      <c r="AJ331" s="199" t="str">
        <f t="shared" si="224"/>
        <v/>
      </c>
      <c r="AK331" s="199">
        <f t="shared" si="225"/>
        <v>-7.9999999999999342E-5</v>
      </c>
      <c r="AL331" s="199">
        <f t="shared" si="226"/>
        <v>-1.5264162399999748</v>
      </c>
      <c r="AO331" s="59">
        <v>328</v>
      </c>
      <c r="AP331" s="54" t="s">
        <v>931</v>
      </c>
      <c r="AQ331" s="31" t="s">
        <v>1110</v>
      </c>
      <c r="AR331" s="31" t="s">
        <v>1110</v>
      </c>
      <c r="AS331" s="31" t="s">
        <v>1110</v>
      </c>
      <c r="AT331" s="31" t="s">
        <v>1110</v>
      </c>
      <c r="AU331" s="31" t="s">
        <v>1110</v>
      </c>
      <c r="AV331" s="31" t="s">
        <v>1110</v>
      </c>
      <c r="AW331" s="31" t="s">
        <v>1110</v>
      </c>
      <c r="AX331" s="31" t="s">
        <v>1110</v>
      </c>
      <c r="AY331" s="31" t="s">
        <v>1110</v>
      </c>
      <c r="AZ331" s="31">
        <v>92.770346810000007</v>
      </c>
      <c r="BA331" s="31" t="s">
        <v>1110</v>
      </c>
      <c r="BB331" s="31" t="s">
        <v>1110</v>
      </c>
      <c r="BC331" s="31" t="s">
        <v>1110</v>
      </c>
      <c r="BD331" s="31" t="s">
        <v>1110</v>
      </c>
      <c r="BE331" s="57">
        <v>70.915079680000005</v>
      </c>
      <c r="BF331" s="31">
        <v>163.68542649</v>
      </c>
      <c r="BG331"/>
      <c r="BH331" s="59">
        <v>328</v>
      </c>
      <c r="BI331" s="54" t="s">
        <v>1322</v>
      </c>
      <c r="BJ331" s="31" t="s">
        <v>1110</v>
      </c>
      <c r="BK331" s="31" t="s">
        <v>1110</v>
      </c>
      <c r="BL331" s="31" t="s">
        <v>1110</v>
      </c>
      <c r="BM331" s="31" t="s">
        <v>1110</v>
      </c>
      <c r="BN331" s="31" t="s">
        <v>1110</v>
      </c>
      <c r="BO331" s="31">
        <v>67.15122332</v>
      </c>
      <c r="BP331" s="31" t="s">
        <v>1110</v>
      </c>
      <c r="BQ331" s="31">
        <v>74.330116919999995</v>
      </c>
      <c r="BR331" s="31">
        <v>0.78309976999999997</v>
      </c>
      <c r="BS331" s="31">
        <v>10.27173155</v>
      </c>
      <c r="BT331" s="31" t="s">
        <v>1110</v>
      </c>
      <c r="BU331" s="31" t="s">
        <v>1110</v>
      </c>
      <c r="BV331" s="31">
        <v>4.9982096900000004</v>
      </c>
      <c r="BW331" s="31" t="s">
        <v>1110</v>
      </c>
      <c r="BX331" s="57">
        <v>3.9300000000000003E-3</v>
      </c>
      <c r="BY331" s="31">
        <v>157.53831125000002</v>
      </c>
    </row>
    <row r="332" spans="1:77" ht="25">
      <c r="A332" s="114" t="str">
        <f t="shared" si="190"/>
        <v>DETOMASO</v>
      </c>
      <c r="B332" s="24" t="str">
        <f t="shared" si="191"/>
        <v/>
      </c>
      <c r="C332" s="24" t="str">
        <f t="shared" si="192"/>
        <v/>
      </c>
      <c r="D332" s="24" t="str">
        <f t="shared" si="193"/>
        <v/>
      </c>
      <c r="E332" s="24" t="str">
        <f t="shared" si="194"/>
        <v/>
      </c>
      <c r="F332" s="24" t="str">
        <f t="shared" si="195"/>
        <v/>
      </c>
      <c r="G332" s="24" t="str">
        <f t="shared" si="196"/>
        <v/>
      </c>
      <c r="H332" s="24" t="str">
        <f t="shared" si="197"/>
        <v/>
      </c>
      <c r="I332" s="24">
        <f t="shared" si="198"/>
        <v>-1.5953279129331719</v>
      </c>
      <c r="J332" s="24" t="str">
        <f t="shared" si="199"/>
        <v/>
      </c>
      <c r="K332" s="24" t="str">
        <f t="shared" si="200"/>
        <v/>
      </c>
      <c r="L332" s="24" t="str">
        <f t="shared" si="201"/>
        <v/>
      </c>
      <c r="M332" s="24" t="str">
        <f t="shared" si="202"/>
        <v/>
      </c>
      <c r="N332" s="24" t="str">
        <f t="shared" si="203"/>
        <v/>
      </c>
      <c r="O332" s="24" t="str">
        <f t="shared" si="204"/>
        <v/>
      </c>
      <c r="P332" s="24">
        <f t="shared" si="205"/>
        <v>-2.4468085106383057</v>
      </c>
      <c r="Q332" s="24">
        <f t="shared" si="206"/>
        <v>-1.595337970534473</v>
      </c>
      <c r="R332" s="24">
        <f t="shared" si="207"/>
        <v>-2.5391648199999963</v>
      </c>
      <c r="S332" s="24">
        <f t="shared" si="208"/>
        <v>-1.5953279129331719</v>
      </c>
      <c r="T332" s="24">
        <f t="shared" si="209"/>
        <v>-2.4468085106383057</v>
      </c>
      <c r="V332" s="116" t="str">
        <f t="shared" si="210"/>
        <v>DETOMASO</v>
      </c>
      <c r="W332" s="199" t="str">
        <f t="shared" si="211"/>
        <v/>
      </c>
      <c r="X332" s="199" t="str">
        <f t="shared" si="212"/>
        <v/>
      </c>
      <c r="Y332" s="199" t="str">
        <f t="shared" si="213"/>
        <v/>
      </c>
      <c r="Z332" s="199" t="str">
        <f t="shared" si="214"/>
        <v/>
      </c>
      <c r="AA332" s="199" t="str">
        <f t="shared" si="215"/>
        <v/>
      </c>
      <c r="AB332" s="199" t="str">
        <f t="shared" si="216"/>
        <v/>
      </c>
      <c r="AC332" s="199" t="str">
        <f t="shared" si="217"/>
        <v/>
      </c>
      <c r="AD332" s="199">
        <f t="shared" si="218"/>
        <v>-2.5391188199999988</v>
      </c>
      <c r="AE332" s="199" t="str">
        <f t="shared" si="219"/>
        <v/>
      </c>
      <c r="AF332" s="199" t="str">
        <f t="shared" si="220"/>
        <v/>
      </c>
      <c r="AG332" s="199" t="str">
        <f t="shared" si="221"/>
        <v/>
      </c>
      <c r="AH332" s="199" t="str">
        <f t="shared" si="222"/>
        <v/>
      </c>
      <c r="AI332" s="199" t="str">
        <f t="shared" si="223"/>
        <v/>
      </c>
      <c r="AJ332" s="199" t="str">
        <f t="shared" si="224"/>
        <v/>
      </c>
      <c r="AK332" s="199">
        <f t="shared" si="225"/>
        <v>-4.6000000000000034E-5</v>
      </c>
      <c r="AL332" s="199">
        <f t="shared" si="226"/>
        <v>-2.5391648199999963</v>
      </c>
      <c r="AO332" s="60">
        <v>329</v>
      </c>
      <c r="AP332" s="56" t="s">
        <v>1080</v>
      </c>
      <c r="AQ332" s="30" t="s">
        <v>1110</v>
      </c>
      <c r="AR332" s="30" t="s">
        <v>1110</v>
      </c>
      <c r="AS332" s="30" t="s">
        <v>1110</v>
      </c>
      <c r="AT332" s="30" t="s">
        <v>1110</v>
      </c>
      <c r="AU332" s="30" t="s">
        <v>1110</v>
      </c>
      <c r="AV332" s="30" t="s">
        <v>1110</v>
      </c>
      <c r="AW332" s="30" t="s">
        <v>1110</v>
      </c>
      <c r="AX332" s="30">
        <v>159.15968118000001</v>
      </c>
      <c r="AY332" s="30" t="s">
        <v>1110</v>
      </c>
      <c r="AZ332" s="30" t="s">
        <v>1110</v>
      </c>
      <c r="BA332" s="30" t="s">
        <v>1110</v>
      </c>
      <c r="BB332" s="30" t="s">
        <v>1110</v>
      </c>
      <c r="BC332" s="30" t="s">
        <v>1110</v>
      </c>
      <c r="BD332" s="30" t="s">
        <v>1110</v>
      </c>
      <c r="BE332" s="58">
        <v>1.8799999999999999E-3</v>
      </c>
      <c r="BF332" s="30">
        <v>159.16156118000001</v>
      </c>
      <c r="BG332"/>
      <c r="BH332" s="60">
        <v>329</v>
      </c>
      <c r="BI332" s="56" t="s">
        <v>1080</v>
      </c>
      <c r="BJ332" s="30" t="s">
        <v>1110</v>
      </c>
      <c r="BK332" s="30" t="s">
        <v>1110</v>
      </c>
      <c r="BL332" s="30" t="s">
        <v>1110</v>
      </c>
      <c r="BM332" s="30" t="s">
        <v>1110</v>
      </c>
      <c r="BN332" s="30" t="s">
        <v>1110</v>
      </c>
      <c r="BO332" s="30" t="s">
        <v>1110</v>
      </c>
      <c r="BP332" s="30" t="s">
        <v>1110</v>
      </c>
      <c r="BQ332" s="30">
        <v>156.62056236000001</v>
      </c>
      <c r="BR332" s="30" t="s">
        <v>1110</v>
      </c>
      <c r="BS332" s="30" t="s">
        <v>1110</v>
      </c>
      <c r="BT332" s="30" t="s">
        <v>1110</v>
      </c>
      <c r="BU332" s="30" t="s">
        <v>1110</v>
      </c>
      <c r="BV332" s="30" t="s">
        <v>1110</v>
      </c>
      <c r="BW332" s="30" t="s">
        <v>1110</v>
      </c>
      <c r="BX332" s="58">
        <v>1.8339999999999999E-3</v>
      </c>
      <c r="BY332" s="30">
        <v>156.62239636000001</v>
      </c>
    </row>
    <row r="333" spans="1:77" ht="75">
      <c r="A333" s="114" t="str">
        <f t="shared" si="190"/>
        <v>JPP CAPITAL GESTÃO DE RECURSOS LTDA</v>
      </c>
      <c r="B333" s="24" t="str">
        <f t="shared" si="191"/>
        <v/>
      </c>
      <c r="C333" s="24" t="str">
        <f t="shared" si="192"/>
        <v/>
      </c>
      <c r="D333" s="24" t="str">
        <f t="shared" si="193"/>
        <v/>
      </c>
      <c r="E333" s="24">
        <f t="shared" si="194"/>
        <v>0.75358091899893509</v>
      </c>
      <c r="F333" s="24" t="str">
        <f t="shared" si="195"/>
        <v/>
      </c>
      <c r="G333" s="24" t="str">
        <f t="shared" si="196"/>
        <v/>
      </c>
      <c r="H333" s="24" t="str">
        <f t="shared" si="197"/>
        <v/>
      </c>
      <c r="I333" s="24">
        <f t="shared" si="198"/>
        <v>4.4648608112815253</v>
      </c>
      <c r="J333" s="24">
        <f t="shared" si="199"/>
        <v>0.10246310110693457</v>
      </c>
      <c r="K333" s="24">
        <f t="shared" si="200"/>
        <v>-0.20552086416904558</v>
      </c>
      <c r="L333" s="24" t="str">
        <f t="shared" si="201"/>
        <v/>
      </c>
      <c r="M333" s="24" t="str">
        <f t="shared" si="202"/>
        <v/>
      </c>
      <c r="N333" s="24">
        <f t="shared" si="203"/>
        <v>0.92644778234000569</v>
      </c>
      <c r="O333" s="24" t="str">
        <f t="shared" si="204"/>
        <v/>
      </c>
      <c r="P333" s="24" t="str">
        <f t="shared" si="205"/>
        <v/>
      </c>
      <c r="Q333" s="24">
        <f t="shared" si="206"/>
        <v>2.1759534230910731</v>
      </c>
      <c r="R333" s="24">
        <f t="shared" si="207"/>
        <v>3.2098944300000198</v>
      </c>
      <c r="S333" s="24">
        <f t="shared" si="208"/>
        <v>4.4648608112815253</v>
      </c>
      <c r="T333" s="24">
        <f t="shared" si="209"/>
        <v>-0.20552086416904558</v>
      </c>
      <c r="V333" s="116" t="str">
        <f t="shared" si="210"/>
        <v>JPP CAPITAL GESTÃO DE RECURSOS LTDA</v>
      </c>
      <c r="W333" s="199" t="str">
        <f t="shared" si="211"/>
        <v/>
      </c>
      <c r="X333" s="199" t="str">
        <f t="shared" si="212"/>
        <v/>
      </c>
      <c r="Y333" s="199" t="str">
        <f t="shared" si="213"/>
        <v/>
      </c>
      <c r="Z333" s="199">
        <f t="shared" si="214"/>
        <v>3.5920670000000321E-2</v>
      </c>
      <c r="AA333" s="199" t="str">
        <f t="shared" si="215"/>
        <v/>
      </c>
      <c r="AB333" s="199" t="str">
        <f t="shared" si="216"/>
        <v/>
      </c>
      <c r="AC333" s="199" t="str">
        <f t="shared" si="217"/>
        <v/>
      </c>
      <c r="AD333" s="199">
        <f t="shared" si="218"/>
        <v>2.4975580800000046</v>
      </c>
      <c r="AE333" s="199">
        <f t="shared" si="219"/>
        <v>6.5836600000004353E-3</v>
      </c>
      <c r="AF333" s="199">
        <f t="shared" si="220"/>
        <v>-1.3600200000000839E-2</v>
      </c>
      <c r="AG333" s="199" t="str">
        <f t="shared" si="221"/>
        <v/>
      </c>
      <c r="AH333" s="199" t="str">
        <f t="shared" si="222"/>
        <v/>
      </c>
      <c r="AI333" s="199">
        <f t="shared" si="223"/>
        <v>0.68343222000000026</v>
      </c>
      <c r="AJ333" s="199" t="str">
        <f t="shared" si="224"/>
        <v/>
      </c>
      <c r="AK333" s="199" t="str">
        <f t="shared" si="225"/>
        <v/>
      </c>
      <c r="AL333" s="199">
        <f t="shared" si="226"/>
        <v>3.2098944300000198</v>
      </c>
      <c r="AO333" s="59">
        <v>330</v>
      </c>
      <c r="AP333" s="54" t="s">
        <v>1322</v>
      </c>
      <c r="AQ333" s="31" t="s">
        <v>1110</v>
      </c>
      <c r="AR333" s="31" t="s">
        <v>1110</v>
      </c>
      <c r="AS333" s="31" t="s">
        <v>1110</v>
      </c>
      <c r="AT333" s="31" t="s">
        <v>1110</v>
      </c>
      <c r="AU333" s="31" t="s">
        <v>1110</v>
      </c>
      <c r="AV333" s="31">
        <v>67.181932369999998</v>
      </c>
      <c r="AW333" s="31" t="s">
        <v>1110</v>
      </c>
      <c r="AX333" s="31">
        <v>75.564201330000003</v>
      </c>
      <c r="AY333" s="31">
        <v>0.85264976999999997</v>
      </c>
      <c r="AZ333" s="31">
        <v>10.35904382</v>
      </c>
      <c r="BA333" s="31" t="s">
        <v>1110</v>
      </c>
      <c r="BB333" s="31" t="s">
        <v>1110</v>
      </c>
      <c r="BC333" s="31">
        <v>5.1028902</v>
      </c>
      <c r="BD333" s="31" t="s">
        <v>1110</v>
      </c>
      <c r="BE333" s="57">
        <v>4.0099999999999997E-3</v>
      </c>
      <c r="BF333" s="31">
        <v>159.06472749</v>
      </c>
      <c r="BG333"/>
      <c r="BH333" s="59">
        <v>330</v>
      </c>
      <c r="BI333" s="54" t="s">
        <v>1323</v>
      </c>
      <c r="BJ333" s="31" t="s">
        <v>1110</v>
      </c>
      <c r="BK333" s="31" t="s">
        <v>1110</v>
      </c>
      <c r="BL333" s="31" t="s">
        <v>1110</v>
      </c>
      <c r="BM333" s="31">
        <v>4.8025846200000002</v>
      </c>
      <c r="BN333" s="31" t="s">
        <v>1110</v>
      </c>
      <c r="BO333" s="31" t="s">
        <v>1110</v>
      </c>
      <c r="BP333" s="31" t="s">
        <v>1110</v>
      </c>
      <c r="BQ333" s="31">
        <v>58.435653030000005</v>
      </c>
      <c r="BR333" s="31">
        <v>6.4319796600000005</v>
      </c>
      <c r="BS333" s="31">
        <v>6.6038301299999995</v>
      </c>
      <c r="BT333" s="31" t="s">
        <v>1110</v>
      </c>
      <c r="BU333" s="31" t="s">
        <v>1110</v>
      </c>
      <c r="BV333" s="31">
        <v>74.452535349999991</v>
      </c>
      <c r="BW333" s="31" t="s">
        <v>1110</v>
      </c>
      <c r="BX333" s="57" t="s">
        <v>1110</v>
      </c>
      <c r="BY333" s="31">
        <v>150.72658279000001</v>
      </c>
    </row>
    <row r="334" spans="1:77" ht="37.5">
      <c r="A334" s="114" t="str">
        <f t="shared" si="190"/>
        <v>AC2 INVESTIMENTOS LTDA</v>
      </c>
      <c r="B334" s="24" t="str">
        <f t="shared" si="191"/>
        <v/>
      </c>
      <c r="C334" s="24" t="str">
        <f t="shared" si="192"/>
        <v/>
      </c>
      <c r="D334" s="24" t="str">
        <f t="shared" si="193"/>
        <v/>
      </c>
      <c r="E334" s="24" t="str">
        <f t="shared" si="194"/>
        <v/>
      </c>
      <c r="F334" s="24" t="str">
        <f t="shared" si="195"/>
        <v/>
      </c>
      <c r="G334" s="24">
        <f t="shared" si="196"/>
        <v>3.9587977571057706</v>
      </c>
      <c r="H334" s="24" t="str">
        <f t="shared" si="197"/>
        <v/>
      </c>
      <c r="I334" s="24">
        <f t="shared" si="198"/>
        <v>-3.7896828812303198</v>
      </c>
      <c r="J334" s="24">
        <f t="shared" si="199"/>
        <v>10.772487531042671</v>
      </c>
      <c r="K334" s="24" t="str">
        <f t="shared" si="200"/>
        <v/>
      </c>
      <c r="L334" s="24" t="str">
        <f t="shared" si="201"/>
        <v/>
      </c>
      <c r="M334" s="24" t="str">
        <f t="shared" si="202"/>
        <v/>
      </c>
      <c r="N334" s="24" t="str">
        <f t="shared" si="203"/>
        <v/>
      </c>
      <c r="O334" s="24" t="str">
        <f t="shared" si="204"/>
        <v/>
      </c>
      <c r="P334" s="24" t="str">
        <f t="shared" si="205"/>
        <v/>
      </c>
      <c r="Q334" s="24">
        <f t="shared" si="206"/>
        <v>-2.2787616017653392</v>
      </c>
      <c r="R334" s="24">
        <f t="shared" si="207"/>
        <v>-3.4656242000000077</v>
      </c>
      <c r="S334" s="24">
        <f t="shared" si="208"/>
        <v>10.772487531042671</v>
      </c>
      <c r="T334" s="24">
        <f t="shared" si="209"/>
        <v>-3.7896828812303198</v>
      </c>
      <c r="V334" s="116" t="str">
        <f t="shared" si="210"/>
        <v>AC2 INVESTIMENTOS LTDA</v>
      </c>
      <c r="W334" s="199" t="str">
        <f t="shared" si="211"/>
        <v/>
      </c>
      <c r="X334" s="199" t="str">
        <f t="shared" si="212"/>
        <v/>
      </c>
      <c r="Y334" s="199" t="str">
        <f t="shared" si="213"/>
        <v/>
      </c>
      <c r="Z334" s="199" t="str">
        <f t="shared" si="214"/>
        <v/>
      </c>
      <c r="AA334" s="199" t="str">
        <f t="shared" si="215"/>
        <v/>
      </c>
      <c r="AB334" s="199">
        <f t="shared" si="216"/>
        <v>1.0472813300000006</v>
      </c>
      <c r="AC334" s="199" t="str">
        <f t="shared" si="217"/>
        <v/>
      </c>
      <c r="AD334" s="199">
        <f t="shared" si="218"/>
        <v>-4.6963954699999988</v>
      </c>
      <c r="AE334" s="199">
        <f t="shared" si="219"/>
        <v>0.18348993999999985</v>
      </c>
      <c r="AF334" s="199" t="str">
        <f t="shared" si="220"/>
        <v/>
      </c>
      <c r="AG334" s="199" t="str">
        <f t="shared" si="221"/>
        <v/>
      </c>
      <c r="AH334" s="199" t="str">
        <f t="shared" si="222"/>
        <v/>
      </c>
      <c r="AI334" s="199" t="str">
        <f t="shared" si="223"/>
        <v/>
      </c>
      <c r="AJ334" s="199" t="str">
        <f t="shared" si="224"/>
        <v/>
      </c>
      <c r="AK334" s="199" t="str">
        <f t="shared" si="225"/>
        <v/>
      </c>
      <c r="AL334" s="199">
        <f t="shared" si="226"/>
        <v>-3.4656242000000077</v>
      </c>
      <c r="AO334" s="60">
        <v>331</v>
      </c>
      <c r="AP334" s="56" t="s">
        <v>1320</v>
      </c>
      <c r="AQ334" s="30" t="s">
        <v>1110</v>
      </c>
      <c r="AR334" s="30" t="s">
        <v>1110</v>
      </c>
      <c r="AS334" s="30" t="s">
        <v>1110</v>
      </c>
      <c r="AT334" s="30" t="s">
        <v>1110</v>
      </c>
      <c r="AU334" s="30" t="s">
        <v>1110</v>
      </c>
      <c r="AV334" s="30" t="s">
        <v>1110</v>
      </c>
      <c r="AW334" s="30" t="s">
        <v>1110</v>
      </c>
      <c r="AX334" s="30" t="s">
        <v>1110</v>
      </c>
      <c r="AY334" s="30" t="s">
        <v>1110</v>
      </c>
      <c r="AZ334" s="30">
        <v>157.51083374999999</v>
      </c>
      <c r="BA334" s="30" t="s">
        <v>1110</v>
      </c>
      <c r="BB334" s="30" t="s">
        <v>1110</v>
      </c>
      <c r="BC334" s="30" t="s">
        <v>1110</v>
      </c>
      <c r="BD334" s="30" t="s">
        <v>1110</v>
      </c>
      <c r="BE334" s="58" t="s">
        <v>1110</v>
      </c>
      <c r="BF334" s="30">
        <v>157.51083374999999</v>
      </c>
      <c r="BG334"/>
      <c r="BH334" s="60">
        <v>331</v>
      </c>
      <c r="BI334" s="56" t="s">
        <v>1324</v>
      </c>
      <c r="BJ334" s="30" t="s">
        <v>1110</v>
      </c>
      <c r="BK334" s="30" t="s">
        <v>1110</v>
      </c>
      <c r="BL334" s="30" t="s">
        <v>1110</v>
      </c>
      <c r="BM334" s="30" t="s">
        <v>1110</v>
      </c>
      <c r="BN334" s="30" t="s">
        <v>1110</v>
      </c>
      <c r="BO334" s="30">
        <v>27.501811069999999</v>
      </c>
      <c r="BP334" s="30" t="s">
        <v>1110</v>
      </c>
      <c r="BQ334" s="30">
        <v>119.22942147000001</v>
      </c>
      <c r="BR334" s="30">
        <v>1.8868099899999999</v>
      </c>
      <c r="BS334" s="30" t="s">
        <v>1110</v>
      </c>
      <c r="BT334" s="30" t="s">
        <v>1110</v>
      </c>
      <c r="BU334" s="30" t="s">
        <v>1110</v>
      </c>
      <c r="BV334" s="30" t="s">
        <v>1110</v>
      </c>
      <c r="BW334" s="30" t="s">
        <v>1110</v>
      </c>
      <c r="BX334" s="58" t="s">
        <v>1110</v>
      </c>
      <c r="BY334" s="30">
        <v>148.61804253</v>
      </c>
    </row>
    <row r="335" spans="1:77" ht="50">
      <c r="A335" s="114" t="str">
        <f t="shared" si="190"/>
        <v>META ASSET MANAGEMENT SA</v>
      </c>
      <c r="B335" s="24">
        <f t="shared" si="191"/>
        <v>1.2531745561801699</v>
      </c>
      <c r="C335" s="24" t="str">
        <f t="shared" si="192"/>
        <v/>
      </c>
      <c r="D335" s="24" t="str">
        <f t="shared" si="193"/>
        <v/>
      </c>
      <c r="E335" s="24" t="str">
        <f t="shared" si="194"/>
        <v/>
      </c>
      <c r="F335" s="24" t="str">
        <f t="shared" si="195"/>
        <v/>
      </c>
      <c r="G335" s="24" t="str">
        <f t="shared" si="196"/>
        <v/>
      </c>
      <c r="H335" s="24" t="str">
        <f t="shared" si="197"/>
        <v/>
      </c>
      <c r="I335" s="24">
        <f t="shared" si="198"/>
        <v>4.2801519170360081</v>
      </c>
      <c r="J335" s="24">
        <f t="shared" si="199"/>
        <v>0.25121846653661351</v>
      </c>
      <c r="K335" s="24">
        <f t="shared" si="200"/>
        <v>-0.26090764976194691</v>
      </c>
      <c r="L335" s="24" t="str">
        <f t="shared" si="201"/>
        <v/>
      </c>
      <c r="M335" s="24">
        <f t="shared" si="202"/>
        <v>7.4412099149357687</v>
      </c>
      <c r="N335" s="24" t="str">
        <f t="shared" si="203"/>
        <v/>
      </c>
      <c r="O335" s="24" t="str">
        <f t="shared" si="204"/>
        <v/>
      </c>
      <c r="P335" s="24">
        <f t="shared" si="205"/>
        <v>21.774868627042125</v>
      </c>
      <c r="Q335" s="24">
        <f t="shared" si="206"/>
        <v>5.7595010945583454</v>
      </c>
      <c r="R335" s="24">
        <f t="shared" si="207"/>
        <v>8.0791210399999898</v>
      </c>
      <c r="S335" s="24">
        <f t="shared" si="208"/>
        <v>21.774868627042125</v>
      </c>
      <c r="T335" s="24">
        <f t="shared" si="209"/>
        <v>-0.26090764976194691</v>
      </c>
      <c r="V335" s="116" t="str">
        <f t="shared" si="210"/>
        <v>META ASSET MANAGEMENT SA</v>
      </c>
      <c r="W335" s="199">
        <f t="shared" si="211"/>
        <v>6.7499989999999066E-2</v>
      </c>
      <c r="X335" s="199" t="str">
        <f t="shared" si="212"/>
        <v/>
      </c>
      <c r="Y335" s="199" t="str">
        <f t="shared" si="213"/>
        <v/>
      </c>
      <c r="Z335" s="199" t="str">
        <f t="shared" si="214"/>
        <v/>
      </c>
      <c r="AA335" s="199" t="str">
        <f t="shared" si="215"/>
        <v/>
      </c>
      <c r="AB335" s="199" t="str">
        <f t="shared" si="216"/>
        <v/>
      </c>
      <c r="AC335" s="199" t="str">
        <f t="shared" si="217"/>
        <v/>
      </c>
      <c r="AD335" s="199">
        <f t="shared" si="218"/>
        <v>1.7824395799999948</v>
      </c>
      <c r="AE335" s="199">
        <f t="shared" si="219"/>
        <v>2.2060019999999625E-2</v>
      </c>
      <c r="AF335" s="199">
        <f t="shared" si="220"/>
        <v>-1.480840000000061E-2</v>
      </c>
      <c r="AG335" s="199" t="str">
        <f t="shared" si="221"/>
        <v/>
      </c>
      <c r="AH335" s="199">
        <f t="shared" si="222"/>
        <v>5.6762298999999956</v>
      </c>
      <c r="AI335" s="199" t="str">
        <f t="shared" si="223"/>
        <v/>
      </c>
      <c r="AJ335" s="199" t="str">
        <f t="shared" si="224"/>
        <v/>
      </c>
      <c r="AK335" s="199">
        <f t="shared" si="225"/>
        <v>0.54569994999999993</v>
      </c>
      <c r="AL335" s="199">
        <f t="shared" si="226"/>
        <v>8.0791210399999898</v>
      </c>
      <c r="AO335" s="59">
        <v>332</v>
      </c>
      <c r="AP335" s="54" t="s">
        <v>1324</v>
      </c>
      <c r="AQ335" s="31" t="s">
        <v>1110</v>
      </c>
      <c r="AR335" s="31" t="s">
        <v>1110</v>
      </c>
      <c r="AS335" s="31" t="s">
        <v>1110</v>
      </c>
      <c r="AT335" s="31" t="s">
        <v>1110</v>
      </c>
      <c r="AU335" s="31" t="s">
        <v>1110</v>
      </c>
      <c r="AV335" s="31">
        <v>26.454529739999998</v>
      </c>
      <c r="AW335" s="31" t="s">
        <v>1110</v>
      </c>
      <c r="AX335" s="31">
        <v>123.92581694</v>
      </c>
      <c r="AY335" s="31">
        <v>1.7033200500000001</v>
      </c>
      <c r="AZ335" s="31" t="s">
        <v>1110</v>
      </c>
      <c r="BA335" s="31" t="s">
        <v>1110</v>
      </c>
      <c r="BB335" s="31" t="s">
        <v>1110</v>
      </c>
      <c r="BC335" s="31" t="s">
        <v>1110</v>
      </c>
      <c r="BD335" s="31" t="s">
        <v>1110</v>
      </c>
      <c r="BE335" s="57" t="s">
        <v>1110</v>
      </c>
      <c r="BF335" s="31">
        <v>152.08366673</v>
      </c>
      <c r="BG335"/>
      <c r="BH335" s="59">
        <v>332</v>
      </c>
      <c r="BI335" s="54" t="s">
        <v>634</v>
      </c>
      <c r="BJ335" s="31">
        <v>5.4538198499999995</v>
      </c>
      <c r="BK335" s="31" t="s">
        <v>1110</v>
      </c>
      <c r="BL335" s="31" t="s">
        <v>1110</v>
      </c>
      <c r="BM335" s="31" t="s">
        <v>1110</v>
      </c>
      <c r="BN335" s="31" t="s">
        <v>1110</v>
      </c>
      <c r="BO335" s="31" t="s">
        <v>1110</v>
      </c>
      <c r="BP335" s="31" t="s">
        <v>1110</v>
      </c>
      <c r="BQ335" s="31">
        <v>43.426746009999995</v>
      </c>
      <c r="BR335" s="31">
        <v>8.8032695800000003</v>
      </c>
      <c r="BS335" s="31">
        <v>5.6609163300000001</v>
      </c>
      <c r="BT335" s="31" t="s">
        <v>1110</v>
      </c>
      <c r="BU335" s="31">
        <v>81.957237489999997</v>
      </c>
      <c r="BV335" s="31" t="s">
        <v>1110</v>
      </c>
      <c r="BW335" s="31" t="s">
        <v>1110</v>
      </c>
      <c r="BX335" s="57">
        <v>3.0517998</v>
      </c>
      <c r="BY335" s="31">
        <v>148.35378906</v>
      </c>
    </row>
    <row r="336" spans="1:77" ht="62.5">
      <c r="A336" s="114" t="str">
        <f t="shared" si="190"/>
        <v>CONSTANCIA NP INVESTIMENTOS</v>
      </c>
      <c r="B336" s="24" t="str">
        <f t="shared" si="191"/>
        <v/>
      </c>
      <c r="C336" s="24" t="str">
        <f t="shared" si="192"/>
        <v/>
      </c>
      <c r="D336" s="24" t="str">
        <f t="shared" si="193"/>
        <v/>
      </c>
      <c r="E336" s="24" t="str">
        <f t="shared" si="194"/>
        <v/>
      </c>
      <c r="F336" s="24" t="str">
        <f t="shared" si="195"/>
        <v/>
      </c>
      <c r="G336" s="24" t="str">
        <f t="shared" si="196"/>
        <v/>
      </c>
      <c r="H336" s="24" t="str">
        <f t="shared" si="197"/>
        <v/>
      </c>
      <c r="I336" s="24">
        <f t="shared" si="198"/>
        <v>0.56989407958729998</v>
      </c>
      <c r="J336" s="24">
        <f t="shared" si="199"/>
        <v>1.4282658198965237E-3</v>
      </c>
      <c r="K336" s="24">
        <f t="shared" si="200"/>
        <v>12.337556981632261</v>
      </c>
      <c r="L336" s="24" t="str">
        <f t="shared" si="201"/>
        <v/>
      </c>
      <c r="M336" s="24">
        <f t="shared" si="202"/>
        <v>8.5818429253095019E-3</v>
      </c>
      <c r="N336" s="24" t="str">
        <f t="shared" si="203"/>
        <v/>
      </c>
      <c r="O336" s="24" t="str">
        <f t="shared" si="204"/>
        <v/>
      </c>
      <c r="P336" s="24">
        <f t="shared" si="205"/>
        <v>-0.91461958253479736</v>
      </c>
      <c r="Q336" s="24">
        <f t="shared" si="206"/>
        <v>0.21068203049739509</v>
      </c>
      <c r="R336" s="24">
        <f t="shared" si="207"/>
        <v>0.31009628000001044</v>
      </c>
      <c r="S336" s="24">
        <f t="shared" si="208"/>
        <v>12.337556981632261</v>
      </c>
      <c r="T336" s="24">
        <f t="shared" si="209"/>
        <v>-0.91461958253479736</v>
      </c>
      <c r="V336" s="116" t="str">
        <f t="shared" si="210"/>
        <v>CONSTANCIA NP INVESTIMENTOS</v>
      </c>
      <c r="W336" s="199" t="str">
        <f t="shared" si="211"/>
        <v/>
      </c>
      <c r="X336" s="199" t="str">
        <f t="shared" si="212"/>
        <v/>
      </c>
      <c r="Y336" s="199" t="str">
        <f t="shared" si="213"/>
        <v/>
      </c>
      <c r="Z336" s="199" t="str">
        <f t="shared" si="214"/>
        <v/>
      </c>
      <c r="AA336" s="199" t="str">
        <f t="shared" si="215"/>
        <v/>
      </c>
      <c r="AB336" s="199" t="str">
        <f t="shared" si="216"/>
        <v/>
      </c>
      <c r="AC336" s="199" t="str">
        <f t="shared" si="217"/>
        <v/>
      </c>
      <c r="AD336" s="199">
        <f t="shared" si="218"/>
        <v>0.19681959999999776</v>
      </c>
      <c r="AE336" s="199">
        <f t="shared" si="219"/>
        <v>3.0039999999953437E-5</v>
      </c>
      <c r="AF336" s="199">
        <f t="shared" si="220"/>
        <v>0.39059330999999986</v>
      </c>
      <c r="AG336" s="199" t="str">
        <f t="shared" si="221"/>
        <v/>
      </c>
      <c r="AH336" s="199">
        <f t="shared" si="222"/>
        <v>6.5515100000084203E-3</v>
      </c>
      <c r="AI336" s="199" t="str">
        <f t="shared" si="223"/>
        <v/>
      </c>
      <c r="AJ336" s="199" t="str">
        <f t="shared" si="224"/>
        <v/>
      </c>
      <c r="AK336" s="199">
        <f t="shared" si="225"/>
        <v>-0.28389818000000133</v>
      </c>
      <c r="AL336" s="199">
        <f t="shared" si="226"/>
        <v>0.31009628000001044</v>
      </c>
      <c r="AO336" s="60">
        <v>333</v>
      </c>
      <c r="AP336" s="56" t="s">
        <v>1323</v>
      </c>
      <c r="AQ336" s="30" t="s">
        <v>1110</v>
      </c>
      <c r="AR336" s="30" t="s">
        <v>1110</v>
      </c>
      <c r="AS336" s="30" t="s">
        <v>1110</v>
      </c>
      <c r="AT336" s="30">
        <v>4.7666639499999999</v>
      </c>
      <c r="AU336" s="30" t="s">
        <v>1110</v>
      </c>
      <c r="AV336" s="30" t="s">
        <v>1110</v>
      </c>
      <c r="AW336" s="30" t="s">
        <v>1110</v>
      </c>
      <c r="AX336" s="30">
        <v>55.93809495</v>
      </c>
      <c r="AY336" s="30">
        <v>6.4253960000000001</v>
      </c>
      <c r="AZ336" s="30">
        <v>6.6174303300000004</v>
      </c>
      <c r="BA336" s="30" t="s">
        <v>1110</v>
      </c>
      <c r="BB336" s="30" t="s">
        <v>1110</v>
      </c>
      <c r="BC336" s="30">
        <v>73.769103129999991</v>
      </c>
      <c r="BD336" s="30" t="s">
        <v>1110</v>
      </c>
      <c r="BE336" s="58" t="s">
        <v>1110</v>
      </c>
      <c r="BF336" s="30">
        <v>147.51668835999999</v>
      </c>
      <c r="BG336"/>
      <c r="BH336" s="60">
        <v>333</v>
      </c>
      <c r="BI336" s="56" t="s">
        <v>1325</v>
      </c>
      <c r="BJ336" s="30" t="s">
        <v>1110</v>
      </c>
      <c r="BK336" s="30" t="s">
        <v>1110</v>
      </c>
      <c r="BL336" s="30" t="s">
        <v>1110</v>
      </c>
      <c r="BM336" s="30" t="s">
        <v>1110</v>
      </c>
      <c r="BN336" s="30" t="s">
        <v>1110</v>
      </c>
      <c r="BO336" s="30" t="s">
        <v>1110</v>
      </c>
      <c r="BP336" s="30" t="s">
        <v>1110</v>
      </c>
      <c r="BQ336" s="30">
        <v>34.732991679999998</v>
      </c>
      <c r="BR336" s="30">
        <v>2.1032799799999999</v>
      </c>
      <c r="BS336" s="30">
        <v>3.55648191</v>
      </c>
      <c r="BT336" s="30" t="s">
        <v>1110</v>
      </c>
      <c r="BU336" s="30">
        <v>76.348079280000007</v>
      </c>
      <c r="BV336" s="30" t="s">
        <v>1110</v>
      </c>
      <c r="BW336" s="30" t="s">
        <v>1110</v>
      </c>
      <c r="BX336" s="58">
        <v>30.756130420000002</v>
      </c>
      <c r="BY336" s="30">
        <v>147.49696327000001</v>
      </c>
    </row>
    <row r="337" spans="1:77" ht="62.5">
      <c r="A337" s="114" t="str">
        <f t="shared" si="190"/>
        <v>VERUS GESTAO DE PATRIMONIO LTDA</v>
      </c>
      <c r="B337" s="24" t="str">
        <f t="shared" si="191"/>
        <v/>
      </c>
      <c r="C337" s="24" t="str">
        <f t="shared" si="192"/>
        <v/>
      </c>
      <c r="D337" s="24" t="str">
        <f t="shared" si="193"/>
        <v/>
      </c>
      <c r="E337" s="24" t="str">
        <f t="shared" si="194"/>
        <v/>
      </c>
      <c r="F337" s="24" t="str">
        <f t="shared" si="195"/>
        <v/>
      </c>
      <c r="G337" s="24">
        <f t="shared" si="196"/>
        <v>2.6315789473684106</v>
      </c>
      <c r="H337" s="24" t="str">
        <f t="shared" si="197"/>
        <v/>
      </c>
      <c r="I337" s="24">
        <f t="shared" si="198"/>
        <v>1.755144174458195</v>
      </c>
      <c r="J337" s="24" t="str">
        <f t="shared" si="199"/>
        <v/>
      </c>
      <c r="K337" s="24" t="str">
        <f t="shared" si="200"/>
        <v/>
      </c>
      <c r="L337" s="24" t="str">
        <f t="shared" si="201"/>
        <v/>
      </c>
      <c r="M337" s="24" t="str">
        <f t="shared" si="202"/>
        <v/>
      </c>
      <c r="N337" s="24" t="str">
        <f t="shared" si="203"/>
        <v/>
      </c>
      <c r="O337" s="24" t="str">
        <f t="shared" si="204"/>
        <v/>
      </c>
      <c r="P337" s="24" t="str">
        <f t="shared" si="205"/>
        <v/>
      </c>
      <c r="Q337" s="24">
        <f t="shared" si="206"/>
        <v>1.0468521865503817</v>
      </c>
      <c r="R337" s="24">
        <f t="shared" si="207"/>
        <v>1.5011362399999939</v>
      </c>
      <c r="S337" s="24">
        <f t="shared" si="208"/>
        <v>2.6315789473684106</v>
      </c>
      <c r="T337" s="24">
        <f t="shared" si="209"/>
        <v>1.0468521865503817</v>
      </c>
      <c r="V337" s="116" t="str">
        <f t="shared" si="210"/>
        <v>VERUS GESTAO DE PATRIMONIO LTDA</v>
      </c>
      <c r="W337" s="199" t="str">
        <f t="shared" si="211"/>
        <v/>
      </c>
      <c r="X337" s="199" t="str">
        <f t="shared" si="212"/>
        <v/>
      </c>
      <c r="Y337" s="199" t="str">
        <f t="shared" si="213"/>
        <v/>
      </c>
      <c r="Z337" s="199" t="str">
        <f t="shared" si="214"/>
        <v/>
      </c>
      <c r="AA337" s="199" t="str">
        <f t="shared" si="215"/>
        <v/>
      </c>
      <c r="AB337" s="199">
        <f t="shared" si="216"/>
        <v>1.9999999999999944E-5</v>
      </c>
      <c r="AC337" s="199" t="str">
        <f t="shared" si="217"/>
        <v/>
      </c>
      <c r="AD337" s="199">
        <f t="shared" si="218"/>
        <v>2.4992610400000217</v>
      </c>
      <c r="AE337" s="199" t="str">
        <f t="shared" si="219"/>
        <v/>
      </c>
      <c r="AF337" s="199" t="str">
        <f t="shared" si="220"/>
        <v/>
      </c>
      <c r="AG337" s="199" t="str">
        <f t="shared" si="221"/>
        <v/>
      </c>
      <c r="AH337" s="199" t="str">
        <f t="shared" si="222"/>
        <v/>
      </c>
      <c r="AI337" s="199" t="str">
        <f t="shared" si="223"/>
        <v/>
      </c>
      <c r="AJ337" s="199" t="str">
        <f t="shared" si="224"/>
        <v/>
      </c>
      <c r="AK337" s="199" t="str">
        <f t="shared" si="225"/>
        <v/>
      </c>
      <c r="AL337" s="199">
        <f t="shared" si="226"/>
        <v>1.5011362399999939</v>
      </c>
      <c r="AO337" s="59">
        <v>334</v>
      </c>
      <c r="AP337" s="54" t="s">
        <v>1325</v>
      </c>
      <c r="AQ337" s="31" t="s">
        <v>1110</v>
      </c>
      <c r="AR337" s="31" t="s">
        <v>1110</v>
      </c>
      <c r="AS337" s="31" t="s">
        <v>1110</v>
      </c>
      <c r="AT337" s="31" t="s">
        <v>1110</v>
      </c>
      <c r="AU337" s="31" t="s">
        <v>1110</v>
      </c>
      <c r="AV337" s="31" t="s">
        <v>1110</v>
      </c>
      <c r="AW337" s="31" t="s">
        <v>1110</v>
      </c>
      <c r="AX337" s="31">
        <v>34.53617208</v>
      </c>
      <c r="AY337" s="31">
        <v>2.10324994</v>
      </c>
      <c r="AZ337" s="31">
        <v>3.1658886000000002</v>
      </c>
      <c r="BA337" s="31" t="s">
        <v>1110</v>
      </c>
      <c r="BB337" s="31">
        <v>76.341527769999999</v>
      </c>
      <c r="BC337" s="31" t="s">
        <v>1110</v>
      </c>
      <c r="BD337" s="31" t="s">
        <v>1110</v>
      </c>
      <c r="BE337" s="57">
        <v>31.040028600000003</v>
      </c>
      <c r="BF337" s="31">
        <v>147.18686699</v>
      </c>
      <c r="BG337"/>
      <c r="BH337" s="59">
        <v>334</v>
      </c>
      <c r="BI337" s="54" t="s">
        <v>1326</v>
      </c>
      <c r="BJ337" s="31" t="s">
        <v>1110</v>
      </c>
      <c r="BK337" s="31" t="s">
        <v>1110</v>
      </c>
      <c r="BL337" s="31" t="s">
        <v>1110</v>
      </c>
      <c r="BM337" s="31" t="s">
        <v>1110</v>
      </c>
      <c r="BN337" s="31" t="s">
        <v>1110</v>
      </c>
      <c r="BO337" s="31">
        <v>7.7999999999999999E-4</v>
      </c>
      <c r="BP337" s="31" t="s">
        <v>1110</v>
      </c>
      <c r="BQ337" s="31">
        <v>144.89559955000001</v>
      </c>
      <c r="BR337" s="31" t="s">
        <v>1110</v>
      </c>
      <c r="BS337" s="31" t="s">
        <v>1110</v>
      </c>
      <c r="BT337" s="31" t="s">
        <v>1110</v>
      </c>
      <c r="BU337" s="31" t="s">
        <v>1110</v>
      </c>
      <c r="BV337" s="31" t="s">
        <v>1110</v>
      </c>
      <c r="BW337" s="31" t="s">
        <v>1110</v>
      </c>
      <c r="BX337" s="57" t="s">
        <v>1110</v>
      </c>
      <c r="BY337" s="31">
        <v>144.89637955000001</v>
      </c>
    </row>
    <row r="338" spans="1:77" ht="75">
      <c r="A338" s="114" t="str">
        <f t="shared" si="190"/>
        <v>PAVARINI</v>
      </c>
      <c r="B338" s="24" t="str">
        <f t="shared" si="191"/>
        <v/>
      </c>
      <c r="C338" s="24" t="str">
        <f t="shared" si="192"/>
        <v/>
      </c>
      <c r="D338" s="24" t="str">
        <f t="shared" si="193"/>
        <v/>
      </c>
      <c r="E338" s="24" t="str">
        <f t="shared" si="194"/>
        <v/>
      </c>
      <c r="F338" s="24" t="str">
        <f t="shared" si="195"/>
        <v/>
      </c>
      <c r="G338" s="24" t="str">
        <f t="shared" si="196"/>
        <v/>
      </c>
      <c r="H338" s="24" t="str">
        <f t="shared" si="197"/>
        <v/>
      </c>
      <c r="I338" s="24">
        <f t="shared" si="198"/>
        <v>3.8139333195094167</v>
      </c>
      <c r="J338" s="24" t="str">
        <f t="shared" si="199"/>
        <v/>
      </c>
      <c r="K338" s="24" t="str">
        <f t="shared" si="200"/>
        <v/>
      </c>
      <c r="L338" s="24" t="str">
        <f t="shared" si="201"/>
        <v/>
      </c>
      <c r="M338" s="24" t="str">
        <f t="shared" si="202"/>
        <v/>
      </c>
      <c r="N338" s="24" t="str">
        <f t="shared" si="203"/>
        <v/>
      </c>
      <c r="O338" s="24" t="str">
        <f t="shared" si="204"/>
        <v/>
      </c>
      <c r="P338" s="24" t="str">
        <f t="shared" si="205"/>
        <v/>
      </c>
      <c r="Q338" s="24">
        <f t="shared" si="206"/>
        <v>3.8139333195094167</v>
      </c>
      <c r="R338" s="24">
        <f t="shared" si="207"/>
        <v>5.2851182400000027</v>
      </c>
      <c r="S338" s="24">
        <f t="shared" si="208"/>
        <v>3.8139333195094167</v>
      </c>
      <c r="T338" s="24">
        <f t="shared" si="209"/>
        <v>3.8139333195094167</v>
      </c>
      <c r="V338" s="116" t="str">
        <f t="shared" si="210"/>
        <v>PAVARINI</v>
      </c>
      <c r="W338" s="199" t="str">
        <f t="shared" si="211"/>
        <v/>
      </c>
      <c r="X338" s="199" t="str">
        <f t="shared" si="212"/>
        <v/>
      </c>
      <c r="Y338" s="199" t="str">
        <f t="shared" si="213"/>
        <v/>
      </c>
      <c r="Z338" s="199" t="str">
        <f t="shared" si="214"/>
        <v/>
      </c>
      <c r="AA338" s="199" t="str">
        <f t="shared" si="215"/>
        <v/>
      </c>
      <c r="AB338" s="199" t="str">
        <f t="shared" si="216"/>
        <v/>
      </c>
      <c r="AC338" s="199" t="str">
        <f t="shared" si="217"/>
        <v/>
      </c>
      <c r="AD338" s="199">
        <f t="shared" si="218"/>
        <v>5.2851182400000027</v>
      </c>
      <c r="AE338" s="199" t="str">
        <f t="shared" si="219"/>
        <v/>
      </c>
      <c r="AF338" s="199" t="str">
        <f t="shared" si="220"/>
        <v/>
      </c>
      <c r="AG338" s="199" t="str">
        <f t="shared" si="221"/>
        <v/>
      </c>
      <c r="AH338" s="199" t="str">
        <f t="shared" si="222"/>
        <v/>
      </c>
      <c r="AI338" s="199" t="str">
        <f t="shared" si="223"/>
        <v/>
      </c>
      <c r="AJ338" s="199" t="str">
        <f t="shared" si="224"/>
        <v/>
      </c>
      <c r="AK338" s="199" t="str">
        <f t="shared" si="225"/>
        <v/>
      </c>
      <c r="AL338" s="199">
        <f t="shared" si="226"/>
        <v>5.2851182400000027</v>
      </c>
      <c r="AO338" s="60">
        <v>335</v>
      </c>
      <c r="AP338" s="56" t="s">
        <v>781</v>
      </c>
      <c r="AQ338" s="30" t="s">
        <v>1110</v>
      </c>
      <c r="AR338" s="30" t="s">
        <v>1110</v>
      </c>
      <c r="AS338" s="30" t="s">
        <v>1110</v>
      </c>
      <c r="AT338" s="30" t="s">
        <v>1110</v>
      </c>
      <c r="AU338" s="30" t="s">
        <v>1110</v>
      </c>
      <c r="AV338" s="30">
        <v>0.46761015</v>
      </c>
      <c r="AW338" s="30" t="s">
        <v>1110</v>
      </c>
      <c r="AX338" s="30">
        <v>139.00252798</v>
      </c>
      <c r="AY338" s="30" t="s">
        <v>1110</v>
      </c>
      <c r="AZ338" s="30">
        <v>0.16972000000000001</v>
      </c>
      <c r="BA338" s="30" t="s">
        <v>1110</v>
      </c>
      <c r="BB338" s="30" t="s">
        <v>1110</v>
      </c>
      <c r="BC338" s="30">
        <v>5.0055603499999997</v>
      </c>
      <c r="BD338" s="30" t="s">
        <v>1110</v>
      </c>
      <c r="BE338" s="58">
        <v>2.1525700699999999</v>
      </c>
      <c r="BF338" s="30">
        <v>146.79798855000001</v>
      </c>
      <c r="BG338"/>
      <c r="BH338" s="60">
        <v>335</v>
      </c>
      <c r="BI338" s="56" t="s">
        <v>1327</v>
      </c>
      <c r="BJ338" s="30" t="s">
        <v>1110</v>
      </c>
      <c r="BK338" s="30" t="s">
        <v>1110</v>
      </c>
      <c r="BL338" s="30" t="s">
        <v>1110</v>
      </c>
      <c r="BM338" s="30" t="s">
        <v>1110</v>
      </c>
      <c r="BN338" s="30" t="s">
        <v>1110</v>
      </c>
      <c r="BO338" s="30" t="s">
        <v>1110</v>
      </c>
      <c r="BP338" s="30" t="s">
        <v>1110</v>
      </c>
      <c r="BQ338" s="30">
        <v>143.85907319</v>
      </c>
      <c r="BR338" s="30" t="s">
        <v>1110</v>
      </c>
      <c r="BS338" s="30" t="s">
        <v>1110</v>
      </c>
      <c r="BT338" s="30" t="s">
        <v>1110</v>
      </c>
      <c r="BU338" s="30" t="s">
        <v>1110</v>
      </c>
      <c r="BV338" s="30" t="s">
        <v>1110</v>
      </c>
      <c r="BW338" s="30" t="s">
        <v>1110</v>
      </c>
      <c r="BX338" s="58" t="s">
        <v>1110</v>
      </c>
      <c r="BY338" s="30">
        <v>143.85907319</v>
      </c>
    </row>
    <row r="339" spans="1:77" ht="50">
      <c r="A339" s="114" t="str">
        <f t="shared" si="190"/>
        <v>RBR GESTAO DE RECURSOS</v>
      </c>
      <c r="B339" s="24" t="str">
        <f t="shared" si="191"/>
        <v/>
      </c>
      <c r="C339" s="24" t="str">
        <f t="shared" si="192"/>
        <v/>
      </c>
      <c r="D339" s="24" t="str">
        <f t="shared" si="193"/>
        <v/>
      </c>
      <c r="E339" s="24" t="str">
        <f t="shared" si="194"/>
        <v/>
      </c>
      <c r="F339" s="24" t="str">
        <f t="shared" si="195"/>
        <v/>
      </c>
      <c r="G339" s="24">
        <f t="shared" si="196"/>
        <v>0.24852836491724872</v>
      </c>
      <c r="H339" s="24" t="str">
        <f t="shared" si="197"/>
        <v/>
      </c>
      <c r="I339" s="24">
        <f t="shared" si="198"/>
        <v>41.800190687087138</v>
      </c>
      <c r="J339" s="24" t="str">
        <f t="shared" si="199"/>
        <v/>
      </c>
      <c r="K339" s="24" t="str">
        <f t="shared" si="200"/>
        <v/>
      </c>
      <c r="L339" s="24" t="str">
        <f t="shared" si="201"/>
        <v/>
      </c>
      <c r="M339" s="24" t="str">
        <f t="shared" si="202"/>
        <v/>
      </c>
      <c r="N339" s="24" t="str">
        <f t="shared" si="203"/>
        <v/>
      </c>
      <c r="O339" s="24" t="str">
        <f t="shared" si="204"/>
        <v/>
      </c>
      <c r="P339" s="24">
        <f t="shared" si="205"/>
        <v>3.3357030008686479</v>
      </c>
      <c r="Q339" s="24">
        <f t="shared" si="206"/>
        <v>16.59053392827208</v>
      </c>
      <c r="R339" s="24">
        <f t="shared" si="207"/>
        <v>20.445339730000015</v>
      </c>
      <c r="S339" s="24">
        <f t="shared" si="208"/>
        <v>41.800190687087138</v>
      </c>
      <c r="T339" s="24">
        <f t="shared" si="209"/>
        <v>0.24852836491724872</v>
      </c>
      <c r="V339" s="116" t="str">
        <f t="shared" si="210"/>
        <v>RBR GESTAO DE RECURSOS</v>
      </c>
      <c r="W339" s="199" t="str">
        <f t="shared" si="211"/>
        <v/>
      </c>
      <c r="X339" s="199" t="str">
        <f t="shared" si="212"/>
        <v/>
      </c>
      <c r="Y339" s="199" t="str">
        <f t="shared" si="213"/>
        <v/>
      </c>
      <c r="Z339" s="199" t="str">
        <f t="shared" si="214"/>
        <v/>
      </c>
      <c r="AA339" s="199" t="str">
        <f t="shared" si="215"/>
        <v/>
      </c>
      <c r="AB339" s="199">
        <f t="shared" si="216"/>
        <v>4.8199099999999273E-3</v>
      </c>
      <c r="AC339" s="199" t="str">
        <f t="shared" si="217"/>
        <v/>
      </c>
      <c r="AD339" s="199">
        <f t="shared" si="218"/>
        <v>17.27281988</v>
      </c>
      <c r="AE339" s="199" t="str">
        <f t="shared" si="219"/>
        <v/>
      </c>
      <c r="AF339" s="199" t="str">
        <f t="shared" si="220"/>
        <v/>
      </c>
      <c r="AG339" s="199" t="str">
        <f t="shared" si="221"/>
        <v/>
      </c>
      <c r="AH339" s="199" t="str">
        <f t="shared" si="222"/>
        <v/>
      </c>
      <c r="AI339" s="199" t="str">
        <f t="shared" si="223"/>
        <v/>
      </c>
      <c r="AJ339" s="199" t="str">
        <f t="shared" si="224"/>
        <v/>
      </c>
      <c r="AK339" s="199">
        <f t="shared" si="225"/>
        <v>2.667669900000007</v>
      </c>
      <c r="AL339" s="199">
        <f t="shared" si="226"/>
        <v>20.445339730000015</v>
      </c>
      <c r="AO339" s="59">
        <v>336</v>
      </c>
      <c r="AP339" s="54" t="s">
        <v>1326</v>
      </c>
      <c r="AQ339" s="31" t="s">
        <v>1110</v>
      </c>
      <c r="AR339" s="31" t="s">
        <v>1110</v>
      </c>
      <c r="AS339" s="31" t="s">
        <v>1110</v>
      </c>
      <c r="AT339" s="31" t="s">
        <v>1110</v>
      </c>
      <c r="AU339" s="31" t="s">
        <v>1110</v>
      </c>
      <c r="AV339" s="31">
        <v>7.6000000000000004E-4</v>
      </c>
      <c r="AW339" s="31" t="s">
        <v>1110</v>
      </c>
      <c r="AX339" s="31">
        <v>142.39633850999999</v>
      </c>
      <c r="AY339" s="31">
        <v>0.99814480000000005</v>
      </c>
      <c r="AZ339" s="31" t="s">
        <v>1110</v>
      </c>
      <c r="BA339" s="31" t="s">
        <v>1110</v>
      </c>
      <c r="BB339" s="31" t="s">
        <v>1110</v>
      </c>
      <c r="BC339" s="31" t="s">
        <v>1110</v>
      </c>
      <c r="BD339" s="31" t="s">
        <v>1110</v>
      </c>
      <c r="BE339" s="57" t="s">
        <v>1110</v>
      </c>
      <c r="BF339" s="31">
        <v>143.39524331000001</v>
      </c>
      <c r="BG339"/>
      <c r="BH339" s="59">
        <v>336</v>
      </c>
      <c r="BI339" s="54" t="s">
        <v>1328</v>
      </c>
      <c r="BJ339" s="31" t="s">
        <v>1110</v>
      </c>
      <c r="BK339" s="31" t="s">
        <v>1110</v>
      </c>
      <c r="BL339" s="31" t="s">
        <v>1110</v>
      </c>
      <c r="BM339" s="31" t="s">
        <v>1110</v>
      </c>
      <c r="BN339" s="31" t="s">
        <v>1110</v>
      </c>
      <c r="BO339" s="31">
        <v>1.9442001499999999</v>
      </c>
      <c r="BP339" s="31" t="s">
        <v>1110</v>
      </c>
      <c r="BQ339" s="31">
        <v>58.595166970000001</v>
      </c>
      <c r="BR339" s="31" t="s">
        <v>1110</v>
      </c>
      <c r="BS339" s="31" t="s">
        <v>1110</v>
      </c>
      <c r="BT339" s="31" t="s">
        <v>1110</v>
      </c>
      <c r="BU339" s="31" t="s">
        <v>1110</v>
      </c>
      <c r="BV339" s="31">
        <v>0.50003003999999995</v>
      </c>
      <c r="BW339" s="31" t="s">
        <v>1110</v>
      </c>
      <c r="BX339" s="57">
        <v>82.640913900000001</v>
      </c>
      <c r="BY339" s="31">
        <v>143.68031106000001</v>
      </c>
    </row>
    <row r="340" spans="1:77" ht="75">
      <c r="A340" s="114" t="str">
        <f t="shared" si="190"/>
        <v>PRUMO CAPITAL GESTORA DE RECURSOS LTDA</v>
      </c>
      <c r="B340" s="24" t="str">
        <f t="shared" si="191"/>
        <v/>
      </c>
      <c r="C340" s="24" t="str">
        <f t="shared" si="192"/>
        <v/>
      </c>
      <c r="D340" s="24" t="str">
        <f t="shared" si="193"/>
        <v/>
      </c>
      <c r="E340" s="24" t="str">
        <f t="shared" si="194"/>
        <v/>
      </c>
      <c r="F340" s="24" t="str">
        <f t="shared" si="195"/>
        <v/>
      </c>
      <c r="G340" s="24">
        <f t="shared" si="196"/>
        <v>-0.36141858768463919</v>
      </c>
      <c r="H340" s="24" t="str">
        <f t="shared" si="197"/>
        <v/>
      </c>
      <c r="I340" s="24">
        <f t="shared" si="198"/>
        <v>-2.4976689995879156</v>
      </c>
      <c r="J340" s="24" t="str">
        <f t="shared" si="199"/>
        <v/>
      </c>
      <c r="K340" s="24">
        <f t="shared" si="200"/>
        <v>-2.792835258072131</v>
      </c>
      <c r="L340" s="24" t="str">
        <f t="shared" si="201"/>
        <v/>
      </c>
      <c r="M340" s="24" t="str">
        <f t="shared" si="202"/>
        <v/>
      </c>
      <c r="N340" s="24">
        <f t="shared" si="203"/>
        <v>-11.63166936944431</v>
      </c>
      <c r="O340" s="24" t="str">
        <f t="shared" si="204"/>
        <v/>
      </c>
      <c r="P340" s="24">
        <f t="shared" si="205"/>
        <v>6.2678554292079411</v>
      </c>
      <c r="Q340" s="24">
        <f t="shared" si="206"/>
        <v>-2.6741261026631378</v>
      </c>
      <c r="R340" s="24">
        <f t="shared" si="207"/>
        <v>-3.9255633299999886</v>
      </c>
      <c r="S340" s="24">
        <f t="shared" si="208"/>
        <v>6.2678554292079411</v>
      </c>
      <c r="T340" s="24">
        <f t="shared" si="209"/>
        <v>-11.63166936944431</v>
      </c>
      <c r="V340" s="116" t="str">
        <f t="shared" si="210"/>
        <v>PRUMO CAPITAL GESTORA DE RECURSOS LTDA</v>
      </c>
      <c r="W340" s="199" t="str">
        <f t="shared" si="211"/>
        <v/>
      </c>
      <c r="X340" s="199" t="str">
        <f t="shared" si="212"/>
        <v/>
      </c>
      <c r="Y340" s="199" t="str">
        <f t="shared" si="213"/>
        <v/>
      </c>
      <c r="Z340" s="199" t="str">
        <f t="shared" si="214"/>
        <v/>
      </c>
      <c r="AA340" s="199" t="str">
        <f t="shared" si="215"/>
        <v/>
      </c>
      <c r="AB340" s="199">
        <f t="shared" si="216"/>
        <v>-1.690030000000009E-3</v>
      </c>
      <c r="AC340" s="199" t="str">
        <f t="shared" si="217"/>
        <v/>
      </c>
      <c r="AD340" s="199">
        <f t="shared" si="218"/>
        <v>-3.4718230499999834</v>
      </c>
      <c r="AE340" s="199" t="str">
        <f t="shared" si="219"/>
        <v/>
      </c>
      <c r="AF340" s="199">
        <f t="shared" si="220"/>
        <v>-4.740000000000022E-3</v>
      </c>
      <c r="AG340" s="199" t="str">
        <f t="shared" si="221"/>
        <v/>
      </c>
      <c r="AH340" s="199" t="str">
        <f t="shared" si="222"/>
        <v/>
      </c>
      <c r="AI340" s="199">
        <f t="shared" si="223"/>
        <v>-0.58223022999999952</v>
      </c>
      <c r="AJ340" s="199" t="str">
        <f t="shared" si="224"/>
        <v/>
      </c>
      <c r="AK340" s="199">
        <f t="shared" si="225"/>
        <v>0.13491997999999983</v>
      </c>
      <c r="AL340" s="199">
        <f t="shared" si="226"/>
        <v>-3.9255633299999886</v>
      </c>
      <c r="AO340" s="60">
        <v>337</v>
      </c>
      <c r="AP340" s="56" t="s">
        <v>45</v>
      </c>
      <c r="AQ340" s="30" t="s">
        <v>1110</v>
      </c>
      <c r="AR340" s="30" t="s">
        <v>1110</v>
      </c>
      <c r="AS340" s="30" t="s">
        <v>1110</v>
      </c>
      <c r="AT340" s="30" t="s">
        <v>1110</v>
      </c>
      <c r="AU340" s="30" t="s">
        <v>1110</v>
      </c>
      <c r="AV340" s="30">
        <v>1.587525E-2</v>
      </c>
      <c r="AW340" s="30" t="s">
        <v>1110</v>
      </c>
      <c r="AX340" s="30" t="s">
        <v>1110</v>
      </c>
      <c r="AY340" s="30" t="s">
        <v>1110</v>
      </c>
      <c r="AZ340" s="30" t="s">
        <v>1110</v>
      </c>
      <c r="BA340" s="30" t="s">
        <v>1110</v>
      </c>
      <c r="BB340" s="30">
        <v>140.63728191999999</v>
      </c>
      <c r="BC340" s="30" t="s">
        <v>1110</v>
      </c>
      <c r="BD340" s="30" t="s">
        <v>1110</v>
      </c>
      <c r="BE340" s="58" t="s">
        <v>1110</v>
      </c>
      <c r="BF340" s="30">
        <v>140.65315716999999</v>
      </c>
      <c r="BG340"/>
      <c r="BH340" s="60">
        <v>337</v>
      </c>
      <c r="BI340" s="56" t="s">
        <v>781</v>
      </c>
      <c r="BJ340" s="30" t="s">
        <v>1110</v>
      </c>
      <c r="BK340" s="30" t="s">
        <v>1110</v>
      </c>
      <c r="BL340" s="30" t="s">
        <v>1110</v>
      </c>
      <c r="BM340" s="30" t="s">
        <v>1110</v>
      </c>
      <c r="BN340" s="30" t="s">
        <v>1110</v>
      </c>
      <c r="BO340" s="30">
        <v>0.46592011999999999</v>
      </c>
      <c r="BP340" s="30" t="s">
        <v>1110</v>
      </c>
      <c r="BQ340" s="30">
        <v>135.53070493000001</v>
      </c>
      <c r="BR340" s="30" t="s">
        <v>1110</v>
      </c>
      <c r="BS340" s="30">
        <v>0.16497999999999999</v>
      </c>
      <c r="BT340" s="30" t="s">
        <v>1110</v>
      </c>
      <c r="BU340" s="30" t="s">
        <v>1110</v>
      </c>
      <c r="BV340" s="30">
        <v>4.4233301200000001</v>
      </c>
      <c r="BW340" s="30" t="s">
        <v>1110</v>
      </c>
      <c r="BX340" s="58">
        <v>2.2874900499999997</v>
      </c>
      <c r="BY340" s="30">
        <v>142.87242522000003</v>
      </c>
    </row>
    <row r="341" spans="1:77" ht="50">
      <c r="A341" s="114" t="str">
        <f t="shared" si="190"/>
        <v>A5 GESTAO DE INVESTIMENTOS</v>
      </c>
      <c r="B341" s="24" t="str">
        <f t="shared" si="191"/>
        <v/>
      </c>
      <c r="C341" s="24" t="str">
        <f t="shared" si="192"/>
        <v/>
      </c>
      <c r="D341" s="24" t="str">
        <f t="shared" si="193"/>
        <v/>
      </c>
      <c r="E341" s="24" t="str">
        <f t="shared" si="194"/>
        <v/>
      </c>
      <c r="F341" s="24" t="str">
        <f t="shared" si="195"/>
        <v/>
      </c>
      <c r="G341" s="24">
        <f t="shared" si="196"/>
        <v>0</v>
      </c>
      <c r="H341" s="24" t="str">
        <f t="shared" si="197"/>
        <v/>
      </c>
      <c r="I341" s="24" t="str">
        <f t="shared" si="198"/>
        <v/>
      </c>
      <c r="J341" s="24" t="str">
        <f t="shared" si="199"/>
        <v/>
      </c>
      <c r="K341" s="24" t="str">
        <f t="shared" si="200"/>
        <v/>
      </c>
      <c r="L341" s="24" t="str">
        <f t="shared" si="201"/>
        <v/>
      </c>
      <c r="M341" s="24">
        <f t="shared" si="202"/>
        <v>0.5173123371467625</v>
      </c>
      <c r="N341" s="24" t="str">
        <f t="shared" si="203"/>
        <v/>
      </c>
      <c r="O341" s="24" t="str">
        <f t="shared" si="204"/>
        <v/>
      </c>
      <c r="P341" s="24" t="str">
        <f t="shared" si="205"/>
        <v/>
      </c>
      <c r="Q341" s="24">
        <f t="shared" si="206"/>
        <v>0.5172539491031074</v>
      </c>
      <c r="R341" s="24">
        <f t="shared" si="207"/>
        <v>0.72753401000002782</v>
      </c>
      <c r="S341" s="24">
        <f t="shared" si="208"/>
        <v>0.5173123371467625</v>
      </c>
      <c r="T341" s="24">
        <f t="shared" si="209"/>
        <v>0</v>
      </c>
      <c r="V341" s="116" t="str">
        <f t="shared" si="210"/>
        <v>A5 GESTAO DE INVESTIMENTOS</v>
      </c>
      <c r="W341" s="199" t="str">
        <f t="shared" si="211"/>
        <v/>
      </c>
      <c r="X341" s="199" t="str">
        <f t="shared" si="212"/>
        <v/>
      </c>
      <c r="Y341" s="199" t="str">
        <f t="shared" si="213"/>
        <v/>
      </c>
      <c r="Z341" s="199" t="str">
        <f t="shared" si="214"/>
        <v/>
      </c>
      <c r="AA341" s="199" t="str">
        <f t="shared" si="215"/>
        <v/>
      </c>
      <c r="AB341" s="199">
        <f t="shared" si="216"/>
        <v>0</v>
      </c>
      <c r="AC341" s="199" t="str">
        <f t="shared" si="217"/>
        <v/>
      </c>
      <c r="AD341" s="199" t="str">
        <f t="shared" si="218"/>
        <v/>
      </c>
      <c r="AE341" s="199" t="str">
        <f t="shared" si="219"/>
        <v/>
      </c>
      <c r="AF341" s="199" t="str">
        <f t="shared" si="220"/>
        <v/>
      </c>
      <c r="AG341" s="199" t="str">
        <f t="shared" si="221"/>
        <v/>
      </c>
      <c r="AH341" s="199">
        <f t="shared" si="222"/>
        <v>0.72753401000002782</v>
      </c>
      <c r="AI341" s="199" t="str">
        <f t="shared" si="223"/>
        <v/>
      </c>
      <c r="AJ341" s="199" t="str">
        <f t="shared" si="224"/>
        <v/>
      </c>
      <c r="AK341" s="199" t="str">
        <f t="shared" si="225"/>
        <v/>
      </c>
      <c r="AL341" s="199">
        <f t="shared" si="226"/>
        <v>0.72753401000002782</v>
      </c>
      <c r="AO341" s="59">
        <v>338</v>
      </c>
      <c r="AP341" s="54" t="s">
        <v>634</v>
      </c>
      <c r="AQ341" s="31">
        <v>5.3863198600000004</v>
      </c>
      <c r="AR341" s="31" t="s">
        <v>1110</v>
      </c>
      <c r="AS341" s="31" t="s">
        <v>1110</v>
      </c>
      <c r="AT341" s="31" t="s">
        <v>1110</v>
      </c>
      <c r="AU341" s="31" t="s">
        <v>1110</v>
      </c>
      <c r="AV341" s="31" t="s">
        <v>1110</v>
      </c>
      <c r="AW341" s="31" t="s">
        <v>1110</v>
      </c>
      <c r="AX341" s="31">
        <v>41.64430643</v>
      </c>
      <c r="AY341" s="31">
        <v>8.7812095600000006</v>
      </c>
      <c r="AZ341" s="31">
        <v>5.6757247300000007</v>
      </c>
      <c r="BA341" s="31" t="s">
        <v>1110</v>
      </c>
      <c r="BB341" s="31">
        <v>76.281007590000002</v>
      </c>
      <c r="BC341" s="31" t="s">
        <v>1110</v>
      </c>
      <c r="BD341" s="31" t="s">
        <v>1110</v>
      </c>
      <c r="BE341" s="57">
        <v>2.50609985</v>
      </c>
      <c r="BF341" s="31">
        <v>140.27466802000001</v>
      </c>
      <c r="BG341"/>
      <c r="BH341" s="59">
        <v>338</v>
      </c>
      <c r="BI341" s="54" t="s">
        <v>45</v>
      </c>
      <c r="BJ341" s="31" t="s">
        <v>1110</v>
      </c>
      <c r="BK341" s="31" t="s">
        <v>1110</v>
      </c>
      <c r="BL341" s="31" t="s">
        <v>1110</v>
      </c>
      <c r="BM341" s="31" t="s">
        <v>1110</v>
      </c>
      <c r="BN341" s="31" t="s">
        <v>1110</v>
      </c>
      <c r="BO341" s="31">
        <v>1.587525E-2</v>
      </c>
      <c r="BP341" s="31" t="s">
        <v>1110</v>
      </c>
      <c r="BQ341" s="31" t="s">
        <v>1110</v>
      </c>
      <c r="BR341" s="31" t="s">
        <v>1110</v>
      </c>
      <c r="BS341" s="31" t="s">
        <v>1110</v>
      </c>
      <c r="BT341" s="31" t="s">
        <v>1110</v>
      </c>
      <c r="BU341" s="31">
        <v>141.36481593000002</v>
      </c>
      <c r="BV341" s="31" t="s">
        <v>1110</v>
      </c>
      <c r="BW341" s="31" t="s">
        <v>1110</v>
      </c>
      <c r="BX341" s="57" t="s">
        <v>1110</v>
      </c>
      <c r="BY341" s="31">
        <v>141.38069118000001</v>
      </c>
    </row>
    <row r="342" spans="1:77">
      <c r="A342" s="114" t="str">
        <f t="shared" si="190"/>
        <v>CRP</v>
      </c>
      <c r="B342" s="24">
        <f t="shared" si="191"/>
        <v>5.0577393061008991</v>
      </c>
      <c r="C342" s="24" t="str">
        <f t="shared" si="192"/>
        <v/>
      </c>
      <c r="D342" s="24" t="str">
        <f t="shared" si="193"/>
        <v/>
      </c>
      <c r="E342" s="24" t="str">
        <f t="shared" si="194"/>
        <v/>
      </c>
      <c r="F342" s="24" t="str">
        <f t="shared" si="195"/>
        <v/>
      </c>
      <c r="G342" s="24" t="str">
        <f t="shared" si="196"/>
        <v/>
      </c>
      <c r="H342" s="24">
        <f t="shared" si="197"/>
        <v>5.0574468899629039</v>
      </c>
      <c r="I342" s="24" t="str">
        <f t="shared" si="198"/>
        <v/>
      </c>
      <c r="J342" s="24">
        <f t="shared" si="199"/>
        <v>5.0577275698158246</v>
      </c>
      <c r="K342" s="24" t="str">
        <f t="shared" si="200"/>
        <v/>
      </c>
      <c r="L342" s="24" t="str">
        <f t="shared" si="201"/>
        <v/>
      </c>
      <c r="M342" s="24" t="str">
        <f t="shared" si="202"/>
        <v/>
      </c>
      <c r="N342" s="24">
        <f t="shared" si="203"/>
        <v>5.0570649786217103</v>
      </c>
      <c r="O342" s="24">
        <f t="shared" si="204"/>
        <v>5.0576931859118304</v>
      </c>
      <c r="P342" s="24">
        <f t="shared" si="205"/>
        <v>-0.15281396105012846</v>
      </c>
      <c r="Q342" s="24">
        <f t="shared" si="206"/>
        <v>2.3666707468556751</v>
      </c>
      <c r="R342" s="24">
        <f t="shared" si="207"/>
        <v>3.2607364600000039</v>
      </c>
      <c r="S342" s="24">
        <f t="shared" si="208"/>
        <v>5.0577393061008991</v>
      </c>
      <c r="T342" s="24">
        <f t="shared" si="209"/>
        <v>-0.15281396105012846</v>
      </c>
      <c r="V342" s="116" t="str">
        <f t="shared" si="210"/>
        <v>CRP</v>
      </c>
      <c r="W342" s="199">
        <f t="shared" si="211"/>
        <v>1.4305257000000005</v>
      </c>
      <c r="X342" s="199" t="str">
        <f t="shared" si="212"/>
        <v/>
      </c>
      <c r="Y342" s="199" t="str">
        <f t="shared" si="213"/>
        <v/>
      </c>
      <c r="Z342" s="199" t="str">
        <f t="shared" si="214"/>
        <v/>
      </c>
      <c r="AA342" s="199" t="str">
        <f t="shared" si="215"/>
        <v/>
      </c>
      <c r="AB342" s="199" t="str">
        <f t="shared" si="216"/>
        <v/>
      </c>
      <c r="AC342" s="199">
        <f t="shared" si="217"/>
        <v>0.11607042000000023</v>
      </c>
      <c r="AD342" s="199" t="str">
        <f t="shared" si="218"/>
        <v/>
      </c>
      <c r="AE342" s="199">
        <f t="shared" si="219"/>
        <v>0.44959268999999935</v>
      </c>
      <c r="AF342" s="199" t="str">
        <f t="shared" si="220"/>
        <v/>
      </c>
      <c r="AG342" s="199" t="str">
        <f t="shared" si="221"/>
        <v/>
      </c>
      <c r="AH342" s="199" t="str">
        <f t="shared" si="222"/>
        <v/>
      </c>
      <c r="AI342" s="199">
        <f t="shared" si="223"/>
        <v>6.1300220000000127E-2</v>
      </c>
      <c r="AJ342" s="199">
        <f t="shared" si="224"/>
        <v>1.3119847299999989</v>
      </c>
      <c r="AK342" s="199">
        <f t="shared" si="225"/>
        <v>-0.10873730000000137</v>
      </c>
      <c r="AL342" s="199">
        <f t="shared" si="226"/>
        <v>3.2607364600000039</v>
      </c>
      <c r="AO342" s="60">
        <v>339</v>
      </c>
      <c r="AP342" s="56" t="s">
        <v>1327</v>
      </c>
      <c r="AQ342" s="30" t="s">
        <v>1110</v>
      </c>
      <c r="AR342" s="30" t="s">
        <v>1110</v>
      </c>
      <c r="AS342" s="30" t="s">
        <v>1110</v>
      </c>
      <c r="AT342" s="30" t="s">
        <v>1110</v>
      </c>
      <c r="AU342" s="30" t="s">
        <v>1110</v>
      </c>
      <c r="AV342" s="30" t="s">
        <v>1110</v>
      </c>
      <c r="AW342" s="30" t="s">
        <v>1110</v>
      </c>
      <c r="AX342" s="30">
        <v>138.57395495</v>
      </c>
      <c r="AY342" s="30" t="s">
        <v>1110</v>
      </c>
      <c r="AZ342" s="30" t="s">
        <v>1110</v>
      </c>
      <c r="BA342" s="30" t="s">
        <v>1110</v>
      </c>
      <c r="BB342" s="30" t="s">
        <v>1110</v>
      </c>
      <c r="BC342" s="30" t="s">
        <v>1110</v>
      </c>
      <c r="BD342" s="30" t="s">
        <v>1110</v>
      </c>
      <c r="BE342" s="58" t="s">
        <v>1110</v>
      </c>
      <c r="BF342" s="30">
        <v>138.57395495</v>
      </c>
      <c r="BG342"/>
      <c r="BH342" s="60">
        <v>339</v>
      </c>
      <c r="BI342" s="56" t="s">
        <v>294</v>
      </c>
      <c r="BJ342" s="30">
        <v>29.7144212</v>
      </c>
      <c r="BK342" s="30" t="s">
        <v>1110</v>
      </c>
      <c r="BL342" s="30" t="s">
        <v>1110</v>
      </c>
      <c r="BM342" s="30" t="s">
        <v>1110</v>
      </c>
      <c r="BN342" s="30" t="s">
        <v>1110</v>
      </c>
      <c r="BO342" s="30" t="s">
        <v>1110</v>
      </c>
      <c r="BP342" s="30">
        <v>2.4111102400000002</v>
      </c>
      <c r="BQ342" s="30" t="s">
        <v>1110</v>
      </c>
      <c r="BR342" s="30">
        <v>9.3388158400000005</v>
      </c>
      <c r="BS342" s="30" t="s">
        <v>1110</v>
      </c>
      <c r="BT342" s="30" t="s">
        <v>1110</v>
      </c>
      <c r="BU342" s="30" t="s">
        <v>1110</v>
      </c>
      <c r="BV342" s="30">
        <v>1.27347013</v>
      </c>
      <c r="BW342" s="30">
        <v>27.252362719999997</v>
      </c>
      <c r="BX342" s="58">
        <v>71.047915700000004</v>
      </c>
      <c r="BY342" s="30">
        <v>141.03809583</v>
      </c>
    </row>
    <row r="343" spans="1:77" ht="50">
      <c r="A343" s="114" t="str">
        <f t="shared" si="190"/>
        <v>KP GESTAO DE RECURSOS LTDA</v>
      </c>
      <c r="B343" s="24" t="str">
        <f t="shared" si="191"/>
        <v/>
      </c>
      <c r="C343" s="24" t="str">
        <f t="shared" si="192"/>
        <v/>
      </c>
      <c r="D343" s="24" t="str">
        <f t="shared" si="193"/>
        <v/>
      </c>
      <c r="E343" s="24" t="str">
        <f t="shared" si="194"/>
        <v/>
      </c>
      <c r="F343" s="24" t="str">
        <f t="shared" si="195"/>
        <v/>
      </c>
      <c r="G343" s="24" t="str">
        <f t="shared" si="196"/>
        <v/>
      </c>
      <c r="H343" s="24" t="str">
        <f t="shared" si="197"/>
        <v/>
      </c>
      <c r="I343" s="24">
        <f t="shared" si="198"/>
        <v>1.2002468824493491</v>
      </c>
      <c r="J343" s="24" t="str">
        <f t="shared" si="199"/>
        <v/>
      </c>
      <c r="K343" s="24" t="str">
        <f t="shared" si="200"/>
        <v/>
      </c>
      <c r="L343" s="24" t="str">
        <f t="shared" si="201"/>
        <v/>
      </c>
      <c r="M343" s="24" t="str">
        <f t="shared" si="202"/>
        <v/>
      </c>
      <c r="N343" s="24">
        <f t="shared" si="203"/>
        <v>1.2635389466693283</v>
      </c>
      <c r="O343" s="24" t="str">
        <f t="shared" si="204"/>
        <v/>
      </c>
      <c r="P343" s="24">
        <f t="shared" si="205"/>
        <v>-0.11465602960029742</v>
      </c>
      <c r="Q343" s="24">
        <f t="shared" si="206"/>
        <v>1.1098195510892168</v>
      </c>
      <c r="R343" s="24">
        <f t="shared" si="207"/>
        <v>1.5311027700000182</v>
      </c>
      <c r="S343" s="24">
        <f t="shared" si="208"/>
        <v>1.2635389466693283</v>
      </c>
      <c r="T343" s="24">
        <f t="shared" si="209"/>
        <v>-0.11465602960029742</v>
      </c>
      <c r="V343" s="116" t="str">
        <f t="shared" si="210"/>
        <v>KP GESTAO DE RECURSOS LTDA</v>
      </c>
      <c r="W343" s="199" t="str">
        <f t="shared" si="211"/>
        <v/>
      </c>
      <c r="X343" s="199" t="str">
        <f t="shared" si="212"/>
        <v/>
      </c>
      <c r="Y343" s="199" t="str">
        <f t="shared" si="213"/>
        <v/>
      </c>
      <c r="Z343" s="199" t="str">
        <f t="shared" si="214"/>
        <v/>
      </c>
      <c r="AA343" s="199" t="str">
        <f t="shared" si="215"/>
        <v/>
      </c>
      <c r="AB343" s="199" t="str">
        <f t="shared" si="216"/>
        <v/>
      </c>
      <c r="AC343" s="199" t="str">
        <f t="shared" si="217"/>
        <v/>
      </c>
      <c r="AD343" s="199">
        <f t="shared" si="218"/>
        <v>0.55519249000000315</v>
      </c>
      <c r="AE343" s="199" t="str">
        <f t="shared" si="219"/>
        <v/>
      </c>
      <c r="AF343" s="199" t="str">
        <f t="shared" si="220"/>
        <v/>
      </c>
      <c r="AG343" s="199" t="str">
        <f t="shared" si="221"/>
        <v/>
      </c>
      <c r="AH343" s="199" t="str">
        <f t="shared" si="222"/>
        <v/>
      </c>
      <c r="AI343" s="199">
        <f t="shared" si="223"/>
        <v>0.99111744000001067</v>
      </c>
      <c r="AJ343" s="199" t="str">
        <f t="shared" si="224"/>
        <v/>
      </c>
      <c r="AK343" s="199">
        <f t="shared" si="225"/>
        <v>-1.520715999999922E-2</v>
      </c>
      <c r="AL343" s="199">
        <f t="shared" si="226"/>
        <v>1.5311027700000182</v>
      </c>
      <c r="AO343" s="59">
        <v>340</v>
      </c>
      <c r="AP343" s="54" t="s">
        <v>561</v>
      </c>
      <c r="AQ343" s="31" t="s">
        <v>1110</v>
      </c>
      <c r="AR343" s="31" t="s">
        <v>1110</v>
      </c>
      <c r="AS343" s="31" t="s">
        <v>1110</v>
      </c>
      <c r="AT343" s="31" t="s">
        <v>1110</v>
      </c>
      <c r="AU343" s="31" t="s">
        <v>1110</v>
      </c>
      <c r="AV343" s="31" t="s">
        <v>1110</v>
      </c>
      <c r="AW343" s="31" t="s">
        <v>1110</v>
      </c>
      <c r="AX343" s="31">
        <v>46.256524229999997</v>
      </c>
      <c r="AY343" s="31" t="s">
        <v>1110</v>
      </c>
      <c r="AZ343" s="31" t="s">
        <v>1110</v>
      </c>
      <c r="BA343" s="31" t="s">
        <v>1110</v>
      </c>
      <c r="BB343" s="31" t="s">
        <v>1110</v>
      </c>
      <c r="BC343" s="31">
        <v>78.439801369999998</v>
      </c>
      <c r="BD343" s="31" t="s">
        <v>1110</v>
      </c>
      <c r="BE343" s="57">
        <v>13.263288509999999</v>
      </c>
      <c r="BF343" s="31">
        <v>137.95961410999999</v>
      </c>
      <c r="BG343"/>
      <c r="BH343" s="59">
        <v>340</v>
      </c>
      <c r="BI343" s="54" t="s">
        <v>561</v>
      </c>
      <c r="BJ343" s="31" t="s">
        <v>1110</v>
      </c>
      <c r="BK343" s="31" t="s">
        <v>1110</v>
      </c>
      <c r="BL343" s="31" t="s">
        <v>1110</v>
      </c>
      <c r="BM343" s="31" t="s">
        <v>1110</v>
      </c>
      <c r="BN343" s="31" t="s">
        <v>1110</v>
      </c>
      <c r="BO343" s="31" t="s">
        <v>1110</v>
      </c>
      <c r="BP343" s="31" t="s">
        <v>1110</v>
      </c>
      <c r="BQ343" s="31">
        <v>46.81171672</v>
      </c>
      <c r="BR343" s="31" t="s">
        <v>1110</v>
      </c>
      <c r="BS343" s="31" t="s">
        <v>1110</v>
      </c>
      <c r="BT343" s="31" t="s">
        <v>1110</v>
      </c>
      <c r="BU343" s="31" t="s">
        <v>1110</v>
      </c>
      <c r="BV343" s="31">
        <v>79.430918810000009</v>
      </c>
      <c r="BW343" s="31" t="s">
        <v>1110</v>
      </c>
      <c r="BX343" s="57">
        <v>13.24808135</v>
      </c>
      <c r="BY343" s="31">
        <v>139.49071688000001</v>
      </c>
    </row>
    <row r="344" spans="1:77" ht="75">
      <c r="A344" s="114" t="str">
        <f t="shared" si="190"/>
        <v>FACT INVESTIMENTS GESTAO DE RECURSOS LTDA</v>
      </c>
      <c r="B344" s="24" t="str">
        <f t="shared" si="191"/>
        <v/>
      </c>
      <c r="C344" s="24" t="str">
        <f t="shared" si="192"/>
        <v/>
      </c>
      <c r="D344" s="24" t="str">
        <f t="shared" si="193"/>
        <v/>
      </c>
      <c r="E344" s="24" t="str">
        <f t="shared" si="194"/>
        <v/>
      </c>
      <c r="F344" s="24" t="str">
        <f t="shared" si="195"/>
        <v/>
      </c>
      <c r="G344" s="24" t="str">
        <f t="shared" si="196"/>
        <v/>
      </c>
      <c r="H344" s="24" t="str">
        <f t="shared" si="197"/>
        <v/>
      </c>
      <c r="I344" s="24">
        <f t="shared" si="198"/>
        <v>0.43417232613489887</v>
      </c>
      <c r="J344" s="24" t="str">
        <f t="shared" si="199"/>
        <v/>
      </c>
      <c r="K344" s="24" t="str">
        <f t="shared" si="200"/>
        <v/>
      </c>
      <c r="L344" s="24" t="str">
        <f t="shared" si="201"/>
        <v/>
      </c>
      <c r="M344" s="24" t="str">
        <f t="shared" si="202"/>
        <v/>
      </c>
      <c r="N344" s="24">
        <f t="shared" si="203"/>
        <v>-0.15581490839748824</v>
      </c>
      <c r="O344" s="24" t="str">
        <f t="shared" si="204"/>
        <v/>
      </c>
      <c r="P344" s="24" t="str">
        <f t="shared" si="205"/>
        <v/>
      </c>
      <c r="Q344" s="24">
        <f t="shared" si="206"/>
        <v>-8.6073198625300051E-2</v>
      </c>
      <c r="R344" s="24">
        <f t="shared" si="207"/>
        <v>-0.11685749000002943</v>
      </c>
      <c r="S344" s="24">
        <f t="shared" si="208"/>
        <v>0.43417232613489887</v>
      </c>
      <c r="T344" s="24">
        <f t="shared" si="209"/>
        <v>-0.15581490839748824</v>
      </c>
      <c r="V344" s="116" t="str">
        <f t="shared" si="210"/>
        <v>FACT INVESTIMENTS GESTAO DE RECURSOS LTDA</v>
      </c>
      <c r="W344" s="199" t="str">
        <f t="shared" si="211"/>
        <v/>
      </c>
      <c r="X344" s="199" t="str">
        <f t="shared" si="212"/>
        <v/>
      </c>
      <c r="Y344" s="199" t="str">
        <f t="shared" si="213"/>
        <v/>
      </c>
      <c r="Z344" s="199" t="str">
        <f t="shared" si="214"/>
        <v/>
      </c>
      <c r="AA344" s="199" t="str">
        <f t="shared" si="215"/>
        <v/>
      </c>
      <c r="AB344" s="199" t="str">
        <f t="shared" si="216"/>
        <v/>
      </c>
      <c r="AC344" s="199" t="str">
        <f t="shared" si="217"/>
        <v/>
      </c>
      <c r="AD344" s="199">
        <f t="shared" si="218"/>
        <v>6.9678809999999203E-2</v>
      </c>
      <c r="AE344" s="199" t="str">
        <f t="shared" si="219"/>
        <v/>
      </c>
      <c r="AF344" s="199" t="str">
        <f t="shared" si="220"/>
        <v/>
      </c>
      <c r="AG344" s="199" t="str">
        <f t="shared" si="221"/>
        <v/>
      </c>
      <c r="AH344" s="199" t="str">
        <f t="shared" si="222"/>
        <v/>
      </c>
      <c r="AI344" s="199">
        <f t="shared" si="223"/>
        <v>-0.18653630000001442</v>
      </c>
      <c r="AJ344" s="199" t="str">
        <f t="shared" si="224"/>
        <v/>
      </c>
      <c r="AK344" s="199" t="str">
        <f t="shared" si="225"/>
        <v/>
      </c>
      <c r="AL344" s="199">
        <f t="shared" si="226"/>
        <v>-0.11685749000002943</v>
      </c>
      <c r="AO344" s="60">
        <v>341</v>
      </c>
      <c r="AP344" s="56" t="s">
        <v>294</v>
      </c>
      <c r="AQ344" s="30">
        <v>28.2838955</v>
      </c>
      <c r="AR344" s="30" t="s">
        <v>1110</v>
      </c>
      <c r="AS344" s="30" t="s">
        <v>1110</v>
      </c>
      <c r="AT344" s="30" t="s">
        <v>1110</v>
      </c>
      <c r="AU344" s="30" t="s">
        <v>1110</v>
      </c>
      <c r="AV344" s="30" t="s">
        <v>1110</v>
      </c>
      <c r="AW344" s="30">
        <v>2.29503982</v>
      </c>
      <c r="AX344" s="30" t="s">
        <v>1110</v>
      </c>
      <c r="AY344" s="30">
        <v>8.8892231500000012</v>
      </c>
      <c r="AZ344" s="30" t="s">
        <v>1110</v>
      </c>
      <c r="BA344" s="30" t="s">
        <v>1110</v>
      </c>
      <c r="BB344" s="30" t="s">
        <v>1110</v>
      </c>
      <c r="BC344" s="30">
        <v>1.2121699099999999</v>
      </c>
      <c r="BD344" s="30">
        <v>25.940377989999998</v>
      </c>
      <c r="BE344" s="58">
        <v>71.156653000000006</v>
      </c>
      <c r="BF344" s="30">
        <v>137.77735937</v>
      </c>
      <c r="BG344"/>
      <c r="BH344" s="60">
        <v>341</v>
      </c>
      <c r="BI344" s="56" t="s">
        <v>362</v>
      </c>
      <c r="BJ344" s="30" t="s">
        <v>1110</v>
      </c>
      <c r="BK344" s="30" t="s">
        <v>1110</v>
      </c>
      <c r="BL344" s="30" t="s">
        <v>1110</v>
      </c>
      <c r="BM344" s="30" t="s">
        <v>1110</v>
      </c>
      <c r="BN344" s="30" t="s">
        <v>1110</v>
      </c>
      <c r="BO344" s="30" t="s">
        <v>1110</v>
      </c>
      <c r="BP344" s="30" t="s">
        <v>1110</v>
      </c>
      <c r="BQ344" s="30">
        <v>16.1183318</v>
      </c>
      <c r="BR344" s="30" t="s">
        <v>1110</v>
      </c>
      <c r="BS344" s="30" t="s">
        <v>1110</v>
      </c>
      <c r="BT344" s="30" t="s">
        <v>1110</v>
      </c>
      <c r="BU344" s="30" t="s">
        <v>1110</v>
      </c>
      <c r="BV344" s="30">
        <v>119.53005687999999</v>
      </c>
      <c r="BW344" s="30" t="s">
        <v>1110</v>
      </c>
      <c r="BX344" s="58" t="s">
        <v>1110</v>
      </c>
      <c r="BY344" s="30">
        <v>135.64838867999998</v>
      </c>
    </row>
    <row r="345" spans="1:77" ht="75">
      <c r="A345" s="114" t="str">
        <f t="shared" si="190"/>
        <v>SUMITOMO</v>
      </c>
      <c r="B345" s="24" t="str">
        <f t="shared" si="191"/>
        <v/>
      </c>
      <c r="C345" s="24" t="str">
        <f t="shared" si="192"/>
        <v/>
      </c>
      <c r="D345" s="24" t="str">
        <f t="shared" si="193"/>
        <v/>
      </c>
      <c r="E345" s="24" t="str">
        <f t="shared" si="194"/>
        <v/>
      </c>
      <c r="F345" s="24" t="str">
        <f t="shared" si="195"/>
        <v/>
      </c>
      <c r="G345" s="24" t="str">
        <f t="shared" si="196"/>
        <v/>
      </c>
      <c r="H345" s="24" t="str">
        <f t="shared" si="197"/>
        <v/>
      </c>
      <c r="I345" s="24" t="str">
        <f t="shared" si="198"/>
        <v/>
      </c>
      <c r="J345" s="24" t="str">
        <f t="shared" si="199"/>
        <v/>
      </c>
      <c r="K345" s="24" t="str">
        <f t="shared" si="200"/>
        <v/>
      </c>
      <c r="L345" s="24" t="str">
        <f t="shared" si="201"/>
        <v/>
      </c>
      <c r="M345" s="24" t="str">
        <f t="shared" si="202"/>
        <v/>
      </c>
      <c r="N345" s="24" t="str">
        <f t="shared" si="203"/>
        <v/>
      </c>
      <c r="O345" s="24" t="str">
        <f t="shared" si="204"/>
        <v/>
      </c>
      <c r="P345" s="24">
        <f t="shared" si="205"/>
        <v>-69.188815584382496</v>
      </c>
      <c r="Q345" s="24">
        <f t="shared" si="206"/>
        <v>-69.188815584382496</v>
      </c>
      <c r="R345" s="24">
        <f t="shared" si="207"/>
        <v>-301.08900191999999</v>
      </c>
      <c r="S345" s="24">
        <f t="shared" si="208"/>
        <v>-69.188815584382496</v>
      </c>
      <c r="T345" s="24">
        <f t="shared" si="209"/>
        <v>-69.188815584382496</v>
      </c>
      <c r="V345" s="116" t="str">
        <f t="shared" si="210"/>
        <v>SUMITOMO</v>
      </c>
      <c r="W345" s="199" t="str">
        <f t="shared" si="211"/>
        <v/>
      </c>
      <c r="X345" s="199" t="str">
        <f t="shared" si="212"/>
        <v/>
      </c>
      <c r="Y345" s="199" t="str">
        <f t="shared" si="213"/>
        <v/>
      </c>
      <c r="Z345" s="199" t="str">
        <f t="shared" si="214"/>
        <v/>
      </c>
      <c r="AA345" s="199" t="str">
        <f t="shared" si="215"/>
        <v/>
      </c>
      <c r="AB345" s="199" t="str">
        <f t="shared" si="216"/>
        <v/>
      </c>
      <c r="AC345" s="199" t="str">
        <f t="shared" si="217"/>
        <v/>
      </c>
      <c r="AD345" s="199" t="str">
        <f t="shared" si="218"/>
        <v/>
      </c>
      <c r="AE345" s="199" t="str">
        <f t="shared" si="219"/>
        <v/>
      </c>
      <c r="AF345" s="199" t="str">
        <f t="shared" si="220"/>
        <v/>
      </c>
      <c r="AG345" s="199" t="str">
        <f t="shared" si="221"/>
        <v/>
      </c>
      <c r="AH345" s="199" t="str">
        <f t="shared" si="222"/>
        <v/>
      </c>
      <c r="AI345" s="199" t="str">
        <f t="shared" si="223"/>
        <v/>
      </c>
      <c r="AJ345" s="199" t="str">
        <f t="shared" si="224"/>
        <v/>
      </c>
      <c r="AK345" s="199">
        <f t="shared" si="225"/>
        <v>-301.08900191999999</v>
      </c>
      <c r="AL345" s="199">
        <f t="shared" si="226"/>
        <v>-301.08900191999999</v>
      </c>
      <c r="AO345" s="59">
        <v>342</v>
      </c>
      <c r="AP345" s="54" t="s">
        <v>362</v>
      </c>
      <c r="AQ345" s="31" t="s">
        <v>1110</v>
      </c>
      <c r="AR345" s="31" t="s">
        <v>1110</v>
      </c>
      <c r="AS345" s="31" t="s">
        <v>1110</v>
      </c>
      <c r="AT345" s="31" t="s">
        <v>1110</v>
      </c>
      <c r="AU345" s="31" t="s">
        <v>1110</v>
      </c>
      <c r="AV345" s="31" t="s">
        <v>1110</v>
      </c>
      <c r="AW345" s="31" t="s">
        <v>1110</v>
      </c>
      <c r="AX345" s="31">
        <v>16.048652990000001</v>
      </c>
      <c r="AY345" s="31" t="s">
        <v>1110</v>
      </c>
      <c r="AZ345" s="31" t="s">
        <v>1110</v>
      </c>
      <c r="BA345" s="31" t="s">
        <v>1110</v>
      </c>
      <c r="BB345" s="31" t="s">
        <v>1110</v>
      </c>
      <c r="BC345" s="31">
        <v>119.71659318</v>
      </c>
      <c r="BD345" s="31" t="s">
        <v>1110</v>
      </c>
      <c r="BE345" s="57" t="s">
        <v>1110</v>
      </c>
      <c r="BF345" s="31">
        <v>135.76524617000001</v>
      </c>
      <c r="BG345"/>
      <c r="BH345" s="59">
        <v>342</v>
      </c>
      <c r="BI345" s="54" t="s">
        <v>168</v>
      </c>
      <c r="BJ345" s="31" t="s">
        <v>1110</v>
      </c>
      <c r="BK345" s="31" t="s">
        <v>1110</v>
      </c>
      <c r="BL345" s="31" t="s">
        <v>1110</v>
      </c>
      <c r="BM345" s="31" t="s">
        <v>1110</v>
      </c>
      <c r="BN345" s="31" t="s">
        <v>1110</v>
      </c>
      <c r="BO345" s="31" t="s">
        <v>1110</v>
      </c>
      <c r="BP345" s="31" t="s">
        <v>1110</v>
      </c>
      <c r="BQ345" s="31" t="s">
        <v>1110</v>
      </c>
      <c r="BR345" s="31" t="s">
        <v>1110</v>
      </c>
      <c r="BS345" s="31" t="s">
        <v>1110</v>
      </c>
      <c r="BT345" s="31" t="s">
        <v>1110</v>
      </c>
      <c r="BU345" s="31" t="s">
        <v>1110</v>
      </c>
      <c r="BV345" s="31" t="s">
        <v>1110</v>
      </c>
      <c r="BW345" s="31" t="s">
        <v>1110</v>
      </c>
      <c r="BX345" s="57">
        <v>134.08104598</v>
      </c>
      <c r="BY345" s="31">
        <v>134.08104598</v>
      </c>
    </row>
    <row r="346" spans="1:77" ht="50">
      <c r="A346" s="114" t="str">
        <f t="shared" si="190"/>
        <v>HIGH SEAS MIRA ADM DE CART REC CONS</v>
      </c>
      <c r="B346" s="24" t="str">
        <f t="shared" si="191"/>
        <v/>
      </c>
      <c r="C346" s="24" t="str">
        <f t="shared" si="192"/>
        <v/>
      </c>
      <c r="D346" s="24" t="str">
        <f t="shared" si="193"/>
        <v/>
      </c>
      <c r="E346" s="24" t="str">
        <f t="shared" si="194"/>
        <v/>
      </c>
      <c r="F346" s="24" t="str">
        <f t="shared" si="195"/>
        <v/>
      </c>
      <c r="G346" s="24" t="str">
        <f t="shared" si="196"/>
        <v/>
      </c>
      <c r="H346" s="24" t="str">
        <f t="shared" si="197"/>
        <v/>
      </c>
      <c r="I346" s="24" t="str">
        <f t="shared" si="198"/>
        <v/>
      </c>
      <c r="J346" s="24" t="str">
        <f t="shared" si="199"/>
        <v/>
      </c>
      <c r="K346" s="24" t="str">
        <f t="shared" si="200"/>
        <v/>
      </c>
      <c r="L346" s="24" t="str">
        <f t="shared" si="201"/>
        <v/>
      </c>
      <c r="M346" s="24" t="str">
        <f t="shared" si="202"/>
        <v/>
      </c>
      <c r="N346" s="24" t="str">
        <f t="shared" si="203"/>
        <v/>
      </c>
      <c r="O346" s="24" t="str">
        <f t="shared" si="204"/>
        <v/>
      </c>
      <c r="P346" s="24">
        <f t="shared" si="205"/>
        <v>-0.82747186259329908</v>
      </c>
      <c r="Q346" s="24">
        <f t="shared" si="206"/>
        <v>-0.82747186259329908</v>
      </c>
      <c r="R346" s="24">
        <f t="shared" si="207"/>
        <v>-1.1163846400000352</v>
      </c>
      <c r="S346" s="24">
        <f t="shared" si="208"/>
        <v>-0.82747186259329908</v>
      </c>
      <c r="T346" s="24">
        <f t="shared" si="209"/>
        <v>-0.82747186259329908</v>
      </c>
      <c r="V346" s="116" t="str">
        <f t="shared" si="210"/>
        <v>HIGH SEAS MIRA ADM DE CART REC CONS</v>
      </c>
      <c r="W346" s="199" t="str">
        <f t="shared" si="211"/>
        <v/>
      </c>
      <c r="X346" s="199" t="str">
        <f t="shared" si="212"/>
        <v/>
      </c>
      <c r="Y346" s="199" t="str">
        <f t="shared" si="213"/>
        <v/>
      </c>
      <c r="Z346" s="199" t="str">
        <f t="shared" si="214"/>
        <v/>
      </c>
      <c r="AA346" s="199" t="str">
        <f t="shared" si="215"/>
        <v/>
      </c>
      <c r="AB346" s="199" t="str">
        <f t="shared" si="216"/>
        <v/>
      </c>
      <c r="AC346" s="199" t="str">
        <f t="shared" si="217"/>
        <v/>
      </c>
      <c r="AD346" s="199" t="str">
        <f t="shared" si="218"/>
        <v/>
      </c>
      <c r="AE346" s="199" t="str">
        <f t="shared" si="219"/>
        <v/>
      </c>
      <c r="AF346" s="199" t="str">
        <f t="shared" si="220"/>
        <v/>
      </c>
      <c r="AG346" s="199" t="str">
        <f t="shared" si="221"/>
        <v/>
      </c>
      <c r="AH346" s="199" t="str">
        <f t="shared" si="222"/>
        <v/>
      </c>
      <c r="AI346" s="199" t="str">
        <f t="shared" si="223"/>
        <v/>
      </c>
      <c r="AJ346" s="199" t="str">
        <f t="shared" si="224"/>
        <v/>
      </c>
      <c r="AK346" s="199">
        <f t="shared" si="225"/>
        <v>-1.1163846400000352</v>
      </c>
      <c r="AL346" s="199">
        <f t="shared" si="226"/>
        <v>-1.1163846400000352</v>
      </c>
      <c r="AO346" s="60">
        <v>343</v>
      </c>
      <c r="AP346" s="56" t="s">
        <v>1329</v>
      </c>
      <c r="AQ346" s="30" t="s">
        <v>1110</v>
      </c>
      <c r="AR346" s="30" t="s">
        <v>1110</v>
      </c>
      <c r="AS346" s="30" t="s">
        <v>1110</v>
      </c>
      <c r="AT346" s="30" t="s">
        <v>1110</v>
      </c>
      <c r="AU346" s="30" t="s">
        <v>1110</v>
      </c>
      <c r="AV346" s="30" t="s">
        <v>1110</v>
      </c>
      <c r="AW346" s="30" t="s">
        <v>1110</v>
      </c>
      <c r="AX346" s="30" t="s">
        <v>1110</v>
      </c>
      <c r="AY346" s="30" t="s">
        <v>1110</v>
      </c>
      <c r="AZ346" s="30" t="s">
        <v>1110</v>
      </c>
      <c r="BA346" s="30" t="s">
        <v>1110</v>
      </c>
      <c r="BB346" s="30" t="s">
        <v>1110</v>
      </c>
      <c r="BC346" s="30" t="s">
        <v>1110</v>
      </c>
      <c r="BD346" s="30" t="s">
        <v>1110</v>
      </c>
      <c r="BE346" s="58">
        <v>134.91511802000002</v>
      </c>
      <c r="BF346" s="30">
        <v>134.91511802000002</v>
      </c>
      <c r="BG346"/>
      <c r="BH346" s="60">
        <v>343</v>
      </c>
      <c r="BI346" s="56" t="s">
        <v>1329</v>
      </c>
      <c r="BJ346" s="30" t="s">
        <v>1110</v>
      </c>
      <c r="BK346" s="30" t="s">
        <v>1110</v>
      </c>
      <c r="BL346" s="30" t="s">
        <v>1110</v>
      </c>
      <c r="BM346" s="30" t="s">
        <v>1110</v>
      </c>
      <c r="BN346" s="30" t="s">
        <v>1110</v>
      </c>
      <c r="BO346" s="30" t="s">
        <v>1110</v>
      </c>
      <c r="BP346" s="30" t="s">
        <v>1110</v>
      </c>
      <c r="BQ346" s="30" t="s">
        <v>1110</v>
      </c>
      <c r="BR346" s="30" t="s">
        <v>1110</v>
      </c>
      <c r="BS346" s="30" t="s">
        <v>1110</v>
      </c>
      <c r="BT346" s="30" t="s">
        <v>1110</v>
      </c>
      <c r="BU346" s="30" t="s">
        <v>1110</v>
      </c>
      <c r="BV346" s="30" t="s">
        <v>1110</v>
      </c>
      <c r="BW346" s="30" t="s">
        <v>1110</v>
      </c>
      <c r="BX346" s="58">
        <v>133.79873337999999</v>
      </c>
      <c r="BY346" s="30">
        <v>133.79873337999999</v>
      </c>
    </row>
    <row r="347" spans="1:77" ht="75">
      <c r="A347" s="114" t="str">
        <f t="shared" si="190"/>
        <v>RENTA GESTÃO DE RECURSOS</v>
      </c>
      <c r="B347" s="24" t="str">
        <f t="shared" si="191"/>
        <v/>
      </c>
      <c r="C347" s="24" t="str">
        <f t="shared" si="192"/>
        <v/>
      </c>
      <c r="D347" s="24" t="str">
        <f t="shared" si="193"/>
        <v/>
      </c>
      <c r="E347" s="24" t="str">
        <f t="shared" si="194"/>
        <v/>
      </c>
      <c r="F347" s="24" t="str">
        <f t="shared" si="195"/>
        <v/>
      </c>
      <c r="G347" s="24" t="str">
        <f t="shared" si="196"/>
        <v/>
      </c>
      <c r="H347" s="24" t="str">
        <f t="shared" si="197"/>
        <v/>
      </c>
      <c r="I347" s="24">
        <f t="shared" si="198"/>
        <v>-0.51522103185693879</v>
      </c>
      <c r="J347" s="24" t="str">
        <f t="shared" si="199"/>
        <v/>
      </c>
      <c r="K347" s="24" t="str">
        <f t="shared" si="200"/>
        <v/>
      </c>
      <c r="L347" s="24" t="str">
        <f t="shared" si="201"/>
        <v/>
      </c>
      <c r="M347" s="24" t="str">
        <f t="shared" si="202"/>
        <v/>
      </c>
      <c r="N347" s="24" t="str">
        <f t="shared" si="203"/>
        <v/>
      </c>
      <c r="O347" s="24" t="str">
        <f t="shared" si="204"/>
        <v/>
      </c>
      <c r="P347" s="24">
        <f t="shared" si="205"/>
        <v>1208.8399205747191</v>
      </c>
      <c r="Q347" s="24">
        <f t="shared" si="206"/>
        <v>78.977339046880104</v>
      </c>
      <c r="R347" s="24">
        <f t="shared" si="207"/>
        <v>56.453983409999978</v>
      </c>
      <c r="S347" s="24">
        <f t="shared" si="208"/>
        <v>1208.8399205747191</v>
      </c>
      <c r="T347" s="24">
        <f t="shared" si="209"/>
        <v>-0.51522103185693879</v>
      </c>
      <c r="V347" s="116" t="str">
        <f t="shared" si="210"/>
        <v>RENTA GESTÃO DE RECURSOS</v>
      </c>
      <c r="W347" s="199" t="str">
        <f t="shared" si="211"/>
        <v/>
      </c>
      <c r="X347" s="199" t="str">
        <f t="shared" si="212"/>
        <v/>
      </c>
      <c r="Y347" s="199" t="str">
        <f t="shared" si="213"/>
        <v/>
      </c>
      <c r="Z347" s="199" t="str">
        <f t="shared" si="214"/>
        <v/>
      </c>
      <c r="AA347" s="199" t="str">
        <f t="shared" si="215"/>
        <v/>
      </c>
      <c r="AB347" s="199" t="str">
        <f t="shared" si="216"/>
        <v/>
      </c>
      <c r="AC347" s="199" t="str">
        <f t="shared" si="217"/>
        <v/>
      </c>
      <c r="AD347" s="199">
        <f t="shared" si="218"/>
        <v>-0.34407843000001037</v>
      </c>
      <c r="AE347" s="199" t="str">
        <f t="shared" si="219"/>
        <v/>
      </c>
      <c r="AF347" s="199" t="str">
        <f t="shared" si="220"/>
        <v/>
      </c>
      <c r="AG347" s="199" t="str">
        <f t="shared" si="221"/>
        <v/>
      </c>
      <c r="AH347" s="199" t="str">
        <f t="shared" si="222"/>
        <v/>
      </c>
      <c r="AI347" s="199" t="str">
        <f t="shared" si="223"/>
        <v/>
      </c>
      <c r="AJ347" s="199" t="str">
        <f t="shared" si="224"/>
        <v/>
      </c>
      <c r="AK347" s="199">
        <f t="shared" si="225"/>
        <v>56.798061839999995</v>
      </c>
      <c r="AL347" s="199">
        <f t="shared" si="226"/>
        <v>56.453983409999978</v>
      </c>
      <c r="AO347" s="59">
        <v>344</v>
      </c>
      <c r="AP347" s="54" t="s">
        <v>825</v>
      </c>
      <c r="AQ347" s="31" t="s">
        <v>1110</v>
      </c>
      <c r="AR347" s="31" t="s">
        <v>1110</v>
      </c>
      <c r="AS347" s="31" t="s">
        <v>1110</v>
      </c>
      <c r="AT347" s="31" t="s">
        <v>1110</v>
      </c>
      <c r="AU347" s="31" t="s">
        <v>1110</v>
      </c>
      <c r="AV347" s="31" t="s">
        <v>1110</v>
      </c>
      <c r="AW347" s="31">
        <v>2.2290000000000001E-2</v>
      </c>
      <c r="AX347" s="31">
        <v>69.474326840000003</v>
      </c>
      <c r="AY347" s="31">
        <v>3.6023100099999996</v>
      </c>
      <c r="AZ347" s="31">
        <v>22.401878579999998</v>
      </c>
      <c r="BA347" s="31" t="s">
        <v>1110</v>
      </c>
      <c r="BB347" s="31" t="s">
        <v>1110</v>
      </c>
      <c r="BC347" s="31">
        <v>21.742827899999998</v>
      </c>
      <c r="BD347" s="31" t="s">
        <v>1110</v>
      </c>
      <c r="BE347" s="57">
        <v>12.256740259999999</v>
      </c>
      <c r="BF347" s="31">
        <v>129.50037358999998</v>
      </c>
      <c r="BG347"/>
      <c r="BH347" s="59">
        <v>344</v>
      </c>
      <c r="BI347" s="54" t="s">
        <v>821</v>
      </c>
      <c r="BJ347" s="31" t="s">
        <v>1110</v>
      </c>
      <c r="BK347" s="31" t="s">
        <v>1110</v>
      </c>
      <c r="BL347" s="31" t="s">
        <v>1110</v>
      </c>
      <c r="BM347" s="31" t="s">
        <v>1110</v>
      </c>
      <c r="BN347" s="31" t="s">
        <v>1110</v>
      </c>
      <c r="BO347" s="31" t="s">
        <v>1110</v>
      </c>
      <c r="BP347" s="31" t="s">
        <v>1110</v>
      </c>
      <c r="BQ347" s="31">
        <v>66.438604869999992</v>
      </c>
      <c r="BR347" s="31" t="s">
        <v>1110</v>
      </c>
      <c r="BS347" s="31" t="s">
        <v>1110</v>
      </c>
      <c r="BT347" s="31" t="s">
        <v>1110</v>
      </c>
      <c r="BU347" s="31" t="s">
        <v>1110</v>
      </c>
      <c r="BV347" s="31" t="s">
        <v>1110</v>
      </c>
      <c r="BW347" s="31" t="s">
        <v>1110</v>
      </c>
      <c r="BX347" s="57">
        <v>61.496621249999997</v>
      </c>
      <c r="BY347" s="31">
        <v>127.93522611999998</v>
      </c>
    </row>
    <row r="348" spans="1:77" ht="50">
      <c r="A348" s="114" t="str">
        <f t="shared" si="190"/>
        <v>PERFORMA INVESTIMENTOS</v>
      </c>
      <c r="B348" s="24" t="str">
        <f t="shared" si="191"/>
        <v/>
      </c>
      <c r="C348" s="24" t="str">
        <f t="shared" si="192"/>
        <v/>
      </c>
      <c r="D348" s="24" t="str">
        <f t="shared" si="193"/>
        <v/>
      </c>
      <c r="E348" s="24" t="str">
        <f t="shared" si="194"/>
        <v/>
      </c>
      <c r="F348" s="24" t="str">
        <f t="shared" si="195"/>
        <v/>
      </c>
      <c r="G348" s="24" t="str">
        <f t="shared" si="196"/>
        <v/>
      </c>
      <c r="H348" s="24" t="str">
        <f t="shared" si="197"/>
        <v/>
      </c>
      <c r="I348" s="24" t="str">
        <f t="shared" si="198"/>
        <v/>
      </c>
      <c r="J348" s="24" t="str">
        <f t="shared" si="199"/>
        <v/>
      </c>
      <c r="K348" s="24" t="str">
        <f t="shared" si="200"/>
        <v/>
      </c>
      <c r="L348" s="24" t="str">
        <f t="shared" si="201"/>
        <v/>
      </c>
      <c r="M348" s="24" t="str">
        <f t="shared" si="202"/>
        <v/>
      </c>
      <c r="N348" s="24" t="str">
        <f t="shared" si="203"/>
        <v/>
      </c>
      <c r="O348" s="24" t="str">
        <f t="shared" si="204"/>
        <v/>
      </c>
      <c r="P348" s="24">
        <f t="shared" si="205"/>
        <v>1.2137437633461161</v>
      </c>
      <c r="Q348" s="24">
        <f t="shared" si="206"/>
        <v>1.2137437633461161</v>
      </c>
      <c r="R348" s="24">
        <f t="shared" si="207"/>
        <v>1.5197498099999933</v>
      </c>
      <c r="S348" s="24">
        <f t="shared" si="208"/>
        <v>1.2137437633461161</v>
      </c>
      <c r="T348" s="24">
        <f t="shared" si="209"/>
        <v>1.2137437633461161</v>
      </c>
      <c r="V348" s="116" t="str">
        <f t="shared" si="210"/>
        <v>PERFORMA INVESTIMENTOS</v>
      </c>
      <c r="W348" s="199" t="str">
        <f t="shared" si="211"/>
        <v/>
      </c>
      <c r="X348" s="199" t="str">
        <f t="shared" si="212"/>
        <v/>
      </c>
      <c r="Y348" s="199" t="str">
        <f t="shared" si="213"/>
        <v/>
      </c>
      <c r="Z348" s="199" t="str">
        <f t="shared" si="214"/>
        <v/>
      </c>
      <c r="AA348" s="199" t="str">
        <f t="shared" si="215"/>
        <v/>
      </c>
      <c r="AB348" s="199" t="str">
        <f t="shared" si="216"/>
        <v/>
      </c>
      <c r="AC348" s="199" t="str">
        <f t="shared" si="217"/>
        <v/>
      </c>
      <c r="AD348" s="199" t="str">
        <f t="shared" si="218"/>
        <v/>
      </c>
      <c r="AE348" s="199" t="str">
        <f t="shared" si="219"/>
        <v/>
      </c>
      <c r="AF348" s="199" t="str">
        <f t="shared" si="220"/>
        <v/>
      </c>
      <c r="AG348" s="199" t="str">
        <f t="shared" si="221"/>
        <v/>
      </c>
      <c r="AH348" s="199" t="str">
        <f t="shared" si="222"/>
        <v/>
      </c>
      <c r="AI348" s="199" t="str">
        <f t="shared" si="223"/>
        <v/>
      </c>
      <c r="AJ348" s="199" t="str">
        <f t="shared" si="224"/>
        <v/>
      </c>
      <c r="AK348" s="199">
        <f t="shared" si="225"/>
        <v>1.5197498099999933</v>
      </c>
      <c r="AL348" s="199">
        <f t="shared" si="226"/>
        <v>1.5197498099999933</v>
      </c>
      <c r="AO348" s="60">
        <v>345</v>
      </c>
      <c r="AP348" s="56" t="s">
        <v>1330</v>
      </c>
      <c r="AQ348" s="30" t="s">
        <v>1110</v>
      </c>
      <c r="AR348" s="30" t="s">
        <v>1110</v>
      </c>
      <c r="AS348" s="30" t="s">
        <v>1110</v>
      </c>
      <c r="AT348" s="30" t="s">
        <v>1110</v>
      </c>
      <c r="AU348" s="30" t="s">
        <v>1110</v>
      </c>
      <c r="AV348" s="30" t="s">
        <v>1110</v>
      </c>
      <c r="AW348" s="30">
        <v>12.12126232</v>
      </c>
      <c r="AX348" s="30">
        <v>15.346419839999999</v>
      </c>
      <c r="AY348" s="30">
        <v>3.28130539</v>
      </c>
      <c r="AZ348" s="30">
        <v>2.4323192000000002</v>
      </c>
      <c r="BA348" s="30" t="s">
        <v>1110</v>
      </c>
      <c r="BB348" s="30" t="s">
        <v>1110</v>
      </c>
      <c r="BC348" s="30">
        <v>60.708667380000001</v>
      </c>
      <c r="BD348" s="30">
        <v>33.457027050000001</v>
      </c>
      <c r="BE348" s="58">
        <v>1.5321324199999999</v>
      </c>
      <c r="BF348" s="30">
        <v>128.87913360000002</v>
      </c>
      <c r="BG348"/>
      <c r="BH348" s="60">
        <v>345</v>
      </c>
      <c r="BI348" s="56" t="s">
        <v>1331</v>
      </c>
      <c r="BJ348" s="30" t="s">
        <v>1110</v>
      </c>
      <c r="BK348" s="30" t="s">
        <v>1110</v>
      </c>
      <c r="BL348" s="30" t="s">
        <v>1110</v>
      </c>
      <c r="BM348" s="30" t="s">
        <v>1110</v>
      </c>
      <c r="BN348" s="30" t="s">
        <v>1110</v>
      </c>
      <c r="BO348" s="30" t="s">
        <v>1110</v>
      </c>
      <c r="BP348" s="30" t="s">
        <v>1110</v>
      </c>
      <c r="BQ348" s="30" t="s">
        <v>1110</v>
      </c>
      <c r="BR348" s="30" t="s">
        <v>1110</v>
      </c>
      <c r="BS348" s="30" t="s">
        <v>1110</v>
      </c>
      <c r="BT348" s="30" t="s">
        <v>1110</v>
      </c>
      <c r="BU348" s="30" t="s">
        <v>1110</v>
      </c>
      <c r="BV348" s="30" t="s">
        <v>1110</v>
      </c>
      <c r="BW348" s="30" t="s">
        <v>1110</v>
      </c>
      <c r="BX348" s="58">
        <v>126.73150009</v>
      </c>
      <c r="BY348" s="30">
        <v>126.73150009</v>
      </c>
    </row>
    <row r="349" spans="1:77" ht="62.5">
      <c r="A349" s="114" t="str">
        <f t="shared" si="190"/>
        <v>VILA RICA CAPITAL GESTORA RECURSOS LTDA</v>
      </c>
      <c r="B349" s="24">
        <f t="shared" si="191"/>
        <v>-10.989808504415052</v>
      </c>
      <c r="C349" s="24">
        <f t="shared" si="192"/>
        <v>-1.7973039975209275</v>
      </c>
      <c r="D349" s="24">
        <f t="shared" si="193"/>
        <v>-57.140711457423528</v>
      </c>
      <c r="E349" s="24">
        <f t="shared" si="194"/>
        <v>-57.139542952257813</v>
      </c>
      <c r="F349" s="24">
        <f t="shared" si="195"/>
        <v>-57.139542952257813</v>
      </c>
      <c r="G349" s="24" t="str">
        <f t="shared" si="196"/>
        <v/>
      </c>
      <c r="H349" s="24">
        <f t="shared" si="197"/>
        <v>-13.753153459828468</v>
      </c>
      <c r="I349" s="24">
        <f t="shared" si="198"/>
        <v>-64.710534796610091</v>
      </c>
      <c r="J349" s="24" t="str">
        <f t="shared" si="199"/>
        <v/>
      </c>
      <c r="K349" s="24" t="str">
        <f t="shared" si="200"/>
        <v/>
      </c>
      <c r="L349" s="24" t="str">
        <f t="shared" si="201"/>
        <v/>
      </c>
      <c r="M349" s="24">
        <f t="shared" si="202"/>
        <v>-49.323784444377175</v>
      </c>
      <c r="N349" s="24">
        <f t="shared" si="203"/>
        <v>-22.346770602054519</v>
      </c>
      <c r="O349" s="24" t="str">
        <f t="shared" si="204"/>
        <v/>
      </c>
      <c r="P349" s="24">
        <f t="shared" si="205"/>
        <v>44.88007756167741</v>
      </c>
      <c r="Q349" s="24">
        <f t="shared" si="206"/>
        <v>-23.553297713214548</v>
      </c>
      <c r="R349" s="24">
        <f t="shared" si="207"/>
        <v>-38.984330010000022</v>
      </c>
      <c r="S349" s="24">
        <f t="shared" si="208"/>
        <v>44.88007756167741</v>
      </c>
      <c r="T349" s="24">
        <f t="shared" si="209"/>
        <v>-64.710534796610091</v>
      </c>
      <c r="V349" s="116" t="str">
        <f t="shared" si="210"/>
        <v>VILA RICA CAPITAL GESTORA RECURSOS LTDA</v>
      </c>
      <c r="W349" s="199">
        <f t="shared" si="211"/>
        <v>-1.3636472800000004</v>
      </c>
      <c r="X349" s="199">
        <f t="shared" si="212"/>
        <v>-5.7999000000000245E-4</v>
      </c>
      <c r="Y349" s="199">
        <f t="shared" si="213"/>
        <v>-0.45736009999999999</v>
      </c>
      <c r="Z349" s="199">
        <f t="shared" si="214"/>
        <v>-0.22189005000000001</v>
      </c>
      <c r="AA349" s="199">
        <f t="shared" si="215"/>
        <v>-0.22189005000000001</v>
      </c>
      <c r="AB349" s="199" t="str">
        <f t="shared" si="216"/>
        <v/>
      </c>
      <c r="AC349" s="199">
        <f t="shared" si="217"/>
        <v>-4.7255375300000004</v>
      </c>
      <c r="AD349" s="199">
        <f t="shared" si="218"/>
        <v>-2.5268279699999998</v>
      </c>
      <c r="AE349" s="199" t="str">
        <f t="shared" si="219"/>
        <v/>
      </c>
      <c r="AF349" s="199" t="str">
        <f t="shared" si="220"/>
        <v/>
      </c>
      <c r="AG349" s="199" t="str">
        <f t="shared" si="221"/>
        <v/>
      </c>
      <c r="AH349" s="199">
        <f t="shared" si="222"/>
        <v>-10.836169749999998</v>
      </c>
      <c r="AI349" s="199">
        <f t="shared" si="223"/>
        <v>-19.808116160000012</v>
      </c>
      <c r="AJ349" s="199" t="str">
        <f t="shared" si="224"/>
        <v/>
      </c>
      <c r="AK349" s="199">
        <f t="shared" si="225"/>
        <v>1.1776888699999999</v>
      </c>
      <c r="AL349" s="199">
        <f t="shared" si="226"/>
        <v>-38.984330010000022</v>
      </c>
      <c r="AO349" s="59">
        <v>346</v>
      </c>
      <c r="AP349" s="54" t="s">
        <v>1331</v>
      </c>
      <c r="AQ349" s="31" t="s">
        <v>1110</v>
      </c>
      <c r="AR349" s="31" t="s">
        <v>1110</v>
      </c>
      <c r="AS349" s="31" t="s">
        <v>1110</v>
      </c>
      <c r="AT349" s="31" t="s">
        <v>1110</v>
      </c>
      <c r="AU349" s="31" t="s">
        <v>1110</v>
      </c>
      <c r="AV349" s="31" t="s">
        <v>1110</v>
      </c>
      <c r="AW349" s="31" t="s">
        <v>1110</v>
      </c>
      <c r="AX349" s="31" t="s">
        <v>1110</v>
      </c>
      <c r="AY349" s="31" t="s">
        <v>1110</v>
      </c>
      <c r="AZ349" s="31" t="s">
        <v>1110</v>
      </c>
      <c r="BA349" s="31" t="s">
        <v>1110</v>
      </c>
      <c r="BB349" s="31" t="s">
        <v>1110</v>
      </c>
      <c r="BC349" s="31" t="s">
        <v>1110</v>
      </c>
      <c r="BD349" s="31" t="s">
        <v>1110</v>
      </c>
      <c r="BE349" s="57">
        <v>125.21175028</v>
      </c>
      <c r="BF349" s="31">
        <v>125.21175028</v>
      </c>
      <c r="BG349"/>
      <c r="BH349" s="59">
        <v>346</v>
      </c>
      <c r="BI349" s="54" t="s">
        <v>1006</v>
      </c>
      <c r="BJ349" s="31">
        <v>11.04464245</v>
      </c>
      <c r="BK349" s="31">
        <v>3.1690009999999998E-2</v>
      </c>
      <c r="BL349" s="31">
        <v>0.34305013000000001</v>
      </c>
      <c r="BM349" s="31">
        <v>0.16644006</v>
      </c>
      <c r="BN349" s="31">
        <v>0.16644006</v>
      </c>
      <c r="BO349" s="31" t="s">
        <v>1110</v>
      </c>
      <c r="BP349" s="31">
        <v>29.634128010000001</v>
      </c>
      <c r="BQ349" s="31">
        <v>1.3779890400000001</v>
      </c>
      <c r="BR349" s="31" t="s">
        <v>1110</v>
      </c>
      <c r="BS349" s="31" t="s">
        <v>1110</v>
      </c>
      <c r="BT349" s="31" t="s">
        <v>1110</v>
      </c>
      <c r="BU349" s="31">
        <v>11.13329158</v>
      </c>
      <c r="BV349" s="31">
        <v>68.831609520000001</v>
      </c>
      <c r="BW349" s="31" t="s">
        <v>1110</v>
      </c>
      <c r="BX349" s="57">
        <v>3.8017682700000002</v>
      </c>
      <c r="BY349" s="31">
        <v>126.53104913</v>
      </c>
    </row>
    <row r="350" spans="1:77" ht="62.5">
      <c r="A350" s="114" t="str">
        <f t="shared" si="190"/>
        <v>OCTANTE CONSULTORIA FINANCEIRA PARTICIPA</v>
      </c>
      <c r="B350" s="24" t="str">
        <f t="shared" si="191"/>
        <v/>
      </c>
      <c r="C350" s="24" t="str">
        <f t="shared" si="192"/>
        <v/>
      </c>
      <c r="D350" s="24" t="str">
        <f t="shared" si="193"/>
        <v/>
      </c>
      <c r="E350" s="24" t="str">
        <f t="shared" si="194"/>
        <v/>
      </c>
      <c r="F350" s="24" t="str">
        <f t="shared" si="195"/>
        <v/>
      </c>
      <c r="G350" s="24">
        <f t="shared" si="196"/>
        <v>1.7840177417556902</v>
      </c>
      <c r="H350" s="24" t="str">
        <f t="shared" si="197"/>
        <v/>
      </c>
      <c r="I350" s="24">
        <f t="shared" si="198"/>
        <v>0.53732956030711421</v>
      </c>
      <c r="J350" s="24" t="str">
        <f t="shared" si="199"/>
        <v/>
      </c>
      <c r="K350" s="24" t="str">
        <f t="shared" si="200"/>
        <v/>
      </c>
      <c r="L350" s="24" t="str">
        <f t="shared" si="201"/>
        <v/>
      </c>
      <c r="M350" s="24" t="str">
        <f t="shared" si="202"/>
        <v/>
      </c>
      <c r="N350" s="24" t="str">
        <f t="shared" si="203"/>
        <v/>
      </c>
      <c r="O350" s="24">
        <f t="shared" si="204"/>
        <v>0.3796568335753534</v>
      </c>
      <c r="P350" s="24">
        <f t="shared" si="205"/>
        <v>-49.800000000000011</v>
      </c>
      <c r="Q350" s="24">
        <f t="shared" si="206"/>
        <v>0.7616973562307976</v>
      </c>
      <c r="R350" s="24">
        <f t="shared" si="207"/>
        <v>0.9452472400000147</v>
      </c>
      <c r="S350" s="24">
        <f t="shared" si="208"/>
        <v>1.7840177417556902</v>
      </c>
      <c r="T350" s="24">
        <f t="shared" si="209"/>
        <v>-49.800000000000011</v>
      </c>
      <c r="V350" s="116" t="str">
        <f t="shared" si="210"/>
        <v>OCTANTE CONSULTORIA FINANCEIRA PARTICIPA</v>
      </c>
      <c r="W350" s="199" t="str">
        <f t="shared" si="211"/>
        <v/>
      </c>
      <c r="X350" s="199" t="str">
        <f t="shared" si="212"/>
        <v/>
      </c>
      <c r="Y350" s="199" t="str">
        <f t="shared" si="213"/>
        <v/>
      </c>
      <c r="Z350" s="199" t="str">
        <f t="shared" si="214"/>
        <v/>
      </c>
      <c r="AA350" s="199" t="str">
        <f t="shared" si="215"/>
        <v/>
      </c>
      <c r="AB350" s="199">
        <f t="shared" si="216"/>
        <v>0.51528241999999835</v>
      </c>
      <c r="AC350" s="199" t="str">
        <f t="shared" si="217"/>
        <v/>
      </c>
      <c r="AD350" s="199">
        <f t="shared" si="218"/>
        <v>0.23339724999999589</v>
      </c>
      <c r="AE350" s="199" t="str">
        <f t="shared" si="219"/>
        <v/>
      </c>
      <c r="AF350" s="199" t="str">
        <f t="shared" si="220"/>
        <v/>
      </c>
      <c r="AG350" s="199" t="str">
        <f t="shared" si="221"/>
        <v/>
      </c>
      <c r="AH350" s="199" t="str">
        <f t="shared" si="222"/>
        <v/>
      </c>
      <c r="AI350" s="199" t="str">
        <f t="shared" si="223"/>
        <v/>
      </c>
      <c r="AJ350" s="199">
        <f t="shared" si="224"/>
        <v>0.19657753000000611</v>
      </c>
      <c r="AK350" s="199">
        <f t="shared" si="225"/>
        <v>-9.9600000000000029E-6</v>
      </c>
      <c r="AL350" s="199">
        <f t="shared" si="226"/>
        <v>0.9452472400000147</v>
      </c>
      <c r="AO350" s="60">
        <v>347</v>
      </c>
      <c r="AP350" s="56" t="s">
        <v>1332</v>
      </c>
      <c r="AQ350" s="30" t="s">
        <v>1110</v>
      </c>
      <c r="AR350" s="30" t="s">
        <v>1110</v>
      </c>
      <c r="AS350" s="30" t="s">
        <v>1110</v>
      </c>
      <c r="AT350" s="30" t="s">
        <v>1110</v>
      </c>
      <c r="AU350" s="30" t="s">
        <v>1110</v>
      </c>
      <c r="AV350" s="30">
        <v>28.88325648</v>
      </c>
      <c r="AW350" s="30" t="s">
        <v>1110</v>
      </c>
      <c r="AX350" s="30">
        <v>43.436517780000003</v>
      </c>
      <c r="AY350" s="30" t="s">
        <v>1110</v>
      </c>
      <c r="AZ350" s="30" t="s">
        <v>1110</v>
      </c>
      <c r="BA350" s="30" t="s">
        <v>1110</v>
      </c>
      <c r="BB350" s="30" t="s">
        <v>1110</v>
      </c>
      <c r="BC350" s="30" t="s">
        <v>1110</v>
      </c>
      <c r="BD350" s="30">
        <v>51.777687799999995</v>
      </c>
      <c r="BE350" s="58">
        <v>2.0000000000000002E-5</v>
      </c>
      <c r="BF350" s="30">
        <v>124.09748206</v>
      </c>
      <c r="BG350"/>
      <c r="BH350" s="60">
        <v>347</v>
      </c>
      <c r="BI350" s="56" t="s">
        <v>1332</v>
      </c>
      <c r="BJ350" s="30" t="s">
        <v>1110</v>
      </c>
      <c r="BK350" s="30" t="s">
        <v>1110</v>
      </c>
      <c r="BL350" s="30" t="s">
        <v>1110</v>
      </c>
      <c r="BM350" s="30" t="s">
        <v>1110</v>
      </c>
      <c r="BN350" s="30" t="s">
        <v>1110</v>
      </c>
      <c r="BO350" s="30">
        <v>29.398538899999998</v>
      </c>
      <c r="BP350" s="30" t="s">
        <v>1110</v>
      </c>
      <c r="BQ350" s="30">
        <v>43.669915029999999</v>
      </c>
      <c r="BR350" s="30" t="s">
        <v>1110</v>
      </c>
      <c r="BS350" s="30" t="s">
        <v>1110</v>
      </c>
      <c r="BT350" s="30" t="s">
        <v>1110</v>
      </c>
      <c r="BU350" s="30" t="s">
        <v>1110</v>
      </c>
      <c r="BV350" s="30" t="s">
        <v>1110</v>
      </c>
      <c r="BW350" s="30">
        <v>51.974265330000001</v>
      </c>
      <c r="BX350" s="58">
        <v>1.0039999999999999E-5</v>
      </c>
      <c r="BY350" s="30">
        <v>125.04272930000002</v>
      </c>
    </row>
    <row r="351" spans="1:77" ht="37.5">
      <c r="A351" s="114" t="str">
        <f t="shared" si="190"/>
        <v>CTM INVESTIMENTOS LTDA</v>
      </c>
      <c r="B351" s="24" t="str">
        <f t="shared" si="191"/>
        <v/>
      </c>
      <c r="C351" s="24">
        <f t="shared" si="192"/>
        <v>34.561126874330938</v>
      </c>
      <c r="D351" s="24" t="str">
        <f t="shared" si="193"/>
        <v/>
      </c>
      <c r="E351" s="24" t="str">
        <f t="shared" si="194"/>
        <v/>
      </c>
      <c r="F351" s="24" t="str">
        <f t="shared" si="195"/>
        <v/>
      </c>
      <c r="G351" s="24">
        <f t="shared" si="196"/>
        <v>1.2347771302347468</v>
      </c>
      <c r="H351" s="24" t="str">
        <f t="shared" si="197"/>
        <v/>
      </c>
      <c r="I351" s="24">
        <f t="shared" si="198"/>
        <v>1.2347932068359881</v>
      </c>
      <c r="J351" s="24" t="str">
        <f t="shared" si="199"/>
        <v/>
      </c>
      <c r="K351" s="24">
        <f t="shared" si="200"/>
        <v>15.9275496795305</v>
      </c>
      <c r="L351" s="24" t="str">
        <f t="shared" si="201"/>
        <v/>
      </c>
      <c r="M351" s="24" t="str">
        <f t="shared" si="202"/>
        <v/>
      </c>
      <c r="N351" s="24">
        <f t="shared" si="203"/>
        <v>1.3348569907245746</v>
      </c>
      <c r="O351" s="24" t="str">
        <f t="shared" si="204"/>
        <v/>
      </c>
      <c r="P351" s="24" t="str">
        <f t="shared" si="205"/>
        <v/>
      </c>
      <c r="Q351" s="24">
        <f t="shared" si="206"/>
        <v>7.740418797243791</v>
      </c>
      <c r="R351" s="24">
        <f t="shared" si="207"/>
        <v>8.8919906999999938</v>
      </c>
      <c r="S351" s="24">
        <f t="shared" si="208"/>
        <v>34.561126874330938</v>
      </c>
      <c r="T351" s="24">
        <f t="shared" si="209"/>
        <v>1.2347771302347468</v>
      </c>
      <c r="V351" s="116" t="str">
        <f t="shared" si="210"/>
        <v>CTM INVESTIMENTOS LTDA</v>
      </c>
      <c r="W351" s="199" t="str">
        <f t="shared" si="211"/>
        <v/>
      </c>
      <c r="X351" s="199">
        <f t="shared" si="212"/>
        <v>1.33615029</v>
      </c>
      <c r="Y351" s="199" t="str">
        <f t="shared" si="213"/>
        <v/>
      </c>
      <c r="Z351" s="199" t="str">
        <f t="shared" si="214"/>
        <v/>
      </c>
      <c r="AA351" s="199" t="str">
        <f t="shared" si="215"/>
        <v/>
      </c>
      <c r="AB351" s="199">
        <f t="shared" si="216"/>
        <v>0.35583919000000463</v>
      </c>
      <c r="AC351" s="199" t="str">
        <f t="shared" si="217"/>
        <v/>
      </c>
      <c r="AD351" s="199">
        <f t="shared" si="218"/>
        <v>0.49112887999999799</v>
      </c>
      <c r="AE351" s="199" t="str">
        <f t="shared" si="219"/>
        <v/>
      </c>
      <c r="AF351" s="199">
        <f t="shared" si="220"/>
        <v>6.7045323199999984</v>
      </c>
      <c r="AG351" s="199" t="str">
        <f t="shared" si="221"/>
        <v/>
      </c>
      <c r="AH351" s="199" t="str">
        <f t="shared" si="222"/>
        <v/>
      </c>
      <c r="AI351" s="199">
        <f t="shared" si="223"/>
        <v>4.34002E-3</v>
      </c>
      <c r="AJ351" s="199" t="str">
        <f t="shared" si="224"/>
        <v/>
      </c>
      <c r="AK351" s="199" t="str">
        <f t="shared" si="225"/>
        <v/>
      </c>
      <c r="AL351" s="199">
        <f t="shared" si="226"/>
        <v>8.8919906999999938</v>
      </c>
      <c r="AO351" s="59">
        <v>348</v>
      </c>
      <c r="AP351" s="54" t="s">
        <v>1328</v>
      </c>
      <c r="AQ351" s="31" t="s">
        <v>1110</v>
      </c>
      <c r="AR351" s="31" t="s">
        <v>1110</v>
      </c>
      <c r="AS351" s="31" t="s">
        <v>1110</v>
      </c>
      <c r="AT351" s="31" t="s">
        <v>1110</v>
      </c>
      <c r="AU351" s="31" t="s">
        <v>1110</v>
      </c>
      <c r="AV351" s="31">
        <v>1.93938024</v>
      </c>
      <c r="AW351" s="31" t="s">
        <v>1110</v>
      </c>
      <c r="AX351" s="31">
        <v>41.322347090000001</v>
      </c>
      <c r="AY351" s="31" t="s">
        <v>1110</v>
      </c>
      <c r="AZ351" s="31" t="s">
        <v>1110</v>
      </c>
      <c r="BA351" s="31" t="s">
        <v>1110</v>
      </c>
      <c r="BB351" s="31" t="s">
        <v>1110</v>
      </c>
      <c r="BC351" s="31" t="s">
        <v>1110</v>
      </c>
      <c r="BD351" s="31" t="s">
        <v>1110</v>
      </c>
      <c r="BE351" s="57">
        <v>79.973243999999994</v>
      </c>
      <c r="BF351" s="31">
        <v>123.23497132999999</v>
      </c>
      <c r="BG351"/>
      <c r="BH351" s="59">
        <v>348</v>
      </c>
      <c r="BI351" s="54" t="s">
        <v>1333</v>
      </c>
      <c r="BJ351" s="31" t="s">
        <v>1110</v>
      </c>
      <c r="BK351" s="31">
        <v>5.2021998399999996</v>
      </c>
      <c r="BL351" s="31" t="s">
        <v>1110</v>
      </c>
      <c r="BM351" s="31" t="s">
        <v>1110</v>
      </c>
      <c r="BN351" s="31" t="s">
        <v>1110</v>
      </c>
      <c r="BO351" s="31">
        <v>29.173929620000003</v>
      </c>
      <c r="BP351" s="31" t="s">
        <v>1110</v>
      </c>
      <c r="BQ351" s="31">
        <v>40.265309469999998</v>
      </c>
      <c r="BR351" s="31" t="s">
        <v>1110</v>
      </c>
      <c r="BS351" s="31">
        <v>48.798466759999997</v>
      </c>
      <c r="BT351" s="31" t="s">
        <v>1110</v>
      </c>
      <c r="BU351" s="31" t="s">
        <v>1110</v>
      </c>
      <c r="BV351" s="31">
        <v>0.32946998</v>
      </c>
      <c r="BW351" s="31" t="s">
        <v>1110</v>
      </c>
      <c r="BX351" s="57" t="s">
        <v>1110</v>
      </c>
      <c r="BY351" s="31">
        <v>123.76937566999999</v>
      </c>
    </row>
    <row r="352" spans="1:77" ht="50">
      <c r="A352" s="114" t="str">
        <f t="shared" si="190"/>
        <v>INTERMEDIUM DTVM LTDA</v>
      </c>
      <c r="B352" s="24" t="str">
        <f t="shared" si="191"/>
        <v/>
      </c>
      <c r="C352" s="24" t="str">
        <f t="shared" si="192"/>
        <v/>
      </c>
      <c r="D352" s="24" t="str">
        <f t="shared" si="193"/>
        <v/>
      </c>
      <c r="E352" s="24" t="str">
        <f t="shared" si="194"/>
        <v/>
      </c>
      <c r="F352" s="24" t="str">
        <f t="shared" si="195"/>
        <v/>
      </c>
      <c r="G352" s="24" t="str">
        <f t="shared" si="196"/>
        <v/>
      </c>
      <c r="H352" s="24" t="str">
        <f t="shared" si="197"/>
        <v/>
      </c>
      <c r="I352" s="24" t="str">
        <f t="shared" si="198"/>
        <v/>
      </c>
      <c r="J352" s="24" t="str">
        <f t="shared" si="199"/>
        <v/>
      </c>
      <c r="K352" s="24" t="str">
        <f t="shared" si="200"/>
        <v/>
      </c>
      <c r="L352" s="24" t="str">
        <f t="shared" si="201"/>
        <v/>
      </c>
      <c r="M352" s="24" t="str">
        <f t="shared" si="202"/>
        <v/>
      </c>
      <c r="N352" s="24">
        <f t="shared" si="203"/>
        <v>38.360744476055032</v>
      </c>
      <c r="O352" s="24" t="str">
        <f t="shared" si="204"/>
        <v/>
      </c>
      <c r="P352" s="24">
        <f t="shared" si="205"/>
        <v>-57.514203104658534</v>
      </c>
      <c r="Q352" s="24">
        <f t="shared" si="206"/>
        <v>1.8917197736436009</v>
      </c>
      <c r="R352" s="24">
        <f t="shared" si="207"/>
        <v>2.2675402300000087</v>
      </c>
      <c r="S352" s="24">
        <f t="shared" si="208"/>
        <v>38.360744476055032</v>
      </c>
      <c r="T352" s="24">
        <f t="shared" si="209"/>
        <v>-57.514203104658534</v>
      </c>
      <c r="V352" s="116" t="str">
        <f t="shared" si="210"/>
        <v>INTERMEDIUM DTVM LTDA</v>
      </c>
      <c r="W352" s="199" t="str">
        <f t="shared" si="211"/>
        <v/>
      </c>
      <c r="X352" s="199" t="str">
        <f t="shared" si="212"/>
        <v/>
      </c>
      <c r="Y352" s="199" t="str">
        <f t="shared" si="213"/>
        <v/>
      </c>
      <c r="Z352" s="199" t="str">
        <f t="shared" si="214"/>
        <v/>
      </c>
      <c r="AA352" s="199" t="str">
        <f t="shared" si="215"/>
        <v/>
      </c>
      <c r="AB352" s="199" t="str">
        <f t="shared" si="216"/>
        <v/>
      </c>
      <c r="AC352" s="199" t="str">
        <f t="shared" si="217"/>
        <v/>
      </c>
      <c r="AD352" s="199" t="str">
        <f t="shared" si="218"/>
        <v/>
      </c>
      <c r="AE352" s="199" t="str">
        <f t="shared" si="219"/>
        <v/>
      </c>
      <c r="AF352" s="199" t="str">
        <f t="shared" si="220"/>
        <v/>
      </c>
      <c r="AG352" s="199" t="str">
        <f t="shared" si="221"/>
        <v/>
      </c>
      <c r="AH352" s="199" t="str">
        <f t="shared" si="222"/>
        <v/>
      </c>
      <c r="AI352" s="199">
        <f t="shared" si="223"/>
        <v>1.3197899400000006</v>
      </c>
      <c r="AJ352" s="199" t="str">
        <f t="shared" si="224"/>
        <v/>
      </c>
      <c r="AK352" s="199">
        <f t="shared" si="225"/>
        <v>-66.961562519999973</v>
      </c>
      <c r="AL352" s="199">
        <f t="shared" si="226"/>
        <v>2.2675402300000087</v>
      </c>
      <c r="AO352" s="60">
        <v>349</v>
      </c>
      <c r="AP352" s="56" t="s">
        <v>284</v>
      </c>
      <c r="AQ352" s="30" t="s">
        <v>1110</v>
      </c>
      <c r="AR352" s="30" t="s">
        <v>1110</v>
      </c>
      <c r="AS352" s="30" t="s">
        <v>1110</v>
      </c>
      <c r="AT352" s="30" t="s">
        <v>1110</v>
      </c>
      <c r="AU352" s="30" t="s">
        <v>1110</v>
      </c>
      <c r="AV352" s="30" t="s">
        <v>1110</v>
      </c>
      <c r="AW352" s="30" t="s">
        <v>1110</v>
      </c>
      <c r="AX352" s="30" t="s">
        <v>1110</v>
      </c>
      <c r="AY352" s="30" t="s">
        <v>1110</v>
      </c>
      <c r="AZ352" s="30" t="s">
        <v>1110</v>
      </c>
      <c r="BA352" s="30" t="s">
        <v>1110</v>
      </c>
      <c r="BB352" s="30" t="s">
        <v>1110</v>
      </c>
      <c r="BC352" s="30" t="s">
        <v>1110</v>
      </c>
      <c r="BD352" s="30" t="s">
        <v>1110</v>
      </c>
      <c r="BE352" s="58">
        <v>122.21584223000001</v>
      </c>
      <c r="BF352" s="30">
        <v>122.21584223000001</v>
      </c>
      <c r="BG352"/>
      <c r="BH352" s="60">
        <v>349</v>
      </c>
      <c r="BI352" s="56" t="s">
        <v>1334</v>
      </c>
      <c r="BJ352" s="30" t="s">
        <v>1110</v>
      </c>
      <c r="BK352" s="30" t="s">
        <v>1110</v>
      </c>
      <c r="BL352" s="30" t="s">
        <v>1110</v>
      </c>
      <c r="BM352" s="30" t="s">
        <v>1110</v>
      </c>
      <c r="BN352" s="30" t="s">
        <v>1110</v>
      </c>
      <c r="BO352" s="30" t="s">
        <v>1110</v>
      </c>
      <c r="BP352" s="30" t="s">
        <v>1110</v>
      </c>
      <c r="BQ352" s="30">
        <v>51.331422689999997</v>
      </c>
      <c r="BR352" s="30">
        <v>2.2702600199999998</v>
      </c>
      <c r="BS352" s="30">
        <v>14.307630099999999</v>
      </c>
      <c r="BT352" s="30" t="s">
        <v>1110</v>
      </c>
      <c r="BU352" s="30" t="s">
        <v>1110</v>
      </c>
      <c r="BV352" s="30">
        <v>4.7602600300000004</v>
      </c>
      <c r="BW352" s="30" t="s">
        <v>1110</v>
      </c>
      <c r="BX352" s="58">
        <v>49.464570340000002</v>
      </c>
      <c r="BY352" s="30">
        <v>122.13414318</v>
      </c>
    </row>
    <row r="353" spans="1:77" ht="62.5">
      <c r="A353" s="114" t="str">
        <f t="shared" si="190"/>
        <v>3R GESTORA DE RECURSOS LTDA</v>
      </c>
      <c r="B353" s="24" t="str">
        <f t="shared" si="191"/>
        <v/>
      </c>
      <c r="C353" s="24" t="str">
        <f t="shared" si="192"/>
        <v/>
      </c>
      <c r="D353" s="24" t="str">
        <f t="shared" si="193"/>
        <v/>
      </c>
      <c r="E353" s="24" t="str">
        <f t="shared" si="194"/>
        <v/>
      </c>
      <c r="F353" s="24" t="str">
        <f t="shared" si="195"/>
        <v/>
      </c>
      <c r="G353" s="24" t="str">
        <f t="shared" si="196"/>
        <v/>
      </c>
      <c r="H353" s="24" t="str">
        <f t="shared" si="197"/>
        <v/>
      </c>
      <c r="I353" s="24">
        <f t="shared" si="198"/>
        <v>-0.60673943148420051</v>
      </c>
      <c r="J353" s="24" t="str">
        <f t="shared" si="199"/>
        <v/>
      </c>
      <c r="K353" s="24">
        <f t="shared" si="200"/>
        <v>-2.4941050428876395</v>
      </c>
      <c r="L353" s="24" t="str">
        <f t="shared" si="201"/>
        <v/>
      </c>
      <c r="M353" s="24" t="str">
        <f t="shared" si="202"/>
        <v/>
      </c>
      <c r="N353" s="24" t="str">
        <f t="shared" si="203"/>
        <v/>
      </c>
      <c r="O353" s="24" t="str">
        <f t="shared" si="204"/>
        <v/>
      </c>
      <c r="P353" s="24">
        <f t="shared" si="205"/>
        <v>-16.816268592635424</v>
      </c>
      <c r="Q353" s="24">
        <f t="shared" si="206"/>
        <v>-1.2361069426171269</v>
      </c>
      <c r="R353" s="24">
        <f t="shared" si="207"/>
        <v>-1.5051773200000156</v>
      </c>
      <c r="S353" s="24">
        <f t="shared" si="208"/>
        <v>-0.60673943148420051</v>
      </c>
      <c r="T353" s="24">
        <f t="shared" si="209"/>
        <v>-16.816268592635424</v>
      </c>
      <c r="V353" s="116" t="str">
        <f t="shared" si="210"/>
        <v>3R GESTORA DE RECURSOS LTDA</v>
      </c>
      <c r="W353" s="199" t="str">
        <f t="shared" si="211"/>
        <v/>
      </c>
      <c r="X353" s="199" t="str">
        <f t="shared" si="212"/>
        <v/>
      </c>
      <c r="Y353" s="199" t="str">
        <f t="shared" si="213"/>
        <v/>
      </c>
      <c r="Z353" s="199" t="str">
        <f t="shared" si="214"/>
        <v/>
      </c>
      <c r="AA353" s="199" t="str">
        <f t="shared" si="215"/>
        <v/>
      </c>
      <c r="AB353" s="199" t="str">
        <f t="shared" si="216"/>
        <v/>
      </c>
      <c r="AC353" s="199" t="str">
        <f t="shared" si="217"/>
        <v/>
      </c>
      <c r="AD353" s="199">
        <f t="shared" si="218"/>
        <v>-0.70501541000000145</v>
      </c>
      <c r="AE353" s="199" t="str">
        <f t="shared" si="219"/>
        <v/>
      </c>
      <c r="AF353" s="199">
        <f t="shared" si="220"/>
        <v>-2.3776249999999943E-2</v>
      </c>
      <c r="AG353" s="199" t="str">
        <f t="shared" si="221"/>
        <v/>
      </c>
      <c r="AH353" s="199" t="str">
        <f t="shared" si="222"/>
        <v/>
      </c>
      <c r="AI353" s="199" t="str">
        <f t="shared" si="223"/>
        <v/>
      </c>
      <c r="AJ353" s="199" t="str">
        <f t="shared" si="224"/>
        <v/>
      </c>
      <c r="AK353" s="199">
        <f t="shared" si="225"/>
        <v>-0.77638565999999987</v>
      </c>
      <c r="AL353" s="199">
        <f t="shared" si="226"/>
        <v>-1.5051773200000156</v>
      </c>
      <c r="AO353" s="59">
        <v>350</v>
      </c>
      <c r="AP353" s="54" t="s">
        <v>38</v>
      </c>
      <c r="AQ353" s="31" t="s">
        <v>1110</v>
      </c>
      <c r="AR353" s="31" t="s">
        <v>1110</v>
      </c>
      <c r="AS353" s="31" t="s">
        <v>1110</v>
      </c>
      <c r="AT353" s="31" t="s">
        <v>1110</v>
      </c>
      <c r="AU353" s="31" t="s">
        <v>1110</v>
      </c>
      <c r="AV353" s="31" t="s">
        <v>1110</v>
      </c>
      <c r="AW353" s="31" t="s">
        <v>1110</v>
      </c>
      <c r="AX353" s="31">
        <v>116.19739437</v>
      </c>
      <c r="AY353" s="31" t="s">
        <v>1110</v>
      </c>
      <c r="AZ353" s="31">
        <v>0.95329785999999994</v>
      </c>
      <c r="BA353" s="31" t="s">
        <v>1110</v>
      </c>
      <c r="BB353" s="31" t="s">
        <v>1110</v>
      </c>
      <c r="BC353" s="31" t="s">
        <v>1110</v>
      </c>
      <c r="BD353" s="31" t="s">
        <v>1110</v>
      </c>
      <c r="BE353" s="57">
        <v>4.6168723800000002</v>
      </c>
      <c r="BF353" s="31">
        <v>121.76756461000001</v>
      </c>
      <c r="BG353"/>
      <c r="BH353" s="59">
        <v>350</v>
      </c>
      <c r="BI353" s="54" t="s">
        <v>38</v>
      </c>
      <c r="BJ353" s="31" t="s">
        <v>1110</v>
      </c>
      <c r="BK353" s="31" t="s">
        <v>1110</v>
      </c>
      <c r="BL353" s="31" t="s">
        <v>1110</v>
      </c>
      <c r="BM353" s="31" t="s">
        <v>1110</v>
      </c>
      <c r="BN353" s="31" t="s">
        <v>1110</v>
      </c>
      <c r="BO353" s="31" t="s">
        <v>1110</v>
      </c>
      <c r="BP353" s="31" t="s">
        <v>1110</v>
      </c>
      <c r="BQ353" s="31">
        <v>115.49237896</v>
      </c>
      <c r="BR353" s="31" t="s">
        <v>1110</v>
      </c>
      <c r="BS353" s="31">
        <v>0.92952161</v>
      </c>
      <c r="BT353" s="31" t="s">
        <v>1110</v>
      </c>
      <c r="BU353" s="31" t="s">
        <v>1110</v>
      </c>
      <c r="BV353" s="31" t="s">
        <v>1110</v>
      </c>
      <c r="BW353" s="31" t="s">
        <v>1110</v>
      </c>
      <c r="BX353" s="57">
        <v>3.8404867200000004</v>
      </c>
      <c r="BY353" s="31">
        <v>120.26238728999999</v>
      </c>
    </row>
    <row r="354" spans="1:77" ht="75">
      <c r="A354" s="114" t="str">
        <f t="shared" si="190"/>
        <v>RIO PERFORMANCE GESTAO DE RECURSOS LTDA</v>
      </c>
      <c r="B354" s="24" t="str">
        <f t="shared" si="191"/>
        <v/>
      </c>
      <c r="C354" s="24" t="str">
        <f t="shared" si="192"/>
        <v/>
      </c>
      <c r="D354" s="24" t="str">
        <f t="shared" si="193"/>
        <v/>
      </c>
      <c r="E354" s="24" t="str">
        <f t="shared" si="194"/>
        <v/>
      </c>
      <c r="F354" s="24" t="str">
        <f t="shared" si="195"/>
        <v/>
      </c>
      <c r="G354" s="24" t="str">
        <f t="shared" si="196"/>
        <v/>
      </c>
      <c r="H354" s="24">
        <f t="shared" si="197"/>
        <v>1.8842530282637995</v>
      </c>
      <c r="I354" s="24">
        <f t="shared" si="198"/>
        <v>3.2079136875016587</v>
      </c>
      <c r="J354" s="24">
        <f t="shared" si="199"/>
        <v>-3.7542479582427717</v>
      </c>
      <c r="K354" s="24">
        <f t="shared" si="200"/>
        <v>-9.2590330431118701</v>
      </c>
      <c r="L354" s="24" t="str">
        <f t="shared" si="201"/>
        <v/>
      </c>
      <c r="M354" s="24" t="str">
        <f t="shared" si="202"/>
        <v/>
      </c>
      <c r="N354" s="24">
        <f t="shared" si="203"/>
        <v>-41.313473533955538</v>
      </c>
      <c r="O354" s="24" t="str">
        <f t="shared" si="204"/>
        <v/>
      </c>
      <c r="P354" s="24">
        <f t="shared" si="205"/>
        <v>-12.906115055423385</v>
      </c>
      <c r="Q354" s="24">
        <f t="shared" si="206"/>
        <v>-8.1427772813886747</v>
      </c>
      <c r="R354" s="24">
        <f t="shared" si="207"/>
        <v>-10.544926999999987</v>
      </c>
      <c r="S354" s="24">
        <f t="shared" si="208"/>
        <v>3.2079136875016587</v>
      </c>
      <c r="T354" s="24">
        <f t="shared" si="209"/>
        <v>-41.313473533955538</v>
      </c>
      <c r="V354" s="116" t="str">
        <f t="shared" si="210"/>
        <v>RIO PERFORMANCE GESTAO DE RECURSOS LTDA</v>
      </c>
      <c r="W354" s="199" t="str">
        <f t="shared" si="211"/>
        <v/>
      </c>
      <c r="X354" s="199" t="str">
        <f t="shared" si="212"/>
        <v/>
      </c>
      <c r="Y354" s="199" t="str">
        <f t="shared" si="213"/>
        <v/>
      </c>
      <c r="Z354" s="199" t="str">
        <f t="shared" si="214"/>
        <v/>
      </c>
      <c r="AA354" s="199" t="str">
        <f t="shared" si="215"/>
        <v/>
      </c>
      <c r="AB354" s="199" t="str">
        <f t="shared" si="216"/>
        <v/>
      </c>
      <c r="AC354" s="199">
        <f t="shared" si="217"/>
        <v>4.2000000000000023E-4</v>
      </c>
      <c r="AD354" s="199">
        <f t="shared" si="218"/>
        <v>2.228676440000001</v>
      </c>
      <c r="AE354" s="199">
        <f t="shared" si="219"/>
        <v>-0.13523964999999993</v>
      </c>
      <c r="AF354" s="199">
        <f t="shared" si="220"/>
        <v>-2.0741973400000013</v>
      </c>
      <c r="AG354" s="199" t="str">
        <f t="shared" si="221"/>
        <v/>
      </c>
      <c r="AH354" s="199" t="str">
        <f t="shared" si="222"/>
        <v/>
      </c>
      <c r="AI354" s="199">
        <f t="shared" si="223"/>
        <v>-8.9827174499999991</v>
      </c>
      <c r="AJ354" s="199" t="str">
        <f t="shared" si="224"/>
        <v/>
      </c>
      <c r="AK354" s="199">
        <f t="shared" si="225"/>
        <v>-1.5818689999999993</v>
      </c>
      <c r="AL354" s="199">
        <f t="shared" si="226"/>
        <v>-10.544926999999987</v>
      </c>
      <c r="AO354" s="60">
        <v>351</v>
      </c>
      <c r="AP354" s="56" t="s">
        <v>1334</v>
      </c>
      <c r="AQ354" s="30" t="s">
        <v>1110</v>
      </c>
      <c r="AR354" s="30" t="s">
        <v>1110</v>
      </c>
      <c r="AS354" s="30" t="s">
        <v>1110</v>
      </c>
      <c r="AT354" s="30" t="s">
        <v>1110</v>
      </c>
      <c r="AU354" s="30" t="s">
        <v>1110</v>
      </c>
      <c r="AV354" s="30" t="s">
        <v>1110</v>
      </c>
      <c r="AW354" s="30" t="s">
        <v>1110</v>
      </c>
      <c r="AX354" s="30" t="s">
        <v>1110</v>
      </c>
      <c r="AY354" s="30" t="s">
        <v>1110</v>
      </c>
      <c r="AZ354" s="30" t="s">
        <v>1110</v>
      </c>
      <c r="BA354" s="30" t="s">
        <v>1110</v>
      </c>
      <c r="BB354" s="30" t="s">
        <v>1110</v>
      </c>
      <c r="BC354" s="30">
        <v>3.4404700899999998</v>
      </c>
      <c r="BD354" s="30" t="s">
        <v>1110</v>
      </c>
      <c r="BE354" s="58">
        <v>116.42613285999998</v>
      </c>
      <c r="BF354" s="30">
        <v>119.86660294999999</v>
      </c>
      <c r="BG354"/>
      <c r="BH354" s="60">
        <v>351</v>
      </c>
      <c r="BI354" s="56" t="s">
        <v>825</v>
      </c>
      <c r="BJ354" s="30" t="s">
        <v>1110</v>
      </c>
      <c r="BK354" s="30" t="s">
        <v>1110</v>
      </c>
      <c r="BL354" s="30" t="s">
        <v>1110</v>
      </c>
      <c r="BM354" s="30" t="s">
        <v>1110</v>
      </c>
      <c r="BN354" s="30" t="s">
        <v>1110</v>
      </c>
      <c r="BO354" s="30" t="s">
        <v>1110</v>
      </c>
      <c r="BP354" s="30">
        <v>2.2710000000000001E-2</v>
      </c>
      <c r="BQ354" s="30">
        <v>71.703003280000004</v>
      </c>
      <c r="BR354" s="30">
        <v>3.4670703599999997</v>
      </c>
      <c r="BS354" s="30">
        <v>20.327681239999997</v>
      </c>
      <c r="BT354" s="30" t="s">
        <v>1110</v>
      </c>
      <c r="BU354" s="30" t="s">
        <v>1110</v>
      </c>
      <c r="BV354" s="30">
        <v>12.760110449999999</v>
      </c>
      <c r="BW354" s="30" t="s">
        <v>1110</v>
      </c>
      <c r="BX354" s="58">
        <v>10.67487126</v>
      </c>
      <c r="BY354" s="30">
        <v>118.95544658999999</v>
      </c>
    </row>
    <row r="355" spans="1:77" ht="62.5">
      <c r="A355" s="114" t="str">
        <f t="shared" si="190"/>
        <v>DXA GESTAO DE INVESTIMENTOS LTDA</v>
      </c>
      <c r="B355" s="24" t="str">
        <f t="shared" si="191"/>
        <v/>
      </c>
      <c r="C355" s="24" t="str">
        <f t="shared" si="192"/>
        <v/>
      </c>
      <c r="D355" s="24" t="str">
        <f t="shared" si="193"/>
        <v/>
      </c>
      <c r="E355" s="24" t="str">
        <f t="shared" si="194"/>
        <v/>
      </c>
      <c r="F355" s="24" t="str">
        <f t="shared" si="195"/>
        <v/>
      </c>
      <c r="G355" s="24" t="str">
        <f t="shared" si="196"/>
        <v/>
      </c>
      <c r="H355" s="24">
        <f t="shared" si="197"/>
        <v>2.0839981293301548</v>
      </c>
      <c r="I355" s="24">
        <f t="shared" si="198"/>
        <v>-32.837622015689618</v>
      </c>
      <c r="J355" s="24">
        <f t="shared" si="199"/>
        <v>-13.131934361037949</v>
      </c>
      <c r="K355" s="24">
        <f t="shared" si="200"/>
        <v>-9.6967889740787427</v>
      </c>
      <c r="L355" s="24" t="str">
        <f t="shared" si="201"/>
        <v/>
      </c>
      <c r="M355" s="24" t="str">
        <f t="shared" si="202"/>
        <v/>
      </c>
      <c r="N355" s="24">
        <f t="shared" si="203"/>
        <v>-12.070326307992829</v>
      </c>
      <c r="O355" s="24">
        <f t="shared" si="204"/>
        <v>-8.369028114229593E-2</v>
      </c>
      <c r="P355" s="24">
        <f t="shared" si="205"/>
        <v>-1.9791709648700078</v>
      </c>
      <c r="Q355" s="24">
        <f t="shared" si="206"/>
        <v>-9.9625175009711739</v>
      </c>
      <c r="R355" s="24">
        <f t="shared" si="207"/>
        <v>-12.839606240000009</v>
      </c>
      <c r="S355" s="24">
        <f t="shared" si="208"/>
        <v>2.0839981293301548</v>
      </c>
      <c r="T355" s="24">
        <f t="shared" si="209"/>
        <v>-32.837622015689618</v>
      </c>
      <c r="V355" s="116" t="str">
        <f t="shared" si="210"/>
        <v>DXA GESTAO DE INVESTIMENTOS LTDA</v>
      </c>
      <c r="W355" s="199" t="str">
        <f t="shared" si="211"/>
        <v/>
      </c>
      <c r="X355" s="199" t="str">
        <f t="shared" si="212"/>
        <v/>
      </c>
      <c r="Y355" s="199" t="str">
        <f t="shared" si="213"/>
        <v/>
      </c>
      <c r="Z355" s="199" t="str">
        <f t="shared" si="214"/>
        <v/>
      </c>
      <c r="AA355" s="199" t="str">
        <f t="shared" si="215"/>
        <v/>
      </c>
      <c r="AB355" s="199" t="str">
        <f t="shared" si="216"/>
        <v/>
      </c>
      <c r="AC355" s="199">
        <f t="shared" si="217"/>
        <v>0.25260688000000009</v>
      </c>
      <c r="AD355" s="199">
        <f t="shared" si="218"/>
        <v>-5.0393993399999992</v>
      </c>
      <c r="AE355" s="199">
        <f t="shared" si="219"/>
        <v>-0.43089887000000004</v>
      </c>
      <c r="AF355" s="199">
        <f t="shared" si="220"/>
        <v>-0.23585686000000017</v>
      </c>
      <c r="AG355" s="199" t="str">
        <f t="shared" si="221"/>
        <v/>
      </c>
      <c r="AH355" s="199" t="str">
        <f t="shared" si="222"/>
        <v/>
      </c>
      <c r="AI355" s="199">
        <f t="shared" si="223"/>
        <v>-7.3277342499999989</v>
      </c>
      <c r="AJ355" s="199">
        <f t="shared" si="224"/>
        <v>-2.8000280000000544E-2</v>
      </c>
      <c r="AK355" s="199">
        <f t="shared" si="225"/>
        <v>-3.0323520000000048E-2</v>
      </c>
      <c r="AL355" s="199">
        <f t="shared" si="226"/>
        <v>-12.839606240000009</v>
      </c>
      <c r="AO355" s="59">
        <v>352</v>
      </c>
      <c r="AP355" s="54" t="s">
        <v>202</v>
      </c>
      <c r="AQ355" s="31" t="s">
        <v>1110</v>
      </c>
      <c r="AR355" s="31" t="s">
        <v>1110</v>
      </c>
      <c r="AS355" s="31" t="s">
        <v>1110</v>
      </c>
      <c r="AT355" s="31" t="s">
        <v>1110</v>
      </c>
      <c r="AU355" s="31" t="s">
        <v>1110</v>
      </c>
      <c r="AV355" s="31">
        <v>117.89911413999999</v>
      </c>
      <c r="AW355" s="31">
        <v>2.0299970000000001E-2</v>
      </c>
      <c r="AX355" s="31" t="s">
        <v>1110</v>
      </c>
      <c r="AY355" s="31" t="s">
        <v>1110</v>
      </c>
      <c r="AZ355" s="31">
        <v>1.4544777</v>
      </c>
      <c r="BA355" s="31" t="s">
        <v>1110</v>
      </c>
      <c r="BB355" s="31" t="s">
        <v>1110</v>
      </c>
      <c r="BC355" s="31" t="s">
        <v>1110</v>
      </c>
      <c r="BD355" s="31" t="s">
        <v>1110</v>
      </c>
      <c r="BE355" s="57">
        <v>1.0000000000000001E-5</v>
      </c>
      <c r="BF355" s="31">
        <v>119.37390180999999</v>
      </c>
      <c r="BG355"/>
      <c r="BH355" s="59">
        <v>352</v>
      </c>
      <c r="BI355" s="54" t="s">
        <v>1330</v>
      </c>
      <c r="BJ355" s="31" t="s">
        <v>1110</v>
      </c>
      <c r="BK355" s="31" t="s">
        <v>1110</v>
      </c>
      <c r="BL355" s="31" t="s">
        <v>1110</v>
      </c>
      <c r="BM355" s="31" t="s">
        <v>1110</v>
      </c>
      <c r="BN355" s="31" t="s">
        <v>1110</v>
      </c>
      <c r="BO355" s="31" t="s">
        <v>1110</v>
      </c>
      <c r="BP355" s="31">
        <v>12.3738692</v>
      </c>
      <c r="BQ355" s="31">
        <v>10.3070205</v>
      </c>
      <c r="BR355" s="31">
        <v>2.8504065199999999</v>
      </c>
      <c r="BS355" s="31">
        <v>2.1964623400000001</v>
      </c>
      <c r="BT355" s="31" t="s">
        <v>1110</v>
      </c>
      <c r="BU355" s="31" t="s">
        <v>1110</v>
      </c>
      <c r="BV355" s="31">
        <v>53.380933130000003</v>
      </c>
      <c r="BW355" s="31">
        <v>33.42902677</v>
      </c>
      <c r="BX355" s="57">
        <v>1.5018088999999999</v>
      </c>
      <c r="BY355" s="31">
        <v>116.03952736000001</v>
      </c>
    </row>
    <row r="356" spans="1:77" ht="62.5">
      <c r="A356" s="114" t="str">
        <f t="shared" si="190"/>
        <v>LEROSA INVESTIMENTOS</v>
      </c>
      <c r="B356" s="24" t="str">
        <f t="shared" si="191"/>
        <v/>
      </c>
      <c r="C356" s="24" t="str">
        <f t="shared" si="192"/>
        <v/>
      </c>
      <c r="D356" s="24" t="str">
        <f t="shared" si="193"/>
        <v/>
      </c>
      <c r="E356" s="24" t="str">
        <f t="shared" si="194"/>
        <v/>
      </c>
      <c r="F356" s="24" t="str">
        <f t="shared" si="195"/>
        <v/>
      </c>
      <c r="G356" s="24" t="str">
        <f t="shared" si="196"/>
        <v/>
      </c>
      <c r="H356" s="24" t="str">
        <f t="shared" si="197"/>
        <v/>
      </c>
      <c r="I356" s="24">
        <f t="shared" si="198"/>
        <v>3.6898989554042601</v>
      </c>
      <c r="J356" s="24" t="str">
        <f t="shared" si="199"/>
        <v/>
      </c>
      <c r="K356" s="24" t="str">
        <f t="shared" si="200"/>
        <v/>
      </c>
      <c r="L356" s="24" t="str">
        <f t="shared" si="201"/>
        <v/>
      </c>
      <c r="M356" s="24" t="str">
        <f t="shared" si="202"/>
        <v/>
      </c>
      <c r="N356" s="24" t="str">
        <f t="shared" si="203"/>
        <v/>
      </c>
      <c r="O356" s="24" t="str">
        <f t="shared" si="204"/>
        <v/>
      </c>
      <c r="P356" s="24">
        <f t="shared" si="205"/>
        <v>-4.691620167073637</v>
      </c>
      <c r="Q356" s="24">
        <f t="shared" si="206"/>
        <v>-0.43539462684789498</v>
      </c>
      <c r="R356" s="24">
        <f t="shared" si="207"/>
        <v>-0.49179404999998155</v>
      </c>
      <c r="S356" s="24">
        <f t="shared" si="208"/>
        <v>3.6898989554042601</v>
      </c>
      <c r="T356" s="24">
        <f t="shared" si="209"/>
        <v>-4.691620167073637</v>
      </c>
      <c r="V356" s="116" t="str">
        <f t="shared" si="210"/>
        <v>LEROSA INVESTIMENTOS</v>
      </c>
      <c r="W356" s="199" t="str">
        <f t="shared" si="211"/>
        <v/>
      </c>
      <c r="X356" s="199" t="str">
        <f t="shared" si="212"/>
        <v/>
      </c>
      <c r="Y356" s="199" t="str">
        <f t="shared" si="213"/>
        <v/>
      </c>
      <c r="Z356" s="199" t="str">
        <f t="shared" si="214"/>
        <v/>
      </c>
      <c r="AA356" s="199" t="str">
        <f t="shared" si="215"/>
        <v/>
      </c>
      <c r="AB356" s="199" t="str">
        <f t="shared" si="216"/>
        <v/>
      </c>
      <c r="AC356" s="199" t="str">
        <f t="shared" si="217"/>
        <v/>
      </c>
      <c r="AD356" s="199">
        <f t="shared" si="218"/>
        <v>2.1164917100000054</v>
      </c>
      <c r="AE356" s="199" t="str">
        <f t="shared" si="219"/>
        <v/>
      </c>
      <c r="AF356" s="199" t="str">
        <f t="shared" si="220"/>
        <v/>
      </c>
      <c r="AG356" s="199" t="str">
        <f t="shared" si="221"/>
        <v/>
      </c>
      <c r="AH356" s="199" t="str">
        <f t="shared" si="222"/>
        <v/>
      </c>
      <c r="AI356" s="199" t="str">
        <f t="shared" si="223"/>
        <v/>
      </c>
      <c r="AJ356" s="199" t="str">
        <f t="shared" si="224"/>
        <v/>
      </c>
      <c r="AK356" s="199">
        <f t="shared" si="225"/>
        <v>-2.608285759999994</v>
      </c>
      <c r="AL356" s="199">
        <f t="shared" si="226"/>
        <v>-0.49179404999998155</v>
      </c>
      <c r="AO356" s="60">
        <v>353</v>
      </c>
      <c r="AP356" s="56" t="s">
        <v>1335</v>
      </c>
      <c r="AQ356" s="30">
        <v>12.942625230000001</v>
      </c>
      <c r="AR356" s="30" t="s">
        <v>1110</v>
      </c>
      <c r="AS356" s="30" t="s">
        <v>1110</v>
      </c>
      <c r="AT356" s="30" t="s">
        <v>1110</v>
      </c>
      <c r="AU356" s="30" t="s">
        <v>1110</v>
      </c>
      <c r="AV356" s="30">
        <v>20.88155905</v>
      </c>
      <c r="AW356" s="30" t="s">
        <v>1110</v>
      </c>
      <c r="AX356" s="30" t="s">
        <v>1110</v>
      </c>
      <c r="AY356" s="30" t="s">
        <v>1110</v>
      </c>
      <c r="AZ356" s="30" t="s">
        <v>1110</v>
      </c>
      <c r="BA356" s="30" t="s">
        <v>1110</v>
      </c>
      <c r="BB356" s="30">
        <v>11.19582793</v>
      </c>
      <c r="BC356" s="30">
        <v>58.969520539999998</v>
      </c>
      <c r="BD356" s="30" t="s">
        <v>1110</v>
      </c>
      <c r="BE356" s="58">
        <v>12.90704457</v>
      </c>
      <c r="BF356" s="30">
        <v>116.89657731999999</v>
      </c>
      <c r="BG356"/>
      <c r="BH356" s="60">
        <v>353</v>
      </c>
      <c r="BI356" s="56" t="s">
        <v>585</v>
      </c>
      <c r="BJ356" s="30" t="s">
        <v>1110</v>
      </c>
      <c r="BK356" s="30" t="s">
        <v>1110</v>
      </c>
      <c r="BL356" s="30" t="s">
        <v>1110</v>
      </c>
      <c r="BM356" s="30" t="s">
        <v>1110</v>
      </c>
      <c r="BN356" s="30" t="s">
        <v>1110</v>
      </c>
      <c r="BO356" s="30" t="s">
        <v>1110</v>
      </c>
      <c r="BP356" s="30" t="s">
        <v>1110</v>
      </c>
      <c r="BQ356" s="30">
        <v>59.475561310000003</v>
      </c>
      <c r="BR356" s="30" t="s">
        <v>1110</v>
      </c>
      <c r="BS356" s="30" t="s">
        <v>1110</v>
      </c>
      <c r="BT356" s="30" t="s">
        <v>1110</v>
      </c>
      <c r="BU356" s="30" t="s">
        <v>1110</v>
      </c>
      <c r="BV356" s="30" t="s">
        <v>1110</v>
      </c>
      <c r="BW356" s="30" t="s">
        <v>1110</v>
      </c>
      <c r="BX356" s="58">
        <v>52.986277890000004</v>
      </c>
      <c r="BY356" s="30">
        <v>112.46183920000001</v>
      </c>
    </row>
    <row r="357" spans="1:77" ht="62.5">
      <c r="A357" s="114" t="str">
        <f t="shared" si="190"/>
        <v>BR PARTNERS GESTAO DE RECURSOS LTDA</v>
      </c>
      <c r="B357" s="24" t="str">
        <f t="shared" si="191"/>
        <v/>
      </c>
      <c r="C357" s="24" t="str">
        <f t="shared" si="192"/>
        <v/>
      </c>
      <c r="D357" s="24" t="str">
        <f t="shared" si="193"/>
        <v/>
      </c>
      <c r="E357" s="24" t="str">
        <f t="shared" si="194"/>
        <v/>
      </c>
      <c r="F357" s="24" t="str">
        <f t="shared" si="195"/>
        <v/>
      </c>
      <c r="G357" s="24">
        <f t="shared" si="196"/>
        <v>-7.4665583064066254</v>
      </c>
      <c r="H357" s="24">
        <f t="shared" si="197"/>
        <v>9.8423790774077702E-2</v>
      </c>
      <c r="I357" s="24" t="str">
        <f t="shared" si="198"/>
        <v/>
      </c>
      <c r="J357" s="24" t="str">
        <f t="shared" si="199"/>
        <v/>
      </c>
      <c r="K357" s="24">
        <f t="shared" si="200"/>
        <v>6.6592976984125585E-2</v>
      </c>
      <c r="L357" s="24" t="str">
        <f t="shared" si="201"/>
        <v/>
      </c>
      <c r="M357" s="24" t="str">
        <f t="shared" si="202"/>
        <v/>
      </c>
      <c r="N357" s="24" t="str">
        <f t="shared" si="203"/>
        <v/>
      </c>
      <c r="O357" s="24" t="str">
        <f t="shared" si="204"/>
        <v/>
      </c>
      <c r="P357" s="24" t="str">
        <f t="shared" si="205"/>
        <v/>
      </c>
      <c r="Q357" s="24">
        <f t="shared" si="206"/>
        <v>-7.3734940439574643</v>
      </c>
      <c r="R357" s="24">
        <f t="shared" si="207"/>
        <v>-8.8020275399999832</v>
      </c>
      <c r="S357" s="24">
        <f t="shared" si="208"/>
        <v>9.8423790774077702E-2</v>
      </c>
      <c r="T357" s="24">
        <f t="shared" si="209"/>
        <v>-7.4665583064066254</v>
      </c>
      <c r="V357" s="116" t="str">
        <f t="shared" si="210"/>
        <v>BR PARTNERS GESTAO DE RECURSOS LTDA</v>
      </c>
      <c r="W357" s="199" t="str">
        <f t="shared" si="211"/>
        <v/>
      </c>
      <c r="X357" s="199" t="str">
        <f t="shared" si="212"/>
        <v/>
      </c>
      <c r="Y357" s="199" t="str">
        <f t="shared" si="213"/>
        <v/>
      </c>
      <c r="Z357" s="199" t="str">
        <f t="shared" si="214"/>
        <v/>
      </c>
      <c r="AA357" s="199" t="str">
        <f t="shared" si="215"/>
        <v/>
      </c>
      <c r="AB357" s="199">
        <f t="shared" si="216"/>
        <v>-8.8030060999999904</v>
      </c>
      <c r="AC357" s="199">
        <f t="shared" si="217"/>
        <v>1.9979999999999304E-5</v>
      </c>
      <c r="AD357" s="199" t="str">
        <f t="shared" si="218"/>
        <v/>
      </c>
      <c r="AE357" s="199" t="str">
        <f t="shared" si="219"/>
        <v/>
      </c>
      <c r="AF357" s="199">
        <f t="shared" si="220"/>
        <v>9.6858000000010769E-4</v>
      </c>
      <c r="AG357" s="199" t="str">
        <f t="shared" si="221"/>
        <v/>
      </c>
      <c r="AH357" s="199" t="str">
        <f t="shared" si="222"/>
        <v/>
      </c>
      <c r="AI357" s="199" t="str">
        <f t="shared" si="223"/>
        <v/>
      </c>
      <c r="AJ357" s="199" t="str">
        <f t="shared" si="224"/>
        <v/>
      </c>
      <c r="AK357" s="199" t="str">
        <f t="shared" si="225"/>
        <v/>
      </c>
      <c r="AL357" s="199">
        <f t="shared" si="226"/>
        <v>-8.8020275399999832</v>
      </c>
      <c r="AO357" s="59">
        <v>354</v>
      </c>
      <c r="AP357" s="54" t="s">
        <v>165</v>
      </c>
      <c r="AQ357" s="31" t="s">
        <v>1110</v>
      </c>
      <c r="AR357" s="31" t="s">
        <v>1110</v>
      </c>
      <c r="AS357" s="31" t="s">
        <v>1110</v>
      </c>
      <c r="AT357" s="31" t="s">
        <v>1110</v>
      </c>
      <c r="AU357" s="31" t="s">
        <v>1110</v>
      </c>
      <c r="AV357" s="31" t="s">
        <v>1110</v>
      </c>
      <c r="AW357" s="31" t="s">
        <v>1110</v>
      </c>
      <c r="AX357" s="31" t="s">
        <v>1110</v>
      </c>
      <c r="AY357" s="31" t="s">
        <v>1110</v>
      </c>
      <c r="AZ357" s="31" t="s">
        <v>1110</v>
      </c>
      <c r="BA357" s="31" t="s">
        <v>1110</v>
      </c>
      <c r="BB357" s="31" t="s">
        <v>1110</v>
      </c>
      <c r="BC357" s="31">
        <v>58.184001369999997</v>
      </c>
      <c r="BD357" s="31">
        <v>58.185995689999999</v>
      </c>
      <c r="BE357" s="57">
        <v>1.7700000000000001E-3</v>
      </c>
      <c r="BF357" s="31">
        <v>116.37176706</v>
      </c>
      <c r="BG357"/>
      <c r="BH357" s="59">
        <v>354</v>
      </c>
      <c r="BI357" s="54" t="s">
        <v>202</v>
      </c>
      <c r="BJ357" s="31" t="s">
        <v>1110</v>
      </c>
      <c r="BK357" s="31" t="s">
        <v>1110</v>
      </c>
      <c r="BL357" s="31" t="s">
        <v>1110</v>
      </c>
      <c r="BM357" s="31" t="s">
        <v>1110</v>
      </c>
      <c r="BN357" s="31" t="s">
        <v>1110</v>
      </c>
      <c r="BO357" s="31">
        <v>109.09610804</v>
      </c>
      <c r="BP357" s="31">
        <v>2.031995E-2</v>
      </c>
      <c r="BQ357" s="31" t="s">
        <v>1110</v>
      </c>
      <c r="BR357" s="31" t="s">
        <v>1110</v>
      </c>
      <c r="BS357" s="31">
        <v>1.4554462800000001</v>
      </c>
      <c r="BT357" s="31" t="s">
        <v>1110</v>
      </c>
      <c r="BU357" s="31" t="s">
        <v>1110</v>
      </c>
      <c r="BV357" s="31" t="s">
        <v>1110</v>
      </c>
      <c r="BW357" s="31" t="s">
        <v>1110</v>
      </c>
      <c r="BX357" s="57" t="s">
        <v>1110</v>
      </c>
      <c r="BY357" s="31">
        <v>110.57187427000001</v>
      </c>
    </row>
    <row r="358" spans="1:77" ht="37.5">
      <c r="A358" s="114" t="str">
        <f t="shared" si="190"/>
        <v>GAMA INVESTIMENTOS LTDA</v>
      </c>
      <c r="B358" s="24" t="str">
        <f t="shared" si="191"/>
        <v/>
      </c>
      <c r="C358" s="24" t="str">
        <f t="shared" si="192"/>
        <v/>
      </c>
      <c r="D358" s="24" t="str">
        <f t="shared" si="193"/>
        <v/>
      </c>
      <c r="E358" s="24" t="str">
        <f t="shared" si="194"/>
        <v/>
      </c>
      <c r="F358" s="24" t="str">
        <f t="shared" si="195"/>
        <v/>
      </c>
      <c r="G358" s="24" t="str">
        <f t="shared" si="196"/>
        <v/>
      </c>
      <c r="H358" s="24" t="str">
        <f t="shared" si="197"/>
        <v/>
      </c>
      <c r="I358" s="24">
        <f t="shared" si="198"/>
        <v>-0.26510566192675356</v>
      </c>
      <c r="J358" s="24" t="str">
        <f t="shared" si="199"/>
        <v/>
      </c>
      <c r="K358" s="24" t="str">
        <f t="shared" si="200"/>
        <v/>
      </c>
      <c r="L358" s="24" t="str">
        <f t="shared" si="201"/>
        <v/>
      </c>
      <c r="M358" s="24" t="str">
        <f t="shared" si="202"/>
        <v/>
      </c>
      <c r="N358" s="24">
        <f t="shared" si="203"/>
        <v>-0.26511113156459487</v>
      </c>
      <c r="O358" s="24">
        <f t="shared" si="204"/>
        <v>-0.26510777857799894</v>
      </c>
      <c r="P358" s="24" t="str">
        <f t="shared" si="205"/>
        <v/>
      </c>
      <c r="Q358" s="24">
        <f t="shared" si="206"/>
        <v>-0.26510827660578684</v>
      </c>
      <c r="R358" s="24">
        <f t="shared" si="207"/>
        <v>-0.28417067999998835</v>
      </c>
      <c r="S358" s="24">
        <f t="shared" si="208"/>
        <v>-0.26510566192675356</v>
      </c>
      <c r="T358" s="24">
        <f t="shared" si="209"/>
        <v>-0.26511113156459487</v>
      </c>
      <c r="V358" s="116" t="str">
        <f t="shared" si="210"/>
        <v>GAMA INVESTIMENTOS LTDA</v>
      </c>
      <c r="W358" s="199" t="str">
        <f t="shared" si="211"/>
        <v/>
      </c>
      <c r="X358" s="199" t="str">
        <f t="shared" si="212"/>
        <v/>
      </c>
      <c r="Y358" s="199" t="str">
        <f t="shared" si="213"/>
        <v/>
      </c>
      <c r="Z358" s="199" t="str">
        <f t="shared" si="214"/>
        <v/>
      </c>
      <c r="AA358" s="199" t="str">
        <f t="shared" si="215"/>
        <v/>
      </c>
      <c r="AB358" s="199" t="str">
        <f t="shared" si="216"/>
        <v/>
      </c>
      <c r="AC358" s="199" t="str">
        <f t="shared" si="217"/>
        <v/>
      </c>
      <c r="AD358" s="199">
        <f t="shared" si="218"/>
        <v>-8.6460209999998483E-2</v>
      </c>
      <c r="AE358" s="199" t="str">
        <f t="shared" si="219"/>
        <v/>
      </c>
      <c r="AF358" s="199" t="str">
        <f t="shared" si="220"/>
        <v/>
      </c>
      <c r="AG358" s="199" t="str">
        <f t="shared" si="221"/>
        <v/>
      </c>
      <c r="AH358" s="199" t="str">
        <f t="shared" si="222"/>
        <v/>
      </c>
      <c r="AI358" s="199">
        <f t="shared" si="223"/>
        <v>-9.6790220000002591E-2</v>
      </c>
      <c r="AJ358" s="199">
        <f t="shared" si="224"/>
        <v>-0.10092025000000149</v>
      </c>
      <c r="AK358" s="199" t="str">
        <f t="shared" si="225"/>
        <v/>
      </c>
      <c r="AL358" s="199">
        <f t="shared" si="226"/>
        <v>-0.28417067999998835</v>
      </c>
      <c r="AO358" s="60">
        <v>355</v>
      </c>
      <c r="AP358" s="56" t="s">
        <v>1333</v>
      </c>
      <c r="AQ358" s="30" t="s">
        <v>1110</v>
      </c>
      <c r="AR358" s="30">
        <v>3.8660495499999996</v>
      </c>
      <c r="AS358" s="30" t="s">
        <v>1110</v>
      </c>
      <c r="AT358" s="30" t="s">
        <v>1110</v>
      </c>
      <c r="AU358" s="30" t="s">
        <v>1110</v>
      </c>
      <c r="AV358" s="30">
        <v>28.818090429999998</v>
      </c>
      <c r="AW358" s="30" t="s">
        <v>1110</v>
      </c>
      <c r="AX358" s="30">
        <v>39.77418059</v>
      </c>
      <c r="AY358" s="30" t="s">
        <v>1110</v>
      </c>
      <c r="AZ358" s="30">
        <v>42.093934439999998</v>
      </c>
      <c r="BA358" s="30" t="s">
        <v>1110</v>
      </c>
      <c r="BB358" s="30" t="s">
        <v>1110</v>
      </c>
      <c r="BC358" s="30">
        <v>0.32512996</v>
      </c>
      <c r="BD358" s="30" t="s">
        <v>1110</v>
      </c>
      <c r="BE358" s="58" t="s">
        <v>1110</v>
      </c>
      <c r="BF358" s="30">
        <v>114.87738496999999</v>
      </c>
      <c r="BG358"/>
      <c r="BH358" s="60">
        <v>355</v>
      </c>
      <c r="BI358" s="56" t="s">
        <v>415</v>
      </c>
      <c r="BJ358" s="30" t="s">
        <v>1110</v>
      </c>
      <c r="BK358" s="30" t="s">
        <v>1110</v>
      </c>
      <c r="BL358" s="30" t="s">
        <v>1110</v>
      </c>
      <c r="BM358" s="30" t="s">
        <v>1110</v>
      </c>
      <c r="BN358" s="30" t="s">
        <v>1110</v>
      </c>
      <c r="BO358" s="30" t="s">
        <v>1110</v>
      </c>
      <c r="BP358" s="30" t="s">
        <v>1110</v>
      </c>
      <c r="BQ358" s="30">
        <v>32.527030340000003</v>
      </c>
      <c r="BR358" s="30" t="s">
        <v>1110</v>
      </c>
      <c r="BS358" s="30" t="s">
        <v>1110</v>
      </c>
      <c r="BT358" s="30" t="s">
        <v>1110</v>
      </c>
      <c r="BU358" s="30" t="s">
        <v>1110</v>
      </c>
      <c r="BV358" s="30">
        <v>36.412510399999995</v>
      </c>
      <c r="BW358" s="30">
        <v>37.966710409999997</v>
      </c>
      <c r="BX358" s="58" t="s">
        <v>1110</v>
      </c>
      <c r="BY358" s="30">
        <v>106.90625115</v>
      </c>
    </row>
    <row r="359" spans="1:77" ht="50">
      <c r="A359" s="114" t="str">
        <f t="shared" si="190"/>
        <v>EAGLE CAPITAL CONSULTORIA</v>
      </c>
      <c r="B359" s="24" t="str">
        <f t="shared" si="191"/>
        <v/>
      </c>
      <c r="C359" s="24" t="str">
        <f t="shared" si="192"/>
        <v/>
      </c>
      <c r="D359" s="24" t="str">
        <f t="shared" si="193"/>
        <v/>
      </c>
      <c r="E359" s="24" t="str">
        <f t="shared" si="194"/>
        <v/>
      </c>
      <c r="F359" s="24" t="str">
        <f t="shared" si="195"/>
        <v/>
      </c>
      <c r="G359" s="24" t="str">
        <f t="shared" si="196"/>
        <v/>
      </c>
      <c r="H359" s="24" t="str">
        <f t="shared" si="197"/>
        <v/>
      </c>
      <c r="I359" s="24" t="str">
        <f t="shared" si="198"/>
        <v/>
      </c>
      <c r="J359" s="24" t="str">
        <f t="shared" si="199"/>
        <v/>
      </c>
      <c r="K359" s="24">
        <f t="shared" si="200"/>
        <v>1.7608390592938008</v>
      </c>
      <c r="L359" s="24" t="str">
        <f t="shared" si="201"/>
        <v/>
      </c>
      <c r="M359" s="24" t="str">
        <f t="shared" si="202"/>
        <v/>
      </c>
      <c r="N359" s="24" t="str">
        <f t="shared" si="203"/>
        <v/>
      </c>
      <c r="O359" s="24" t="str">
        <f t="shared" si="204"/>
        <v/>
      </c>
      <c r="P359" s="24">
        <f t="shared" si="205"/>
        <v>12.6012632818518</v>
      </c>
      <c r="Q359" s="24">
        <f t="shared" si="206"/>
        <v>11.671319245890757</v>
      </c>
      <c r="R359" s="24">
        <f t="shared" si="207"/>
        <v>11.099966850000015</v>
      </c>
      <c r="S359" s="24">
        <f t="shared" si="208"/>
        <v>12.6012632818518</v>
      </c>
      <c r="T359" s="24">
        <f t="shared" si="209"/>
        <v>1.7608390592938008</v>
      </c>
      <c r="V359" s="116" t="str">
        <f t="shared" si="210"/>
        <v>EAGLE CAPITAL CONSULTORIA</v>
      </c>
      <c r="W359" s="199" t="str">
        <f t="shared" si="211"/>
        <v/>
      </c>
      <c r="X359" s="199" t="str">
        <f t="shared" si="212"/>
        <v/>
      </c>
      <c r="Y359" s="199" t="str">
        <f t="shared" si="213"/>
        <v/>
      </c>
      <c r="Z359" s="199" t="str">
        <f t="shared" si="214"/>
        <v/>
      </c>
      <c r="AA359" s="199" t="str">
        <f t="shared" si="215"/>
        <v/>
      </c>
      <c r="AB359" s="199" t="str">
        <f t="shared" si="216"/>
        <v/>
      </c>
      <c r="AC359" s="199" t="str">
        <f t="shared" si="217"/>
        <v/>
      </c>
      <c r="AD359" s="199" t="str">
        <f t="shared" si="218"/>
        <v/>
      </c>
      <c r="AE359" s="199" t="str">
        <f t="shared" si="219"/>
        <v/>
      </c>
      <c r="AF359" s="199">
        <f t="shared" si="220"/>
        <v>0.14365869999999958</v>
      </c>
      <c r="AG359" s="199" t="str">
        <f t="shared" si="221"/>
        <v/>
      </c>
      <c r="AH359" s="199" t="str">
        <f t="shared" si="222"/>
        <v/>
      </c>
      <c r="AI359" s="199" t="str">
        <f t="shared" si="223"/>
        <v/>
      </c>
      <c r="AJ359" s="199" t="str">
        <f t="shared" si="224"/>
        <v/>
      </c>
      <c r="AK359" s="199">
        <f t="shared" si="225"/>
        <v>10.956308150000012</v>
      </c>
      <c r="AL359" s="199">
        <f t="shared" si="226"/>
        <v>11.099966850000015</v>
      </c>
      <c r="AO359" s="59">
        <v>356</v>
      </c>
      <c r="AP359" s="54" t="s">
        <v>585</v>
      </c>
      <c r="AQ359" s="31" t="s">
        <v>1110</v>
      </c>
      <c r="AR359" s="31" t="s">
        <v>1110</v>
      </c>
      <c r="AS359" s="31" t="s">
        <v>1110</v>
      </c>
      <c r="AT359" s="31" t="s">
        <v>1110</v>
      </c>
      <c r="AU359" s="31" t="s">
        <v>1110</v>
      </c>
      <c r="AV359" s="31" t="s">
        <v>1110</v>
      </c>
      <c r="AW359" s="31" t="s">
        <v>1110</v>
      </c>
      <c r="AX359" s="31">
        <v>57.359069599999998</v>
      </c>
      <c r="AY359" s="31" t="s">
        <v>1110</v>
      </c>
      <c r="AZ359" s="31" t="s">
        <v>1110</v>
      </c>
      <c r="BA359" s="31" t="s">
        <v>1110</v>
      </c>
      <c r="BB359" s="31" t="s">
        <v>1110</v>
      </c>
      <c r="BC359" s="31" t="s">
        <v>1110</v>
      </c>
      <c r="BD359" s="31" t="s">
        <v>1110</v>
      </c>
      <c r="BE359" s="57">
        <v>55.594563649999998</v>
      </c>
      <c r="BF359" s="31">
        <v>112.95363325</v>
      </c>
      <c r="BG359"/>
      <c r="BH359" s="59">
        <v>356</v>
      </c>
      <c r="BI359" s="54" t="s">
        <v>1336</v>
      </c>
      <c r="BJ359" s="31" t="s">
        <v>1110</v>
      </c>
      <c r="BK359" s="31" t="s">
        <v>1110</v>
      </c>
      <c r="BL359" s="31" t="s">
        <v>1110</v>
      </c>
      <c r="BM359" s="31" t="s">
        <v>1110</v>
      </c>
      <c r="BN359" s="31" t="s">
        <v>1110</v>
      </c>
      <c r="BO359" s="31" t="s">
        <v>1110</v>
      </c>
      <c r="BP359" s="31" t="s">
        <v>1110</v>
      </c>
      <c r="BQ359" s="31" t="s">
        <v>1110</v>
      </c>
      <c r="BR359" s="31" t="s">
        <v>1110</v>
      </c>
      <c r="BS359" s="31">
        <v>8.3021953499999999</v>
      </c>
      <c r="BT359" s="31" t="s">
        <v>1110</v>
      </c>
      <c r="BU359" s="31" t="s">
        <v>1110</v>
      </c>
      <c r="BV359" s="31" t="s">
        <v>1110</v>
      </c>
      <c r="BW359" s="31" t="s">
        <v>1110</v>
      </c>
      <c r="BX359" s="57">
        <v>97.902417480000011</v>
      </c>
      <c r="BY359" s="31">
        <v>106.20461283000002</v>
      </c>
    </row>
    <row r="360" spans="1:77" ht="62.5">
      <c r="A360" s="114" t="str">
        <f t="shared" si="190"/>
        <v>BANCO RABOBANK INTERNACIONAL BRASIL S A</v>
      </c>
      <c r="B360" s="24" t="str">
        <f t="shared" si="191"/>
        <v/>
      </c>
      <c r="C360" s="24" t="str">
        <f t="shared" si="192"/>
        <v/>
      </c>
      <c r="D360" s="24" t="str">
        <f t="shared" si="193"/>
        <v/>
      </c>
      <c r="E360" s="24" t="str">
        <f t="shared" si="194"/>
        <v/>
      </c>
      <c r="F360" s="24" t="str">
        <f t="shared" si="195"/>
        <v/>
      </c>
      <c r="G360" s="24" t="str">
        <f t="shared" si="196"/>
        <v/>
      </c>
      <c r="H360" s="24" t="str">
        <f t="shared" si="197"/>
        <v/>
      </c>
      <c r="I360" s="24" t="str">
        <f t="shared" si="198"/>
        <v/>
      </c>
      <c r="J360" s="24" t="str">
        <f t="shared" si="199"/>
        <v/>
      </c>
      <c r="K360" s="24" t="str">
        <f t="shared" si="200"/>
        <v/>
      </c>
      <c r="L360" s="24" t="str">
        <f t="shared" si="201"/>
        <v/>
      </c>
      <c r="M360" s="24" t="str">
        <f t="shared" si="202"/>
        <v/>
      </c>
      <c r="N360" s="24">
        <f t="shared" si="203"/>
        <v>-9.5146513812203892</v>
      </c>
      <c r="O360" s="24">
        <f t="shared" si="204"/>
        <v>-9.5057239021357276</v>
      </c>
      <c r="P360" s="24">
        <f t="shared" si="205"/>
        <v>-15.819209039548028</v>
      </c>
      <c r="Q360" s="24">
        <f t="shared" si="206"/>
        <v>-9.5102835246059385</v>
      </c>
      <c r="R360" s="24">
        <f t="shared" si="207"/>
        <v>-11.06728498999999</v>
      </c>
      <c r="S360" s="24">
        <f t="shared" si="208"/>
        <v>-9.5057239021357276</v>
      </c>
      <c r="T360" s="24">
        <f t="shared" si="209"/>
        <v>-15.819209039548028</v>
      </c>
      <c r="V360" s="116" t="str">
        <f t="shared" si="210"/>
        <v>BANCO RABOBANK INTERNACIONAL BRASIL S A</v>
      </c>
      <c r="W360" s="199" t="str">
        <f t="shared" si="211"/>
        <v/>
      </c>
      <c r="X360" s="199" t="str">
        <f t="shared" si="212"/>
        <v/>
      </c>
      <c r="Y360" s="199" t="str">
        <f t="shared" si="213"/>
        <v/>
      </c>
      <c r="Z360" s="199" t="str">
        <f t="shared" si="214"/>
        <v/>
      </c>
      <c r="AA360" s="199" t="str">
        <f t="shared" si="215"/>
        <v/>
      </c>
      <c r="AB360" s="199" t="str">
        <f t="shared" si="216"/>
        <v/>
      </c>
      <c r="AC360" s="199" t="str">
        <f t="shared" si="217"/>
        <v/>
      </c>
      <c r="AD360" s="199" t="str">
        <f t="shared" si="218"/>
        <v/>
      </c>
      <c r="AE360" s="199" t="str">
        <f t="shared" si="219"/>
        <v/>
      </c>
      <c r="AF360" s="199" t="str">
        <f t="shared" si="220"/>
        <v/>
      </c>
      <c r="AG360" s="199" t="str">
        <f t="shared" si="221"/>
        <v/>
      </c>
      <c r="AH360" s="199" t="str">
        <f t="shared" si="222"/>
        <v/>
      </c>
      <c r="AI360" s="199">
        <f t="shared" si="223"/>
        <v>-5.536004890000001</v>
      </c>
      <c r="AJ360" s="199">
        <f t="shared" si="224"/>
        <v>-5.5310000999999929</v>
      </c>
      <c r="AK360" s="199">
        <f t="shared" si="225"/>
        <v>-2.8000000000000008E-4</v>
      </c>
      <c r="AL360" s="199">
        <f t="shared" si="226"/>
        <v>-11.06728498999999</v>
      </c>
      <c r="AO360" s="60">
        <v>357</v>
      </c>
      <c r="AP360" s="56" t="s">
        <v>536</v>
      </c>
      <c r="AQ360" s="30" t="s">
        <v>1110</v>
      </c>
      <c r="AR360" s="30" t="s">
        <v>1110</v>
      </c>
      <c r="AS360" s="30" t="s">
        <v>1110</v>
      </c>
      <c r="AT360" s="30" t="s">
        <v>1110</v>
      </c>
      <c r="AU360" s="30" t="s">
        <v>1110</v>
      </c>
      <c r="AV360" s="30" t="s">
        <v>1110</v>
      </c>
      <c r="AW360" s="30" t="s">
        <v>1110</v>
      </c>
      <c r="AX360" s="30">
        <v>90.040377930000005</v>
      </c>
      <c r="AY360" s="30">
        <v>2.3961540099999996</v>
      </c>
      <c r="AZ360" s="30">
        <v>6.4933548700000001</v>
      </c>
      <c r="BA360" s="30" t="s">
        <v>1110</v>
      </c>
      <c r="BB360" s="30" t="s">
        <v>1110</v>
      </c>
      <c r="BC360" s="30" t="s">
        <v>1110</v>
      </c>
      <c r="BD360" s="30" t="s">
        <v>1110</v>
      </c>
      <c r="BE360" s="58">
        <v>11.22641466</v>
      </c>
      <c r="BF360" s="30">
        <v>110.15630147000002</v>
      </c>
      <c r="BG360"/>
      <c r="BH360" s="60">
        <v>357</v>
      </c>
      <c r="BI360" s="56" t="s">
        <v>165</v>
      </c>
      <c r="BJ360" s="30" t="s">
        <v>1110</v>
      </c>
      <c r="BK360" s="30" t="s">
        <v>1110</v>
      </c>
      <c r="BL360" s="30" t="s">
        <v>1110</v>
      </c>
      <c r="BM360" s="30" t="s">
        <v>1110</v>
      </c>
      <c r="BN360" s="30" t="s">
        <v>1110</v>
      </c>
      <c r="BO360" s="30" t="s">
        <v>1110</v>
      </c>
      <c r="BP360" s="30" t="s">
        <v>1110</v>
      </c>
      <c r="BQ360" s="30" t="s">
        <v>1110</v>
      </c>
      <c r="BR360" s="30" t="s">
        <v>1110</v>
      </c>
      <c r="BS360" s="30" t="s">
        <v>1110</v>
      </c>
      <c r="BT360" s="30" t="s">
        <v>1110</v>
      </c>
      <c r="BU360" s="30" t="s">
        <v>1110</v>
      </c>
      <c r="BV360" s="30">
        <v>52.647996479999996</v>
      </c>
      <c r="BW360" s="30">
        <v>52.654995590000006</v>
      </c>
      <c r="BX360" s="58">
        <v>1.49E-3</v>
      </c>
      <c r="BY360" s="30">
        <v>105.30448207000001</v>
      </c>
    </row>
    <row r="361" spans="1:77" ht="50">
      <c r="A361" s="114" t="str">
        <f t="shared" si="190"/>
        <v>GL ASSET GESTAO DE ATIVOS LTDA</v>
      </c>
      <c r="B361" s="24" t="str">
        <f t="shared" si="191"/>
        <v/>
      </c>
      <c r="C361" s="24" t="str">
        <f t="shared" si="192"/>
        <v/>
      </c>
      <c r="D361" s="24" t="str">
        <f t="shared" si="193"/>
        <v/>
      </c>
      <c r="E361" s="24" t="str">
        <f t="shared" si="194"/>
        <v/>
      </c>
      <c r="F361" s="24" t="str">
        <f t="shared" si="195"/>
        <v/>
      </c>
      <c r="G361" s="24" t="str">
        <f t="shared" si="196"/>
        <v/>
      </c>
      <c r="H361" s="24" t="str">
        <f t="shared" si="197"/>
        <v/>
      </c>
      <c r="I361" s="24">
        <f t="shared" si="198"/>
        <v>-2.4905734969953102</v>
      </c>
      <c r="J361" s="24" t="str">
        <f t="shared" si="199"/>
        <v/>
      </c>
      <c r="K361" s="24" t="str">
        <f t="shared" si="200"/>
        <v/>
      </c>
      <c r="L361" s="24" t="str">
        <f t="shared" si="201"/>
        <v/>
      </c>
      <c r="M361" s="24" t="str">
        <f t="shared" si="202"/>
        <v/>
      </c>
      <c r="N361" s="24" t="str">
        <f t="shared" si="203"/>
        <v/>
      </c>
      <c r="O361" s="24" t="str">
        <f t="shared" si="204"/>
        <v/>
      </c>
      <c r="P361" s="24" t="str">
        <f t="shared" si="205"/>
        <v/>
      </c>
      <c r="Q361" s="24">
        <f t="shared" si="206"/>
        <v>-2.4905734969953102</v>
      </c>
      <c r="R361" s="24">
        <f t="shared" si="207"/>
        <v>-2.6895370699999859</v>
      </c>
      <c r="S361" s="24">
        <f t="shared" si="208"/>
        <v>-2.4905734969953102</v>
      </c>
      <c r="T361" s="24">
        <f t="shared" si="209"/>
        <v>-2.4905734969953102</v>
      </c>
      <c r="V361" s="116" t="str">
        <f t="shared" si="210"/>
        <v>GL ASSET GESTAO DE ATIVOS LTDA</v>
      </c>
      <c r="W361" s="199" t="str">
        <f t="shared" si="211"/>
        <v/>
      </c>
      <c r="X361" s="199" t="str">
        <f t="shared" si="212"/>
        <v/>
      </c>
      <c r="Y361" s="199" t="str">
        <f t="shared" si="213"/>
        <v/>
      </c>
      <c r="Z361" s="199" t="str">
        <f t="shared" si="214"/>
        <v/>
      </c>
      <c r="AA361" s="199" t="str">
        <f t="shared" si="215"/>
        <v/>
      </c>
      <c r="AB361" s="199" t="str">
        <f t="shared" si="216"/>
        <v/>
      </c>
      <c r="AC361" s="199" t="str">
        <f t="shared" si="217"/>
        <v/>
      </c>
      <c r="AD361" s="199">
        <f t="shared" si="218"/>
        <v>-2.6895370699999859</v>
      </c>
      <c r="AE361" s="199" t="str">
        <f t="shared" si="219"/>
        <v/>
      </c>
      <c r="AF361" s="199" t="str">
        <f t="shared" si="220"/>
        <v/>
      </c>
      <c r="AG361" s="199" t="str">
        <f t="shared" si="221"/>
        <v/>
      </c>
      <c r="AH361" s="199" t="str">
        <f t="shared" si="222"/>
        <v/>
      </c>
      <c r="AI361" s="199" t="str">
        <f t="shared" si="223"/>
        <v/>
      </c>
      <c r="AJ361" s="199" t="str">
        <f t="shared" si="224"/>
        <v/>
      </c>
      <c r="AK361" s="199" t="str">
        <f t="shared" si="225"/>
        <v/>
      </c>
      <c r="AL361" s="199">
        <f t="shared" si="226"/>
        <v>-2.6895370699999859</v>
      </c>
      <c r="AO361" s="59">
        <v>358</v>
      </c>
      <c r="AP361" s="54" t="s">
        <v>810</v>
      </c>
      <c r="AQ361" s="31" t="s">
        <v>1110</v>
      </c>
      <c r="AR361" s="31" t="s">
        <v>1110</v>
      </c>
      <c r="AS361" s="31" t="s">
        <v>1110</v>
      </c>
      <c r="AT361" s="31" t="s">
        <v>1110</v>
      </c>
      <c r="AU361" s="31" t="s">
        <v>1110</v>
      </c>
      <c r="AV361" s="31" t="s">
        <v>1110</v>
      </c>
      <c r="AW361" s="31" t="s">
        <v>1110</v>
      </c>
      <c r="AX361" s="31">
        <v>107.52245563</v>
      </c>
      <c r="AY361" s="31" t="s">
        <v>1110</v>
      </c>
      <c r="AZ361" s="31" t="s">
        <v>1110</v>
      </c>
      <c r="BA361" s="31" t="s">
        <v>1110</v>
      </c>
      <c r="BB361" s="31" t="s">
        <v>1110</v>
      </c>
      <c r="BC361" s="31" t="s">
        <v>1110</v>
      </c>
      <c r="BD361" s="31" t="s">
        <v>1110</v>
      </c>
      <c r="BE361" s="57">
        <v>2.4616157699999999</v>
      </c>
      <c r="BF361" s="31">
        <v>109.98407139999999</v>
      </c>
      <c r="BG361"/>
      <c r="BH361" s="59">
        <v>358</v>
      </c>
      <c r="BI361" s="54" t="s">
        <v>1337</v>
      </c>
      <c r="BJ361" s="31" t="s">
        <v>1110</v>
      </c>
      <c r="BK361" s="31" t="s">
        <v>1110</v>
      </c>
      <c r="BL361" s="31" t="s">
        <v>1110</v>
      </c>
      <c r="BM361" s="31" t="s">
        <v>1110</v>
      </c>
      <c r="BN361" s="31" t="s">
        <v>1110</v>
      </c>
      <c r="BO361" s="31" t="s">
        <v>1110</v>
      </c>
      <c r="BP361" s="31" t="s">
        <v>1110</v>
      </c>
      <c r="BQ361" s="31">
        <v>105.29912792</v>
      </c>
      <c r="BR361" s="31" t="s">
        <v>1110</v>
      </c>
      <c r="BS361" s="31" t="s">
        <v>1110</v>
      </c>
      <c r="BT361" s="31" t="s">
        <v>1110</v>
      </c>
      <c r="BU361" s="31" t="s">
        <v>1110</v>
      </c>
      <c r="BV361" s="31" t="s">
        <v>1110</v>
      </c>
      <c r="BW361" s="31" t="s">
        <v>1110</v>
      </c>
      <c r="BX361" s="57" t="s">
        <v>1110</v>
      </c>
      <c r="BY361" s="31">
        <v>105.29912792</v>
      </c>
    </row>
    <row r="362" spans="1:77" ht="50">
      <c r="A362" s="114" t="str">
        <f t="shared" si="190"/>
        <v>ZEITGEIST TECH INVESTIMENTOS LTDA</v>
      </c>
      <c r="B362" s="24" t="str">
        <f t="shared" si="191"/>
        <v/>
      </c>
      <c r="C362" s="24" t="str">
        <f t="shared" si="192"/>
        <v/>
      </c>
      <c r="D362" s="24" t="str">
        <f t="shared" si="193"/>
        <v/>
      </c>
      <c r="E362" s="24" t="str">
        <f t="shared" si="194"/>
        <v/>
      </c>
      <c r="F362" s="24" t="str">
        <f t="shared" si="195"/>
        <v/>
      </c>
      <c r="G362" s="24" t="str">
        <f t="shared" si="196"/>
        <v/>
      </c>
      <c r="H362" s="24" t="str">
        <f t="shared" si="197"/>
        <v/>
      </c>
      <c r="I362" s="24">
        <f t="shared" si="198"/>
        <v>-1.3439824546065466</v>
      </c>
      <c r="J362" s="24">
        <f t="shared" si="199"/>
        <v>-1.0430117766999558</v>
      </c>
      <c r="K362" s="24">
        <f t="shared" si="200"/>
        <v>-0.21907868143165388</v>
      </c>
      <c r="L362" s="24" t="str">
        <f t="shared" si="201"/>
        <v/>
      </c>
      <c r="M362" s="24" t="str">
        <f t="shared" si="202"/>
        <v/>
      </c>
      <c r="N362" s="24">
        <f t="shared" si="203"/>
        <v>-0.91462813507779117</v>
      </c>
      <c r="O362" s="24" t="str">
        <f t="shared" si="204"/>
        <v/>
      </c>
      <c r="P362" s="24">
        <f t="shared" si="205"/>
        <v>0.65408060855737915</v>
      </c>
      <c r="Q362" s="24">
        <f t="shared" si="206"/>
        <v>-0.26139656066230543</v>
      </c>
      <c r="R362" s="24">
        <f t="shared" si="207"/>
        <v>-0.27576416999998798</v>
      </c>
      <c r="S362" s="24">
        <f t="shared" si="208"/>
        <v>0.65408060855737915</v>
      </c>
      <c r="T362" s="24">
        <f t="shared" si="209"/>
        <v>-1.3439824546065466</v>
      </c>
      <c r="V362" s="116" t="str">
        <f t="shared" si="210"/>
        <v>ZEITGEIST TECH INVESTIMENTOS LTDA</v>
      </c>
      <c r="W362" s="199" t="str">
        <f t="shared" si="211"/>
        <v/>
      </c>
      <c r="X362" s="199" t="str">
        <f t="shared" si="212"/>
        <v/>
      </c>
      <c r="Y362" s="199" t="str">
        <f t="shared" si="213"/>
        <v/>
      </c>
      <c r="Z362" s="199" t="str">
        <f t="shared" si="214"/>
        <v/>
      </c>
      <c r="AA362" s="199" t="str">
        <f t="shared" si="215"/>
        <v/>
      </c>
      <c r="AB362" s="199" t="str">
        <f t="shared" si="216"/>
        <v/>
      </c>
      <c r="AC362" s="199" t="str">
        <f t="shared" si="217"/>
        <v/>
      </c>
      <c r="AD362" s="199">
        <f t="shared" si="218"/>
        <v>-0.17953052000000014</v>
      </c>
      <c r="AE362" s="199">
        <f t="shared" si="219"/>
        <v>-7.250027000000081E-2</v>
      </c>
      <c r="AF362" s="199">
        <f t="shared" si="220"/>
        <v>-0.1269122799999991</v>
      </c>
      <c r="AG362" s="199" t="str">
        <f t="shared" si="221"/>
        <v/>
      </c>
      <c r="AH362" s="199" t="str">
        <f t="shared" si="222"/>
        <v/>
      </c>
      <c r="AI362" s="199">
        <f t="shared" si="223"/>
        <v>-4.3790200000000112E-2</v>
      </c>
      <c r="AJ362" s="199" t="str">
        <f t="shared" si="224"/>
        <v/>
      </c>
      <c r="AK362" s="199">
        <f t="shared" si="225"/>
        <v>0.14696910000000329</v>
      </c>
      <c r="AL362" s="199">
        <f t="shared" si="226"/>
        <v>-0.27576416999998798</v>
      </c>
      <c r="AO362" s="60">
        <v>359</v>
      </c>
      <c r="AP362" s="56" t="s">
        <v>1337</v>
      </c>
      <c r="AQ362" s="30" t="s">
        <v>1110</v>
      </c>
      <c r="AR362" s="30" t="s">
        <v>1110</v>
      </c>
      <c r="AS362" s="30" t="s">
        <v>1110</v>
      </c>
      <c r="AT362" s="30" t="s">
        <v>1110</v>
      </c>
      <c r="AU362" s="30" t="s">
        <v>1110</v>
      </c>
      <c r="AV362" s="30" t="s">
        <v>1110</v>
      </c>
      <c r="AW362" s="30" t="s">
        <v>1110</v>
      </c>
      <c r="AX362" s="30">
        <v>107.98866498999999</v>
      </c>
      <c r="AY362" s="30" t="s">
        <v>1110</v>
      </c>
      <c r="AZ362" s="30" t="s">
        <v>1110</v>
      </c>
      <c r="BA362" s="30" t="s">
        <v>1110</v>
      </c>
      <c r="BB362" s="30" t="s">
        <v>1110</v>
      </c>
      <c r="BC362" s="30" t="s">
        <v>1110</v>
      </c>
      <c r="BD362" s="30" t="s">
        <v>1110</v>
      </c>
      <c r="BE362" s="58" t="s">
        <v>1110</v>
      </c>
      <c r="BF362" s="30">
        <v>107.98866498999999</v>
      </c>
      <c r="BG362"/>
      <c r="BH362" s="60">
        <v>359</v>
      </c>
      <c r="BI362" s="56" t="s">
        <v>1041</v>
      </c>
      <c r="BJ362" s="30" t="s">
        <v>1110</v>
      </c>
      <c r="BK362" s="30" t="s">
        <v>1110</v>
      </c>
      <c r="BL362" s="30" t="s">
        <v>1110</v>
      </c>
      <c r="BM362" s="30" t="s">
        <v>1110</v>
      </c>
      <c r="BN362" s="30" t="s">
        <v>1110</v>
      </c>
      <c r="BO362" s="30" t="s">
        <v>1110</v>
      </c>
      <c r="BP362" s="30" t="s">
        <v>1110</v>
      </c>
      <c r="BQ362" s="30">
        <v>13.17856946</v>
      </c>
      <c r="BR362" s="30">
        <v>6.8785497199999996</v>
      </c>
      <c r="BS362" s="30">
        <v>57.803087650000002</v>
      </c>
      <c r="BT362" s="30" t="s">
        <v>1110</v>
      </c>
      <c r="BU362" s="30" t="s">
        <v>1110</v>
      </c>
      <c r="BV362" s="30">
        <v>4.7439697999999995</v>
      </c>
      <c r="BW362" s="30" t="s">
        <v>1110</v>
      </c>
      <c r="BX362" s="58">
        <v>22.616539070000002</v>
      </c>
      <c r="BY362" s="30">
        <v>105.22071570000001</v>
      </c>
    </row>
    <row r="363" spans="1:77" ht="62.5">
      <c r="A363" s="114" t="str">
        <f t="shared" si="190"/>
        <v>FORPUS CAPITAL GESTÃO DE RECURSOS LTDA.</v>
      </c>
      <c r="B363" s="24" t="str">
        <f t="shared" si="191"/>
        <v/>
      </c>
      <c r="C363" s="24" t="str">
        <f t="shared" si="192"/>
        <v/>
      </c>
      <c r="D363" s="24" t="str">
        <f t="shared" si="193"/>
        <v/>
      </c>
      <c r="E363" s="24" t="str">
        <f t="shared" si="194"/>
        <v/>
      </c>
      <c r="F363" s="24" t="str">
        <f t="shared" si="195"/>
        <v/>
      </c>
      <c r="G363" s="24" t="str">
        <f t="shared" si="196"/>
        <v/>
      </c>
      <c r="H363" s="24" t="str">
        <f t="shared" si="197"/>
        <v/>
      </c>
      <c r="I363" s="24">
        <f t="shared" si="198"/>
        <v>-49.945907223506261</v>
      </c>
      <c r="J363" s="24" t="str">
        <f t="shared" si="199"/>
        <v/>
      </c>
      <c r="K363" s="24">
        <f t="shared" si="200"/>
        <v>16.086757249334354</v>
      </c>
      <c r="L363" s="24" t="str">
        <f t="shared" si="201"/>
        <v/>
      </c>
      <c r="M363" s="24" t="str">
        <f t="shared" si="202"/>
        <v/>
      </c>
      <c r="N363" s="24">
        <f t="shared" si="203"/>
        <v>7.093181169627556</v>
      </c>
      <c r="O363" s="24" t="str">
        <f t="shared" si="204"/>
        <v/>
      </c>
      <c r="P363" s="24">
        <f t="shared" si="205"/>
        <v>708.55057507540039</v>
      </c>
      <c r="Q363" s="24">
        <f t="shared" si="206"/>
        <v>1.8336304073982603</v>
      </c>
      <c r="R363" s="24">
        <f t="shared" si="207"/>
        <v>1.8838523699999854</v>
      </c>
      <c r="S363" s="24">
        <f t="shared" si="208"/>
        <v>708.55057507540039</v>
      </c>
      <c r="T363" s="24">
        <f t="shared" si="209"/>
        <v>-49.945907223506261</v>
      </c>
      <c r="V363" s="116" t="str">
        <f t="shared" si="210"/>
        <v>FORPUS CAPITAL GESTÃO DE RECURSOS LTDA.</v>
      </c>
      <c r="W363" s="199" t="str">
        <f t="shared" si="211"/>
        <v/>
      </c>
      <c r="X363" s="199" t="str">
        <f t="shared" si="212"/>
        <v/>
      </c>
      <c r="Y363" s="199" t="str">
        <f t="shared" si="213"/>
        <v/>
      </c>
      <c r="Z363" s="199" t="str">
        <f t="shared" si="214"/>
        <v/>
      </c>
      <c r="AA363" s="199" t="str">
        <f t="shared" si="215"/>
        <v/>
      </c>
      <c r="AB363" s="199" t="str">
        <f t="shared" si="216"/>
        <v/>
      </c>
      <c r="AC363" s="199" t="str">
        <f t="shared" si="217"/>
        <v/>
      </c>
      <c r="AD363" s="199">
        <f t="shared" si="218"/>
        <v>-18.571592509999999</v>
      </c>
      <c r="AE363" s="199" t="str">
        <f t="shared" si="219"/>
        <v/>
      </c>
      <c r="AF363" s="199">
        <f t="shared" si="220"/>
        <v>1.7411792299999984</v>
      </c>
      <c r="AG363" s="199" t="str">
        <f t="shared" si="221"/>
        <v/>
      </c>
      <c r="AH363" s="199" t="str">
        <f t="shared" si="222"/>
        <v/>
      </c>
      <c r="AI363" s="199">
        <f t="shared" si="223"/>
        <v>3.7322463099999936</v>
      </c>
      <c r="AJ363" s="199" t="str">
        <f t="shared" si="224"/>
        <v/>
      </c>
      <c r="AK363" s="199">
        <f t="shared" si="225"/>
        <v>14.982019340000001</v>
      </c>
      <c r="AL363" s="199">
        <f t="shared" si="226"/>
        <v>1.8838523699999854</v>
      </c>
      <c r="AO363" s="59">
        <v>360</v>
      </c>
      <c r="AP363" s="54" t="s">
        <v>415</v>
      </c>
      <c r="AQ363" s="31" t="s">
        <v>1110</v>
      </c>
      <c r="AR363" s="31" t="s">
        <v>1110</v>
      </c>
      <c r="AS363" s="31" t="s">
        <v>1110</v>
      </c>
      <c r="AT363" s="31" t="s">
        <v>1110</v>
      </c>
      <c r="AU363" s="31" t="s">
        <v>1110</v>
      </c>
      <c r="AV363" s="31" t="s">
        <v>1110</v>
      </c>
      <c r="AW363" s="31" t="s">
        <v>1110</v>
      </c>
      <c r="AX363" s="31">
        <v>32.613490550000002</v>
      </c>
      <c r="AY363" s="31" t="s">
        <v>1110</v>
      </c>
      <c r="AZ363" s="31" t="s">
        <v>1110</v>
      </c>
      <c r="BA363" s="31" t="s">
        <v>1110</v>
      </c>
      <c r="BB363" s="31" t="s">
        <v>1110</v>
      </c>
      <c r="BC363" s="31">
        <v>36.509300619999998</v>
      </c>
      <c r="BD363" s="31">
        <v>38.067630659999999</v>
      </c>
      <c r="BE363" s="57" t="s">
        <v>1110</v>
      </c>
      <c r="BF363" s="31">
        <v>107.19042182999999</v>
      </c>
      <c r="BG363"/>
      <c r="BH363" s="59">
        <v>360</v>
      </c>
      <c r="BI363" s="54" t="s">
        <v>384</v>
      </c>
      <c r="BJ363" s="31" t="s">
        <v>1110</v>
      </c>
      <c r="BK363" s="31" t="s">
        <v>1110</v>
      </c>
      <c r="BL363" s="31" t="s">
        <v>1110</v>
      </c>
      <c r="BM363" s="31" t="s">
        <v>1110</v>
      </c>
      <c r="BN363" s="31" t="s">
        <v>1110</v>
      </c>
      <c r="BO363" s="31" t="s">
        <v>1110</v>
      </c>
      <c r="BP363" s="31" t="s">
        <v>1110</v>
      </c>
      <c r="BQ363" s="31">
        <v>18.61181959</v>
      </c>
      <c r="BR363" s="31" t="s">
        <v>1110</v>
      </c>
      <c r="BS363" s="31">
        <v>12.564859869999999</v>
      </c>
      <c r="BT363" s="31" t="s">
        <v>1110</v>
      </c>
      <c r="BU363" s="31" t="s">
        <v>1110</v>
      </c>
      <c r="BV363" s="31">
        <v>56.349629409999999</v>
      </c>
      <c r="BW363" s="31" t="s">
        <v>1110</v>
      </c>
      <c r="BX363" s="57">
        <v>17.096479460000001</v>
      </c>
      <c r="BY363" s="31">
        <v>104.62278832999999</v>
      </c>
    </row>
    <row r="364" spans="1:77" ht="75">
      <c r="A364" s="114" t="str">
        <f t="shared" si="190"/>
        <v>BONSUCESSO ASSET ADMINISTRADORA DE RECUR</v>
      </c>
      <c r="B364" s="24" t="str">
        <f t="shared" si="191"/>
        <v/>
      </c>
      <c r="C364" s="24" t="str">
        <f t="shared" si="192"/>
        <v/>
      </c>
      <c r="D364" s="24" t="str">
        <f t="shared" si="193"/>
        <v/>
      </c>
      <c r="E364" s="24" t="str">
        <f t="shared" si="194"/>
        <v/>
      </c>
      <c r="F364" s="24" t="str">
        <f t="shared" si="195"/>
        <v/>
      </c>
      <c r="G364" s="24" t="str">
        <f t="shared" si="196"/>
        <v/>
      </c>
      <c r="H364" s="24" t="str">
        <f t="shared" si="197"/>
        <v/>
      </c>
      <c r="I364" s="24">
        <f t="shared" si="198"/>
        <v>-0.65480142329931823</v>
      </c>
      <c r="J364" s="24" t="str">
        <f t="shared" si="199"/>
        <v/>
      </c>
      <c r="K364" s="24" t="str">
        <f t="shared" si="200"/>
        <v/>
      </c>
      <c r="L364" s="24" t="str">
        <f t="shared" si="201"/>
        <v/>
      </c>
      <c r="M364" s="24" t="str">
        <f t="shared" si="202"/>
        <v/>
      </c>
      <c r="N364" s="24" t="str">
        <f t="shared" si="203"/>
        <v/>
      </c>
      <c r="O364" s="24" t="str">
        <f t="shared" si="204"/>
        <v/>
      </c>
      <c r="P364" s="24" t="str">
        <f t="shared" si="205"/>
        <v/>
      </c>
      <c r="Q364" s="24">
        <f t="shared" si="206"/>
        <v>-0.65480142329931823</v>
      </c>
      <c r="R364" s="24">
        <f t="shared" si="207"/>
        <v>-0.68292157000001907</v>
      </c>
      <c r="S364" s="24">
        <f t="shared" si="208"/>
        <v>-0.65480142329931823</v>
      </c>
      <c r="T364" s="24">
        <f t="shared" si="209"/>
        <v>-0.65480142329931823</v>
      </c>
      <c r="V364" s="116" t="str">
        <f t="shared" si="210"/>
        <v>BONSUCESSO ASSET ADMINISTRADORA DE RECUR</v>
      </c>
      <c r="W364" s="199" t="str">
        <f t="shared" si="211"/>
        <v/>
      </c>
      <c r="X364" s="199" t="str">
        <f t="shared" si="212"/>
        <v/>
      </c>
      <c r="Y364" s="199" t="str">
        <f t="shared" si="213"/>
        <v/>
      </c>
      <c r="Z364" s="199" t="str">
        <f t="shared" si="214"/>
        <v/>
      </c>
      <c r="AA364" s="199" t="str">
        <f t="shared" si="215"/>
        <v/>
      </c>
      <c r="AB364" s="199" t="str">
        <f t="shared" si="216"/>
        <v/>
      </c>
      <c r="AC364" s="199" t="str">
        <f t="shared" si="217"/>
        <v/>
      </c>
      <c r="AD364" s="199">
        <f t="shared" si="218"/>
        <v>-0.68292157000001907</v>
      </c>
      <c r="AE364" s="199" t="str">
        <f t="shared" si="219"/>
        <v/>
      </c>
      <c r="AF364" s="199" t="str">
        <f t="shared" si="220"/>
        <v/>
      </c>
      <c r="AG364" s="199" t="str">
        <f t="shared" si="221"/>
        <v/>
      </c>
      <c r="AH364" s="199" t="str">
        <f t="shared" si="222"/>
        <v/>
      </c>
      <c r="AI364" s="199" t="str">
        <f t="shared" si="223"/>
        <v/>
      </c>
      <c r="AJ364" s="199" t="str">
        <f t="shared" si="224"/>
        <v/>
      </c>
      <c r="AK364" s="199" t="str">
        <f t="shared" si="225"/>
        <v/>
      </c>
      <c r="AL364" s="199">
        <f t="shared" si="226"/>
        <v>-0.68292157000001907</v>
      </c>
      <c r="AO364" s="60">
        <v>361</v>
      </c>
      <c r="AP364" s="56" t="s">
        <v>1041</v>
      </c>
      <c r="AQ364" s="30" t="s">
        <v>1110</v>
      </c>
      <c r="AR364" s="30" t="s">
        <v>1110</v>
      </c>
      <c r="AS364" s="30" t="s">
        <v>1110</v>
      </c>
      <c r="AT364" s="30" t="s">
        <v>1110</v>
      </c>
      <c r="AU364" s="30" t="s">
        <v>1110</v>
      </c>
      <c r="AV364" s="30" t="s">
        <v>1110</v>
      </c>
      <c r="AW364" s="30" t="s">
        <v>1110</v>
      </c>
      <c r="AX364" s="30">
        <v>13.35809998</v>
      </c>
      <c r="AY364" s="30">
        <v>6.9510499900000005</v>
      </c>
      <c r="AZ364" s="30">
        <v>57.929999930000001</v>
      </c>
      <c r="BA364" s="30" t="s">
        <v>1110</v>
      </c>
      <c r="BB364" s="30" t="s">
        <v>1110</v>
      </c>
      <c r="BC364" s="30">
        <v>4.7877599999999996</v>
      </c>
      <c r="BD364" s="30" t="s">
        <v>1110</v>
      </c>
      <c r="BE364" s="58">
        <v>22.469569969999998</v>
      </c>
      <c r="BF364" s="30">
        <v>105.49647987</v>
      </c>
      <c r="BG364"/>
      <c r="BH364" s="60">
        <v>361</v>
      </c>
      <c r="BI364" s="56" t="s">
        <v>1338</v>
      </c>
      <c r="BJ364" s="30" t="s">
        <v>1110</v>
      </c>
      <c r="BK364" s="30" t="s">
        <v>1110</v>
      </c>
      <c r="BL364" s="30" t="s">
        <v>1110</v>
      </c>
      <c r="BM364" s="30" t="s">
        <v>1110</v>
      </c>
      <c r="BN364" s="30" t="s">
        <v>1110</v>
      </c>
      <c r="BO364" s="30" t="s">
        <v>1110</v>
      </c>
      <c r="BP364" s="30" t="s">
        <v>1110</v>
      </c>
      <c r="BQ364" s="30">
        <v>103.61153254999999</v>
      </c>
      <c r="BR364" s="30" t="s">
        <v>1110</v>
      </c>
      <c r="BS364" s="30" t="s">
        <v>1110</v>
      </c>
      <c r="BT364" s="30" t="s">
        <v>1110</v>
      </c>
      <c r="BU364" s="30" t="s">
        <v>1110</v>
      </c>
      <c r="BV364" s="30" t="s">
        <v>1110</v>
      </c>
      <c r="BW364" s="30" t="s">
        <v>1110</v>
      </c>
      <c r="BX364" s="58" t="s">
        <v>1110</v>
      </c>
      <c r="BY364" s="30">
        <v>103.61153254999999</v>
      </c>
    </row>
    <row r="365" spans="1:77" ht="75">
      <c r="A365" s="114" t="str">
        <f t="shared" si="190"/>
        <v>BRATUS CAPITAL LTDA</v>
      </c>
      <c r="B365" s="24" t="str">
        <f t="shared" si="191"/>
        <v/>
      </c>
      <c r="C365" s="24" t="str">
        <f t="shared" si="192"/>
        <v/>
      </c>
      <c r="D365" s="24" t="str">
        <f t="shared" si="193"/>
        <v/>
      </c>
      <c r="E365" s="24" t="str">
        <f t="shared" si="194"/>
        <v/>
      </c>
      <c r="F365" s="24" t="str">
        <f t="shared" si="195"/>
        <v/>
      </c>
      <c r="G365" s="24" t="str">
        <f t="shared" si="196"/>
        <v/>
      </c>
      <c r="H365" s="24" t="str">
        <f t="shared" si="197"/>
        <v/>
      </c>
      <c r="I365" s="24">
        <f t="shared" si="198"/>
        <v>-46.096428729177688</v>
      </c>
      <c r="J365" s="24" t="str">
        <f t="shared" si="199"/>
        <v/>
      </c>
      <c r="K365" s="24">
        <f t="shared" si="200"/>
        <v>-81.170557469001437</v>
      </c>
      <c r="L365" s="24" t="str">
        <f t="shared" si="201"/>
        <v/>
      </c>
      <c r="M365" s="24" t="str">
        <f t="shared" si="202"/>
        <v/>
      </c>
      <c r="N365" s="24">
        <f t="shared" si="203"/>
        <v>-8.8693744194984703</v>
      </c>
      <c r="O365" s="24" t="str">
        <f t="shared" si="204"/>
        <v/>
      </c>
      <c r="P365" s="24">
        <f t="shared" si="205"/>
        <v>40.49402005582175</v>
      </c>
      <c r="Q365" s="24">
        <f t="shared" si="206"/>
        <v>-0.17997343202328864</v>
      </c>
      <c r="R365" s="24">
        <f t="shared" si="207"/>
        <v>-0.18553211000001113</v>
      </c>
      <c r="S365" s="24">
        <f t="shared" si="208"/>
        <v>40.49402005582175</v>
      </c>
      <c r="T365" s="24">
        <f t="shared" si="209"/>
        <v>-81.170557469001437</v>
      </c>
      <c r="V365" s="116" t="str">
        <f t="shared" si="210"/>
        <v>BRATUS CAPITAL LTDA</v>
      </c>
      <c r="W365" s="199" t="str">
        <f t="shared" si="211"/>
        <v/>
      </c>
      <c r="X365" s="199" t="str">
        <f t="shared" si="212"/>
        <v/>
      </c>
      <c r="Y365" s="199" t="str">
        <f t="shared" si="213"/>
        <v/>
      </c>
      <c r="Z365" s="199" t="str">
        <f t="shared" si="214"/>
        <v/>
      </c>
      <c r="AA365" s="199" t="str">
        <f t="shared" si="215"/>
        <v/>
      </c>
      <c r="AB365" s="199" t="str">
        <f t="shared" si="216"/>
        <v/>
      </c>
      <c r="AC365" s="199" t="str">
        <f t="shared" si="217"/>
        <v/>
      </c>
      <c r="AD365" s="199">
        <f t="shared" si="218"/>
        <v>-5.2834301400000019</v>
      </c>
      <c r="AE365" s="199" t="str">
        <f t="shared" si="219"/>
        <v/>
      </c>
      <c r="AF365" s="199">
        <f t="shared" si="220"/>
        <v>-11.414350710000001</v>
      </c>
      <c r="AG365" s="199" t="str">
        <f t="shared" si="221"/>
        <v/>
      </c>
      <c r="AH365" s="199" t="str">
        <f t="shared" si="222"/>
        <v/>
      </c>
      <c r="AI365" s="199">
        <f t="shared" si="223"/>
        <v>-2.6765902600000011</v>
      </c>
      <c r="AJ365" s="199" t="str">
        <f t="shared" si="224"/>
        <v/>
      </c>
      <c r="AK365" s="199">
        <f t="shared" si="225"/>
        <v>19.188839000000002</v>
      </c>
      <c r="AL365" s="199">
        <f t="shared" si="226"/>
        <v>-0.18553211000001113</v>
      </c>
      <c r="AO365" s="59">
        <v>362</v>
      </c>
      <c r="AP365" s="54" t="s">
        <v>1338</v>
      </c>
      <c r="AQ365" s="31" t="s">
        <v>1110</v>
      </c>
      <c r="AR365" s="31" t="s">
        <v>1110</v>
      </c>
      <c r="AS365" s="31" t="s">
        <v>1110</v>
      </c>
      <c r="AT365" s="31" t="s">
        <v>1110</v>
      </c>
      <c r="AU365" s="31" t="s">
        <v>1110</v>
      </c>
      <c r="AV365" s="31" t="s">
        <v>1110</v>
      </c>
      <c r="AW365" s="31" t="s">
        <v>1110</v>
      </c>
      <c r="AX365" s="31">
        <v>104.29445412000001</v>
      </c>
      <c r="AY365" s="31" t="s">
        <v>1110</v>
      </c>
      <c r="AZ365" s="31" t="s">
        <v>1110</v>
      </c>
      <c r="BA365" s="31" t="s">
        <v>1110</v>
      </c>
      <c r="BB365" s="31" t="s">
        <v>1110</v>
      </c>
      <c r="BC365" s="31" t="s">
        <v>1110</v>
      </c>
      <c r="BD365" s="31" t="s">
        <v>1110</v>
      </c>
      <c r="BE365" s="57" t="s">
        <v>1110</v>
      </c>
      <c r="BF365" s="31">
        <v>104.29445412000001</v>
      </c>
      <c r="BG365"/>
      <c r="BH365" s="59">
        <v>362</v>
      </c>
      <c r="BI365" s="54" t="s">
        <v>1339</v>
      </c>
      <c r="BJ365" s="31" t="s">
        <v>1110</v>
      </c>
      <c r="BK365" s="31" t="s">
        <v>1110</v>
      </c>
      <c r="BL365" s="31" t="s">
        <v>1110</v>
      </c>
      <c r="BM365" s="31" t="s">
        <v>1110</v>
      </c>
      <c r="BN365" s="31" t="s">
        <v>1110</v>
      </c>
      <c r="BO365" s="31" t="s">
        <v>1110</v>
      </c>
      <c r="BP365" s="31" t="s">
        <v>1110</v>
      </c>
      <c r="BQ365" s="31">
        <v>6.1782606799999993</v>
      </c>
      <c r="BR365" s="31" t="s">
        <v>1110</v>
      </c>
      <c r="BS365" s="31">
        <v>2.6478302899999999</v>
      </c>
      <c r="BT365" s="31" t="s">
        <v>1110</v>
      </c>
      <c r="BU365" s="31" t="s">
        <v>1110</v>
      </c>
      <c r="BV365" s="31">
        <v>27.501302039999999</v>
      </c>
      <c r="BW365" s="31" t="s">
        <v>1110</v>
      </c>
      <c r="BX365" s="57">
        <v>66.575685190000002</v>
      </c>
      <c r="BY365" s="31">
        <v>102.9030782</v>
      </c>
    </row>
    <row r="366" spans="1:77" ht="37.5">
      <c r="A366" s="114" t="str">
        <f t="shared" si="190"/>
        <v>SAMBA INVESTIMENTOS LTDA.</v>
      </c>
      <c r="B366" s="24" t="str">
        <f t="shared" si="191"/>
        <v/>
      </c>
      <c r="C366" s="24" t="str">
        <f t="shared" si="192"/>
        <v/>
      </c>
      <c r="D366" s="24" t="str">
        <f t="shared" si="193"/>
        <v/>
      </c>
      <c r="E366" s="24" t="str">
        <f t="shared" si="194"/>
        <v/>
      </c>
      <c r="F366" s="24" t="str">
        <f t="shared" si="195"/>
        <v/>
      </c>
      <c r="G366" s="24" t="str">
        <f t="shared" si="196"/>
        <v/>
      </c>
      <c r="H366" s="24" t="str">
        <f t="shared" si="197"/>
        <v/>
      </c>
      <c r="I366" s="24">
        <f t="shared" si="198"/>
        <v>0.35333640999127169</v>
      </c>
      <c r="J366" s="24" t="str">
        <f t="shared" si="199"/>
        <v/>
      </c>
      <c r="K366" s="24" t="str">
        <f t="shared" si="200"/>
        <v/>
      </c>
      <c r="L366" s="24" t="str">
        <f t="shared" si="201"/>
        <v/>
      </c>
      <c r="M366" s="24" t="str">
        <f t="shared" si="202"/>
        <v/>
      </c>
      <c r="N366" s="24">
        <f t="shared" si="203"/>
        <v>3.0366901284693171</v>
      </c>
      <c r="O366" s="24" t="str">
        <f t="shared" si="204"/>
        <v/>
      </c>
      <c r="P366" s="24">
        <f t="shared" si="205"/>
        <v>-3.3510213516612879</v>
      </c>
      <c r="Q366" s="24">
        <f t="shared" si="206"/>
        <v>0.32806169575000865</v>
      </c>
      <c r="R366" s="24">
        <f t="shared" si="207"/>
        <v>0.33514144000001522</v>
      </c>
      <c r="S366" s="24">
        <f t="shared" si="208"/>
        <v>3.0366901284693171</v>
      </c>
      <c r="T366" s="24">
        <f t="shared" si="209"/>
        <v>-3.3510213516612879</v>
      </c>
      <c r="V366" s="116" t="str">
        <f t="shared" si="210"/>
        <v>SAMBA INVESTIMENTOS LTDA.</v>
      </c>
      <c r="W366" s="199" t="str">
        <f t="shared" si="211"/>
        <v/>
      </c>
      <c r="X366" s="199" t="str">
        <f t="shared" si="212"/>
        <v/>
      </c>
      <c r="Y366" s="199" t="str">
        <f t="shared" si="213"/>
        <v/>
      </c>
      <c r="Z366" s="199" t="str">
        <f t="shared" si="214"/>
        <v/>
      </c>
      <c r="AA366" s="199" t="str">
        <f t="shared" si="215"/>
        <v/>
      </c>
      <c r="AB366" s="199" t="str">
        <f t="shared" si="216"/>
        <v/>
      </c>
      <c r="AC366" s="199" t="str">
        <f t="shared" si="217"/>
        <v/>
      </c>
      <c r="AD366" s="199">
        <f t="shared" si="218"/>
        <v>0.32345066000002021</v>
      </c>
      <c r="AE366" s="199" t="str">
        <f t="shared" si="219"/>
        <v/>
      </c>
      <c r="AF366" s="199" t="str">
        <f t="shared" si="220"/>
        <v/>
      </c>
      <c r="AG366" s="199" t="str">
        <f t="shared" si="221"/>
        <v/>
      </c>
      <c r="AH366" s="199" t="str">
        <f t="shared" si="222"/>
        <v/>
      </c>
      <c r="AI366" s="199">
        <f t="shared" si="223"/>
        <v>0.17468044000000038</v>
      </c>
      <c r="AJ366" s="199" t="str">
        <f t="shared" si="224"/>
        <v/>
      </c>
      <c r="AK366" s="199">
        <f t="shared" si="225"/>
        <v>-0.16298966000000004</v>
      </c>
      <c r="AL366" s="199">
        <f t="shared" si="226"/>
        <v>0.33514144000001522</v>
      </c>
      <c r="AO366" s="60">
        <v>363</v>
      </c>
      <c r="AP366" s="56" t="s">
        <v>1339</v>
      </c>
      <c r="AQ366" s="30" t="s">
        <v>1110</v>
      </c>
      <c r="AR366" s="30" t="s">
        <v>1110</v>
      </c>
      <c r="AS366" s="30" t="s">
        <v>1110</v>
      </c>
      <c r="AT366" s="30" t="s">
        <v>1110</v>
      </c>
      <c r="AU366" s="30" t="s">
        <v>1110</v>
      </c>
      <c r="AV366" s="30" t="s">
        <v>1110</v>
      </c>
      <c r="AW366" s="30" t="s">
        <v>1110</v>
      </c>
      <c r="AX366" s="30">
        <v>11.461690820000001</v>
      </c>
      <c r="AY366" s="30" t="s">
        <v>1110</v>
      </c>
      <c r="AZ366" s="30">
        <v>14.062181000000001</v>
      </c>
      <c r="BA366" s="30" t="s">
        <v>1110</v>
      </c>
      <c r="BB366" s="30" t="s">
        <v>1110</v>
      </c>
      <c r="BC366" s="30">
        <v>30.1778923</v>
      </c>
      <c r="BD366" s="30" t="s">
        <v>1110</v>
      </c>
      <c r="BE366" s="58">
        <v>47.38684619</v>
      </c>
      <c r="BF366" s="30">
        <v>103.08861031000001</v>
      </c>
      <c r="BG366"/>
      <c r="BH366" s="60">
        <v>363</v>
      </c>
      <c r="BI366" s="56" t="s">
        <v>1340</v>
      </c>
      <c r="BJ366" s="30" t="s">
        <v>1110</v>
      </c>
      <c r="BK366" s="30" t="s">
        <v>1110</v>
      </c>
      <c r="BL366" s="30" t="s">
        <v>1110</v>
      </c>
      <c r="BM366" s="30" t="s">
        <v>1110</v>
      </c>
      <c r="BN366" s="30" t="s">
        <v>1110</v>
      </c>
      <c r="BO366" s="30" t="s">
        <v>1110</v>
      </c>
      <c r="BP366" s="30" t="s">
        <v>1110</v>
      </c>
      <c r="BQ366" s="30">
        <v>91.865293180000009</v>
      </c>
      <c r="BR366" s="30" t="s">
        <v>1110</v>
      </c>
      <c r="BS366" s="30" t="s">
        <v>1110</v>
      </c>
      <c r="BT366" s="30" t="s">
        <v>1110</v>
      </c>
      <c r="BU366" s="30" t="s">
        <v>1110</v>
      </c>
      <c r="BV366" s="30">
        <v>5.9270105300000004</v>
      </c>
      <c r="BW366" s="30" t="s">
        <v>1110</v>
      </c>
      <c r="BX366" s="58">
        <v>4.7008904200000003</v>
      </c>
      <c r="BY366" s="30">
        <v>102.49319413000001</v>
      </c>
    </row>
    <row r="367" spans="1:77" ht="62.5">
      <c r="A367" s="114" t="str">
        <f t="shared" si="190"/>
        <v>REAL CAPITAL PARTNERS</v>
      </c>
      <c r="B367" s="24" t="str">
        <f t="shared" si="191"/>
        <v/>
      </c>
      <c r="C367" s="24" t="str">
        <f t="shared" si="192"/>
        <v/>
      </c>
      <c r="D367" s="24" t="str">
        <f t="shared" si="193"/>
        <v/>
      </c>
      <c r="E367" s="24" t="str">
        <f t="shared" si="194"/>
        <v/>
      </c>
      <c r="F367" s="24" t="str">
        <f t="shared" si="195"/>
        <v/>
      </c>
      <c r="G367" s="24" t="str">
        <f t="shared" si="196"/>
        <v/>
      </c>
      <c r="H367" s="24" t="str">
        <f t="shared" si="197"/>
        <v/>
      </c>
      <c r="I367" s="24">
        <f t="shared" si="198"/>
        <v>-8.085667583631988</v>
      </c>
      <c r="J367" s="24" t="str">
        <f t="shared" si="199"/>
        <v/>
      </c>
      <c r="K367" s="24" t="str">
        <f t="shared" si="200"/>
        <v/>
      </c>
      <c r="L367" s="24" t="str">
        <f t="shared" si="201"/>
        <v/>
      </c>
      <c r="M367" s="24" t="str">
        <f t="shared" si="202"/>
        <v/>
      </c>
      <c r="N367" s="24" t="str">
        <f t="shared" si="203"/>
        <v/>
      </c>
      <c r="O367" s="24" t="str">
        <f t="shared" si="204"/>
        <v/>
      </c>
      <c r="P367" s="24">
        <f t="shared" si="205"/>
        <v>-8.0856672444863307</v>
      </c>
      <c r="Q367" s="24">
        <f t="shared" si="206"/>
        <v>-8.0856675760413736</v>
      </c>
      <c r="R367" s="24">
        <f t="shared" si="207"/>
        <v>-8.8929463999999854</v>
      </c>
      <c r="S367" s="24">
        <f t="shared" si="208"/>
        <v>-8.0856672444863307</v>
      </c>
      <c r="T367" s="24">
        <f t="shared" si="209"/>
        <v>-8.085667583631988</v>
      </c>
      <c r="V367" s="116" t="str">
        <f t="shared" si="210"/>
        <v>REAL CAPITAL PARTNERS</v>
      </c>
      <c r="W367" s="199" t="str">
        <f t="shared" si="211"/>
        <v/>
      </c>
      <c r="X367" s="199" t="str">
        <f t="shared" si="212"/>
        <v/>
      </c>
      <c r="Y367" s="199" t="str">
        <f t="shared" si="213"/>
        <v/>
      </c>
      <c r="Z367" s="199" t="str">
        <f t="shared" si="214"/>
        <v/>
      </c>
      <c r="AA367" s="199" t="str">
        <f t="shared" si="215"/>
        <v/>
      </c>
      <c r="AB367" s="199" t="str">
        <f t="shared" si="216"/>
        <v/>
      </c>
      <c r="AC367" s="199" t="str">
        <f t="shared" si="217"/>
        <v/>
      </c>
      <c r="AD367" s="199">
        <f t="shared" si="218"/>
        <v>-8.693908339999993</v>
      </c>
      <c r="AE367" s="199" t="str">
        <f t="shared" si="219"/>
        <v/>
      </c>
      <c r="AF367" s="199" t="str">
        <f t="shared" si="220"/>
        <v/>
      </c>
      <c r="AG367" s="199" t="str">
        <f t="shared" si="221"/>
        <v/>
      </c>
      <c r="AH367" s="199" t="str">
        <f t="shared" si="222"/>
        <v/>
      </c>
      <c r="AI367" s="199" t="str">
        <f t="shared" si="223"/>
        <v/>
      </c>
      <c r="AJ367" s="199" t="str">
        <f t="shared" si="224"/>
        <v/>
      </c>
      <c r="AK367" s="199">
        <f t="shared" si="225"/>
        <v>-0.19903805999999991</v>
      </c>
      <c r="AL367" s="199">
        <f t="shared" si="226"/>
        <v>-8.8929463999999854</v>
      </c>
      <c r="AO367" s="59">
        <v>364</v>
      </c>
      <c r="AP367" s="54" t="s">
        <v>384</v>
      </c>
      <c r="AQ367" s="31" t="s">
        <v>1110</v>
      </c>
      <c r="AR367" s="31" t="s">
        <v>1110</v>
      </c>
      <c r="AS367" s="31" t="s">
        <v>1110</v>
      </c>
      <c r="AT367" s="31" t="s">
        <v>1110</v>
      </c>
      <c r="AU367" s="31" t="s">
        <v>1110</v>
      </c>
      <c r="AV367" s="31" t="s">
        <v>1110</v>
      </c>
      <c r="AW367" s="31" t="s">
        <v>1110</v>
      </c>
      <c r="AX367" s="31">
        <v>37.183412099999998</v>
      </c>
      <c r="AY367" s="31" t="s">
        <v>1110</v>
      </c>
      <c r="AZ367" s="31">
        <v>10.823680640000001</v>
      </c>
      <c r="BA367" s="31" t="s">
        <v>1110</v>
      </c>
      <c r="BB367" s="31" t="s">
        <v>1110</v>
      </c>
      <c r="BC367" s="31">
        <v>52.617383100000005</v>
      </c>
      <c r="BD367" s="31" t="s">
        <v>1110</v>
      </c>
      <c r="BE367" s="57">
        <v>2.1144601199999999</v>
      </c>
      <c r="BF367" s="31">
        <v>102.73893596000001</v>
      </c>
      <c r="BG367"/>
      <c r="BH367" s="59">
        <v>364</v>
      </c>
      <c r="BI367" s="54" t="s">
        <v>810</v>
      </c>
      <c r="BJ367" s="31" t="s">
        <v>1110</v>
      </c>
      <c r="BK367" s="31" t="s">
        <v>1110</v>
      </c>
      <c r="BL367" s="31" t="s">
        <v>1110</v>
      </c>
      <c r="BM367" s="31" t="s">
        <v>1110</v>
      </c>
      <c r="BN367" s="31" t="s">
        <v>1110</v>
      </c>
      <c r="BO367" s="31" t="s">
        <v>1110</v>
      </c>
      <c r="BP367" s="31" t="s">
        <v>1110</v>
      </c>
      <c r="BQ367" s="31">
        <v>98.828547290000003</v>
      </c>
      <c r="BR367" s="31" t="s">
        <v>1110</v>
      </c>
      <c r="BS367" s="31" t="s">
        <v>1110</v>
      </c>
      <c r="BT367" s="31" t="s">
        <v>1110</v>
      </c>
      <c r="BU367" s="31" t="s">
        <v>1110</v>
      </c>
      <c r="BV367" s="31" t="s">
        <v>1110</v>
      </c>
      <c r="BW367" s="31" t="s">
        <v>1110</v>
      </c>
      <c r="BX367" s="57">
        <v>2.26257771</v>
      </c>
      <c r="BY367" s="31">
        <v>101.09112500000001</v>
      </c>
    </row>
    <row r="368" spans="1:77" ht="75">
      <c r="A368" s="114" t="str">
        <f t="shared" si="190"/>
        <v>SP VENTURES GESTORA DE RECURSOS S. A.</v>
      </c>
      <c r="B368" s="24" t="str">
        <f t="shared" si="191"/>
        <v/>
      </c>
      <c r="C368" s="24" t="str">
        <f t="shared" si="192"/>
        <v/>
      </c>
      <c r="D368" s="24" t="str">
        <f t="shared" si="193"/>
        <v/>
      </c>
      <c r="E368" s="24" t="str">
        <f t="shared" si="194"/>
        <v/>
      </c>
      <c r="F368" s="24" t="str">
        <f t="shared" si="195"/>
        <v/>
      </c>
      <c r="G368" s="24" t="str">
        <f t="shared" si="196"/>
        <v/>
      </c>
      <c r="H368" s="24" t="str">
        <f t="shared" si="197"/>
        <v/>
      </c>
      <c r="I368" s="24" t="str">
        <f t="shared" si="198"/>
        <v/>
      </c>
      <c r="J368" s="24" t="str">
        <f t="shared" si="199"/>
        <v/>
      </c>
      <c r="K368" s="24" t="str">
        <f t="shared" si="200"/>
        <v/>
      </c>
      <c r="L368" s="24" t="str">
        <f t="shared" si="201"/>
        <v/>
      </c>
      <c r="M368" s="24" t="str">
        <f t="shared" si="202"/>
        <v/>
      </c>
      <c r="N368" s="24" t="str">
        <f t="shared" si="203"/>
        <v/>
      </c>
      <c r="O368" s="24" t="str">
        <f t="shared" si="204"/>
        <v/>
      </c>
      <c r="P368" s="24">
        <f t="shared" si="205"/>
        <v>0.84768239134331225</v>
      </c>
      <c r="Q368" s="24">
        <f t="shared" si="206"/>
        <v>0.84768239134331225</v>
      </c>
      <c r="R368" s="24">
        <f t="shared" si="207"/>
        <v>0.84395191999999497</v>
      </c>
      <c r="S368" s="24">
        <f t="shared" si="208"/>
        <v>0.84768239134331225</v>
      </c>
      <c r="T368" s="24">
        <f t="shared" si="209"/>
        <v>0.84768239134331225</v>
      </c>
      <c r="V368" s="116" t="str">
        <f t="shared" si="210"/>
        <v>SP VENTURES GESTORA DE RECURSOS S. A.</v>
      </c>
      <c r="W368" s="199" t="str">
        <f t="shared" si="211"/>
        <v/>
      </c>
      <c r="X368" s="199" t="str">
        <f t="shared" si="212"/>
        <v/>
      </c>
      <c r="Y368" s="199" t="str">
        <f t="shared" si="213"/>
        <v/>
      </c>
      <c r="Z368" s="199" t="str">
        <f t="shared" si="214"/>
        <v/>
      </c>
      <c r="AA368" s="199" t="str">
        <f t="shared" si="215"/>
        <v/>
      </c>
      <c r="AB368" s="199" t="str">
        <f t="shared" si="216"/>
        <v/>
      </c>
      <c r="AC368" s="199" t="str">
        <f t="shared" si="217"/>
        <v/>
      </c>
      <c r="AD368" s="199" t="str">
        <f t="shared" si="218"/>
        <v/>
      </c>
      <c r="AE368" s="199" t="str">
        <f t="shared" si="219"/>
        <v/>
      </c>
      <c r="AF368" s="199" t="str">
        <f t="shared" si="220"/>
        <v/>
      </c>
      <c r="AG368" s="199" t="str">
        <f t="shared" si="221"/>
        <v/>
      </c>
      <c r="AH368" s="199" t="str">
        <f t="shared" si="222"/>
        <v/>
      </c>
      <c r="AI368" s="199" t="str">
        <f t="shared" si="223"/>
        <v/>
      </c>
      <c r="AJ368" s="199" t="str">
        <f t="shared" si="224"/>
        <v/>
      </c>
      <c r="AK368" s="199">
        <f t="shared" si="225"/>
        <v>0.84395191999999497</v>
      </c>
      <c r="AL368" s="199">
        <f t="shared" si="226"/>
        <v>0.84395191999999497</v>
      </c>
      <c r="AO368" s="60">
        <v>365</v>
      </c>
      <c r="AP368" s="56" t="s">
        <v>1340</v>
      </c>
      <c r="AQ368" s="30" t="s">
        <v>1110</v>
      </c>
      <c r="AR368" s="30" t="s">
        <v>1110</v>
      </c>
      <c r="AS368" s="30" t="s">
        <v>1110</v>
      </c>
      <c r="AT368" s="30" t="s">
        <v>1110</v>
      </c>
      <c r="AU368" s="30" t="s">
        <v>1110</v>
      </c>
      <c r="AV368" s="30" t="s">
        <v>1110</v>
      </c>
      <c r="AW368" s="30" t="s">
        <v>1110</v>
      </c>
      <c r="AX368" s="30">
        <v>91.541842519999989</v>
      </c>
      <c r="AY368" s="30" t="s">
        <v>1110</v>
      </c>
      <c r="AZ368" s="30" t="s">
        <v>1110</v>
      </c>
      <c r="BA368" s="30" t="s">
        <v>1110</v>
      </c>
      <c r="BB368" s="30" t="s">
        <v>1110</v>
      </c>
      <c r="BC368" s="30">
        <v>5.7523300900000001</v>
      </c>
      <c r="BD368" s="30" t="s">
        <v>1110</v>
      </c>
      <c r="BE368" s="58">
        <v>4.8638800800000004</v>
      </c>
      <c r="BF368" s="30">
        <v>102.15805268999999</v>
      </c>
      <c r="BG368"/>
      <c r="BH368" s="60">
        <v>365</v>
      </c>
      <c r="BI368" s="56" t="s">
        <v>1341</v>
      </c>
      <c r="BJ368" s="30" t="s">
        <v>1110</v>
      </c>
      <c r="BK368" s="30" t="s">
        <v>1110</v>
      </c>
      <c r="BL368" s="30" t="s">
        <v>1110</v>
      </c>
      <c r="BM368" s="30" t="s">
        <v>1110</v>
      </c>
      <c r="BN368" s="30" t="s">
        <v>1110</v>
      </c>
      <c r="BO368" s="30" t="s">
        <v>1110</v>
      </c>
      <c r="BP368" s="30" t="s">
        <v>1110</v>
      </c>
      <c r="BQ368" s="30" t="s">
        <v>1110</v>
      </c>
      <c r="BR368" s="30" t="s">
        <v>1110</v>
      </c>
      <c r="BS368" s="30" t="s">
        <v>1110</v>
      </c>
      <c r="BT368" s="30" t="s">
        <v>1110</v>
      </c>
      <c r="BU368" s="30" t="s">
        <v>1110</v>
      </c>
      <c r="BV368" s="30" t="s">
        <v>1110</v>
      </c>
      <c r="BW368" s="30" t="s">
        <v>1110</v>
      </c>
      <c r="BX368" s="58">
        <v>100.40387301999999</v>
      </c>
      <c r="BY368" s="30">
        <v>100.40387301999999</v>
      </c>
    </row>
    <row r="369" spans="1:77" ht="75">
      <c r="A369" s="114" t="str">
        <f t="shared" si="190"/>
        <v>AWX GESTORA DE ATIVOS LTDA</v>
      </c>
      <c r="B369" s="24" t="str">
        <f t="shared" si="191"/>
        <v/>
      </c>
      <c r="C369" s="24" t="str">
        <f t="shared" si="192"/>
        <v/>
      </c>
      <c r="D369" s="24" t="str">
        <f t="shared" si="193"/>
        <v/>
      </c>
      <c r="E369" s="24" t="str">
        <f t="shared" si="194"/>
        <v/>
      </c>
      <c r="F369" s="24" t="str">
        <f t="shared" si="195"/>
        <v/>
      </c>
      <c r="G369" s="24">
        <f t="shared" si="196"/>
        <v>-2.2966234952643703</v>
      </c>
      <c r="H369" s="24" t="str">
        <f t="shared" si="197"/>
        <v/>
      </c>
      <c r="I369" s="24">
        <f t="shared" si="198"/>
        <v>12.284416727623721</v>
      </c>
      <c r="J369" s="24" t="str">
        <f t="shared" si="199"/>
        <v/>
      </c>
      <c r="K369" s="24" t="str">
        <f t="shared" si="200"/>
        <v/>
      </c>
      <c r="L369" s="24" t="str">
        <f t="shared" si="201"/>
        <v/>
      </c>
      <c r="M369" s="24" t="str">
        <f t="shared" si="202"/>
        <v/>
      </c>
      <c r="N369" s="24" t="str">
        <f t="shared" si="203"/>
        <v/>
      </c>
      <c r="O369" s="24" t="str">
        <f t="shared" si="204"/>
        <v/>
      </c>
      <c r="P369" s="24" t="str">
        <f t="shared" si="205"/>
        <v/>
      </c>
      <c r="Q369" s="24">
        <f t="shared" si="206"/>
        <v>12.237832273905397</v>
      </c>
      <c r="R369" s="24">
        <f t="shared" si="207"/>
        <v>10.861183650000001</v>
      </c>
      <c r="S369" s="24">
        <f t="shared" si="208"/>
        <v>12.284416727623721</v>
      </c>
      <c r="T369" s="24">
        <f t="shared" si="209"/>
        <v>-2.2966234952643703</v>
      </c>
      <c r="V369" s="116" t="str">
        <f t="shared" si="210"/>
        <v>AWX GESTORA DE ATIVOS LTDA</v>
      </c>
      <c r="W369" s="199" t="str">
        <f t="shared" si="211"/>
        <v/>
      </c>
      <c r="X369" s="199" t="str">
        <f t="shared" si="212"/>
        <v/>
      </c>
      <c r="Y369" s="199" t="str">
        <f t="shared" si="213"/>
        <v/>
      </c>
      <c r="Z369" s="199" t="str">
        <f t="shared" si="214"/>
        <v/>
      </c>
      <c r="AA369" s="199" t="str">
        <f t="shared" si="215"/>
        <v/>
      </c>
      <c r="AB369" s="199">
        <f t="shared" si="216"/>
        <v>-6.5102400000000005E-3</v>
      </c>
      <c r="AC369" s="199" t="str">
        <f t="shared" si="217"/>
        <v/>
      </c>
      <c r="AD369" s="199">
        <f t="shared" si="218"/>
        <v>10.867703890000001</v>
      </c>
      <c r="AE369" s="199" t="str">
        <f t="shared" si="219"/>
        <v/>
      </c>
      <c r="AF369" s="199" t="str">
        <f t="shared" si="220"/>
        <v/>
      </c>
      <c r="AG369" s="199" t="str">
        <f t="shared" si="221"/>
        <v/>
      </c>
      <c r="AH369" s="199" t="str">
        <f t="shared" si="222"/>
        <v/>
      </c>
      <c r="AI369" s="199" t="str">
        <f t="shared" si="223"/>
        <v/>
      </c>
      <c r="AJ369" s="199" t="str">
        <f t="shared" si="224"/>
        <v/>
      </c>
      <c r="AK369" s="199" t="str">
        <f t="shared" si="225"/>
        <v/>
      </c>
      <c r="AL369" s="199">
        <f t="shared" si="226"/>
        <v>10.861183650000001</v>
      </c>
      <c r="AO369" s="59">
        <v>366</v>
      </c>
      <c r="AP369" s="54" t="s">
        <v>1342</v>
      </c>
      <c r="AQ369" s="31" t="s">
        <v>1110</v>
      </c>
      <c r="AR369" s="31" t="s">
        <v>1110</v>
      </c>
      <c r="AS369" s="31" t="s">
        <v>1110</v>
      </c>
      <c r="AT369" s="31" t="s">
        <v>1110</v>
      </c>
      <c r="AU369" s="31" t="s">
        <v>1110</v>
      </c>
      <c r="AV369" s="31" t="s">
        <v>1110</v>
      </c>
      <c r="AW369" s="31" t="s">
        <v>1110</v>
      </c>
      <c r="AX369" s="31" t="s">
        <v>1110</v>
      </c>
      <c r="AY369" s="31" t="s">
        <v>1110</v>
      </c>
      <c r="AZ369" s="31">
        <v>0.89323965999999999</v>
      </c>
      <c r="BA369" s="31" t="s">
        <v>1110</v>
      </c>
      <c r="BB369" s="31">
        <v>100.46500182999999</v>
      </c>
      <c r="BC369" s="31">
        <v>9.8239999999999994E-2</v>
      </c>
      <c r="BD369" s="31" t="s">
        <v>1110</v>
      </c>
      <c r="BE369" s="57">
        <v>8.0000000000000007E-5</v>
      </c>
      <c r="BF369" s="31">
        <v>101.45656149</v>
      </c>
      <c r="BG369"/>
      <c r="BH369" s="59">
        <v>366</v>
      </c>
      <c r="BI369" s="54" t="s">
        <v>1343</v>
      </c>
      <c r="BJ369" s="31" t="s">
        <v>1110</v>
      </c>
      <c r="BK369" s="31" t="s">
        <v>1110</v>
      </c>
      <c r="BL369" s="31" t="s">
        <v>1110</v>
      </c>
      <c r="BM369" s="31" t="s">
        <v>1110</v>
      </c>
      <c r="BN369" s="31" t="s">
        <v>1110</v>
      </c>
      <c r="BO369" s="31">
        <v>0.27695982000000002</v>
      </c>
      <c r="BP369" s="31" t="s">
        <v>1110</v>
      </c>
      <c r="BQ369" s="31">
        <v>99.335102309999996</v>
      </c>
      <c r="BR369" s="31" t="s">
        <v>1110</v>
      </c>
      <c r="BS369" s="31" t="s">
        <v>1110</v>
      </c>
      <c r="BT369" s="31" t="s">
        <v>1110</v>
      </c>
      <c r="BU369" s="31" t="s">
        <v>1110</v>
      </c>
      <c r="BV369" s="31" t="s">
        <v>1110</v>
      </c>
      <c r="BW369" s="31" t="s">
        <v>1110</v>
      </c>
      <c r="BX369" s="57" t="s">
        <v>1110</v>
      </c>
      <c r="BY369" s="31">
        <v>99.612062129999998</v>
      </c>
    </row>
    <row r="370" spans="1:77" ht="75">
      <c r="A370" s="114" t="str">
        <f t="shared" si="190"/>
        <v>LLA GESTAO DE PATRIMONIO</v>
      </c>
      <c r="B370" s="24" t="str">
        <f t="shared" si="191"/>
        <v/>
      </c>
      <c r="C370" s="24" t="str">
        <f t="shared" si="192"/>
        <v/>
      </c>
      <c r="D370" s="24" t="str">
        <f t="shared" si="193"/>
        <v/>
      </c>
      <c r="E370" s="24" t="str">
        <f t="shared" si="194"/>
        <v/>
      </c>
      <c r="F370" s="24" t="str">
        <f t="shared" si="195"/>
        <v/>
      </c>
      <c r="G370" s="24" t="str">
        <f t="shared" si="196"/>
        <v/>
      </c>
      <c r="H370" s="24" t="str">
        <f t="shared" si="197"/>
        <v/>
      </c>
      <c r="I370" s="24">
        <f t="shared" si="198"/>
        <v>17.517110235141928</v>
      </c>
      <c r="J370" s="24">
        <f t="shared" si="199"/>
        <v>-4.1809861967732616</v>
      </c>
      <c r="K370" s="24">
        <f t="shared" si="200"/>
        <v>-9.1941949162045944</v>
      </c>
      <c r="L370" s="24" t="str">
        <f t="shared" si="201"/>
        <v/>
      </c>
      <c r="M370" s="24" t="str">
        <f t="shared" si="202"/>
        <v/>
      </c>
      <c r="N370" s="24" t="str">
        <f t="shared" si="203"/>
        <v/>
      </c>
      <c r="O370" s="24" t="str">
        <f t="shared" si="204"/>
        <v/>
      </c>
      <c r="P370" s="24">
        <f t="shared" si="205"/>
        <v>69.267193287083415</v>
      </c>
      <c r="Q370" s="24">
        <f t="shared" si="206"/>
        <v>20.701928202341762</v>
      </c>
      <c r="R370" s="24">
        <f t="shared" si="207"/>
        <v>17.025082850000004</v>
      </c>
      <c r="S370" s="24">
        <f t="shared" si="208"/>
        <v>69.267193287083415</v>
      </c>
      <c r="T370" s="24">
        <f t="shared" si="209"/>
        <v>-9.1941949162045944</v>
      </c>
      <c r="V370" s="116" t="str">
        <f t="shared" si="210"/>
        <v>LLA GESTAO DE PATRIMONIO</v>
      </c>
      <c r="W370" s="199" t="str">
        <f t="shared" si="211"/>
        <v/>
      </c>
      <c r="X370" s="199" t="str">
        <f t="shared" si="212"/>
        <v/>
      </c>
      <c r="Y370" s="199" t="str">
        <f t="shared" si="213"/>
        <v/>
      </c>
      <c r="Z370" s="199" t="str">
        <f t="shared" si="214"/>
        <v/>
      </c>
      <c r="AA370" s="199" t="str">
        <f t="shared" si="215"/>
        <v/>
      </c>
      <c r="AB370" s="199" t="str">
        <f t="shared" si="216"/>
        <v/>
      </c>
      <c r="AC370" s="199" t="str">
        <f t="shared" si="217"/>
        <v/>
      </c>
      <c r="AD370" s="199">
        <f t="shared" si="218"/>
        <v>11.736804730000003</v>
      </c>
      <c r="AE370" s="199">
        <f t="shared" si="219"/>
        <v>-0.19052044000000112</v>
      </c>
      <c r="AF370" s="199">
        <f t="shared" si="220"/>
        <v>-0.29532031000000014</v>
      </c>
      <c r="AG370" s="199" t="str">
        <f t="shared" si="221"/>
        <v/>
      </c>
      <c r="AH370" s="199" t="str">
        <f t="shared" si="222"/>
        <v/>
      </c>
      <c r="AI370" s="199" t="str">
        <f t="shared" si="223"/>
        <v/>
      </c>
      <c r="AJ370" s="199" t="str">
        <f t="shared" si="224"/>
        <v/>
      </c>
      <c r="AK370" s="199">
        <f t="shared" si="225"/>
        <v>5.1730889100000006</v>
      </c>
      <c r="AL370" s="199">
        <f t="shared" si="226"/>
        <v>17.025082850000004</v>
      </c>
      <c r="AO370" s="60">
        <v>367</v>
      </c>
      <c r="AP370" s="56" t="s">
        <v>1341</v>
      </c>
      <c r="AQ370" s="30" t="s">
        <v>1110</v>
      </c>
      <c r="AR370" s="30" t="s">
        <v>1110</v>
      </c>
      <c r="AS370" s="30" t="s">
        <v>1110</v>
      </c>
      <c r="AT370" s="30" t="s">
        <v>1110</v>
      </c>
      <c r="AU370" s="30" t="s">
        <v>1110</v>
      </c>
      <c r="AV370" s="30" t="s">
        <v>1110</v>
      </c>
      <c r="AW370" s="30" t="s">
        <v>1110</v>
      </c>
      <c r="AX370" s="30" t="s">
        <v>1110</v>
      </c>
      <c r="AY370" s="30" t="s">
        <v>1110</v>
      </c>
      <c r="AZ370" s="30" t="s">
        <v>1110</v>
      </c>
      <c r="BA370" s="30" t="s">
        <v>1110</v>
      </c>
      <c r="BB370" s="30" t="s">
        <v>1110</v>
      </c>
      <c r="BC370" s="30" t="s">
        <v>1110</v>
      </c>
      <c r="BD370" s="30" t="s">
        <v>1110</v>
      </c>
      <c r="BE370" s="58">
        <v>99.559921099999997</v>
      </c>
      <c r="BF370" s="30">
        <v>99.559921099999997</v>
      </c>
      <c r="BG370"/>
      <c r="BH370" s="60">
        <v>367</v>
      </c>
      <c r="BI370" s="56" t="s">
        <v>1344</v>
      </c>
      <c r="BJ370" s="30" t="s">
        <v>1110</v>
      </c>
      <c r="BK370" s="30" t="s">
        <v>1110</v>
      </c>
      <c r="BL370" s="30" t="s">
        <v>1110</v>
      </c>
      <c r="BM370" s="30" t="s">
        <v>1110</v>
      </c>
      <c r="BN370" s="30" t="s">
        <v>1110</v>
      </c>
      <c r="BO370" s="30" t="s">
        <v>1110</v>
      </c>
      <c r="BP370" s="30" t="s">
        <v>1110</v>
      </c>
      <c r="BQ370" s="30">
        <v>78.738750670000002</v>
      </c>
      <c r="BR370" s="30">
        <v>4.3663097199999994</v>
      </c>
      <c r="BS370" s="30">
        <v>2.91670981</v>
      </c>
      <c r="BT370" s="30" t="s">
        <v>1110</v>
      </c>
      <c r="BU370" s="30" t="s">
        <v>1110</v>
      </c>
      <c r="BV370" s="30">
        <v>0.60102995999999997</v>
      </c>
      <c r="BW370" s="30" t="s">
        <v>1110</v>
      </c>
      <c r="BX370" s="58">
        <v>12.641399180000001</v>
      </c>
      <c r="BY370" s="30">
        <v>99.264199340000005</v>
      </c>
    </row>
    <row r="371" spans="1:77" ht="62.5">
      <c r="A371" s="114" t="str">
        <f t="shared" si="190"/>
        <v>JOULE GESTAO DE RECURSOS E VAL. MOB. LTD</v>
      </c>
      <c r="B371" s="24" t="str">
        <f t="shared" si="191"/>
        <v/>
      </c>
      <c r="C371" s="24" t="str">
        <f t="shared" si="192"/>
        <v/>
      </c>
      <c r="D371" s="24" t="str">
        <f t="shared" si="193"/>
        <v/>
      </c>
      <c r="E371" s="24" t="str">
        <f t="shared" si="194"/>
        <v/>
      </c>
      <c r="F371" s="24" t="str">
        <f t="shared" si="195"/>
        <v/>
      </c>
      <c r="G371" s="24" t="str">
        <f t="shared" si="196"/>
        <v/>
      </c>
      <c r="H371" s="24" t="str">
        <f t="shared" si="197"/>
        <v/>
      </c>
      <c r="I371" s="24">
        <f t="shared" si="198"/>
        <v>-2.4239694125859756</v>
      </c>
      <c r="J371" s="24">
        <f t="shared" si="199"/>
        <v>-2.3971981667405231</v>
      </c>
      <c r="K371" s="24">
        <f t="shared" si="200"/>
        <v>-2.3972193591199868</v>
      </c>
      <c r="L371" s="24" t="str">
        <f t="shared" si="201"/>
        <v/>
      </c>
      <c r="M371" s="24" t="str">
        <f t="shared" si="202"/>
        <v/>
      </c>
      <c r="N371" s="24" t="str">
        <f t="shared" si="203"/>
        <v/>
      </c>
      <c r="O371" s="24" t="str">
        <f t="shared" si="204"/>
        <v/>
      </c>
      <c r="P371" s="24">
        <f t="shared" si="205"/>
        <v>-99.135419072432512</v>
      </c>
      <c r="Q371" s="24">
        <f t="shared" si="206"/>
        <v>-12.278012950247259</v>
      </c>
      <c r="R371" s="24">
        <f t="shared" si="207"/>
        <v>-13.525004960000018</v>
      </c>
      <c r="S371" s="24">
        <f t="shared" si="208"/>
        <v>-2.3971981667405231</v>
      </c>
      <c r="T371" s="24">
        <f t="shared" si="209"/>
        <v>-99.135419072432512</v>
      </c>
      <c r="V371" s="116" t="str">
        <f t="shared" si="210"/>
        <v>JOULE GESTAO DE RECURSOS E VAL. MOB. LTD</v>
      </c>
      <c r="W371" s="199" t="str">
        <f t="shared" si="211"/>
        <v/>
      </c>
      <c r="X371" s="199" t="str">
        <f t="shared" si="212"/>
        <v/>
      </c>
      <c r="Y371" s="199" t="str">
        <f t="shared" si="213"/>
        <v/>
      </c>
      <c r="Z371" s="199" t="str">
        <f t="shared" si="214"/>
        <v/>
      </c>
      <c r="AA371" s="199" t="str">
        <f t="shared" si="215"/>
        <v/>
      </c>
      <c r="AB371" s="199" t="str">
        <f t="shared" si="216"/>
        <v/>
      </c>
      <c r="AC371" s="199" t="str">
        <f t="shared" si="217"/>
        <v/>
      </c>
      <c r="AD371" s="199">
        <f t="shared" si="218"/>
        <v>-2.1825512200000077</v>
      </c>
      <c r="AE371" s="199">
        <f t="shared" si="219"/>
        <v>-5.7440559999999419E-2</v>
      </c>
      <c r="AF371" s="199">
        <f t="shared" si="220"/>
        <v>-0.15565996000000037</v>
      </c>
      <c r="AG371" s="199" t="str">
        <f t="shared" si="221"/>
        <v/>
      </c>
      <c r="AH371" s="199" t="str">
        <f t="shared" si="222"/>
        <v/>
      </c>
      <c r="AI371" s="199" t="str">
        <f t="shared" si="223"/>
        <v/>
      </c>
      <c r="AJ371" s="199" t="str">
        <f t="shared" si="224"/>
        <v/>
      </c>
      <c r="AK371" s="199">
        <f t="shared" si="225"/>
        <v>-11.12935322</v>
      </c>
      <c r="AL371" s="199">
        <f t="shared" si="226"/>
        <v>-13.525004960000018</v>
      </c>
      <c r="AO371" s="59">
        <v>368</v>
      </c>
      <c r="AP371" s="54" t="s">
        <v>1336</v>
      </c>
      <c r="AQ371" s="31" t="s">
        <v>1110</v>
      </c>
      <c r="AR371" s="31" t="s">
        <v>1110</v>
      </c>
      <c r="AS371" s="31" t="s">
        <v>1110</v>
      </c>
      <c r="AT371" s="31" t="s">
        <v>1110</v>
      </c>
      <c r="AU371" s="31" t="s">
        <v>1110</v>
      </c>
      <c r="AV371" s="31" t="s">
        <v>1110</v>
      </c>
      <c r="AW371" s="31" t="s">
        <v>1110</v>
      </c>
      <c r="AX371" s="31" t="s">
        <v>1110</v>
      </c>
      <c r="AY371" s="31" t="s">
        <v>1110</v>
      </c>
      <c r="AZ371" s="31">
        <v>8.1585366500000003</v>
      </c>
      <c r="BA371" s="31" t="s">
        <v>1110</v>
      </c>
      <c r="BB371" s="31" t="s">
        <v>1110</v>
      </c>
      <c r="BC371" s="31" t="s">
        <v>1110</v>
      </c>
      <c r="BD371" s="31" t="s">
        <v>1110</v>
      </c>
      <c r="BE371" s="57">
        <v>86.946109329999999</v>
      </c>
      <c r="BF371" s="31">
        <v>95.104645980000001</v>
      </c>
      <c r="BG371"/>
      <c r="BH371" s="59">
        <v>368</v>
      </c>
      <c r="BI371" s="54" t="s">
        <v>536</v>
      </c>
      <c r="BJ371" s="31" t="s">
        <v>1110</v>
      </c>
      <c r="BK371" s="31" t="s">
        <v>1110</v>
      </c>
      <c r="BL371" s="31" t="s">
        <v>1110</v>
      </c>
      <c r="BM371" s="31" t="s">
        <v>1110</v>
      </c>
      <c r="BN371" s="31" t="s">
        <v>1110</v>
      </c>
      <c r="BO371" s="31" t="s">
        <v>1110</v>
      </c>
      <c r="BP371" s="31" t="s">
        <v>1110</v>
      </c>
      <c r="BQ371" s="31">
        <v>87.857826709999998</v>
      </c>
      <c r="BR371" s="31">
        <v>2.3387134500000002</v>
      </c>
      <c r="BS371" s="31">
        <v>6.3376949099999997</v>
      </c>
      <c r="BT371" s="31" t="s">
        <v>1110</v>
      </c>
      <c r="BU371" s="31" t="s">
        <v>1110</v>
      </c>
      <c r="BV371" s="31" t="s">
        <v>1110</v>
      </c>
      <c r="BW371" s="31" t="s">
        <v>1110</v>
      </c>
      <c r="BX371" s="57">
        <v>9.7061439999999999E-2</v>
      </c>
      <c r="BY371" s="31">
        <v>96.631296509999999</v>
      </c>
    </row>
    <row r="372" spans="1:77" ht="50">
      <c r="A372" s="114" t="str">
        <f t="shared" si="190"/>
        <v>KRON GESTAO DE INVESTIMENTOS LTDA</v>
      </c>
      <c r="B372" s="24" t="str">
        <f t="shared" si="191"/>
        <v/>
      </c>
      <c r="C372" s="24" t="str">
        <f t="shared" si="192"/>
        <v/>
      </c>
      <c r="D372" s="24" t="str">
        <f t="shared" si="193"/>
        <v/>
      </c>
      <c r="E372" s="24" t="str">
        <f t="shared" si="194"/>
        <v/>
      </c>
      <c r="F372" s="24" t="str">
        <f t="shared" si="195"/>
        <v/>
      </c>
      <c r="G372" s="24" t="str">
        <f t="shared" si="196"/>
        <v/>
      </c>
      <c r="H372" s="24" t="str">
        <f t="shared" si="197"/>
        <v/>
      </c>
      <c r="I372" s="24">
        <f t="shared" si="198"/>
        <v>0.33002328753397592</v>
      </c>
      <c r="J372" s="24" t="str">
        <f t="shared" si="199"/>
        <v/>
      </c>
      <c r="K372" s="24" t="str">
        <f t="shared" si="200"/>
        <v/>
      </c>
      <c r="L372" s="24" t="str">
        <f t="shared" si="201"/>
        <v/>
      </c>
      <c r="M372" s="24" t="str">
        <f t="shared" si="202"/>
        <v/>
      </c>
      <c r="N372" s="24" t="str">
        <f t="shared" si="203"/>
        <v/>
      </c>
      <c r="O372" s="24" t="str">
        <f t="shared" si="204"/>
        <v/>
      </c>
      <c r="P372" s="24" t="str">
        <f t="shared" si="205"/>
        <v/>
      </c>
      <c r="Q372" s="24">
        <f t="shared" si="206"/>
        <v>2.0137185449951289</v>
      </c>
      <c r="R372" s="24">
        <f t="shared" si="207"/>
        <v>1.8989049800000117</v>
      </c>
      <c r="S372" s="24">
        <f t="shared" si="208"/>
        <v>2.0137185449951289</v>
      </c>
      <c r="T372" s="24">
        <f t="shared" si="209"/>
        <v>0.33002328753397592</v>
      </c>
      <c r="V372" s="116" t="str">
        <f t="shared" si="210"/>
        <v>KRON GESTAO DE INVESTIMENTOS LTDA</v>
      </c>
      <c r="W372" s="199" t="str">
        <f t="shared" si="211"/>
        <v/>
      </c>
      <c r="X372" s="199" t="str">
        <f t="shared" si="212"/>
        <v/>
      </c>
      <c r="Y372" s="199" t="str">
        <f t="shared" si="213"/>
        <v/>
      </c>
      <c r="Z372" s="199" t="str">
        <f t="shared" si="214"/>
        <v/>
      </c>
      <c r="AA372" s="199" t="str">
        <f t="shared" si="215"/>
        <v/>
      </c>
      <c r="AB372" s="199" t="str">
        <f t="shared" si="216"/>
        <v/>
      </c>
      <c r="AC372" s="199" t="str">
        <f t="shared" si="217"/>
        <v/>
      </c>
      <c r="AD372" s="199">
        <f t="shared" si="218"/>
        <v>0.31120678000000623</v>
      </c>
      <c r="AE372" s="199" t="str">
        <f t="shared" si="219"/>
        <v/>
      </c>
      <c r="AF372" s="199" t="str">
        <f t="shared" si="220"/>
        <v/>
      </c>
      <c r="AG372" s="199" t="str">
        <f t="shared" si="221"/>
        <v/>
      </c>
      <c r="AH372" s="199" t="str">
        <f t="shared" si="222"/>
        <v/>
      </c>
      <c r="AI372" s="199" t="str">
        <f t="shared" si="223"/>
        <v/>
      </c>
      <c r="AJ372" s="199" t="str">
        <f t="shared" si="224"/>
        <v/>
      </c>
      <c r="AK372" s="199" t="str">
        <f t="shared" si="225"/>
        <v/>
      </c>
      <c r="AL372" s="199">
        <f t="shared" si="226"/>
        <v>1.8989049800000117</v>
      </c>
      <c r="AO372" s="60">
        <v>369</v>
      </c>
      <c r="AP372" s="56" t="s">
        <v>1345</v>
      </c>
      <c r="AQ372" s="30" t="s">
        <v>1110</v>
      </c>
      <c r="AR372" s="30" t="s">
        <v>1110</v>
      </c>
      <c r="AS372" s="30" t="s">
        <v>1110</v>
      </c>
      <c r="AT372" s="30" t="s">
        <v>1110</v>
      </c>
      <c r="AU372" s="30" t="s">
        <v>1110</v>
      </c>
      <c r="AV372" s="30" t="s">
        <v>1110</v>
      </c>
      <c r="AW372" s="30" t="s">
        <v>1110</v>
      </c>
      <c r="AX372" s="30">
        <v>94.298430370000005</v>
      </c>
      <c r="AY372" s="30" t="s">
        <v>1110</v>
      </c>
      <c r="AZ372" s="30" t="s">
        <v>1110</v>
      </c>
      <c r="BA372" s="30" t="s">
        <v>1110</v>
      </c>
      <c r="BB372" s="30" t="s">
        <v>1110</v>
      </c>
      <c r="BC372" s="30" t="s">
        <v>1110</v>
      </c>
      <c r="BD372" s="30" t="s">
        <v>1110</v>
      </c>
      <c r="BE372" s="58" t="s">
        <v>1110</v>
      </c>
      <c r="BF372" s="30">
        <v>94.298430370000005</v>
      </c>
      <c r="BG372"/>
      <c r="BH372" s="60">
        <v>369</v>
      </c>
      <c r="BI372" s="56" t="s">
        <v>1345</v>
      </c>
      <c r="BJ372" s="30" t="s">
        <v>1110</v>
      </c>
      <c r="BK372" s="30" t="s">
        <v>1110</v>
      </c>
      <c r="BL372" s="30" t="s">
        <v>1110</v>
      </c>
      <c r="BM372" s="30" t="s">
        <v>1110</v>
      </c>
      <c r="BN372" s="30" t="s">
        <v>1110</v>
      </c>
      <c r="BO372" s="30" t="s">
        <v>1110</v>
      </c>
      <c r="BP372" s="30" t="s">
        <v>1110</v>
      </c>
      <c r="BQ372" s="30">
        <v>94.609637150000012</v>
      </c>
      <c r="BR372" s="30" t="s">
        <v>1110</v>
      </c>
      <c r="BS372" s="30" t="s">
        <v>1110</v>
      </c>
      <c r="BT372" s="30" t="s">
        <v>1110</v>
      </c>
      <c r="BU372" s="30" t="s">
        <v>1110</v>
      </c>
      <c r="BV372" s="30" t="s">
        <v>1110</v>
      </c>
      <c r="BW372" s="30" t="s">
        <v>1110</v>
      </c>
      <c r="BX372" s="58">
        <v>1.5876981999999999</v>
      </c>
      <c r="BY372" s="30">
        <v>96.197335350000017</v>
      </c>
    </row>
    <row r="373" spans="1:77" ht="37.5">
      <c r="A373" s="114" t="str">
        <f t="shared" si="190"/>
        <v>SEIVAL INVESTIMENTOS LTDA</v>
      </c>
      <c r="B373" s="24" t="str">
        <f t="shared" si="191"/>
        <v/>
      </c>
      <c r="C373" s="24" t="str">
        <f t="shared" si="192"/>
        <v/>
      </c>
      <c r="D373" s="24" t="str">
        <f t="shared" si="193"/>
        <v/>
      </c>
      <c r="E373" s="24" t="str">
        <f t="shared" si="194"/>
        <v/>
      </c>
      <c r="F373" s="24" t="str">
        <f t="shared" si="195"/>
        <v/>
      </c>
      <c r="G373" s="24" t="str">
        <f t="shared" si="196"/>
        <v/>
      </c>
      <c r="H373" s="24" t="str">
        <f t="shared" si="197"/>
        <v/>
      </c>
      <c r="I373" s="24">
        <f t="shared" si="198"/>
        <v>3.9570604490764367</v>
      </c>
      <c r="J373" s="24" t="str">
        <f t="shared" si="199"/>
        <v/>
      </c>
      <c r="K373" s="24">
        <f t="shared" si="200"/>
        <v>3.9576050807113177</v>
      </c>
      <c r="L373" s="24" t="str">
        <f t="shared" si="201"/>
        <v/>
      </c>
      <c r="M373" s="24" t="str">
        <f t="shared" si="202"/>
        <v/>
      </c>
      <c r="N373" s="24">
        <f t="shared" si="203"/>
        <v>5.4193785626405457</v>
      </c>
      <c r="O373" s="24" t="str">
        <f t="shared" si="204"/>
        <v/>
      </c>
      <c r="P373" s="24">
        <f t="shared" si="205"/>
        <v>7.5995591365680895</v>
      </c>
      <c r="Q373" s="24">
        <f t="shared" si="206"/>
        <v>5.3098504434364315</v>
      </c>
      <c r="R373" s="24">
        <f t="shared" si="207"/>
        <v>4.7830615699999868</v>
      </c>
      <c r="S373" s="24">
        <f t="shared" si="208"/>
        <v>7.5995591365680895</v>
      </c>
      <c r="T373" s="24">
        <f t="shared" si="209"/>
        <v>3.9570604490764367</v>
      </c>
      <c r="V373" s="116" t="str">
        <f t="shared" si="210"/>
        <v>SEIVAL INVESTIMENTOS LTDA</v>
      </c>
      <c r="W373" s="199" t="str">
        <f t="shared" si="211"/>
        <v/>
      </c>
      <c r="X373" s="199" t="str">
        <f t="shared" si="212"/>
        <v/>
      </c>
      <c r="Y373" s="199" t="str">
        <f t="shared" si="213"/>
        <v/>
      </c>
      <c r="Z373" s="199" t="str">
        <f t="shared" si="214"/>
        <v/>
      </c>
      <c r="AA373" s="199" t="str">
        <f t="shared" si="215"/>
        <v/>
      </c>
      <c r="AB373" s="199" t="str">
        <f t="shared" si="216"/>
        <v/>
      </c>
      <c r="AC373" s="199" t="str">
        <f t="shared" si="217"/>
        <v/>
      </c>
      <c r="AD373" s="199">
        <f t="shared" si="218"/>
        <v>3.7529949999999923E-2</v>
      </c>
      <c r="AE373" s="199" t="str">
        <f t="shared" si="219"/>
        <v/>
      </c>
      <c r="AF373" s="199">
        <f t="shared" si="220"/>
        <v>0.24684968999999946</v>
      </c>
      <c r="AG373" s="199" t="str">
        <f t="shared" si="221"/>
        <v/>
      </c>
      <c r="AH373" s="199" t="str">
        <f t="shared" si="222"/>
        <v/>
      </c>
      <c r="AI373" s="199">
        <f t="shared" si="223"/>
        <v>4.4764319399999977</v>
      </c>
      <c r="AJ373" s="199" t="str">
        <f t="shared" si="224"/>
        <v/>
      </c>
      <c r="AK373" s="199">
        <f t="shared" si="225"/>
        <v>2.2249989999999942E-2</v>
      </c>
      <c r="AL373" s="199">
        <f t="shared" si="226"/>
        <v>4.7830615699999868</v>
      </c>
      <c r="AO373" s="59">
        <v>370</v>
      </c>
      <c r="AP373" s="54" t="s">
        <v>1346</v>
      </c>
      <c r="AQ373" s="31" t="s">
        <v>1110</v>
      </c>
      <c r="AR373" s="31" t="s">
        <v>1110</v>
      </c>
      <c r="AS373" s="31" t="s">
        <v>1110</v>
      </c>
      <c r="AT373" s="31" t="s">
        <v>1110</v>
      </c>
      <c r="AU373" s="31" t="s">
        <v>1110</v>
      </c>
      <c r="AV373" s="31" t="s">
        <v>1110</v>
      </c>
      <c r="AW373" s="31" t="s">
        <v>1110</v>
      </c>
      <c r="AX373" s="31">
        <v>4.9238299900000007</v>
      </c>
      <c r="AY373" s="31" t="s">
        <v>1110</v>
      </c>
      <c r="AZ373" s="31">
        <v>60.756743350000001</v>
      </c>
      <c r="BA373" s="31" t="s">
        <v>1110</v>
      </c>
      <c r="BB373" s="31" t="s">
        <v>1110</v>
      </c>
      <c r="BC373" s="31">
        <v>0.84496998999999995</v>
      </c>
      <c r="BD373" s="31" t="s">
        <v>1110</v>
      </c>
      <c r="BE373" s="57">
        <v>23.785959809999998</v>
      </c>
      <c r="BF373" s="31">
        <v>90.311503139999985</v>
      </c>
      <c r="BG373"/>
      <c r="BH373" s="59">
        <v>370</v>
      </c>
      <c r="BI373" s="54" t="s">
        <v>851</v>
      </c>
      <c r="BJ373" s="31" t="s">
        <v>1110</v>
      </c>
      <c r="BK373" s="31" t="s">
        <v>1110</v>
      </c>
      <c r="BL373" s="31" t="s">
        <v>1110</v>
      </c>
      <c r="BM373" s="31" t="s">
        <v>1110</v>
      </c>
      <c r="BN373" s="31" t="s">
        <v>1110</v>
      </c>
      <c r="BO373" s="31" t="s">
        <v>1110</v>
      </c>
      <c r="BP373" s="31" t="s">
        <v>1110</v>
      </c>
      <c r="BQ373" s="31">
        <v>0.98595999000000001</v>
      </c>
      <c r="BR373" s="31" t="s">
        <v>1110</v>
      </c>
      <c r="BS373" s="31">
        <v>6.4841999299999999</v>
      </c>
      <c r="BT373" s="31" t="s">
        <v>1110</v>
      </c>
      <c r="BU373" s="31" t="s">
        <v>1110</v>
      </c>
      <c r="BV373" s="31">
        <v>87.076897810000006</v>
      </c>
      <c r="BW373" s="31" t="s">
        <v>1110</v>
      </c>
      <c r="BX373" s="57">
        <v>0.31502999999999998</v>
      </c>
      <c r="BY373" s="31">
        <v>94.862087729999999</v>
      </c>
    </row>
    <row r="374" spans="1:77" ht="62.5">
      <c r="A374" s="114" t="str">
        <f t="shared" si="190"/>
        <v>DEX CAPITAL GESTAO DE RECURSOS LTDA</v>
      </c>
      <c r="B374" s="24" t="str">
        <f t="shared" si="191"/>
        <v/>
      </c>
      <c r="C374" s="24" t="str">
        <f t="shared" si="192"/>
        <v/>
      </c>
      <c r="D374" s="24" t="str">
        <f t="shared" si="193"/>
        <v/>
      </c>
      <c r="E374" s="24" t="str">
        <f t="shared" si="194"/>
        <v/>
      </c>
      <c r="F374" s="24" t="str">
        <f t="shared" si="195"/>
        <v/>
      </c>
      <c r="G374" s="24" t="str">
        <f t="shared" si="196"/>
        <v/>
      </c>
      <c r="H374" s="24" t="str">
        <f t="shared" si="197"/>
        <v/>
      </c>
      <c r="I374" s="24">
        <f t="shared" si="198"/>
        <v>1.5141302453434804</v>
      </c>
      <c r="J374" s="24" t="str">
        <f t="shared" si="199"/>
        <v/>
      </c>
      <c r="K374" s="24" t="str">
        <f t="shared" si="200"/>
        <v/>
      </c>
      <c r="L374" s="24" t="str">
        <f t="shared" si="201"/>
        <v/>
      </c>
      <c r="M374" s="24" t="str">
        <f t="shared" si="202"/>
        <v/>
      </c>
      <c r="N374" s="24" t="str">
        <f t="shared" si="203"/>
        <v/>
      </c>
      <c r="O374" s="24" t="str">
        <f t="shared" si="204"/>
        <v/>
      </c>
      <c r="P374" s="24" t="str">
        <f t="shared" si="205"/>
        <v/>
      </c>
      <c r="Q374" s="24">
        <f t="shared" si="206"/>
        <v>1.5141302453434804</v>
      </c>
      <c r="R374" s="24">
        <f t="shared" si="207"/>
        <v>1.3665388000000149</v>
      </c>
      <c r="S374" s="24">
        <f t="shared" si="208"/>
        <v>1.5141302453434804</v>
      </c>
      <c r="T374" s="24">
        <f t="shared" si="209"/>
        <v>1.5141302453434804</v>
      </c>
      <c r="V374" s="116" t="str">
        <f t="shared" si="210"/>
        <v>DEX CAPITAL GESTAO DE RECURSOS LTDA</v>
      </c>
      <c r="W374" s="199" t="str">
        <f t="shared" si="211"/>
        <v/>
      </c>
      <c r="X374" s="199" t="str">
        <f t="shared" si="212"/>
        <v/>
      </c>
      <c r="Y374" s="199" t="str">
        <f t="shared" si="213"/>
        <v/>
      </c>
      <c r="Z374" s="199" t="str">
        <f t="shared" si="214"/>
        <v/>
      </c>
      <c r="AA374" s="199" t="str">
        <f t="shared" si="215"/>
        <v/>
      </c>
      <c r="AB374" s="199" t="str">
        <f t="shared" si="216"/>
        <v/>
      </c>
      <c r="AC374" s="199" t="str">
        <f t="shared" si="217"/>
        <v/>
      </c>
      <c r="AD374" s="199">
        <f t="shared" si="218"/>
        <v>1.3665388000000149</v>
      </c>
      <c r="AE374" s="199" t="str">
        <f t="shared" si="219"/>
        <v/>
      </c>
      <c r="AF374" s="199" t="str">
        <f t="shared" si="220"/>
        <v/>
      </c>
      <c r="AG374" s="199" t="str">
        <f t="shared" si="221"/>
        <v/>
      </c>
      <c r="AH374" s="199" t="str">
        <f t="shared" si="222"/>
        <v/>
      </c>
      <c r="AI374" s="199" t="str">
        <f t="shared" si="223"/>
        <v/>
      </c>
      <c r="AJ374" s="199" t="str">
        <f t="shared" si="224"/>
        <v/>
      </c>
      <c r="AK374" s="199" t="str">
        <f t="shared" si="225"/>
        <v/>
      </c>
      <c r="AL374" s="199">
        <f t="shared" si="226"/>
        <v>1.3665388000000149</v>
      </c>
      <c r="AO374" s="60">
        <v>371</v>
      </c>
      <c r="AP374" s="56" t="s">
        <v>308</v>
      </c>
      <c r="AQ374" s="30" t="s">
        <v>1110</v>
      </c>
      <c r="AR374" s="30" t="s">
        <v>1110</v>
      </c>
      <c r="AS374" s="30" t="s">
        <v>1110</v>
      </c>
      <c r="AT374" s="30" t="s">
        <v>1110</v>
      </c>
      <c r="AU374" s="30" t="s">
        <v>1110</v>
      </c>
      <c r="AV374" s="30" t="s">
        <v>1110</v>
      </c>
      <c r="AW374" s="30" t="s">
        <v>1110</v>
      </c>
      <c r="AX374" s="30">
        <v>90.252394349999989</v>
      </c>
      <c r="AY374" s="30" t="s">
        <v>1110</v>
      </c>
      <c r="AZ374" s="30" t="s">
        <v>1110</v>
      </c>
      <c r="BA374" s="30" t="s">
        <v>1110</v>
      </c>
      <c r="BB374" s="30" t="s">
        <v>1110</v>
      </c>
      <c r="BC374" s="30" t="s">
        <v>1110</v>
      </c>
      <c r="BD374" s="30" t="s">
        <v>1110</v>
      </c>
      <c r="BE374" s="58" t="s">
        <v>1110</v>
      </c>
      <c r="BF374" s="30">
        <v>90.252394349999989</v>
      </c>
      <c r="BG374"/>
      <c r="BH374" s="60">
        <v>371</v>
      </c>
      <c r="BI374" s="56" t="s">
        <v>308</v>
      </c>
      <c r="BJ374" s="30" t="s">
        <v>1110</v>
      </c>
      <c r="BK374" s="30" t="s">
        <v>1110</v>
      </c>
      <c r="BL374" s="30" t="s">
        <v>1110</v>
      </c>
      <c r="BM374" s="30" t="s">
        <v>1110</v>
      </c>
      <c r="BN374" s="30" t="s">
        <v>1110</v>
      </c>
      <c r="BO374" s="30" t="s">
        <v>1110</v>
      </c>
      <c r="BP374" s="30" t="s">
        <v>1110</v>
      </c>
      <c r="BQ374" s="30">
        <v>91.618933150000004</v>
      </c>
      <c r="BR374" s="30" t="s">
        <v>1110</v>
      </c>
      <c r="BS374" s="30" t="s">
        <v>1110</v>
      </c>
      <c r="BT374" s="30" t="s">
        <v>1110</v>
      </c>
      <c r="BU374" s="30" t="s">
        <v>1110</v>
      </c>
      <c r="BV374" s="30" t="s">
        <v>1110</v>
      </c>
      <c r="BW374" s="30" t="s">
        <v>1110</v>
      </c>
      <c r="BX374" s="58" t="s">
        <v>1110</v>
      </c>
      <c r="BY374" s="30">
        <v>91.618933150000004</v>
      </c>
    </row>
    <row r="375" spans="1:77" ht="37.5">
      <c r="A375" s="114" t="str">
        <f t="shared" si="190"/>
        <v>ITAVERA INVESTIMENTOS</v>
      </c>
      <c r="B375" s="24" t="str">
        <f t="shared" si="191"/>
        <v/>
      </c>
      <c r="C375" s="24" t="str">
        <f t="shared" si="192"/>
        <v/>
      </c>
      <c r="D375" s="24" t="str">
        <f t="shared" si="193"/>
        <v/>
      </c>
      <c r="E375" s="24" t="str">
        <f t="shared" si="194"/>
        <v/>
      </c>
      <c r="F375" s="24" t="str">
        <f t="shared" si="195"/>
        <v/>
      </c>
      <c r="G375" s="24" t="str">
        <f t="shared" si="196"/>
        <v/>
      </c>
      <c r="H375" s="24" t="str">
        <f t="shared" si="197"/>
        <v/>
      </c>
      <c r="I375" s="24">
        <f t="shared" si="198"/>
        <v>-0.79044747846786834</v>
      </c>
      <c r="J375" s="24" t="str">
        <f t="shared" si="199"/>
        <v/>
      </c>
      <c r="K375" s="24">
        <f t="shared" si="200"/>
        <v>-0.46982022778216503</v>
      </c>
      <c r="L375" s="24" t="str">
        <f t="shared" si="201"/>
        <v/>
      </c>
      <c r="M375" s="24" t="str">
        <f t="shared" si="202"/>
        <v/>
      </c>
      <c r="N375" s="24">
        <f t="shared" si="203"/>
        <v>17.597068743234303</v>
      </c>
      <c r="O375" s="24" t="str">
        <f t="shared" si="204"/>
        <v/>
      </c>
      <c r="P375" s="24">
        <f t="shared" si="205"/>
        <v>0.55284197505756083</v>
      </c>
      <c r="Q375" s="24">
        <f t="shared" si="206"/>
        <v>-4.8918508123492188E-2</v>
      </c>
      <c r="R375" s="24">
        <f t="shared" si="207"/>
        <v>-4.4179039999988845E-2</v>
      </c>
      <c r="S375" s="24">
        <f t="shared" si="208"/>
        <v>17.597068743234303</v>
      </c>
      <c r="T375" s="24">
        <f t="shared" si="209"/>
        <v>-0.79044747846786834</v>
      </c>
      <c r="V375" s="116" t="str">
        <f t="shared" si="210"/>
        <v>ITAVERA INVESTIMENTOS</v>
      </c>
      <c r="W375" s="199" t="str">
        <f t="shared" si="211"/>
        <v/>
      </c>
      <c r="X375" s="199" t="str">
        <f t="shared" si="212"/>
        <v/>
      </c>
      <c r="Y375" s="199" t="str">
        <f t="shared" si="213"/>
        <v/>
      </c>
      <c r="Z375" s="199" t="str">
        <f t="shared" si="214"/>
        <v/>
      </c>
      <c r="AA375" s="199" t="str">
        <f t="shared" si="215"/>
        <v/>
      </c>
      <c r="AB375" s="199" t="str">
        <f t="shared" si="216"/>
        <v/>
      </c>
      <c r="AC375" s="199" t="str">
        <f t="shared" si="217"/>
        <v/>
      </c>
      <c r="AD375" s="199">
        <f t="shared" si="218"/>
        <v>-3.892029000000008E-2</v>
      </c>
      <c r="AE375" s="199" t="str">
        <f t="shared" si="219"/>
        <v/>
      </c>
      <c r="AF375" s="199">
        <f t="shared" si="220"/>
        <v>-0.28544747000000115</v>
      </c>
      <c r="AG375" s="199" t="str">
        <f t="shared" si="221"/>
        <v/>
      </c>
      <c r="AH375" s="199" t="str">
        <f t="shared" si="222"/>
        <v/>
      </c>
      <c r="AI375" s="199">
        <f t="shared" si="223"/>
        <v>0.14868994999999996</v>
      </c>
      <c r="AJ375" s="199" t="str">
        <f t="shared" si="224"/>
        <v/>
      </c>
      <c r="AK375" s="199">
        <f t="shared" si="225"/>
        <v>0.13149877000000032</v>
      </c>
      <c r="AL375" s="199">
        <f t="shared" si="226"/>
        <v>-4.4179039999988845E-2</v>
      </c>
      <c r="AO375" s="59">
        <v>372</v>
      </c>
      <c r="AP375" s="54" t="s">
        <v>851</v>
      </c>
      <c r="AQ375" s="31" t="s">
        <v>1110</v>
      </c>
      <c r="AR375" s="31" t="s">
        <v>1110</v>
      </c>
      <c r="AS375" s="31" t="s">
        <v>1110</v>
      </c>
      <c r="AT375" s="31" t="s">
        <v>1110</v>
      </c>
      <c r="AU375" s="31" t="s">
        <v>1110</v>
      </c>
      <c r="AV375" s="31" t="s">
        <v>1110</v>
      </c>
      <c r="AW375" s="31" t="s">
        <v>1110</v>
      </c>
      <c r="AX375" s="31">
        <v>0.94843004000000009</v>
      </c>
      <c r="AY375" s="31" t="s">
        <v>1110</v>
      </c>
      <c r="AZ375" s="31">
        <v>6.2373502400000005</v>
      </c>
      <c r="BA375" s="31" t="s">
        <v>1110</v>
      </c>
      <c r="BB375" s="31" t="s">
        <v>1110</v>
      </c>
      <c r="BC375" s="31">
        <v>82.600465870000008</v>
      </c>
      <c r="BD375" s="31" t="s">
        <v>1110</v>
      </c>
      <c r="BE375" s="57">
        <v>0.29278001000000003</v>
      </c>
      <c r="BF375" s="31">
        <v>90.079026160000012</v>
      </c>
      <c r="BG375"/>
      <c r="BH375" s="59">
        <v>372</v>
      </c>
      <c r="BI375" s="54" t="s">
        <v>1346</v>
      </c>
      <c r="BJ375" s="31" t="s">
        <v>1110</v>
      </c>
      <c r="BK375" s="31" t="s">
        <v>1110</v>
      </c>
      <c r="BL375" s="31" t="s">
        <v>1110</v>
      </c>
      <c r="BM375" s="31" t="s">
        <v>1110</v>
      </c>
      <c r="BN375" s="31" t="s">
        <v>1110</v>
      </c>
      <c r="BO375" s="31" t="s">
        <v>1110</v>
      </c>
      <c r="BP375" s="31" t="s">
        <v>1110</v>
      </c>
      <c r="BQ375" s="31">
        <v>4.8849097000000006</v>
      </c>
      <c r="BR375" s="31" t="s">
        <v>1110</v>
      </c>
      <c r="BS375" s="31">
        <v>60.47129588</v>
      </c>
      <c r="BT375" s="31" t="s">
        <v>1110</v>
      </c>
      <c r="BU375" s="31" t="s">
        <v>1110</v>
      </c>
      <c r="BV375" s="31">
        <v>0.99365993999999991</v>
      </c>
      <c r="BW375" s="31" t="s">
        <v>1110</v>
      </c>
      <c r="BX375" s="57">
        <v>23.917458579999998</v>
      </c>
      <c r="BY375" s="31">
        <v>90.267324099999996</v>
      </c>
    </row>
    <row r="376" spans="1:77" ht="75">
      <c r="A376" s="114" t="str">
        <f t="shared" si="190"/>
        <v>CYPRESS ASSOCIATES GESTÃO E PARTCIPAÇÕES</v>
      </c>
      <c r="B376" s="24" t="str">
        <f t="shared" si="191"/>
        <v/>
      </c>
      <c r="C376" s="24" t="str">
        <f t="shared" si="192"/>
        <v/>
      </c>
      <c r="D376" s="24" t="str">
        <f t="shared" si="193"/>
        <v/>
      </c>
      <c r="E376" s="24" t="str">
        <f t="shared" si="194"/>
        <v/>
      </c>
      <c r="F376" s="24" t="str">
        <f t="shared" si="195"/>
        <v/>
      </c>
      <c r="G376" s="24" t="str">
        <f t="shared" si="196"/>
        <v/>
      </c>
      <c r="H376" s="24" t="str">
        <f t="shared" si="197"/>
        <v/>
      </c>
      <c r="I376" s="24" t="str">
        <f t="shared" si="198"/>
        <v/>
      </c>
      <c r="J376" s="24" t="str">
        <f t="shared" si="199"/>
        <v/>
      </c>
      <c r="K376" s="24" t="str">
        <f t="shared" si="200"/>
        <v/>
      </c>
      <c r="L376" s="24" t="str">
        <f t="shared" si="201"/>
        <v/>
      </c>
      <c r="M376" s="24" t="str">
        <f t="shared" si="202"/>
        <v/>
      </c>
      <c r="N376" s="24" t="str">
        <f t="shared" si="203"/>
        <v/>
      </c>
      <c r="O376" s="24" t="str">
        <f t="shared" si="204"/>
        <v/>
      </c>
      <c r="P376" s="24">
        <f t="shared" si="205"/>
        <v>11.079486340279104</v>
      </c>
      <c r="Q376" s="24">
        <f t="shared" si="206"/>
        <v>11.079486340279104</v>
      </c>
      <c r="R376" s="24">
        <f t="shared" si="207"/>
        <v>8.8983173099999959</v>
      </c>
      <c r="S376" s="24">
        <f t="shared" si="208"/>
        <v>11.079486340279104</v>
      </c>
      <c r="T376" s="24">
        <f t="shared" si="209"/>
        <v>11.079486340279104</v>
      </c>
      <c r="V376" s="116" t="str">
        <f t="shared" si="210"/>
        <v>CYPRESS ASSOCIATES GESTÃO E PARTCIPAÇÕES</v>
      </c>
      <c r="W376" s="199" t="str">
        <f t="shared" si="211"/>
        <v/>
      </c>
      <c r="X376" s="199" t="str">
        <f t="shared" si="212"/>
        <v/>
      </c>
      <c r="Y376" s="199" t="str">
        <f t="shared" si="213"/>
        <v/>
      </c>
      <c r="Z376" s="199" t="str">
        <f t="shared" si="214"/>
        <v/>
      </c>
      <c r="AA376" s="199" t="str">
        <f t="shared" si="215"/>
        <v/>
      </c>
      <c r="AB376" s="199" t="str">
        <f t="shared" si="216"/>
        <v/>
      </c>
      <c r="AC376" s="199" t="str">
        <f t="shared" si="217"/>
        <v/>
      </c>
      <c r="AD376" s="199" t="str">
        <f t="shared" si="218"/>
        <v/>
      </c>
      <c r="AE376" s="199" t="str">
        <f t="shared" si="219"/>
        <v/>
      </c>
      <c r="AF376" s="199" t="str">
        <f t="shared" si="220"/>
        <v/>
      </c>
      <c r="AG376" s="199" t="str">
        <f t="shared" si="221"/>
        <v/>
      </c>
      <c r="AH376" s="199" t="str">
        <f t="shared" si="222"/>
        <v/>
      </c>
      <c r="AI376" s="199" t="str">
        <f t="shared" si="223"/>
        <v/>
      </c>
      <c r="AJ376" s="199" t="str">
        <f t="shared" si="224"/>
        <v/>
      </c>
      <c r="AK376" s="199">
        <f t="shared" si="225"/>
        <v>8.8983173099999959</v>
      </c>
      <c r="AL376" s="199">
        <f t="shared" si="226"/>
        <v>8.8983173099999959</v>
      </c>
      <c r="AO376" s="60">
        <v>373</v>
      </c>
      <c r="AP376" s="56" t="s">
        <v>1347</v>
      </c>
      <c r="AQ376" s="30" t="s">
        <v>1110</v>
      </c>
      <c r="AR376" s="30" t="s">
        <v>1110</v>
      </c>
      <c r="AS376" s="30" t="s">
        <v>1110</v>
      </c>
      <c r="AT376" s="30" t="s">
        <v>1110</v>
      </c>
      <c r="AU376" s="30" t="s">
        <v>1110</v>
      </c>
      <c r="AV376" s="30">
        <v>20.168550839999998</v>
      </c>
      <c r="AW376" s="30" t="s">
        <v>1110</v>
      </c>
      <c r="AX376" s="30">
        <v>68.759812840000009</v>
      </c>
      <c r="AY376" s="30" t="s">
        <v>1110</v>
      </c>
      <c r="AZ376" s="30" t="s">
        <v>1110</v>
      </c>
      <c r="BA376" s="30" t="s">
        <v>1110</v>
      </c>
      <c r="BB376" s="30" t="s">
        <v>1110</v>
      </c>
      <c r="BC376" s="30" t="s">
        <v>1110</v>
      </c>
      <c r="BD376" s="30" t="s">
        <v>1110</v>
      </c>
      <c r="BE376" s="58" t="s">
        <v>1110</v>
      </c>
      <c r="BF376" s="30">
        <v>88.928363680000004</v>
      </c>
      <c r="BG376"/>
      <c r="BH376" s="60">
        <v>373</v>
      </c>
      <c r="BI376" s="56" t="s">
        <v>1348</v>
      </c>
      <c r="BJ376" s="30" t="s">
        <v>1110</v>
      </c>
      <c r="BK376" s="30" t="s">
        <v>1110</v>
      </c>
      <c r="BL376" s="30" t="s">
        <v>1110</v>
      </c>
      <c r="BM376" s="30" t="s">
        <v>1110</v>
      </c>
      <c r="BN376" s="30" t="s">
        <v>1110</v>
      </c>
      <c r="BO376" s="30" t="s">
        <v>1110</v>
      </c>
      <c r="BP376" s="30" t="s">
        <v>1110</v>
      </c>
      <c r="BQ376" s="30" t="s">
        <v>1110</v>
      </c>
      <c r="BR376" s="30" t="s">
        <v>1110</v>
      </c>
      <c r="BS376" s="30" t="s">
        <v>1110</v>
      </c>
      <c r="BT376" s="30" t="s">
        <v>1110</v>
      </c>
      <c r="BU376" s="30" t="s">
        <v>1110</v>
      </c>
      <c r="BV376" s="30" t="s">
        <v>1110</v>
      </c>
      <c r="BW376" s="30" t="s">
        <v>1110</v>
      </c>
      <c r="BX376" s="58">
        <v>89.211763590000004</v>
      </c>
      <c r="BY376" s="30">
        <v>89.211763590000004</v>
      </c>
    </row>
    <row r="377" spans="1:77" ht="62.5">
      <c r="A377" s="114" t="str">
        <f t="shared" si="190"/>
        <v>VENTURE CONSULTORIA FINANCEIRA E ADMINIS</v>
      </c>
      <c r="B377" s="24" t="str">
        <f t="shared" si="191"/>
        <v/>
      </c>
      <c r="C377" s="24" t="str">
        <f t="shared" si="192"/>
        <v/>
      </c>
      <c r="D377" s="24" t="str">
        <f t="shared" si="193"/>
        <v/>
      </c>
      <c r="E377" s="24" t="str">
        <f t="shared" si="194"/>
        <v/>
      </c>
      <c r="F377" s="24" t="str">
        <f t="shared" si="195"/>
        <v/>
      </c>
      <c r="G377" s="24">
        <f t="shared" si="196"/>
        <v>0.35847652403766972</v>
      </c>
      <c r="H377" s="24" t="str">
        <f t="shared" si="197"/>
        <v/>
      </c>
      <c r="I377" s="24">
        <f t="shared" si="198"/>
        <v>-1.5992649988138368</v>
      </c>
      <c r="J377" s="24" t="str">
        <f t="shared" si="199"/>
        <v/>
      </c>
      <c r="K377" s="24" t="str">
        <f t="shared" si="200"/>
        <v/>
      </c>
      <c r="L377" s="24" t="str">
        <f t="shared" si="201"/>
        <v/>
      </c>
      <c r="M377" s="24" t="str">
        <f t="shared" si="202"/>
        <v/>
      </c>
      <c r="N377" s="24" t="str">
        <f t="shared" si="203"/>
        <v/>
      </c>
      <c r="O377" s="24" t="str">
        <f t="shared" si="204"/>
        <v/>
      </c>
      <c r="P377" s="24" t="str">
        <f t="shared" si="205"/>
        <v/>
      </c>
      <c r="Q377" s="24">
        <f t="shared" si="206"/>
        <v>-1.1552580723253101</v>
      </c>
      <c r="R377" s="24">
        <f t="shared" si="207"/>
        <v>-1.0273521000000159</v>
      </c>
      <c r="S377" s="24">
        <f t="shared" si="208"/>
        <v>0.35847652403766972</v>
      </c>
      <c r="T377" s="24">
        <f t="shared" si="209"/>
        <v>-1.5992649988138368</v>
      </c>
      <c r="V377" s="116" t="str">
        <f t="shared" si="210"/>
        <v>VENTURE CONSULTORIA FINANCEIRA E ADMINIS</v>
      </c>
      <c r="W377" s="199" t="str">
        <f t="shared" si="211"/>
        <v/>
      </c>
      <c r="X377" s="199" t="str">
        <f t="shared" si="212"/>
        <v/>
      </c>
      <c r="Y377" s="199" t="str">
        <f t="shared" si="213"/>
        <v/>
      </c>
      <c r="Z377" s="199" t="str">
        <f t="shared" si="214"/>
        <v/>
      </c>
      <c r="AA377" s="199" t="str">
        <f t="shared" si="215"/>
        <v/>
      </c>
      <c r="AB377" s="199">
        <f t="shared" si="216"/>
        <v>7.2299520000001394E-2</v>
      </c>
      <c r="AC377" s="199" t="str">
        <f t="shared" si="217"/>
        <v/>
      </c>
      <c r="AD377" s="199">
        <f t="shared" si="218"/>
        <v>-1.0996516200000173</v>
      </c>
      <c r="AE377" s="199" t="str">
        <f t="shared" si="219"/>
        <v/>
      </c>
      <c r="AF377" s="199" t="str">
        <f t="shared" si="220"/>
        <v/>
      </c>
      <c r="AG377" s="199" t="str">
        <f t="shared" si="221"/>
        <v/>
      </c>
      <c r="AH377" s="199" t="str">
        <f t="shared" si="222"/>
        <v/>
      </c>
      <c r="AI377" s="199" t="str">
        <f t="shared" si="223"/>
        <v/>
      </c>
      <c r="AJ377" s="199" t="str">
        <f t="shared" si="224"/>
        <v/>
      </c>
      <c r="AK377" s="199" t="str">
        <f t="shared" si="225"/>
        <v/>
      </c>
      <c r="AL377" s="199">
        <f t="shared" si="226"/>
        <v>-1.0273521000000159</v>
      </c>
      <c r="AO377" s="59">
        <v>374</v>
      </c>
      <c r="AP377" s="54" t="s">
        <v>1343</v>
      </c>
      <c r="AQ377" s="31" t="s">
        <v>1110</v>
      </c>
      <c r="AR377" s="31" t="s">
        <v>1110</v>
      </c>
      <c r="AS377" s="31" t="s">
        <v>1110</v>
      </c>
      <c r="AT377" s="31" t="s">
        <v>1110</v>
      </c>
      <c r="AU377" s="31" t="s">
        <v>1110</v>
      </c>
      <c r="AV377" s="31">
        <v>0.28347006000000002</v>
      </c>
      <c r="AW377" s="31" t="s">
        <v>1110</v>
      </c>
      <c r="AX377" s="31">
        <v>88.467398419999995</v>
      </c>
      <c r="AY377" s="31" t="s">
        <v>1110</v>
      </c>
      <c r="AZ377" s="31" t="s">
        <v>1110</v>
      </c>
      <c r="BA377" s="31" t="s">
        <v>1110</v>
      </c>
      <c r="BB377" s="31" t="s">
        <v>1110</v>
      </c>
      <c r="BC377" s="31" t="s">
        <v>1110</v>
      </c>
      <c r="BD377" s="31" t="s">
        <v>1110</v>
      </c>
      <c r="BE377" s="57">
        <v>1.0000000000000001E-5</v>
      </c>
      <c r="BF377" s="31">
        <v>88.750878479999997</v>
      </c>
      <c r="BG377"/>
      <c r="BH377" s="59">
        <v>374</v>
      </c>
      <c r="BI377" s="54" t="s">
        <v>1347</v>
      </c>
      <c r="BJ377" s="31" t="s">
        <v>1110</v>
      </c>
      <c r="BK377" s="31" t="s">
        <v>1110</v>
      </c>
      <c r="BL377" s="31" t="s">
        <v>1110</v>
      </c>
      <c r="BM377" s="31" t="s">
        <v>1110</v>
      </c>
      <c r="BN377" s="31" t="s">
        <v>1110</v>
      </c>
      <c r="BO377" s="31">
        <v>20.24085036</v>
      </c>
      <c r="BP377" s="31" t="s">
        <v>1110</v>
      </c>
      <c r="BQ377" s="31">
        <v>67.660161219999992</v>
      </c>
      <c r="BR377" s="31" t="s">
        <v>1110</v>
      </c>
      <c r="BS377" s="31" t="s">
        <v>1110</v>
      </c>
      <c r="BT377" s="31" t="s">
        <v>1110</v>
      </c>
      <c r="BU377" s="31" t="s">
        <v>1110</v>
      </c>
      <c r="BV377" s="31" t="s">
        <v>1110</v>
      </c>
      <c r="BW377" s="31" t="s">
        <v>1110</v>
      </c>
      <c r="BX377" s="57" t="s">
        <v>1110</v>
      </c>
      <c r="BY377" s="31">
        <v>87.901011579999988</v>
      </c>
    </row>
    <row r="378" spans="1:77" ht="62.5">
      <c r="A378" s="114" t="str">
        <f t="shared" si="190"/>
        <v>ABRADINVEST GESTAO DE RECURSOS</v>
      </c>
      <c r="B378" s="24" t="str">
        <f t="shared" si="191"/>
        <v/>
      </c>
      <c r="C378" s="24" t="str">
        <f t="shared" si="192"/>
        <v/>
      </c>
      <c r="D378" s="24" t="str">
        <f t="shared" si="193"/>
        <v/>
      </c>
      <c r="E378" s="24" t="str">
        <f t="shared" si="194"/>
        <v/>
      </c>
      <c r="F378" s="24" t="str">
        <f t="shared" si="195"/>
        <v/>
      </c>
      <c r="G378" s="24">
        <f t="shared" si="196"/>
        <v>7.6237206220793468</v>
      </c>
      <c r="H378" s="24" t="str">
        <f t="shared" si="197"/>
        <v/>
      </c>
      <c r="I378" s="24">
        <f t="shared" si="198"/>
        <v>0.62880342604903205</v>
      </c>
      <c r="J378" s="24" t="str">
        <f t="shared" si="199"/>
        <v/>
      </c>
      <c r="K378" s="24" t="str">
        <f t="shared" si="200"/>
        <v/>
      </c>
      <c r="L378" s="24" t="str">
        <f t="shared" si="201"/>
        <v/>
      </c>
      <c r="M378" s="24" t="str">
        <f t="shared" si="202"/>
        <v/>
      </c>
      <c r="N378" s="24" t="str">
        <f t="shared" si="203"/>
        <v/>
      </c>
      <c r="O378" s="24" t="str">
        <f t="shared" si="204"/>
        <v/>
      </c>
      <c r="P378" s="24" t="str">
        <f t="shared" si="205"/>
        <v/>
      </c>
      <c r="Q378" s="24">
        <f t="shared" si="206"/>
        <v>1.796612827198345</v>
      </c>
      <c r="R378" s="24">
        <f t="shared" si="207"/>
        <v>1.5122947600000174</v>
      </c>
      <c r="S378" s="24">
        <f t="shared" si="208"/>
        <v>7.6237206220793468</v>
      </c>
      <c r="T378" s="24">
        <f t="shared" si="209"/>
        <v>0.62880342604903205</v>
      </c>
      <c r="V378" s="116" t="str">
        <f t="shared" si="210"/>
        <v>ABRADINVEST GESTAO DE RECURSOS</v>
      </c>
      <c r="W378" s="199" t="str">
        <f t="shared" si="211"/>
        <v/>
      </c>
      <c r="X378" s="199" t="str">
        <f t="shared" si="212"/>
        <v/>
      </c>
      <c r="Y378" s="199" t="str">
        <f t="shared" si="213"/>
        <v/>
      </c>
      <c r="Z378" s="199" t="str">
        <f t="shared" si="214"/>
        <v/>
      </c>
      <c r="AA378" s="199" t="str">
        <f t="shared" si="215"/>
        <v/>
      </c>
      <c r="AB378" s="199">
        <f t="shared" si="216"/>
        <v>1.0713562200000002</v>
      </c>
      <c r="AC378" s="199" t="str">
        <f t="shared" si="217"/>
        <v/>
      </c>
      <c r="AD378" s="199">
        <f t="shared" si="218"/>
        <v>0.4409285400000158</v>
      </c>
      <c r="AE378" s="199" t="str">
        <f t="shared" si="219"/>
        <v/>
      </c>
      <c r="AF378" s="199" t="str">
        <f t="shared" si="220"/>
        <v/>
      </c>
      <c r="AG378" s="199" t="str">
        <f t="shared" si="221"/>
        <v/>
      </c>
      <c r="AH378" s="199" t="str">
        <f t="shared" si="222"/>
        <v/>
      </c>
      <c r="AI378" s="199" t="str">
        <f t="shared" si="223"/>
        <v/>
      </c>
      <c r="AJ378" s="199" t="str">
        <f t="shared" si="224"/>
        <v/>
      </c>
      <c r="AK378" s="199" t="str">
        <f t="shared" si="225"/>
        <v/>
      </c>
      <c r="AL378" s="199">
        <f t="shared" si="226"/>
        <v>1.5122947600000174</v>
      </c>
      <c r="AO378" s="60">
        <v>375</v>
      </c>
      <c r="AP378" s="56" t="s">
        <v>1039</v>
      </c>
      <c r="AQ378" s="30" t="s">
        <v>1110</v>
      </c>
      <c r="AR378" s="30" t="s">
        <v>1110</v>
      </c>
      <c r="AS378" s="30" t="s">
        <v>1110</v>
      </c>
      <c r="AT378" s="30" t="s">
        <v>1110</v>
      </c>
      <c r="AU378" s="30" t="s">
        <v>1110</v>
      </c>
      <c r="AV378" s="30">
        <v>14.052931279999999</v>
      </c>
      <c r="AW378" s="30" t="s">
        <v>1110</v>
      </c>
      <c r="AX378" s="30">
        <v>70.121841219999993</v>
      </c>
      <c r="AY378" s="30" t="s">
        <v>1110</v>
      </c>
      <c r="AZ378" s="30" t="s">
        <v>1110</v>
      </c>
      <c r="BA378" s="30" t="s">
        <v>1110</v>
      </c>
      <c r="BB378" s="30" t="s">
        <v>1110</v>
      </c>
      <c r="BC378" s="30" t="s">
        <v>1110</v>
      </c>
      <c r="BD378" s="30" t="s">
        <v>1110</v>
      </c>
      <c r="BE378" s="58" t="s">
        <v>1110</v>
      </c>
      <c r="BF378" s="30">
        <v>84.174772499999989</v>
      </c>
      <c r="BG378"/>
      <c r="BH378" s="60">
        <v>375</v>
      </c>
      <c r="BI378" s="56" t="s">
        <v>1039</v>
      </c>
      <c r="BJ378" s="30" t="s">
        <v>1110</v>
      </c>
      <c r="BK378" s="30" t="s">
        <v>1110</v>
      </c>
      <c r="BL378" s="30" t="s">
        <v>1110</v>
      </c>
      <c r="BM378" s="30" t="s">
        <v>1110</v>
      </c>
      <c r="BN378" s="30" t="s">
        <v>1110</v>
      </c>
      <c r="BO378" s="30">
        <v>15.124287499999999</v>
      </c>
      <c r="BP378" s="30" t="s">
        <v>1110</v>
      </c>
      <c r="BQ378" s="30">
        <v>70.562769760000009</v>
      </c>
      <c r="BR378" s="30" t="s">
        <v>1110</v>
      </c>
      <c r="BS378" s="30" t="s">
        <v>1110</v>
      </c>
      <c r="BT378" s="30" t="s">
        <v>1110</v>
      </c>
      <c r="BU378" s="30" t="s">
        <v>1110</v>
      </c>
      <c r="BV378" s="30" t="s">
        <v>1110</v>
      </c>
      <c r="BW378" s="30" t="s">
        <v>1110</v>
      </c>
      <c r="BX378" s="58">
        <v>1.0000000000000001E-5</v>
      </c>
      <c r="BY378" s="30">
        <v>85.687067260000006</v>
      </c>
    </row>
    <row r="379" spans="1:77" ht="62.5">
      <c r="A379" s="114" t="str">
        <f t="shared" si="190"/>
        <v>MURANO INVESTIMENTOS</v>
      </c>
      <c r="B379" s="24" t="str">
        <f t="shared" si="191"/>
        <v/>
      </c>
      <c r="C379" s="24" t="str">
        <f t="shared" si="192"/>
        <v/>
      </c>
      <c r="D379" s="24" t="str">
        <f t="shared" si="193"/>
        <v/>
      </c>
      <c r="E379" s="24" t="str">
        <f t="shared" si="194"/>
        <v/>
      </c>
      <c r="F379" s="24" t="str">
        <f t="shared" si="195"/>
        <v/>
      </c>
      <c r="G379" s="24" t="str">
        <f t="shared" si="196"/>
        <v/>
      </c>
      <c r="H379" s="24" t="str">
        <f t="shared" si="197"/>
        <v/>
      </c>
      <c r="I379" s="24">
        <f t="shared" si="198"/>
        <v>-1.3689267051014014</v>
      </c>
      <c r="J379" s="24">
        <f t="shared" si="199"/>
        <v>-6.7595209245039882</v>
      </c>
      <c r="K379" s="24">
        <f t="shared" si="200"/>
        <v>-8.3621102053834022</v>
      </c>
      <c r="L379" s="24" t="str">
        <f t="shared" si="201"/>
        <v/>
      </c>
      <c r="M379" s="24" t="str">
        <f t="shared" si="202"/>
        <v/>
      </c>
      <c r="N379" s="24">
        <f t="shared" si="203"/>
        <v>9.4526382594843881</v>
      </c>
      <c r="O379" s="24" t="str">
        <f t="shared" si="204"/>
        <v/>
      </c>
      <c r="P379" s="24">
        <f t="shared" si="205"/>
        <v>8.573233621475822</v>
      </c>
      <c r="Q379" s="24">
        <f t="shared" si="206"/>
        <v>6.5605098312445023</v>
      </c>
      <c r="R379" s="24">
        <f t="shared" si="207"/>
        <v>5.2100587000000047</v>
      </c>
      <c r="S379" s="24">
        <f t="shared" si="208"/>
        <v>9.4526382594843881</v>
      </c>
      <c r="T379" s="24">
        <f t="shared" si="209"/>
        <v>-8.3621102053834022</v>
      </c>
      <c r="V379" s="116" t="str">
        <f t="shared" si="210"/>
        <v>MURANO INVESTIMENTOS</v>
      </c>
      <c r="W379" s="199" t="str">
        <f t="shared" si="211"/>
        <v/>
      </c>
      <c r="X379" s="199" t="str">
        <f t="shared" si="212"/>
        <v/>
      </c>
      <c r="Y379" s="199" t="str">
        <f t="shared" si="213"/>
        <v/>
      </c>
      <c r="Z379" s="199" t="str">
        <f t="shared" si="214"/>
        <v/>
      </c>
      <c r="AA379" s="199" t="str">
        <f t="shared" si="215"/>
        <v/>
      </c>
      <c r="AB379" s="199" t="str">
        <f t="shared" si="216"/>
        <v/>
      </c>
      <c r="AC379" s="199" t="str">
        <f t="shared" si="217"/>
        <v/>
      </c>
      <c r="AD379" s="199">
        <f t="shared" si="218"/>
        <v>-0.13631020000000227</v>
      </c>
      <c r="AE379" s="199">
        <f t="shared" si="219"/>
        <v>-1.5529999999999988E-2</v>
      </c>
      <c r="AF379" s="199">
        <f t="shared" si="220"/>
        <v>-0.51364013999999969</v>
      </c>
      <c r="AG379" s="199" t="str">
        <f t="shared" si="221"/>
        <v/>
      </c>
      <c r="AH379" s="199" t="str">
        <f t="shared" si="222"/>
        <v/>
      </c>
      <c r="AI379" s="199">
        <f t="shared" si="223"/>
        <v>5.0202492000000092</v>
      </c>
      <c r="AJ379" s="199" t="str">
        <f t="shared" si="224"/>
        <v/>
      </c>
      <c r="AK379" s="199">
        <f t="shared" si="225"/>
        <v>0.8552898399999993</v>
      </c>
      <c r="AL379" s="199">
        <f t="shared" si="226"/>
        <v>5.2100587000000047</v>
      </c>
      <c r="AO379" s="59">
        <v>376</v>
      </c>
      <c r="AP379" s="54" t="s">
        <v>1349</v>
      </c>
      <c r="AQ379" s="31" t="s">
        <v>1110</v>
      </c>
      <c r="AR379" s="31" t="s">
        <v>1110</v>
      </c>
      <c r="AS379" s="31" t="s">
        <v>1110</v>
      </c>
      <c r="AT379" s="31" t="s">
        <v>1110</v>
      </c>
      <c r="AU379" s="31" t="s">
        <v>1110</v>
      </c>
      <c r="AV379" s="31" t="s">
        <v>1110</v>
      </c>
      <c r="AW379" s="31" t="s">
        <v>1110</v>
      </c>
      <c r="AX379" s="31">
        <v>1.7193500400000001</v>
      </c>
      <c r="AY379" s="31" t="s">
        <v>1110</v>
      </c>
      <c r="AZ379" s="31">
        <v>10.659090239999999</v>
      </c>
      <c r="BA379" s="31" t="s">
        <v>1110</v>
      </c>
      <c r="BB379" s="31">
        <v>71.416361590000008</v>
      </c>
      <c r="BC379" s="31" t="s">
        <v>1110</v>
      </c>
      <c r="BD379" s="31" t="s">
        <v>1110</v>
      </c>
      <c r="BE379" s="57" t="s">
        <v>1110</v>
      </c>
      <c r="BF379" s="31">
        <v>83.794801870000015</v>
      </c>
      <c r="BG379"/>
      <c r="BH379" s="59">
        <v>376</v>
      </c>
      <c r="BI379" s="54" t="s">
        <v>668</v>
      </c>
      <c r="BJ379" s="31" t="s">
        <v>1110</v>
      </c>
      <c r="BK379" s="31" t="s">
        <v>1110</v>
      </c>
      <c r="BL379" s="31" t="s">
        <v>1110</v>
      </c>
      <c r="BM379" s="31" t="s">
        <v>1110</v>
      </c>
      <c r="BN379" s="31" t="s">
        <v>1110</v>
      </c>
      <c r="BO379" s="31" t="s">
        <v>1110</v>
      </c>
      <c r="BP379" s="31" t="s">
        <v>1110</v>
      </c>
      <c r="BQ379" s="31">
        <v>9.8211403699999984</v>
      </c>
      <c r="BR379" s="31">
        <v>0.21422001000000002</v>
      </c>
      <c r="BS379" s="31">
        <v>5.6288302100000003</v>
      </c>
      <c r="BT379" s="31" t="s">
        <v>1110</v>
      </c>
      <c r="BU379" s="31" t="s">
        <v>1110</v>
      </c>
      <c r="BV379" s="31">
        <v>58.129752200000006</v>
      </c>
      <c r="BW379" s="31" t="s">
        <v>1110</v>
      </c>
      <c r="BX379" s="57">
        <v>10.831570409999999</v>
      </c>
      <c r="BY379" s="31">
        <v>84.6255132</v>
      </c>
    </row>
    <row r="380" spans="1:77" ht="50">
      <c r="A380" s="114" t="str">
        <f t="shared" si="190"/>
        <v>BRADO CAPITAL ADM DE CTVM LTDA</v>
      </c>
      <c r="B380" s="24" t="str">
        <f t="shared" si="191"/>
        <v/>
      </c>
      <c r="C380" s="24" t="str">
        <f t="shared" si="192"/>
        <v/>
      </c>
      <c r="D380" s="24" t="str">
        <f t="shared" si="193"/>
        <v/>
      </c>
      <c r="E380" s="24" t="str">
        <f t="shared" si="194"/>
        <v/>
      </c>
      <c r="F380" s="24" t="str">
        <f t="shared" si="195"/>
        <v/>
      </c>
      <c r="G380" s="24" t="str">
        <f t="shared" si="196"/>
        <v/>
      </c>
      <c r="H380" s="24" t="str">
        <f t="shared" si="197"/>
        <v/>
      </c>
      <c r="I380" s="24">
        <f t="shared" si="198"/>
        <v>1.0818557214089566</v>
      </c>
      <c r="J380" s="24" t="str">
        <f t="shared" si="199"/>
        <v/>
      </c>
      <c r="K380" s="24" t="str">
        <f t="shared" si="200"/>
        <v/>
      </c>
      <c r="L380" s="24" t="str">
        <f t="shared" si="201"/>
        <v/>
      </c>
      <c r="M380" s="24" t="str">
        <f t="shared" si="202"/>
        <v/>
      </c>
      <c r="N380" s="24" t="str">
        <f t="shared" si="203"/>
        <v/>
      </c>
      <c r="O380" s="24" t="str">
        <f t="shared" si="204"/>
        <v/>
      </c>
      <c r="P380" s="24" t="str">
        <f t="shared" si="205"/>
        <v/>
      </c>
      <c r="Q380" s="24">
        <f t="shared" si="206"/>
        <v>1.0818557214089566</v>
      </c>
      <c r="R380" s="24">
        <f t="shared" si="207"/>
        <v>0.89876655999999855</v>
      </c>
      <c r="S380" s="24">
        <f t="shared" si="208"/>
        <v>1.0818557214089566</v>
      </c>
      <c r="T380" s="24">
        <f t="shared" si="209"/>
        <v>1.0818557214089566</v>
      </c>
      <c r="V380" s="116" t="str">
        <f t="shared" si="210"/>
        <v>BRADO CAPITAL ADM DE CTVM LTDA</v>
      </c>
      <c r="W380" s="199" t="str">
        <f t="shared" si="211"/>
        <v/>
      </c>
      <c r="X380" s="199" t="str">
        <f t="shared" si="212"/>
        <v/>
      </c>
      <c r="Y380" s="199" t="str">
        <f t="shared" si="213"/>
        <v/>
      </c>
      <c r="Z380" s="199" t="str">
        <f t="shared" si="214"/>
        <v/>
      </c>
      <c r="AA380" s="199" t="str">
        <f t="shared" si="215"/>
        <v/>
      </c>
      <c r="AB380" s="199" t="str">
        <f t="shared" si="216"/>
        <v/>
      </c>
      <c r="AC380" s="199" t="str">
        <f t="shared" si="217"/>
        <v/>
      </c>
      <c r="AD380" s="199">
        <f t="shared" si="218"/>
        <v>0.89876655999999855</v>
      </c>
      <c r="AE380" s="199" t="str">
        <f t="shared" si="219"/>
        <v/>
      </c>
      <c r="AF380" s="199" t="str">
        <f t="shared" si="220"/>
        <v/>
      </c>
      <c r="AG380" s="199" t="str">
        <f t="shared" si="221"/>
        <v/>
      </c>
      <c r="AH380" s="199" t="str">
        <f t="shared" si="222"/>
        <v/>
      </c>
      <c r="AI380" s="199" t="str">
        <f t="shared" si="223"/>
        <v/>
      </c>
      <c r="AJ380" s="199" t="str">
        <f t="shared" si="224"/>
        <v/>
      </c>
      <c r="AK380" s="199" t="str">
        <f t="shared" si="225"/>
        <v/>
      </c>
      <c r="AL380" s="199">
        <f t="shared" si="226"/>
        <v>0.89876655999999855</v>
      </c>
      <c r="AO380" s="60">
        <v>377</v>
      </c>
      <c r="AP380" s="56" t="s">
        <v>996</v>
      </c>
      <c r="AQ380" s="30" t="s">
        <v>1110</v>
      </c>
      <c r="AR380" s="30" t="s">
        <v>1110</v>
      </c>
      <c r="AS380" s="30" t="s">
        <v>1110</v>
      </c>
      <c r="AT380" s="30" t="s">
        <v>1110</v>
      </c>
      <c r="AU380" s="30" t="s">
        <v>1110</v>
      </c>
      <c r="AV380" s="30" t="s">
        <v>1110</v>
      </c>
      <c r="AW380" s="30" t="s">
        <v>1110</v>
      </c>
      <c r="AX380" s="30">
        <v>83.076379060000008</v>
      </c>
      <c r="AY380" s="30" t="s">
        <v>1110</v>
      </c>
      <c r="AZ380" s="30" t="s">
        <v>1110</v>
      </c>
      <c r="BA380" s="30" t="s">
        <v>1110</v>
      </c>
      <c r="BB380" s="30" t="s">
        <v>1110</v>
      </c>
      <c r="BC380" s="30" t="s">
        <v>1110</v>
      </c>
      <c r="BD380" s="30" t="s">
        <v>1110</v>
      </c>
      <c r="BE380" s="58" t="s">
        <v>1110</v>
      </c>
      <c r="BF380" s="30">
        <v>83.076379060000008</v>
      </c>
      <c r="BG380"/>
      <c r="BH380" s="60">
        <v>377</v>
      </c>
      <c r="BI380" s="56" t="s">
        <v>996</v>
      </c>
      <c r="BJ380" s="30" t="s">
        <v>1110</v>
      </c>
      <c r="BK380" s="30" t="s">
        <v>1110</v>
      </c>
      <c r="BL380" s="30" t="s">
        <v>1110</v>
      </c>
      <c r="BM380" s="30" t="s">
        <v>1110</v>
      </c>
      <c r="BN380" s="30" t="s">
        <v>1110</v>
      </c>
      <c r="BO380" s="30" t="s">
        <v>1110</v>
      </c>
      <c r="BP380" s="30" t="s">
        <v>1110</v>
      </c>
      <c r="BQ380" s="30">
        <v>83.975145620000006</v>
      </c>
      <c r="BR380" s="30" t="s">
        <v>1110</v>
      </c>
      <c r="BS380" s="30" t="s">
        <v>1110</v>
      </c>
      <c r="BT380" s="30" t="s">
        <v>1110</v>
      </c>
      <c r="BU380" s="30" t="s">
        <v>1110</v>
      </c>
      <c r="BV380" s="30" t="s">
        <v>1110</v>
      </c>
      <c r="BW380" s="30" t="s">
        <v>1110</v>
      </c>
      <c r="BX380" s="58" t="s">
        <v>1110</v>
      </c>
      <c r="BY380" s="30">
        <v>83.975145620000006</v>
      </c>
    </row>
    <row r="381" spans="1:77" ht="62.5">
      <c r="A381" s="114" t="str">
        <f t="shared" si="190"/>
        <v>BRIDGE ADMINISTRADORA DE RECURSOS *</v>
      </c>
      <c r="B381" s="24" t="str">
        <f t="shared" si="191"/>
        <v/>
      </c>
      <c r="C381" s="24" t="str">
        <f t="shared" si="192"/>
        <v/>
      </c>
      <c r="D381" s="24" t="str">
        <f t="shared" si="193"/>
        <v/>
      </c>
      <c r="E381" s="24" t="str">
        <f t="shared" si="194"/>
        <v/>
      </c>
      <c r="F381" s="24" t="str">
        <f t="shared" si="195"/>
        <v/>
      </c>
      <c r="G381" s="24" t="str">
        <f t="shared" si="196"/>
        <v/>
      </c>
      <c r="H381" s="24" t="str">
        <f t="shared" si="197"/>
        <v/>
      </c>
      <c r="I381" s="24" t="str">
        <f t="shared" si="198"/>
        <v/>
      </c>
      <c r="J381" s="24" t="str">
        <f t="shared" si="199"/>
        <v/>
      </c>
      <c r="K381" s="24" t="str">
        <f t="shared" si="200"/>
        <v/>
      </c>
      <c r="L381" s="24" t="str">
        <f t="shared" si="201"/>
        <v/>
      </c>
      <c r="M381" s="24" t="str">
        <f t="shared" si="202"/>
        <v/>
      </c>
      <c r="N381" s="24" t="str">
        <f t="shared" si="203"/>
        <v/>
      </c>
      <c r="O381" s="24" t="str">
        <f t="shared" si="204"/>
        <v/>
      </c>
      <c r="P381" s="24" t="str">
        <f t="shared" si="205"/>
        <v/>
      </c>
      <c r="Q381" s="24" t="str">
        <f t="shared" si="206"/>
        <v/>
      </c>
      <c r="R381" s="24" t="e">
        <f t="shared" si="207"/>
        <v>#N/A</v>
      </c>
      <c r="S381" s="24">
        <f t="shared" si="208"/>
        <v>0</v>
      </c>
      <c r="T381" s="24">
        <f t="shared" si="209"/>
        <v>0</v>
      </c>
      <c r="V381" s="116" t="str">
        <f t="shared" si="210"/>
        <v>BRIDGE ADMINISTRADORA DE RECURSOS *</v>
      </c>
      <c r="W381" s="199" t="str">
        <f t="shared" si="211"/>
        <v/>
      </c>
      <c r="X381" s="199" t="str">
        <f t="shared" si="212"/>
        <v/>
      </c>
      <c r="Y381" s="199" t="str">
        <f t="shared" si="213"/>
        <v/>
      </c>
      <c r="Z381" s="199" t="str">
        <f t="shared" si="214"/>
        <v/>
      </c>
      <c r="AA381" s="199" t="str">
        <f t="shared" si="215"/>
        <v/>
      </c>
      <c r="AB381" s="199" t="str">
        <f t="shared" si="216"/>
        <v/>
      </c>
      <c r="AC381" s="199" t="str">
        <f t="shared" si="217"/>
        <v/>
      </c>
      <c r="AD381" s="199" t="str">
        <f t="shared" si="218"/>
        <v/>
      </c>
      <c r="AE381" s="199" t="str">
        <f t="shared" si="219"/>
        <v/>
      </c>
      <c r="AF381" s="199" t="str">
        <f t="shared" si="220"/>
        <v/>
      </c>
      <c r="AG381" s="199" t="str">
        <f t="shared" si="221"/>
        <v/>
      </c>
      <c r="AH381" s="199" t="str">
        <f t="shared" si="222"/>
        <v/>
      </c>
      <c r="AI381" s="199" t="str">
        <f t="shared" si="223"/>
        <v/>
      </c>
      <c r="AJ381" s="199" t="str">
        <f t="shared" si="224"/>
        <v/>
      </c>
      <c r="AK381" s="199" t="str">
        <f t="shared" si="225"/>
        <v/>
      </c>
      <c r="AL381" s="199" t="str">
        <f t="shared" si="226"/>
        <v/>
      </c>
      <c r="AO381" s="59">
        <v>378</v>
      </c>
      <c r="AP381" s="54" t="s">
        <v>1344</v>
      </c>
      <c r="AQ381" s="31" t="s">
        <v>1110</v>
      </c>
      <c r="AR381" s="31" t="s">
        <v>1110</v>
      </c>
      <c r="AS381" s="31" t="s">
        <v>1110</v>
      </c>
      <c r="AT381" s="31" t="s">
        <v>1110</v>
      </c>
      <c r="AU381" s="31" t="s">
        <v>1110</v>
      </c>
      <c r="AV381" s="31" t="s">
        <v>1110</v>
      </c>
      <c r="AW381" s="31" t="s">
        <v>1110</v>
      </c>
      <c r="AX381" s="31">
        <v>67.001945939999999</v>
      </c>
      <c r="AY381" s="31">
        <v>4.5568301600000005</v>
      </c>
      <c r="AZ381" s="31">
        <v>3.2120301200000001</v>
      </c>
      <c r="BA381" s="31" t="s">
        <v>1110</v>
      </c>
      <c r="BB381" s="31" t="s">
        <v>1110</v>
      </c>
      <c r="BC381" s="31" t="s">
        <v>1110</v>
      </c>
      <c r="BD381" s="31" t="s">
        <v>1110</v>
      </c>
      <c r="BE381" s="57">
        <v>7.4683102699999999</v>
      </c>
      <c r="BF381" s="31">
        <v>82.239116490000001</v>
      </c>
      <c r="BG381"/>
      <c r="BH381" s="59">
        <v>378</v>
      </c>
      <c r="BI381" s="54" t="s">
        <v>1350</v>
      </c>
      <c r="BJ381" s="31" t="s">
        <v>1110</v>
      </c>
      <c r="BK381" s="31" t="s">
        <v>1110</v>
      </c>
      <c r="BL381" s="31" t="s">
        <v>1110</v>
      </c>
      <c r="BM381" s="31" t="s">
        <v>1110</v>
      </c>
      <c r="BN381" s="31" t="s">
        <v>1110</v>
      </c>
      <c r="BO381" s="31" t="s">
        <v>1110</v>
      </c>
      <c r="BP381" s="31" t="s">
        <v>1110</v>
      </c>
      <c r="BQ381" s="31">
        <v>1.7166829099999998</v>
      </c>
      <c r="BR381" s="31" t="s">
        <v>1110</v>
      </c>
      <c r="BS381" s="31">
        <v>10.642555400000001</v>
      </c>
      <c r="BT381" s="31" t="s">
        <v>1110</v>
      </c>
      <c r="BU381" s="31">
        <v>71.305577470000003</v>
      </c>
      <c r="BV381" s="31" t="s">
        <v>1110</v>
      </c>
      <c r="BW381" s="31" t="s">
        <v>1110</v>
      </c>
      <c r="BX381" s="57" t="s">
        <v>1110</v>
      </c>
      <c r="BY381" s="31">
        <v>83.664815779999998</v>
      </c>
    </row>
    <row r="382" spans="1:77" ht="75">
      <c r="A382" s="114" t="str">
        <f t="shared" si="190"/>
        <v>INVESTFORT GESTAO DE INVESTIMENTOS LTDA</v>
      </c>
      <c r="B382" s="24" t="str">
        <f t="shared" si="191"/>
        <v/>
      </c>
      <c r="C382" s="24" t="str">
        <f t="shared" si="192"/>
        <v/>
      </c>
      <c r="D382" s="24" t="str">
        <f t="shared" si="193"/>
        <v/>
      </c>
      <c r="E382" s="24" t="str">
        <f t="shared" si="194"/>
        <v/>
      </c>
      <c r="F382" s="24" t="str">
        <f t="shared" si="195"/>
        <v/>
      </c>
      <c r="G382" s="24" t="str">
        <f t="shared" si="196"/>
        <v/>
      </c>
      <c r="H382" s="24" t="str">
        <f t="shared" si="197"/>
        <v/>
      </c>
      <c r="I382" s="24">
        <f t="shared" si="198"/>
        <v>11.188982980908918</v>
      </c>
      <c r="J382" s="24" t="str">
        <f t="shared" si="199"/>
        <v/>
      </c>
      <c r="K382" s="24" t="str">
        <f t="shared" si="200"/>
        <v/>
      </c>
      <c r="L382" s="24" t="str">
        <f t="shared" si="201"/>
        <v/>
      </c>
      <c r="M382" s="24" t="str">
        <f t="shared" si="202"/>
        <v/>
      </c>
      <c r="N382" s="24" t="str">
        <f t="shared" si="203"/>
        <v/>
      </c>
      <c r="O382" s="24" t="str">
        <f t="shared" si="204"/>
        <v/>
      </c>
      <c r="P382" s="24" t="str">
        <f t="shared" si="205"/>
        <v/>
      </c>
      <c r="Q382" s="24">
        <f t="shared" si="206"/>
        <v>10.214707270374078</v>
      </c>
      <c r="R382" s="24">
        <f t="shared" si="207"/>
        <v>7.6895260100000229</v>
      </c>
      <c r="S382" s="24">
        <f t="shared" si="208"/>
        <v>11.188982980908918</v>
      </c>
      <c r="T382" s="24">
        <f t="shared" si="209"/>
        <v>10.214707270374078</v>
      </c>
      <c r="V382" s="116" t="str">
        <f t="shared" si="210"/>
        <v>INVESTFORT GESTAO DE INVESTIMENTOS LTDA</v>
      </c>
      <c r="W382" s="199" t="str">
        <f t="shared" si="211"/>
        <v/>
      </c>
      <c r="X382" s="199" t="str">
        <f t="shared" si="212"/>
        <v/>
      </c>
      <c r="Y382" s="199" t="str">
        <f t="shared" si="213"/>
        <v/>
      </c>
      <c r="Z382" s="199" t="str">
        <f t="shared" si="214"/>
        <v/>
      </c>
      <c r="AA382" s="199" t="str">
        <f t="shared" si="215"/>
        <v/>
      </c>
      <c r="AB382" s="199" t="str">
        <f t="shared" si="216"/>
        <v/>
      </c>
      <c r="AC382" s="199" t="str">
        <f t="shared" si="217"/>
        <v/>
      </c>
      <c r="AD382" s="199">
        <f t="shared" si="218"/>
        <v>8.3491459300000201</v>
      </c>
      <c r="AE382" s="199" t="str">
        <f t="shared" si="219"/>
        <v/>
      </c>
      <c r="AF382" s="199" t="str">
        <f t="shared" si="220"/>
        <v/>
      </c>
      <c r="AG382" s="199" t="str">
        <f t="shared" si="221"/>
        <v/>
      </c>
      <c r="AH382" s="199" t="str">
        <f t="shared" si="222"/>
        <v/>
      </c>
      <c r="AI382" s="199" t="str">
        <f t="shared" si="223"/>
        <v/>
      </c>
      <c r="AJ382" s="199" t="str">
        <f t="shared" si="224"/>
        <v/>
      </c>
      <c r="AK382" s="199" t="str">
        <f t="shared" si="225"/>
        <v/>
      </c>
      <c r="AL382" s="199">
        <f t="shared" si="226"/>
        <v>7.6895260100000229</v>
      </c>
      <c r="AO382" s="60">
        <v>379</v>
      </c>
      <c r="AP382" s="56" t="s">
        <v>212</v>
      </c>
      <c r="AQ382" s="30" t="s">
        <v>1110</v>
      </c>
      <c r="AR382" s="30" t="s">
        <v>1110</v>
      </c>
      <c r="AS382" s="30" t="s">
        <v>1110</v>
      </c>
      <c r="AT382" s="30" t="s">
        <v>1110</v>
      </c>
      <c r="AU382" s="30" t="s">
        <v>1110</v>
      </c>
      <c r="AV382" s="30" t="s">
        <v>1110</v>
      </c>
      <c r="AW382" s="30" t="s">
        <v>1110</v>
      </c>
      <c r="AX382" s="30">
        <v>70.730217049999993</v>
      </c>
      <c r="AY382" s="30" t="s">
        <v>1110</v>
      </c>
      <c r="AZ382" s="30" t="s">
        <v>1110</v>
      </c>
      <c r="BA382" s="30" t="s">
        <v>1110</v>
      </c>
      <c r="BB382" s="30" t="s">
        <v>1110</v>
      </c>
      <c r="BC382" s="30">
        <v>11.277519609999999</v>
      </c>
      <c r="BD382" s="30" t="s">
        <v>1110</v>
      </c>
      <c r="BE382" s="58" t="s">
        <v>1110</v>
      </c>
      <c r="BF382" s="30">
        <v>82.007736659999992</v>
      </c>
      <c r="BG382"/>
      <c r="BH382" s="60">
        <v>379</v>
      </c>
      <c r="BI382" s="56" t="s">
        <v>509</v>
      </c>
      <c r="BJ382" s="30" t="s">
        <v>1110</v>
      </c>
      <c r="BK382" s="30" t="s">
        <v>1110</v>
      </c>
      <c r="BL382" s="30" t="s">
        <v>1110</v>
      </c>
      <c r="BM382" s="30" t="s">
        <v>1110</v>
      </c>
      <c r="BN382" s="30" t="s">
        <v>1110</v>
      </c>
      <c r="BO382" s="30" t="s">
        <v>1110</v>
      </c>
      <c r="BP382" s="30" t="s">
        <v>1110</v>
      </c>
      <c r="BQ382" s="30">
        <v>82.96849198000001</v>
      </c>
      <c r="BR382" s="30" t="s">
        <v>1110</v>
      </c>
      <c r="BS382" s="30" t="s">
        <v>1110</v>
      </c>
      <c r="BT382" s="30" t="s">
        <v>1110</v>
      </c>
      <c r="BU382" s="30" t="s">
        <v>1110</v>
      </c>
      <c r="BV382" s="30" t="s">
        <v>1110</v>
      </c>
      <c r="BW382" s="30" t="s">
        <v>1110</v>
      </c>
      <c r="BX382" s="58" t="s">
        <v>1110</v>
      </c>
      <c r="BY382" s="30">
        <v>82.96849198000001</v>
      </c>
    </row>
    <row r="383" spans="1:77" ht="75">
      <c r="A383" s="114" t="str">
        <f t="shared" si="190"/>
        <v>BREI - BRAZILIAN REAL ESTATE INVESTMENTS</v>
      </c>
      <c r="B383" s="24" t="str">
        <f t="shared" si="191"/>
        <v/>
      </c>
      <c r="C383" s="24" t="str">
        <f t="shared" si="192"/>
        <v/>
      </c>
      <c r="D383" s="24" t="str">
        <f t="shared" si="193"/>
        <v/>
      </c>
      <c r="E383" s="24" t="str">
        <f t="shared" si="194"/>
        <v/>
      </c>
      <c r="F383" s="24" t="str">
        <f t="shared" si="195"/>
        <v/>
      </c>
      <c r="G383" s="24" t="str">
        <f t="shared" si="196"/>
        <v/>
      </c>
      <c r="H383" s="24" t="str">
        <f t="shared" si="197"/>
        <v/>
      </c>
      <c r="I383" s="24">
        <f t="shared" si="198"/>
        <v>-0.12858256879898988</v>
      </c>
      <c r="J383" s="24" t="str">
        <f t="shared" si="199"/>
        <v/>
      </c>
      <c r="K383" s="24" t="str">
        <f t="shared" si="200"/>
        <v/>
      </c>
      <c r="L383" s="24" t="str">
        <f t="shared" si="201"/>
        <v/>
      </c>
      <c r="M383" s="24" t="str">
        <f t="shared" si="202"/>
        <v/>
      </c>
      <c r="N383" s="24">
        <f t="shared" si="203"/>
        <v>5.1436459439683517</v>
      </c>
      <c r="O383" s="24" t="str">
        <f t="shared" si="204"/>
        <v/>
      </c>
      <c r="P383" s="24" t="str">
        <f t="shared" si="205"/>
        <v/>
      </c>
      <c r="Q383" s="24">
        <f t="shared" si="206"/>
        <v>0.59644244545839342</v>
      </c>
      <c r="R383" s="24">
        <f t="shared" si="207"/>
        <v>0.48912894999999423</v>
      </c>
      <c r="S383" s="24">
        <f t="shared" si="208"/>
        <v>5.1436459439683517</v>
      </c>
      <c r="T383" s="24">
        <f t="shared" si="209"/>
        <v>-0.12858256879898988</v>
      </c>
      <c r="V383" s="116" t="str">
        <f t="shared" si="210"/>
        <v>BREI - BRAZILIAN REAL ESTATE INVESTMENTS</v>
      </c>
      <c r="W383" s="199" t="str">
        <f t="shared" si="211"/>
        <v/>
      </c>
      <c r="X383" s="199" t="str">
        <f t="shared" si="212"/>
        <v/>
      </c>
      <c r="Y383" s="199" t="str">
        <f t="shared" si="213"/>
        <v/>
      </c>
      <c r="Z383" s="199" t="str">
        <f t="shared" si="214"/>
        <v/>
      </c>
      <c r="AA383" s="199" t="str">
        <f t="shared" si="215"/>
        <v/>
      </c>
      <c r="AB383" s="199" t="str">
        <f t="shared" si="216"/>
        <v/>
      </c>
      <c r="AC383" s="199" t="str">
        <f t="shared" si="217"/>
        <v/>
      </c>
      <c r="AD383" s="199">
        <f t="shared" si="218"/>
        <v>-9.0946729999998865E-2</v>
      </c>
      <c r="AE383" s="199" t="str">
        <f t="shared" si="219"/>
        <v/>
      </c>
      <c r="AF383" s="199" t="str">
        <f t="shared" si="220"/>
        <v/>
      </c>
      <c r="AG383" s="199" t="str">
        <f t="shared" si="221"/>
        <v/>
      </c>
      <c r="AH383" s="199" t="str">
        <f t="shared" si="222"/>
        <v/>
      </c>
      <c r="AI383" s="199">
        <f t="shared" si="223"/>
        <v>0.5800756800000002</v>
      </c>
      <c r="AJ383" s="199" t="str">
        <f t="shared" si="224"/>
        <v/>
      </c>
      <c r="AK383" s="199" t="str">
        <f t="shared" si="225"/>
        <v/>
      </c>
      <c r="AL383" s="199">
        <f t="shared" si="226"/>
        <v>0.48912894999999423</v>
      </c>
      <c r="AO383" s="59">
        <v>380</v>
      </c>
      <c r="AP383" s="54" t="s">
        <v>1348</v>
      </c>
      <c r="AQ383" s="31" t="s">
        <v>1110</v>
      </c>
      <c r="AR383" s="31" t="s">
        <v>1110</v>
      </c>
      <c r="AS383" s="31" t="s">
        <v>1110</v>
      </c>
      <c r="AT383" s="31" t="s">
        <v>1110</v>
      </c>
      <c r="AU383" s="31" t="s">
        <v>1110</v>
      </c>
      <c r="AV383" s="31" t="s">
        <v>1110</v>
      </c>
      <c r="AW383" s="31" t="s">
        <v>1110</v>
      </c>
      <c r="AX383" s="31" t="s">
        <v>1110</v>
      </c>
      <c r="AY383" s="31" t="s">
        <v>1110</v>
      </c>
      <c r="AZ383" s="31" t="s">
        <v>1110</v>
      </c>
      <c r="BA383" s="31" t="s">
        <v>1110</v>
      </c>
      <c r="BB383" s="31" t="s">
        <v>1110</v>
      </c>
      <c r="BC383" s="31" t="s">
        <v>1110</v>
      </c>
      <c r="BD383" s="31" t="s">
        <v>1110</v>
      </c>
      <c r="BE383" s="57">
        <v>80.313446280000008</v>
      </c>
      <c r="BF383" s="31">
        <v>80.313446280000008</v>
      </c>
      <c r="BG383"/>
      <c r="BH383" s="59">
        <v>380</v>
      </c>
      <c r="BI383" s="54" t="s">
        <v>212</v>
      </c>
      <c r="BJ383" s="31" t="s">
        <v>1110</v>
      </c>
      <c r="BK383" s="31" t="s">
        <v>1110</v>
      </c>
      <c r="BL383" s="31" t="s">
        <v>1110</v>
      </c>
      <c r="BM383" s="31" t="s">
        <v>1110</v>
      </c>
      <c r="BN383" s="31" t="s">
        <v>1110</v>
      </c>
      <c r="BO383" s="31" t="s">
        <v>1110</v>
      </c>
      <c r="BP383" s="31" t="s">
        <v>1110</v>
      </c>
      <c r="BQ383" s="31">
        <v>70.639270319999994</v>
      </c>
      <c r="BR383" s="31" t="s">
        <v>1110</v>
      </c>
      <c r="BS383" s="31" t="s">
        <v>1110</v>
      </c>
      <c r="BT383" s="31" t="s">
        <v>1110</v>
      </c>
      <c r="BU383" s="31" t="s">
        <v>1110</v>
      </c>
      <c r="BV383" s="31">
        <v>11.857595289999999</v>
      </c>
      <c r="BW383" s="31" t="s">
        <v>1110</v>
      </c>
      <c r="BX383" s="57" t="s">
        <v>1110</v>
      </c>
      <c r="BY383" s="31">
        <v>82.496865609999986</v>
      </c>
    </row>
    <row r="384" spans="1:77" ht="75">
      <c r="A384" s="114" t="str">
        <f t="shared" si="190"/>
        <v>PERIMETER ADMINISTRAÇÃO DE RECURSOS LTDA</v>
      </c>
      <c r="B384" s="24" t="str">
        <f t="shared" si="191"/>
        <v/>
      </c>
      <c r="C384" s="24" t="str">
        <f t="shared" si="192"/>
        <v/>
      </c>
      <c r="D384" s="24" t="str">
        <f t="shared" si="193"/>
        <v/>
      </c>
      <c r="E384" s="24" t="str">
        <f t="shared" si="194"/>
        <v/>
      </c>
      <c r="F384" s="24" t="str">
        <f t="shared" si="195"/>
        <v/>
      </c>
      <c r="G384" s="24" t="str">
        <f t="shared" si="196"/>
        <v/>
      </c>
      <c r="H384" s="24" t="str">
        <f t="shared" si="197"/>
        <v/>
      </c>
      <c r="I384" s="24" t="str">
        <f t="shared" si="198"/>
        <v/>
      </c>
      <c r="J384" s="24" t="str">
        <f t="shared" si="199"/>
        <v/>
      </c>
      <c r="K384" s="24" t="str">
        <f t="shared" si="200"/>
        <v/>
      </c>
      <c r="L384" s="24" t="str">
        <f t="shared" si="201"/>
        <v/>
      </c>
      <c r="M384" s="24">
        <f t="shared" si="202"/>
        <v>-18.055113183289123</v>
      </c>
      <c r="N384" s="24">
        <f t="shared" si="203"/>
        <v>-18.057817589576544</v>
      </c>
      <c r="O384" s="24" t="str">
        <f t="shared" si="204"/>
        <v/>
      </c>
      <c r="P384" s="24" t="str">
        <f t="shared" si="205"/>
        <v/>
      </c>
      <c r="Q384" s="24">
        <f t="shared" si="206"/>
        <v>-18.776636198022189</v>
      </c>
      <c r="R384" s="24">
        <f t="shared" si="207"/>
        <v>-19.050129449999986</v>
      </c>
      <c r="S384" s="24">
        <f t="shared" si="208"/>
        <v>-18.055113183289123</v>
      </c>
      <c r="T384" s="24">
        <f t="shared" si="209"/>
        <v>-18.776636198022189</v>
      </c>
      <c r="V384" s="116" t="str">
        <f t="shared" si="210"/>
        <v>PERIMETER ADMINISTRAÇÃO DE RECURSOS LTDA</v>
      </c>
      <c r="W384" s="199" t="str">
        <f t="shared" si="211"/>
        <v/>
      </c>
      <c r="X384" s="199" t="str">
        <f t="shared" si="212"/>
        <v/>
      </c>
      <c r="Y384" s="199" t="str">
        <f t="shared" si="213"/>
        <v/>
      </c>
      <c r="Z384" s="199" t="str">
        <f t="shared" si="214"/>
        <v/>
      </c>
      <c r="AA384" s="199" t="str">
        <f t="shared" si="215"/>
        <v/>
      </c>
      <c r="AB384" s="199" t="str">
        <f t="shared" si="216"/>
        <v/>
      </c>
      <c r="AC384" s="199" t="str">
        <f t="shared" si="217"/>
        <v/>
      </c>
      <c r="AD384" s="199" t="str">
        <f t="shared" si="218"/>
        <v/>
      </c>
      <c r="AE384" s="199" t="str">
        <f t="shared" si="219"/>
        <v/>
      </c>
      <c r="AF384" s="199" t="str">
        <f t="shared" si="220"/>
        <v/>
      </c>
      <c r="AG384" s="199" t="str">
        <f t="shared" si="221"/>
        <v/>
      </c>
      <c r="AH384" s="199">
        <f t="shared" si="222"/>
        <v>-18.139069789999979</v>
      </c>
      <c r="AI384" s="199">
        <f t="shared" si="223"/>
        <v>-1.7739999999999992E-2</v>
      </c>
      <c r="AJ384" s="199" t="str">
        <f t="shared" si="224"/>
        <v/>
      </c>
      <c r="AK384" s="199" t="str">
        <f t="shared" si="225"/>
        <v/>
      </c>
      <c r="AL384" s="199">
        <f t="shared" si="226"/>
        <v>-19.050129449999986</v>
      </c>
      <c r="AO384" s="60">
        <v>381</v>
      </c>
      <c r="AP384" s="56" t="s">
        <v>668</v>
      </c>
      <c r="AQ384" s="30" t="s">
        <v>1110</v>
      </c>
      <c r="AR384" s="30" t="s">
        <v>1110</v>
      </c>
      <c r="AS384" s="30" t="s">
        <v>1110</v>
      </c>
      <c r="AT384" s="30" t="s">
        <v>1110</v>
      </c>
      <c r="AU384" s="30" t="s">
        <v>1110</v>
      </c>
      <c r="AV384" s="30" t="s">
        <v>1110</v>
      </c>
      <c r="AW384" s="30" t="s">
        <v>1110</v>
      </c>
      <c r="AX384" s="30">
        <v>9.9574505700000007</v>
      </c>
      <c r="AY384" s="30">
        <v>0.22975001</v>
      </c>
      <c r="AZ384" s="30">
        <v>6.14247035</v>
      </c>
      <c r="BA384" s="30" t="s">
        <v>1110</v>
      </c>
      <c r="BB384" s="30" t="s">
        <v>1110</v>
      </c>
      <c r="BC384" s="30">
        <v>53.109502999999997</v>
      </c>
      <c r="BD384" s="30" t="s">
        <v>1110</v>
      </c>
      <c r="BE384" s="58">
        <v>9.9762805700000001</v>
      </c>
      <c r="BF384" s="30">
        <v>79.415454499999996</v>
      </c>
      <c r="BG384"/>
      <c r="BH384" s="60">
        <v>381</v>
      </c>
      <c r="BI384" s="56" t="s">
        <v>1342</v>
      </c>
      <c r="BJ384" s="30" t="s">
        <v>1110</v>
      </c>
      <c r="BK384" s="30" t="s">
        <v>1110</v>
      </c>
      <c r="BL384" s="30" t="s">
        <v>1110</v>
      </c>
      <c r="BM384" s="30" t="s">
        <v>1110</v>
      </c>
      <c r="BN384" s="30" t="s">
        <v>1110</v>
      </c>
      <c r="BO384" s="30" t="s">
        <v>1110</v>
      </c>
      <c r="BP384" s="30" t="s">
        <v>1110</v>
      </c>
      <c r="BQ384" s="30" t="s">
        <v>1110</v>
      </c>
      <c r="BR384" s="30" t="s">
        <v>1110</v>
      </c>
      <c r="BS384" s="30" t="s">
        <v>1110</v>
      </c>
      <c r="BT384" s="30" t="s">
        <v>1110</v>
      </c>
      <c r="BU384" s="30">
        <v>82.325932040000012</v>
      </c>
      <c r="BV384" s="30">
        <v>8.0500000000000002E-2</v>
      </c>
      <c r="BW384" s="30" t="s">
        <v>1110</v>
      </c>
      <c r="BX384" s="58" t="s">
        <v>1110</v>
      </c>
      <c r="BY384" s="30">
        <v>82.406432040000013</v>
      </c>
    </row>
    <row r="385" spans="1:77" ht="75">
      <c r="A385" s="114" t="str">
        <f t="shared" si="190"/>
        <v>PROPEL INVESTIMENTOS</v>
      </c>
      <c r="B385" s="24" t="str">
        <f t="shared" si="191"/>
        <v/>
      </c>
      <c r="C385" s="24" t="str">
        <f t="shared" si="192"/>
        <v/>
      </c>
      <c r="D385" s="24" t="str">
        <f t="shared" si="193"/>
        <v/>
      </c>
      <c r="E385" s="24" t="str">
        <f t="shared" si="194"/>
        <v/>
      </c>
      <c r="F385" s="24" t="str">
        <f t="shared" si="195"/>
        <v/>
      </c>
      <c r="G385" s="24" t="str">
        <f t="shared" si="196"/>
        <v/>
      </c>
      <c r="H385" s="24" t="str">
        <f t="shared" si="197"/>
        <v/>
      </c>
      <c r="I385" s="24">
        <f t="shared" si="198"/>
        <v>0.38609609613094165</v>
      </c>
      <c r="J385" s="24">
        <f t="shared" si="199"/>
        <v>-0.92873845090589668</v>
      </c>
      <c r="K385" s="24">
        <f t="shared" si="200"/>
        <v>1.7207110574143769</v>
      </c>
      <c r="L385" s="24" t="str">
        <f t="shared" si="201"/>
        <v/>
      </c>
      <c r="M385" s="24" t="str">
        <f t="shared" si="202"/>
        <v/>
      </c>
      <c r="N385" s="24">
        <f t="shared" si="203"/>
        <v>7.7638065995599561</v>
      </c>
      <c r="O385" s="24" t="str">
        <f t="shared" si="204"/>
        <v/>
      </c>
      <c r="P385" s="24" t="str">
        <f t="shared" si="205"/>
        <v/>
      </c>
      <c r="Q385" s="24">
        <f t="shared" si="206"/>
        <v>9.8325612626402545</v>
      </c>
      <c r="R385" s="24">
        <f t="shared" si="207"/>
        <v>7.2390436900000026</v>
      </c>
      <c r="S385" s="24">
        <f t="shared" si="208"/>
        <v>9.8325612626402545</v>
      </c>
      <c r="T385" s="24">
        <f t="shared" si="209"/>
        <v>-0.92873845090589668</v>
      </c>
      <c r="V385" s="116" t="str">
        <f t="shared" si="210"/>
        <v>PROPEL INVESTIMENTOS</v>
      </c>
      <c r="W385" s="199" t="str">
        <f t="shared" si="211"/>
        <v/>
      </c>
      <c r="X385" s="199" t="str">
        <f t="shared" si="212"/>
        <v/>
      </c>
      <c r="Y385" s="199" t="str">
        <f t="shared" si="213"/>
        <v/>
      </c>
      <c r="Z385" s="199" t="str">
        <f t="shared" si="214"/>
        <v/>
      </c>
      <c r="AA385" s="199" t="str">
        <f t="shared" si="215"/>
        <v/>
      </c>
      <c r="AB385" s="199" t="str">
        <f t="shared" si="216"/>
        <v/>
      </c>
      <c r="AC385" s="199" t="str">
        <f t="shared" si="217"/>
        <v/>
      </c>
      <c r="AD385" s="199">
        <f t="shared" si="218"/>
        <v>0.15064009000000311</v>
      </c>
      <c r="AE385" s="199">
        <f t="shared" si="219"/>
        <v>-8.4097460000000623E-2</v>
      </c>
      <c r="AF385" s="199">
        <f t="shared" si="220"/>
        <v>0.17765741999999918</v>
      </c>
      <c r="AG385" s="199" t="str">
        <f t="shared" si="221"/>
        <v/>
      </c>
      <c r="AH385" s="199" t="str">
        <f t="shared" si="222"/>
        <v/>
      </c>
      <c r="AI385" s="199">
        <f t="shared" si="223"/>
        <v>1.1822169499999973</v>
      </c>
      <c r="AJ385" s="199" t="str">
        <f t="shared" si="224"/>
        <v/>
      </c>
      <c r="AK385" s="199" t="str">
        <f t="shared" si="225"/>
        <v/>
      </c>
      <c r="AL385" s="199">
        <f t="shared" si="226"/>
        <v>7.2390436900000026</v>
      </c>
      <c r="AO385" s="59">
        <v>382</v>
      </c>
      <c r="AP385" s="54" t="s">
        <v>1351</v>
      </c>
      <c r="AQ385" s="31" t="s">
        <v>1110</v>
      </c>
      <c r="AR385" s="31" t="s">
        <v>1110</v>
      </c>
      <c r="AS385" s="31" t="s">
        <v>1110</v>
      </c>
      <c r="AT385" s="31" t="s">
        <v>1110</v>
      </c>
      <c r="AU385" s="31" t="s">
        <v>1110</v>
      </c>
      <c r="AV385" s="31" t="s">
        <v>1110</v>
      </c>
      <c r="AW385" s="31" t="s">
        <v>1110</v>
      </c>
      <c r="AX385" s="31" t="s">
        <v>1110</v>
      </c>
      <c r="AY385" s="31" t="s">
        <v>1110</v>
      </c>
      <c r="AZ385" s="31">
        <v>79.219069239999996</v>
      </c>
      <c r="BA385" s="31" t="s">
        <v>1110</v>
      </c>
      <c r="BB385" s="31" t="s">
        <v>1110</v>
      </c>
      <c r="BC385" s="31" t="s">
        <v>1110</v>
      </c>
      <c r="BD385" s="31" t="s">
        <v>1110</v>
      </c>
      <c r="BE385" s="57" t="s">
        <v>1110</v>
      </c>
      <c r="BF385" s="31">
        <v>79.219069239999996</v>
      </c>
      <c r="BG385"/>
      <c r="BH385" s="59">
        <v>382</v>
      </c>
      <c r="BI385" s="54" t="s">
        <v>1352</v>
      </c>
      <c r="BJ385" s="31" t="s">
        <v>1110</v>
      </c>
      <c r="BK385" s="31" t="s">
        <v>1110</v>
      </c>
      <c r="BL385" s="31" t="s">
        <v>1110</v>
      </c>
      <c r="BM385" s="31" t="s">
        <v>1110</v>
      </c>
      <c r="BN385" s="31" t="s">
        <v>1110</v>
      </c>
      <c r="BO385" s="31">
        <v>5.8126166900000005</v>
      </c>
      <c r="BP385" s="31" t="s">
        <v>1110</v>
      </c>
      <c r="BQ385" s="31">
        <v>39.16685691</v>
      </c>
      <c r="BR385" s="31">
        <v>8.9709233499999996</v>
      </c>
      <c r="BS385" s="31">
        <v>10.502308919999999</v>
      </c>
      <c r="BT385" s="31" t="s">
        <v>1110</v>
      </c>
      <c r="BU385" s="31" t="s">
        <v>1110</v>
      </c>
      <c r="BV385" s="31">
        <v>16.409501849999998</v>
      </c>
      <c r="BW385" s="31" t="s">
        <v>1110</v>
      </c>
      <c r="BX385" s="57">
        <v>1.0000000000000001E-5</v>
      </c>
      <c r="BY385" s="31">
        <v>80.862217720000004</v>
      </c>
    </row>
    <row r="386" spans="1:77" ht="75">
      <c r="A386" s="114" t="str">
        <f t="shared" si="190"/>
        <v>A1 INVESTIMENTOS GESTÃO DE RECURSOS LTDA</v>
      </c>
      <c r="B386" s="24" t="str">
        <f t="shared" si="191"/>
        <v/>
      </c>
      <c r="C386" s="24" t="str">
        <f t="shared" si="192"/>
        <v/>
      </c>
      <c r="D386" s="24" t="str">
        <f t="shared" si="193"/>
        <v/>
      </c>
      <c r="E386" s="24" t="str">
        <f t="shared" si="194"/>
        <v/>
      </c>
      <c r="F386" s="24" t="str">
        <f t="shared" si="195"/>
        <v/>
      </c>
      <c r="G386" s="24" t="str">
        <f t="shared" si="196"/>
        <v/>
      </c>
      <c r="H386" s="24" t="str">
        <f t="shared" si="197"/>
        <v/>
      </c>
      <c r="I386" s="24" t="str">
        <f t="shared" si="198"/>
        <v/>
      </c>
      <c r="J386" s="24" t="str">
        <f t="shared" si="199"/>
        <v/>
      </c>
      <c r="K386" s="24">
        <f t="shared" si="200"/>
        <v>0.40850347410621168</v>
      </c>
      <c r="L386" s="24" t="str">
        <f t="shared" si="201"/>
        <v/>
      </c>
      <c r="M386" s="24" t="str">
        <f t="shared" si="202"/>
        <v/>
      </c>
      <c r="N386" s="24" t="str">
        <f t="shared" si="203"/>
        <v/>
      </c>
      <c r="O386" s="24" t="str">
        <f t="shared" si="204"/>
        <v/>
      </c>
      <c r="P386" s="24" t="str">
        <f t="shared" si="205"/>
        <v/>
      </c>
      <c r="Q386" s="24">
        <f t="shared" si="206"/>
        <v>0.40850347410621168</v>
      </c>
      <c r="R386" s="24">
        <f t="shared" si="207"/>
        <v>0.32361265000000117</v>
      </c>
      <c r="S386" s="24">
        <f t="shared" si="208"/>
        <v>0.40850347410621168</v>
      </c>
      <c r="T386" s="24">
        <f t="shared" si="209"/>
        <v>0.40850347410621168</v>
      </c>
      <c r="V386" s="116" t="str">
        <f t="shared" si="210"/>
        <v>A1 INVESTIMENTOS GESTÃO DE RECURSOS LTDA</v>
      </c>
      <c r="W386" s="199" t="str">
        <f t="shared" si="211"/>
        <v/>
      </c>
      <c r="X386" s="199" t="str">
        <f t="shared" si="212"/>
        <v/>
      </c>
      <c r="Y386" s="199" t="str">
        <f t="shared" si="213"/>
        <v/>
      </c>
      <c r="Z386" s="199" t="str">
        <f t="shared" si="214"/>
        <v/>
      </c>
      <c r="AA386" s="199" t="str">
        <f t="shared" si="215"/>
        <v/>
      </c>
      <c r="AB386" s="199" t="str">
        <f t="shared" si="216"/>
        <v/>
      </c>
      <c r="AC386" s="199" t="str">
        <f t="shared" si="217"/>
        <v/>
      </c>
      <c r="AD386" s="199" t="str">
        <f t="shared" si="218"/>
        <v/>
      </c>
      <c r="AE386" s="199" t="str">
        <f t="shared" si="219"/>
        <v/>
      </c>
      <c r="AF386" s="199">
        <f t="shared" si="220"/>
        <v>0.32361265000000117</v>
      </c>
      <c r="AG386" s="199" t="str">
        <f t="shared" si="221"/>
        <v/>
      </c>
      <c r="AH386" s="199" t="str">
        <f t="shared" si="222"/>
        <v/>
      </c>
      <c r="AI386" s="199" t="str">
        <f t="shared" si="223"/>
        <v/>
      </c>
      <c r="AJ386" s="199" t="str">
        <f t="shared" si="224"/>
        <v/>
      </c>
      <c r="AK386" s="199" t="str">
        <f t="shared" si="225"/>
        <v/>
      </c>
      <c r="AL386" s="199">
        <f t="shared" si="226"/>
        <v>0.32361265000000117</v>
      </c>
      <c r="AO386" s="60">
        <v>383</v>
      </c>
      <c r="AP386" s="56" t="s">
        <v>1353</v>
      </c>
      <c r="AQ386" s="30" t="s">
        <v>1110</v>
      </c>
      <c r="AR386" s="30" t="s">
        <v>1110</v>
      </c>
      <c r="AS386" s="30" t="s">
        <v>1110</v>
      </c>
      <c r="AT386" s="30" t="s">
        <v>1110</v>
      </c>
      <c r="AU386" s="30" t="s">
        <v>1110</v>
      </c>
      <c r="AV386" s="30" t="s">
        <v>1110</v>
      </c>
      <c r="AW386" s="30" t="s">
        <v>1110</v>
      </c>
      <c r="AX386" s="30" t="s">
        <v>1110</v>
      </c>
      <c r="AY386" s="30" t="s">
        <v>1110</v>
      </c>
      <c r="AZ386" s="30">
        <v>63.930190759999995</v>
      </c>
      <c r="BA386" s="30" t="s">
        <v>1110</v>
      </c>
      <c r="BB386" s="30" t="s">
        <v>1110</v>
      </c>
      <c r="BC386" s="30">
        <v>15.08693018</v>
      </c>
      <c r="BD386" s="30" t="s">
        <v>1110</v>
      </c>
      <c r="BE386" s="58" t="s">
        <v>1110</v>
      </c>
      <c r="BF386" s="30">
        <v>79.017120939999998</v>
      </c>
      <c r="BG386"/>
      <c r="BH386" s="60">
        <v>383</v>
      </c>
      <c r="BI386" s="56" t="s">
        <v>1351</v>
      </c>
      <c r="BJ386" s="30" t="s">
        <v>1110</v>
      </c>
      <c r="BK386" s="30" t="s">
        <v>1110</v>
      </c>
      <c r="BL386" s="30" t="s">
        <v>1110</v>
      </c>
      <c r="BM386" s="30" t="s">
        <v>1110</v>
      </c>
      <c r="BN386" s="30" t="s">
        <v>1110</v>
      </c>
      <c r="BO386" s="30" t="s">
        <v>1110</v>
      </c>
      <c r="BP386" s="30" t="s">
        <v>1110</v>
      </c>
      <c r="BQ386" s="30" t="s">
        <v>1110</v>
      </c>
      <c r="BR386" s="30" t="s">
        <v>1110</v>
      </c>
      <c r="BS386" s="30">
        <v>79.542681889999997</v>
      </c>
      <c r="BT386" s="30" t="s">
        <v>1110</v>
      </c>
      <c r="BU386" s="30" t="s">
        <v>1110</v>
      </c>
      <c r="BV386" s="30" t="s">
        <v>1110</v>
      </c>
      <c r="BW386" s="30" t="s">
        <v>1110</v>
      </c>
      <c r="BX386" s="58" t="s">
        <v>1110</v>
      </c>
      <c r="BY386" s="30">
        <v>79.542681889999997</v>
      </c>
    </row>
    <row r="387" spans="1:77" ht="50">
      <c r="A387" s="114" t="str">
        <f t="shared" si="190"/>
        <v>LATOUR CAPITAL DO BRASIL LTDA</v>
      </c>
      <c r="B387" s="24" t="str">
        <f t="shared" si="191"/>
        <v/>
      </c>
      <c r="C387" s="24" t="str">
        <f t="shared" si="192"/>
        <v/>
      </c>
      <c r="D387" s="24" t="str">
        <f t="shared" si="193"/>
        <v/>
      </c>
      <c r="E387" s="24" t="str">
        <f t="shared" si="194"/>
        <v/>
      </c>
      <c r="F387" s="24" t="str">
        <f t="shared" si="195"/>
        <v/>
      </c>
      <c r="G387" s="24" t="str">
        <f t="shared" si="196"/>
        <v/>
      </c>
      <c r="H387" s="24" t="str">
        <f t="shared" si="197"/>
        <v/>
      </c>
      <c r="I387" s="24" t="str">
        <f t="shared" si="198"/>
        <v/>
      </c>
      <c r="J387" s="24" t="str">
        <f t="shared" si="199"/>
        <v/>
      </c>
      <c r="K387" s="24">
        <f t="shared" si="200"/>
        <v>-0.19766521653970415</v>
      </c>
      <c r="L387" s="24" t="str">
        <f t="shared" si="201"/>
        <v/>
      </c>
      <c r="M387" s="24" t="str">
        <f t="shared" si="202"/>
        <v/>
      </c>
      <c r="N387" s="24">
        <f t="shared" si="203"/>
        <v>-0.36998560564690308</v>
      </c>
      <c r="O387" s="24" t="str">
        <f t="shared" si="204"/>
        <v/>
      </c>
      <c r="P387" s="24" t="str">
        <f t="shared" si="205"/>
        <v/>
      </c>
      <c r="Q387" s="24">
        <f t="shared" si="206"/>
        <v>-2.2238471600815046E-3</v>
      </c>
      <c r="R387" s="24">
        <f t="shared" si="207"/>
        <v>-1.7572200000017801E-3</v>
      </c>
      <c r="S387" s="24">
        <f t="shared" si="208"/>
        <v>-2.2238471600815046E-3</v>
      </c>
      <c r="T387" s="24">
        <f t="shared" si="209"/>
        <v>-0.36998560564690308</v>
      </c>
      <c r="V387" s="116" t="str">
        <f t="shared" si="210"/>
        <v>LATOUR CAPITAL DO BRASIL LTDA</v>
      </c>
      <c r="W387" s="199" t="str">
        <f t="shared" si="211"/>
        <v/>
      </c>
      <c r="X387" s="199" t="str">
        <f t="shared" si="212"/>
        <v/>
      </c>
      <c r="Y387" s="199" t="str">
        <f t="shared" si="213"/>
        <v/>
      </c>
      <c r="Z387" s="199" t="str">
        <f t="shared" si="214"/>
        <v/>
      </c>
      <c r="AA387" s="199" t="str">
        <f t="shared" si="215"/>
        <v/>
      </c>
      <c r="AB387" s="199" t="str">
        <f t="shared" si="216"/>
        <v/>
      </c>
      <c r="AC387" s="199" t="str">
        <f t="shared" si="217"/>
        <v/>
      </c>
      <c r="AD387" s="199" t="str">
        <f t="shared" si="218"/>
        <v/>
      </c>
      <c r="AE387" s="199" t="str">
        <f t="shared" si="219"/>
        <v/>
      </c>
      <c r="AF387" s="199">
        <f t="shared" si="220"/>
        <v>-0.12636775</v>
      </c>
      <c r="AG387" s="199" t="str">
        <f t="shared" si="221"/>
        <v/>
      </c>
      <c r="AH387" s="199" t="str">
        <f t="shared" si="222"/>
        <v/>
      </c>
      <c r="AI387" s="199">
        <f t="shared" si="223"/>
        <v>-5.5819469999999427E-2</v>
      </c>
      <c r="AJ387" s="199" t="str">
        <f t="shared" si="224"/>
        <v/>
      </c>
      <c r="AK387" s="199" t="str">
        <f t="shared" si="225"/>
        <v/>
      </c>
      <c r="AL387" s="199">
        <f t="shared" si="226"/>
        <v>-1.7572200000017801E-3</v>
      </c>
      <c r="AO387" s="59">
        <v>384</v>
      </c>
      <c r="AP387" s="54" t="s">
        <v>518</v>
      </c>
      <c r="AQ387" s="31" t="s">
        <v>1110</v>
      </c>
      <c r="AR387" s="31" t="s">
        <v>1110</v>
      </c>
      <c r="AS387" s="31" t="s">
        <v>1110</v>
      </c>
      <c r="AT387" s="31" t="s">
        <v>1110</v>
      </c>
      <c r="AU387" s="31" t="s">
        <v>1110</v>
      </c>
      <c r="AV387" s="31" t="s">
        <v>1110</v>
      </c>
      <c r="AW387" s="31" t="s">
        <v>1110</v>
      </c>
      <c r="AX387" s="31" t="s">
        <v>1110</v>
      </c>
      <c r="AY387" s="31" t="s">
        <v>1110</v>
      </c>
      <c r="AZ387" s="31" t="s">
        <v>1110</v>
      </c>
      <c r="BA387" s="31" t="s">
        <v>1110</v>
      </c>
      <c r="BB387" s="31" t="s">
        <v>1110</v>
      </c>
      <c r="BC387" s="31" t="s">
        <v>1110</v>
      </c>
      <c r="BD387" s="31" t="s">
        <v>1110</v>
      </c>
      <c r="BE387" s="57">
        <v>78.096613919999996</v>
      </c>
      <c r="BF387" s="31">
        <v>78.096613919999996</v>
      </c>
      <c r="BG387"/>
      <c r="BH387" s="59">
        <v>384</v>
      </c>
      <c r="BI387" s="54" t="s">
        <v>1353</v>
      </c>
      <c r="BJ387" s="31" t="s">
        <v>1110</v>
      </c>
      <c r="BK387" s="31" t="s">
        <v>1110</v>
      </c>
      <c r="BL387" s="31">
        <v>8.1200000000000005E-3</v>
      </c>
      <c r="BM387" s="31" t="s">
        <v>1110</v>
      </c>
      <c r="BN387" s="31" t="s">
        <v>1110</v>
      </c>
      <c r="BO387" s="31" t="s">
        <v>1110</v>
      </c>
      <c r="BP387" s="31">
        <v>9.3000000000000005E-4</v>
      </c>
      <c r="BQ387" s="31">
        <v>9.622E-2</v>
      </c>
      <c r="BR387" s="31">
        <v>7.5130000000000002E-2</v>
      </c>
      <c r="BS387" s="31">
        <v>63.803823009999995</v>
      </c>
      <c r="BT387" s="31" t="s">
        <v>1110</v>
      </c>
      <c r="BU387" s="31" t="s">
        <v>1110</v>
      </c>
      <c r="BV387" s="31">
        <v>15.03111071</v>
      </c>
      <c r="BW387" s="31" t="s">
        <v>1110</v>
      </c>
      <c r="BX387" s="57">
        <v>3.0000000000000001E-5</v>
      </c>
      <c r="BY387" s="31">
        <v>79.015363719999996</v>
      </c>
    </row>
    <row r="388" spans="1:77" ht="75">
      <c r="A388" s="114" t="str">
        <f t="shared" ref="A388:A451" si="227">BI388</f>
        <v>PORTBANK CAPITAL GESTORA DE RECURSOS</v>
      </c>
      <c r="B388" s="24" t="str">
        <f t="shared" ref="B388:B451" si="228">IFERROR(BJ388/VLOOKUP($A388,$AP:$BF,B$1,0)*100-100,"")</f>
        <v/>
      </c>
      <c r="C388" s="24">
        <f t="shared" ref="C388:C451" si="229">IFERROR(BK388/VLOOKUP($A388,$AP:$BF,C$1,0)*100-100,"")</f>
        <v>10.222673644036846</v>
      </c>
      <c r="D388" s="24" t="str">
        <f t="shared" ref="D388:D451" si="230">IFERROR(BL388/VLOOKUP($A388,$AP:$BF,D$1,0)*100-100,"")</f>
        <v/>
      </c>
      <c r="E388" s="24" t="str">
        <f t="shared" ref="E388:E451" si="231">IFERROR(BM388/VLOOKUP($A388,$AP:$BF,E$1,0)*100-100,"")</f>
        <v/>
      </c>
      <c r="F388" s="24" t="str">
        <f t="shared" ref="F388:F451" si="232">IFERROR(BN388/VLOOKUP($A388,$AP:$BF,F$1,0)*100-100,"")</f>
        <v/>
      </c>
      <c r="G388" s="24">
        <f t="shared" ref="G388:G451" si="233">IFERROR(BO388/VLOOKUP($A388,$AP:$BF,G$1,0)*100-100,"")</f>
        <v>17.7647077075288</v>
      </c>
      <c r="H388" s="24" t="str">
        <f t="shared" ref="H388:H451" si="234">IFERROR(BP388/VLOOKUP($A388,$AP:$BF,H$1,0)*100-100,"")</f>
        <v/>
      </c>
      <c r="I388" s="24" t="str">
        <f t="shared" ref="I388:I451" si="235">IFERROR(BQ388/VLOOKUP($A388,$AP:$BF,I$1,0)*100-100,"")</f>
        <v/>
      </c>
      <c r="J388" s="24" t="str">
        <f t="shared" ref="J388:J451" si="236">IFERROR(BR388/VLOOKUP($A388,$AP:$BF,J$1,0)*100-100,"")</f>
        <v/>
      </c>
      <c r="K388" s="24" t="str">
        <f t="shared" ref="K388:K451" si="237">IFERROR(BS388/VLOOKUP($A388,$AP:$BF,K$1,0)*100-100,"")</f>
        <v/>
      </c>
      <c r="L388" s="24" t="str">
        <f t="shared" ref="L388:L451" si="238">IFERROR(BT388/VLOOKUP($A388,$AP:$BF,L$1,0)*100-100,"")</f>
        <v/>
      </c>
      <c r="M388" s="24" t="str">
        <f t="shared" ref="M388:M451" si="239">IFERROR(BU388/VLOOKUP($A388,$AP:$BF,M$1,0)*100-100,"")</f>
        <v/>
      </c>
      <c r="N388" s="24" t="str">
        <f t="shared" ref="N388:N451" si="240">IFERROR(BV388/VLOOKUP($A388,$AP:$BF,N$1,0)*100-100,"")</f>
        <v/>
      </c>
      <c r="O388" s="24" t="str">
        <f t="shared" ref="O388:O451" si="241">IFERROR(BW388/VLOOKUP($A388,$AP:$BF,O$1,0)*100-100,"")</f>
        <v/>
      </c>
      <c r="P388" s="24" t="str">
        <f t="shared" ref="P388:P451" si="242">IFERROR(BX388/VLOOKUP($A388,$AP:$BF,P$1,0)*100-100,"")</f>
        <v/>
      </c>
      <c r="Q388" s="24">
        <f t="shared" ref="Q388:Q451" si="243">IFERROR(BY388/VLOOKUP($A388,$AP:$BF,Q$1,0)*100-100,"")</f>
        <v>15.467058190784513</v>
      </c>
      <c r="R388" s="24">
        <f t="shared" si="207"/>
        <v>10.525987209999982</v>
      </c>
      <c r="S388" s="24">
        <f t="shared" si="208"/>
        <v>17.7647077075288</v>
      </c>
      <c r="T388" s="24">
        <f t="shared" si="209"/>
        <v>10.222673644036846</v>
      </c>
      <c r="V388" s="116" t="str">
        <f t="shared" si="210"/>
        <v>PORTBANK CAPITAL GESTORA DE RECURSOS</v>
      </c>
      <c r="W388" s="199" t="str">
        <f t="shared" si="211"/>
        <v/>
      </c>
      <c r="X388" s="199">
        <f t="shared" si="212"/>
        <v>2.1194096499999979</v>
      </c>
      <c r="Y388" s="199" t="str">
        <f t="shared" si="213"/>
        <v/>
      </c>
      <c r="Z388" s="199" t="str">
        <f t="shared" si="214"/>
        <v/>
      </c>
      <c r="AA388" s="199" t="str">
        <f t="shared" si="215"/>
        <v/>
      </c>
      <c r="AB388" s="199">
        <f t="shared" si="216"/>
        <v>8.4065775599999952</v>
      </c>
      <c r="AC388" s="199" t="str">
        <f t="shared" si="217"/>
        <v/>
      </c>
      <c r="AD388" s="199" t="str">
        <f t="shared" si="218"/>
        <v/>
      </c>
      <c r="AE388" s="199" t="str">
        <f t="shared" si="219"/>
        <v/>
      </c>
      <c r="AF388" s="199" t="str">
        <f t="shared" si="220"/>
        <v/>
      </c>
      <c r="AG388" s="199" t="str">
        <f t="shared" si="221"/>
        <v/>
      </c>
      <c r="AH388" s="199" t="str">
        <f t="shared" si="222"/>
        <v/>
      </c>
      <c r="AI388" s="199" t="str">
        <f t="shared" si="223"/>
        <v/>
      </c>
      <c r="AJ388" s="199" t="str">
        <f t="shared" si="224"/>
        <v/>
      </c>
      <c r="AK388" s="199" t="str">
        <f t="shared" si="225"/>
        <v/>
      </c>
      <c r="AL388" s="199">
        <f t="shared" si="226"/>
        <v>10.525987209999982</v>
      </c>
      <c r="AO388" s="60">
        <v>385</v>
      </c>
      <c r="AP388" s="56" t="s">
        <v>509</v>
      </c>
      <c r="AQ388" s="30" t="s">
        <v>1110</v>
      </c>
      <c r="AR388" s="30" t="s">
        <v>1110</v>
      </c>
      <c r="AS388" s="30" t="s">
        <v>1110</v>
      </c>
      <c r="AT388" s="30" t="s">
        <v>1110</v>
      </c>
      <c r="AU388" s="30" t="s">
        <v>1110</v>
      </c>
      <c r="AV388" s="30" t="s">
        <v>1110</v>
      </c>
      <c r="AW388" s="30">
        <v>0.65958992000000005</v>
      </c>
      <c r="AX388" s="30">
        <v>74.61934604999999</v>
      </c>
      <c r="AY388" s="30" t="s">
        <v>1110</v>
      </c>
      <c r="AZ388" s="30" t="s">
        <v>1110</v>
      </c>
      <c r="BA388" s="30" t="s">
        <v>1110</v>
      </c>
      <c r="BB388" s="30" t="s">
        <v>1110</v>
      </c>
      <c r="BC388" s="30" t="s">
        <v>1110</v>
      </c>
      <c r="BD388" s="30" t="s">
        <v>1110</v>
      </c>
      <c r="BE388" s="58">
        <v>3.0000000000000001E-5</v>
      </c>
      <c r="BF388" s="30">
        <v>75.278965969999987</v>
      </c>
      <c r="BG388"/>
      <c r="BH388" s="60">
        <v>385</v>
      </c>
      <c r="BI388" s="56" t="s">
        <v>1354</v>
      </c>
      <c r="BJ388" s="30" t="s">
        <v>1110</v>
      </c>
      <c r="BK388" s="30">
        <v>22.851849359999999</v>
      </c>
      <c r="BL388" s="30" t="s">
        <v>1110</v>
      </c>
      <c r="BM388" s="30" t="s">
        <v>1110</v>
      </c>
      <c r="BN388" s="30" t="s">
        <v>1110</v>
      </c>
      <c r="BO388" s="30">
        <v>55.728366909999998</v>
      </c>
      <c r="BP388" s="30" t="s">
        <v>1110</v>
      </c>
      <c r="BQ388" s="30" t="s">
        <v>1110</v>
      </c>
      <c r="BR388" s="30" t="s">
        <v>1110</v>
      </c>
      <c r="BS388" s="30" t="s">
        <v>1110</v>
      </c>
      <c r="BT388" s="30" t="s">
        <v>1110</v>
      </c>
      <c r="BU388" s="30" t="s">
        <v>1110</v>
      </c>
      <c r="BV388" s="30" t="s">
        <v>1110</v>
      </c>
      <c r="BW388" s="30" t="s">
        <v>1110</v>
      </c>
      <c r="BX388" s="58" t="s">
        <v>1110</v>
      </c>
      <c r="BY388" s="30">
        <v>78.580216269999994</v>
      </c>
    </row>
    <row r="389" spans="1:77" ht="50">
      <c r="A389" s="114" t="str">
        <f t="shared" si="227"/>
        <v>GRADUAL CCTVM S/A</v>
      </c>
      <c r="B389" s="24" t="str">
        <f t="shared" si="228"/>
        <v/>
      </c>
      <c r="C389" s="24" t="str">
        <f t="shared" si="229"/>
        <v/>
      </c>
      <c r="D389" s="24" t="str">
        <f t="shared" si="230"/>
        <v/>
      </c>
      <c r="E389" s="24" t="str">
        <f t="shared" si="231"/>
        <v/>
      </c>
      <c r="F389" s="24" t="str">
        <f t="shared" si="232"/>
        <v/>
      </c>
      <c r="G389" s="24">
        <f t="shared" si="233"/>
        <v>-1.4602479950890057</v>
      </c>
      <c r="H389" s="24" t="str">
        <f t="shared" si="234"/>
        <v/>
      </c>
      <c r="I389" s="24">
        <f t="shared" si="235"/>
        <v>4152.2017290241211</v>
      </c>
      <c r="J389" s="24" t="str">
        <f t="shared" si="236"/>
        <v/>
      </c>
      <c r="K389" s="24" t="str">
        <f t="shared" si="237"/>
        <v/>
      </c>
      <c r="L389" s="24" t="str">
        <f t="shared" si="238"/>
        <v/>
      </c>
      <c r="M389" s="24">
        <f t="shared" si="239"/>
        <v>2.9187721039235726E-2</v>
      </c>
      <c r="N389" s="24">
        <f t="shared" si="240"/>
        <v>-1.4602649885873831</v>
      </c>
      <c r="O389" s="24" t="str">
        <f t="shared" si="241"/>
        <v/>
      </c>
      <c r="P389" s="24" t="str">
        <f t="shared" si="242"/>
        <v/>
      </c>
      <c r="Q389" s="24">
        <f t="shared" si="243"/>
        <v>30.382758957549328</v>
      </c>
      <c r="R389" s="24">
        <f t="shared" ref="R389:R452" si="244">BY389-VLOOKUP($A389,$AP:$BF,Q$1,0)</f>
        <v>17.989963240000009</v>
      </c>
      <c r="S389" s="24">
        <f t="shared" ref="S389:S452" si="245">MAX(B389:Q389)</f>
        <v>4152.2017290241211</v>
      </c>
      <c r="T389" s="24">
        <f t="shared" ref="T389:T452" si="246">MIN(B389:Q389)</f>
        <v>-1.4602649885873831</v>
      </c>
      <c r="V389" s="116" t="str">
        <f t="shared" ref="V389:V452" si="247">A389</f>
        <v>GRADUAL CCTVM S/A</v>
      </c>
      <c r="W389" s="199" t="str">
        <f t="shared" ref="W389:W452" si="248">IFERROR(BJ389-VLOOKUP($V389,$AP:$BF,W$1,0),"")</f>
        <v/>
      </c>
      <c r="X389" s="199" t="str">
        <f t="shared" ref="X389:X452" si="249">IFERROR(BK389-VLOOKUP($V389,$AP:$BF,X$1,0),"")</f>
        <v/>
      </c>
      <c r="Y389" s="199" t="str">
        <f t="shared" ref="Y389:Y452" si="250">IFERROR(BL389-VLOOKUP($V389,$AP:$BF,Y$1,0),"")</f>
        <v/>
      </c>
      <c r="Z389" s="199" t="str">
        <f t="shared" ref="Z389:Z452" si="251">IFERROR(BM389-VLOOKUP($V389,$AP:$BF,Z$1,0),"")</f>
        <v/>
      </c>
      <c r="AA389" s="199" t="str">
        <f t="shared" ref="AA389:AA452" si="252">IFERROR(BN389-VLOOKUP($V389,$AP:$BF,AA$1,0),"")</f>
        <v/>
      </c>
      <c r="AB389" s="199">
        <f t="shared" ref="AB389:AB452" si="253">IFERROR(BO389-VLOOKUP($V389,$AP:$BF,AB$1,0),"")</f>
        <v>-4.609999999999996E-4</v>
      </c>
      <c r="AC389" s="199" t="str">
        <f t="shared" ref="AC389:AC452" si="254">IFERROR(BP389-VLOOKUP($V389,$AP:$BF,AC$1,0),"")</f>
        <v/>
      </c>
      <c r="AD389" s="199">
        <f t="shared" ref="AD389:AD452" si="255">IFERROR(BQ389-VLOOKUP($V389,$AP:$BF,AD$1,0),"")</f>
        <v>7.9186593499999995</v>
      </c>
      <c r="AE389" s="199" t="str">
        <f t="shared" ref="AE389:AE452" si="256">IFERROR(BR389-VLOOKUP($V389,$AP:$BF,AE$1,0),"")</f>
        <v/>
      </c>
      <c r="AF389" s="199" t="str">
        <f t="shared" ref="AF389:AF452" si="257">IFERROR(BS389-VLOOKUP($V389,$AP:$BF,AF$1,0),"")</f>
        <v/>
      </c>
      <c r="AG389" s="199" t="str">
        <f t="shared" ref="AG389:AG452" si="258">IFERROR(BT389-VLOOKUP($V389,$AP:$BF,AG$1,0),"")</f>
        <v/>
      </c>
      <c r="AH389" s="199">
        <f t="shared" ref="AH389:AH452" si="259">IFERROR(BU389-VLOOKUP($V389,$AP:$BF,AH$1,0),"")</f>
        <v>1.6300310000005425E-2</v>
      </c>
      <c r="AI389" s="199">
        <f t="shared" ref="AI389:AI452" si="260">IFERROR(BV389-VLOOKUP($V389,$AP:$BF,AI$1,0),"")</f>
        <v>-4.5886610000000161E-2</v>
      </c>
      <c r="AJ389" s="199" t="str">
        <f t="shared" ref="AJ389:AJ452" si="261">IFERROR(BW389-VLOOKUP($V389,$AP:$BF,AJ$1,0),"")</f>
        <v/>
      </c>
      <c r="AK389" s="199" t="str">
        <f t="shared" ref="AK389:AK452" si="262">IFERROR(BX389-VLOOKUP($V389,$AP:$BF,AK$1,0),"")</f>
        <v/>
      </c>
      <c r="AL389" s="199">
        <f t="shared" ref="AL389:AL452" si="263">IFERROR(BY389-VLOOKUP($V389,$AP:$BF,AL$1,0),"")</f>
        <v>17.989963240000009</v>
      </c>
      <c r="AO389" s="59">
        <v>386</v>
      </c>
      <c r="AP389" s="54" t="s">
        <v>1355</v>
      </c>
      <c r="AQ389" s="31" t="s">
        <v>1110</v>
      </c>
      <c r="AR389" s="31" t="s">
        <v>1110</v>
      </c>
      <c r="AS389" s="31">
        <v>17.258409539999999</v>
      </c>
      <c r="AT389" s="31" t="s">
        <v>1110</v>
      </c>
      <c r="AU389" s="31" t="s">
        <v>1110</v>
      </c>
      <c r="AV389" s="31" t="s">
        <v>1110</v>
      </c>
      <c r="AW389" s="31" t="s">
        <v>1110</v>
      </c>
      <c r="AX389" s="31">
        <v>52.433302140000002</v>
      </c>
      <c r="AY389" s="31">
        <v>0.15089992999999999</v>
      </c>
      <c r="AZ389" s="31">
        <v>4.39735794</v>
      </c>
      <c r="BA389" s="31" t="s">
        <v>1110</v>
      </c>
      <c r="BB389" s="31" t="s">
        <v>1110</v>
      </c>
      <c r="BC389" s="31">
        <v>0.59009971999999999</v>
      </c>
      <c r="BD389" s="31" t="s">
        <v>1110</v>
      </c>
      <c r="BE389" s="57">
        <v>1.0000000000000001E-5</v>
      </c>
      <c r="BF389" s="31">
        <v>74.830079269999999</v>
      </c>
      <c r="BG389"/>
      <c r="BH389" s="59">
        <v>386</v>
      </c>
      <c r="BI389" s="54" t="s">
        <v>1356</v>
      </c>
      <c r="BJ389" s="31" t="s">
        <v>1110</v>
      </c>
      <c r="BK389" s="31" t="s">
        <v>1110</v>
      </c>
      <c r="BL389" s="31" t="s">
        <v>1110</v>
      </c>
      <c r="BM389" s="31" t="s">
        <v>1110</v>
      </c>
      <c r="BN389" s="31" t="s">
        <v>1110</v>
      </c>
      <c r="BO389" s="31">
        <v>3.1108979999999998E-2</v>
      </c>
      <c r="BP389" s="31" t="s">
        <v>1110</v>
      </c>
      <c r="BQ389" s="31">
        <v>8.1093692399999995</v>
      </c>
      <c r="BR389" s="31" t="s">
        <v>1110</v>
      </c>
      <c r="BS389" s="31" t="s">
        <v>1110</v>
      </c>
      <c r="BT389" s="31" t="s">
        <v>1110</v>
      </c>
      <c r="BU389" s="31">
        <v>55.862763890000004</v>
      </c>
      <c r="BV389" s="31">
        <v>3.0964615499999999</v>
      </c>
      <c r="BW389" s="31" t="s">
        <v>1110</v>
      </c>
      <c r="BX389" s="57">
        <v>10.101351189999999</v>
      </c>
      <c r="BY389" s="31">
        <v>77.201054850000006</v>
      </c>
    </row>
    <row r="390" spans="1:77" ht="50">
      <c r="A390" s="114" t="str">
        <f t="shared" si="227"/>
        <v>SUPPLIER GESTAO DE RECURSOS LTDA</v>
      </c>
      <c r="B390" s="24" t="str">
        <f t="shared" si="228"/>
        <v/>
      </c>
      <c r="C390" s="24" t="str">
        <f t="shared" si="229"/>
        <v/>
      </c>
      <c r="D390" s="24" t="str">
        <f t="shared" si="230"/>
        <v/>
      </c>
      <c r="E390" s="24" t="str">
        <f t="shared" si="231"/>
        <v/>
      </c>
      <c r="F390" s="24" t="str">
        <f t="shared" si="232"/>
        <v/>
      </c>
      <c r="G390" s="24">
        <f t="shared" si="233"/>
        <v>35.427652820057631</v>
      </c>
      <c r="H390" s="24" t="str">
        <f t="shared" si="234"/>
        <v/>
      </c>
      <c r="I390" s="24" t="str">
        <f t="shared" si="235"/>
        <v/>
      </c>
      <c r="J390" s="24" t="str">
        <f t="shared" si="236"/>
        <v/>
      </c>
      <c r="K390" s="24" t="str">
        <f t="shared" si="237"/>
        <v/>
      </c>
      <c r="L390" s="24" t="str">
        <f t="shared" si="238"/>
        <v/>
      </c>
      <c r="M390" s="24" t="str">
        <f t="shared" si="239"/>
        <v/>
      </c>
      <c r="N390" s="24" t="str">
        <f t="shared" si="240"/>
        <v/>
      </c>
      <c r="O390" s="24" t="str">
        <f t="shared" si="241"/>
        <v/>
      </c>
      <c r="P390" s="24" t="str">
        <f t="shared" si="242"/>
        <v/>
      </c>
      <c r="Q390" s="24">
        <f t="shared" si="243"/>
        <v>35.427652820057631</v>
      </c>
      <c r="R390" s="24">
        <f t="shared" si="244"/>
        <v>19.765266959999991</v>
      </c>
      <c r="S390" s="24">
        <f t="shared" si="245"/>
        <v>35.427652820057631</v>
      </c>
      <c r="T390" s="24">
        <f t="shared" si="246"/>
        <v>35.427652820057631</v>
      </c>
      <c r="V390" s="116" t="str">
        <f t="shared" si="247"/>
        <v>SUPPLIER GESTAO DE RECURSOS LTDA</v>
      </c>
      <c r="W390" s="199" t="str">
        <f t="shared" si="248"/>
        <v/>
      </c>
      <c r="X390" s="199" t="str">
        <f t="shared" si="249"/>
        <v/>
      </c>
      <c r="Y390" s="199" t="str">
        <f t="shared" si="250"/>
        <v/>
      </c>
      <c r="Z390" s="199" t="str">
        <f t="shared" si="251"/>
        <v/>
      </c>
      <c r="AA390" s="199" t="str">
        <f t="shared" si="252"/>
        <v/>
      </c>
      <c r="AB390" s="199">
        <f t="shared" si="253"/>
        <v>19.765266959999991</v>
      </c>
      <c r="AC390" s="199" t="str">
        <f t="shared" si="254"/>
        <v/>
      </c>
      <c r="AD390" s="199" t="str">
        <f t="shared" si="255"/>
        <v/>
      </c>
      <c r="AE390" s="199" t="str">
        <f t="shared" si="256"/>
        <v/>
      </c>
      <c r="AF390" s="199" t="str">
        <f t="shared" si="257"/>
        <v/>
      </c>
      <c r="AG390" s="199" t="str">
        <f t="shared" si="258"/>
        <v/>
      </c>
      <c r="AH390" s="199" t="str">
        <f t="shared" si="259"/>
        <v/>
      </c>
      <c r="AI390" s="199" t="str">
        <f t="shared" si="260"/>
        <v/>
      </c>
      <c r="AJ390" s="199" t="str">
        <f t="shared" si="261"/>
        <v/>
      </c>
      <c r="AK390" s="199" t="str">
        <f t="shared" si="262"/>
        <v/>
      </c>
      <c r="AL390" s="199">
        <f t="shared" si="263"/>
        <v>19.765266959999991</v>
      </c>
      <c r="AO390" s="60">
        <v>387</v>
      </c>
      <c r="AP390" s="56" t="s">
        <v>1352</v>
      </c>
      <c r="AQ390" s="30" t="s">
        <v>1110</v>
      </c>
      <c r="AR390" s="30" t="s">
        <v>1110</v>
      </c>
      <c r="AS390" s="30" t="s">
        <v>1110</v>
      </c>
      <c r="AT390" s="30" t="s">
        <v>1110</v>
      </c>
      <c r="AU390" s="30" t="s">
        <v>1110</v>
      </c>
      <c r="AV390" s="30" t="s">
        <v>1110</v>
      </c>
      <c r="AW390" s="30" t="s">
        <v>1110</v>
      </c>
      <c r="AX390" s="30">
        <v>39.016216819999997</v>
      </c>
      <c r="AY390" s="30">
        <v>9.0550208100000003</v>
      </c>
      <c r="AZ390" s="30">
        <v>10.3246515</v>
      </c>
      <c r="BA390" s="30" t="s">
        <v>1110</v>
      </c>
      <c r="BB390" s="30" t="s">
        <v>1110</v>
      </c>
      <c r="BC390" s="30">
        <v>15.227284900000001</v>
      </c>
      <c r="BD390" s="30" t="s">
        <v>1110</v>
      </c>
      <c r="BE390" s="58" t="s">
        <v>1110</v>
      </c>
      <c r="BF390" s="30">
        <v>73.623174030000001</v>
      </c>
      <c r="BG390"/>
      <c r="BH390" s="60">
        <v>387</v>
      </c>
      <c r="BI390" s="56" t="s">
        <v>1357</v>
      </c>
      <c r="BJ390" s="30" t="s">
        <v>1110</v>
      </c>
      <c r="BK390" s="30" t="s">
        <v>1110</v>
      </c>
      <c r="BL390" s="30" t="s">
        <v>1110</v>
      </c>
      <c r="BM390" s="30" t="s">
        <v>1110</v>
      </c>
      <c r="BN390" s="30" t="s">
        <v>1110</v>
      </c>
      <c r="BO390" s="30">
        <v>75.555773489999993</v>
      </c>
      <c r="BP390" s="30" t="s">
        <v>1110</v>
      </c>
      <c r="BQ390" s="30" t="s">
        <v>1110</v>
      </c>
      <c r="BR390" s="30" t="s">
        <v>1110</v>
      </c>
      <c r="BS390" s="30" t="s">
        <v>1110</v>
      </c>
      <c r="BT390" s="30" t="s">
        <v>1110</v>
      </c>
      <c r="BU390" s="30" t="s">
        <v>1110</v>
      </c>
      <c r="BV390" s="30" t="s">
        <v>1110</v>
      </c>
      <c r="BW390" s="30" t="s">
        <v>1110</v>
      </c>
      <c r="BX390" s="58" t="s">
        <v>1110</v>
      </c>
      <c r="BY390" s="30">
        <v>75.555773489999993</v>
      </c>
    </row>
    <row r="391" spans="1:77" ht="62.5">
      <c r="A391" s="114" t="str">
        <f t="shared" si="227"/>
        <v>CAMARGUE ASSET MANAGEMENT LTDA.</v>
      </c>
      <c r="B391" s="24">
        <f t="shared" si="228"/>
        <v>-0.15626976475468268</v>
      </c>
      <c r="C391" s="24" t="str">
        <f t="shared" si="229"/>
        <v/>
      </c>
      <c r="D391" s="24" t="str">
        <f t="shared" si="230"/>
        <v/>
      </c>
      <c r="E391" s="24" t="str">
        <f t="shared" si="231"/>
        <v/>
      </c>
      <c r="F391" s="24" t="str">
        <f t="shared" si="232"/>
        <v/>
      </c>
      <c r="G391" s="24" t="str">
        <f t="shared" si="233"/>
        <v/>
      </c>
      <c r="H391" s="24" t="str">
        <f t="shared" si="234"/>
        <v/>
      </c>
      <c r="I391" s="24" t="str">
        <f t="shared" si="235"/>
        <v/>
      </c>
      <c r="J391" s="24" t="str">
        <f t="shared" si="236"/>
        <v/>
      </c>
      <c r="K391" s="24" t="str">
        <f t="shared" si="237"/>
        <v/>
      </c>
      <c r="L391" s="24" t="str">
        <f t="shared" si="238"/>
        <v/>
      </c>
      <c r="M391" s="24">
        <f t="shared" si="239"/>
        <v>-0.12045102947558917</v>
      </c>
      <c r="N391" s="24">
        <f t="shared" si="240"/>
        <v>-39.027954372443673</v>
      </c>
      <c r="O391" s="24" t="str">
        <f t="shared" si="241"/>
        <v/>
      </c>
      <c r="P391" s="24">
        <f t="shared" si="242"/>
        <v>16.108825445854947</v>
      </c>
      <c r="Q391" s="24">
        <f t="shared" si="243"/>
        <v>-35.801471009228351</v>
      </c>
      <c r="R391" s="24">
        <f t="shared" si="244"/>
        <v>-41.850694239999996</v>
      </c>
      <c r="S391" s="24">
        <f t="shared" si="245"/>
        <v>16.108825445854947</v>
      </c>
      <c r="T391" s="24">
        <f t="shared" si="246"/>
        <v>-39.027954372443673</v>
      </c>
      <c r="V391" s="116" t="str">
        <f t="shared" si="247"/>
        <v>CAMARGUE ASSET MANAGEMENT LTDA.</v>
      </c>
      <c r="W391" s="199">
        <f t="shared" si="248"/>
        <v>-2.022541000000011E-2</v>
      </c>
      <c r="X391" s="199" t="str">
        <f t="shared" si="249"/>
        <v/>
      </c>
      <c r="Y391" s="199" t="str">
        <f t="shared" si="250"/>
        <v/>
      </c>
      <c r="Z391" s="199" t="str">
        <f t="shared" si="251"/>
        <v/>
      </c>
      <c r="AA391" s="199" t="str">
        <f t="shared" si="252"/>
        <v/>
      </c>
      <c r="AB391" s="199" t="str">
        <f t="shared" si="253"/>
        <v/>
      </c>
      <c r="AC391" s="199" t="str">
        <f t="shared" si="254"/>
        <v/>
      </c>
      <c r="AD391" s="199" t="str">
        <f t="shared" si="255"/>
        <v/>
      </c>
      <c r="AE391" s="199" t="str">
        <f t="shared" si="256"/>
        <v/>
      </c>
      <c r="AF391" s="199" t="str">
        <f t="shared" si="257"/>
        <v/>
      </c>
      <c r="AG391" s="199" t="str">
        <f t="shared" si="258"/>
        <v/>
      </c>
      <c r="AH391" s="199">
        <f t="shared" si="259"/>
        <v>-1.3485490000000766E-2</v>
      </c>
      <c r="AI391" s="199">
        <f t="shared" si="260"/>
        <v>-23.014597569999999</v>
      </c>
      <c r="AJ391" s="199" t="str">
        <f t="shared" si="261"/>
        <v/>
      </c>
      <c r="AK391" s="199">
        <f t="shared" si="262"/>
        <v>2.0791732799999991</v>
      </c>
      <c r="AL391" s="199">
        <f t="shared" si="263"/>
        <v>-41.850694239999996</v>
      </c>
      <c r="AO391" s="59">
        <v>388</v>
      </c>
      <c r="AP391" s="54" t="s">
        <v>424</v>
      </c>
      <c r="AQ391" s="31" t="s">
        <v>1110</v>
      </c>
      <c r="AR391" s="31" t="s">
        <v>1110</v>
      </c>
      <c r="AS391" s="31" t="s">
        <v>1110</v>
      </c>
      <c r="AT391" s="31" t="s">
        <v>1110</v>
      </c>
      <c r="AU391" s="31" t="s">
        <v>1110</v>
      </c>
      <c r="AV391" s="31" t="s">
        <v>1110</v>
      </c>
      <c r="AW391" s="31" t="s">
        <v>1110</v>
      </c>
      <c r="AX391" s="31" t="s">
        <v>1110</v>
      </c>
      <c r="AY391" s="31" t="s">
        <v>1110</v>
      </c>
      <c r="AZ391" s="31" t="s">
        <v>1110</v>
      </c>
      <c r="BA391" s="31" t="s">
        <v>1110</v>
      </c>
      <c r="BB391" s="31" t="s">
        <v>1110</v>
      </c>
      <c r="BC391" s="31" t="s">
        <v>1110</v>
      </c>
      <c r="BD391" s="31">
        <v>72.526953579999997</v>
      </c>
      <c r="BE391" s="57" t="s">
        <v>1110</v>
      </c>
      <c r="BF391" s="31">
        <v>72.526953579999997</v>
      </c>
      <c r="BG391"/>
      <c r="BH391" s="59">
        <v>388</v>
      </c>
      <c r="BI391" s="54" t="s">
        <v>1335</v>
      </c>
      <c r="BJ391" s="31">
        <v>12.922399820000001</v>
      </c>
      <c r="BK391" s="31" t="s">
        <v>1110</v>
      </c>
      <c r="BL391" s="31" t="s">
        <v>1110</v>
      </c>
      <c r="BM391" s="31" t="s">
        <v>1110</v>
      </c>
      <c r="BN391" s="31" t="s">
        <v>1110</v>
      </c>
      <c r="BO391" s="31" t="s">
        <v>1110</v>
      </c>
      <c r="BP391" s="31" t="s">
        <v>1110</v>
      </c>
      <c r="BQ391" s="31" t="s">
        <v>1110</v>
      </c>
      <c r="BR391" s="31" t="s">
        <v>1110</v>
      </c>
      <c r="BS391" s="31" t="s">
        <v>1110</v>
      </c>
      <c r="BT391" s="31" t="s">
        <v>1110</v>
      </c>
      <c r="BU391" s="31">
        <v>11.182342439999999</v>
      </c>
      <c r="BV391" s="31">
        <v>35.954922969999998</v>
      </c>
      <c r="BW391" s="31" t="s">
        <v>1110</v>
      </c>
      <c r="BX391" s="57">
        <v>14.986217849999999</v>
      </c>
      <c r="BY391" s="31">
        <v>75.045883079999996</v>
      </c>
    </row>
    <row r="392" spans="1:77" ht="50">
      <c r="A392" s="114" t="str">
        <f t="shared" si="227"/>
        <v>GEF BRASIL INVESTIMENTOS LTDA</v>
      </c>
      <c r="B392" s="24" t="str">
        <f t="shared" si="228"/>
        <v/>
      </c>
      <c r="C392" s="24" t="str">
        <f t="shared" si="229"/>
        <v/>
      </c>
      <c r="D392" s="24" t="str">
        <f t="shared" si="230"/>
        <v/>
      </c>
      <c r="E392" s="24" t="str">
        <f t="shared" si="231"/>
        <v/>
      </c>
      <c r="F392" s="24" t="str">
        <f t="shared" si="232"/>
        <v/>
      </c>
      <c r="G392" s="24" t="str">
        <f t="shared" si="233"/>
        <v/>
      </c>
      <c r="H392" s="24" t="str">
        <f t="shared" si="234"/>
        <v/>
      </c>
      <c r="I392" s="24" t="str">
        <f t="shared" si="235"/>
        <v/>
      </c>
      <c r="J392" s="24" t="str">
        <f t="shared" si="236"/>
        <v/>
      </c>
      <c r="K392" s="24" t="str">
        <f t="shared" si="237"/>
        <v/>
      </c>
      <c r="L392" s="24" t="str">
        <f t="shared" si="238"/>
        <v/>
      </c>
      <c r="M392" s="24" t="str">
        <f t="shared" si="239"/>
        <v/>
      </c>
      <c r="N392" s="24" t="str">
        <f t="shared" si="240"/>
        <v/>
      </c>
      <c r="O392" s="24">
        <f t="shared" si="241"/>
        <v>-3.9418379773067613E-2</v>
      </c>
      <c r="P392" s="24" t="str">
        <f t="shared" si="242"/>
        <v/>
      </c>
      <c r="Q392" s="24">
        <f t="shared" si="243"/>
        <v>-3.9418379773067613E-2</v>
      </c>
      <c r="R392" s="24">
        <f t="shared" si="244"/>
        <v>-2.8588949999999613E-2</v>
      </c>
      <c r="S392" s="24">
        <f t="shared" si="245"/>
        <v>-3.9418379773067613E-2</v>
      </c>
      <c r="T392" s="24">
        <f t="shared" si="246"/>
        <v>-3.9418379773067613E-2</v>
      </c>
      <c r="V392" s="116" t="str">
        <f t="shared" si="247"/>
        <v>GEF BRASIL INVESTIMENTOS LTDA</v>
      </c>
      <c r="W392" s="199" t="str">
        <f t="shared" si="248"/>
        <v/>
      </c>
      <c r="X392" s="199" t="str">
        <f t="shared" si="249"/>
        <v/>
      </c>
      <c r="Y392" s="199" t="str">
        <f t="shared" si="250"/>
        <v/>
      </c>
      <c r="Z392" s="199" t="str">
        <f t="shared" si="251"/>
        <v/>
      </c>
      <c r="AA392" s="199" t="str">
        <f t="shared" si="252"/>
        <v/>
      </c>
      <c r="AB392" s="199" t="str">
        <f t="shared" si="253"/>
        <v/>
      </c>
      <c r="AC392" s="199" t="str">
        <f t="shared" si="254"/>
        <v/>
      </c>
      <c r="AD392" s="199" t="str">
        <f t="shared" si="255"/>
        <v/>
      </c>
      <c r="AE392" s="199" t="str">
        <f t="shared" si="256"/>
        <v/>
      </c>
      <c r="AF392" s="199" t="str">
        <f t="shared" si="257"/>
        <v/>
      </c>
      <c r="AG392" s="199" t="str">
        <f t="shared" si="258"/>
        <v/>
      </c>
      <c r="AH392" s="199" t="str">
        <f t="shared" si="259"/>
        <v/>
      </c>
      <c r="AI392" s="199" t="str">
        <f t="shared" si="260"/>
        <v/>
      </c>
      <c r="AJ392" s="199">
        <f t="shared" si="261"/>
        <v>-2.8588949999999613E-2</v>
      </c>
      <c r="AK392" s="199" t="str">
        <f t="shared" si="262"/>
        <v/>
      </c>
      <c r="AL392" s="199">
        <f t="shared" si="263"/>
        <v>-2.8588949999999613E-2</v>
      </c>
      <c r="AO392" s="60">
        <v>389</v>
      </c>
      <c r="AP392" s="56" t="s">
        <v>821</v>
      </c>
      <c r="AQ392" s="30" t="s">
        <v>1110</v>
      </c>
      <c r="AR392" s="30" t="s">
        <v>1110</v>
      </c>
      <c r="AS392" s="30" t="s">
        <v>1110</v>
      </c>
      <c r="AT392" s="30" t="s">
        <v>1110</v>
      </c>
      <c r="AU392" s="30" t="s">
        <v>1110</v>
      </c>
      <c r="AV392" s="30" t="s">
        <v>1110</v>
      </c>
      <c r="AW392" s="30" t="s">
        <v>1110</v>
      </c>
      <c r="AX392" s="30">
        <v>66.782683300000002</v>
      </c>
      <c r="AY392" s="30" t="s">
        <v>1110</v>
      </c>
      <c r="AZ392" s="30" t="s">
        <v>1110</v>
      </c>
      <c r="BA392" s="30" t="s">
        <v>1110</v>
      </c>
      <c r="BB392" s="30" t="s">
        <v>1110</v>
      </c>
      <c r="BC392" s="30" t="s">
        <v>1110</v>
      </c>
      <c r="BD392" s="30" t="s">
        <v>1110</v>
      </c>
      <c r="BE392" s="58">
        <v>4.6985594100000005</v>
      </c>
      <c r="BF392" s="30">
        <v>71.481242710000004</v>
      </c>
      <c r="BG392"/>
      <c r="BH392" s="60">
        <v>389</v>
      </c>
      <c r="BI392" s="56" t="s">
        <v>424</v>
      </c>
      <c r="BJ392" s="30" t="s">
        <v>1110</v>
      </c>
      <c r="BK392" s="30" t="s">
        <v>1110</v>
      </c>
      <c r="BL392" s="30" t="s">
        <v>1110</v>
      </c>
      <c r="BM392" s="30" t="s">
        <v>1110</v>
      </c>
      <c r="BN392" s="30" t="s">
        <v>1110</v>
      </c>
      <c r="BO392" s="30" t="s">
        <v>1110</v>
      </c>
      <c r="BP392" s="30" t="s">
        <v>1110</v>
      </c>
      <c r="BQ392" s="30" t="s">
        <v>1110</v>
      </c>
      <c r="BR392" s="30" t="s">
        <v>1110</v>
      </c>
      <c r="BS392" s="30" t="s">
        <v>1110</v>
      </c>
      <c r="BT392" s="30" t="s">
        <v>1110</v>
      </c>
      <c r="BU392" s="30" t="s">
        <v>1110</v>
      </c>
      <c r="BV392" s="30" t="s">
        <v>1110</v>
      </c>
      <c r="BW392" s="30">
        <v>72.498364629999998</v>
      </c>
      <c r="BX392" s="58" t="s">
        <v>1110</v>
      </c>
      <c r="BY392" s="30">
        <v>72.498364629999998</v>
      </c>
    </row>
    <row r="393" spans="1:77" ht="62.5">
      <c r="A393" s="114" t="str">
        <f t="shared" si="227"/>
        <v>CL4 CAPITAL GESTORA DE RECURSOS</v>
      </c>
      <c r="B393" s="24" t="str">
        <f t="shared" si="228"/>
        <v/>
      </c>
      <c r="C393" s="24" t="str">
        <f t="shared" si="229"/>
        <v/>
      </c>
      <c r="D393" s="24" t="str">
        <f t="shared" si="230"/>
        <v/>
      </c>
      <c r="E393" s="24" t="str">
        <f t="shared" si="231"/>
        <v/>
      </c>
      <c r="F393" s="24" t="str">
        <f t="shared" si="232"/>
        <v/>
      </c>
      <c r="G393" s="24" t="str">
        <f t="shared" si="233"/>
        <v/>
      </c>
      <c r="H393" s="24" t="str">
        <f t="shared" si="234"/>
        <v/>
      </c>
      <c r="I393" s="24">
        <f t="shared" si="235"/>
        <v>0.85133967637753472</v>
      </c>
      <c r="J393" s="24" t="str">
        <f t="shared" si="236"/>
        <v/>
      </c>
      <c r="K393" s="24" t="str">
        <f t="shared" si="237"/>
        <v/>
      </c>
      <c r="L393" s="24" t="str">
        <f t="shared" si="238"/>
        <v/>
      </c>
      <c r="M393" s="24" t="str">
        <f t="shared" si="239"/>
        <v/>
      </c>
      <c r="N393" s="24" t="str">
        <f t="shared" si="240"/>
        <v/>
      </c>
      <c r="O393" s="24" t="str">
        <f t="shared" si="241"/>
        <v/>
      </c>
      <c r="P393" s="24" t="str">
        <f t="shared" si="242"/>
        <v/>
      </c>
      <c r="Q393" s="24">
        <f t="shared" si="243"/>
        <v>0.85133967637753472</v>
      </c>
      <c r="R393" s="24">
        <f t="shared" si="244"/>
        <v>0.6073003499999885</v>
      </c>
      <c r="S393" s="24">
        <f t="shared" si="245"/>
        <v>0.85133967637753472</v>
      </c>
      <c r="T393" s="24">
        <f t="shared" si="246"/>
        <v>0.85133967637753472</v>
      </c>
      <c r="V393" s="116" t="str">
        <f t="shared" si="247"/>
        <v>CL4 CAPITAL GESTORA DE RECURSOS</v>
      </c>
      <c r="W393" s="199" t="str">
        <f t="shared" si="248"/>
        <v/>
      </c>
      <c r="X393" s="199" t="str">
        <f t="shared" si="249"/>
        <v/>
      </c>
      <c r="Y393" s="199" t="str">
        <f t="shared" si="250"/>
        <v/>
      </c>
      <c r="Z393" s="199" t="str">
        <f t="shared" si="251"/>
        <v/>
      </c>
      <c r="AA393" s="199" t="str">
        <f t="shared" si="252"/>
        <v/>
      </c>
      <c r="AB393" s="199" t="str">
        <f t="shared" si="253"/>
        <v/>
      </c>
      <c r="AC393" s="199" t="str">
        <f t="shared" si="254"/>
        <v/>
      </c>
      <c r="AD393" s="199">
        <f t="shared" si="255"/>
        <v>0.6073003499999885</v>
      </c>
      <c r="AE393" s="199" t="str">
        <f t="shared" si="256"/>
        <v/>
      </c>
      <c r="AF393" s="199" t="str">
        <f t="shared" si="257"/>
        <v/>
      </c>
      <c r="AG393" s="199" t="str">
        <f t="shared" si="258"/>
        <v/>
      </c>
      <c r="AH393" s="199" t="str">
        <f t="shared" si="259"/>
        <v/>
      </c>
      <c r="AI393" s="199" t="str">
        <f t="shared" si="260"/>
        <v/>
      </c>
      <c r="AJ393" s="199" t="str">
        <f t="shared" si="261"/>
        <v/>
      </c>
      <c r="AK393" s="199" t="str">
        <f t="shared" si="262"/>
        <v/>
      </c>
      <c r="AL393" s="199">
        <f t="shared" si="263"/>
        <v>0.6073003499999885</v>
      </c>
      <c r="AO393" s="59">
        <v>390</v>
      </c>
      <c r="AP393" s="54" t="s">
        <v>270</v>
      </c>
      <c r="AQ393" s="31" t="s">
        <v>1110</v>
      </c>
      <c r="AR393" s="31" t="s">
        <v>1110</v>
      </c>
      <c r="AS393" s="31" t="s">
        <v>1110</v>
      </c>
      <c r="AT393" s="31" t="s">
        <v>1110</v>
      </c>
      <c r="AU393" s="31" t="s">
        <v>1110</v>
      </c>
      <c r="AV393" s="31" t="s">
        <v>1110</v>
      </c>
      <c r="AW393" s="31" t="s">
        <v>1110</v>
      </c>
      <c r="AX393" s="31">
        <v>71.334670150000008</v>
      </c>
      <c r="AY393" s="31" t="s">
        <v>1110</v>
      </c>
      <c r="AZ393" s="31" t="s">
        <v>1110</v>
      </c>
      <c r="BA393" s="31" t="s">
        <v>1110</v>
      </c>
      <c r="BB393" s="31" t="s">
        <v>1110</v>
      </c>
      <c r="BC393" s="31" t="s">
        <v>1110</v>
      </c>
      <c r="BD393" s="31" t="s">
        <v>1110</v>
      </c>
      <c r="BE393" s="57" t="s">
        <v>1110</v>
      </c>
      <c r="BF393" s="31">
        <v>71.334670150000008</v>
      </c>
      <c r="BG393"/>
      <c r="BH393" s="59">
        <v>390</v>
      </c>
      <c r="BI393" s="54" t="s">
        <v>270</v>
      </c>
      <c r="BJ393" s="31" t="s">
        <v>1110</v>
      </c>
      <c r="BK393" s="31" t="s">
        <v>1110</v>
      </c>
      <c r="BL393" s="31" t="s">
        <v>1110</v>
      </c>
      <c r="BM393" s="31" t="s">
        <v>1110</v>
      </c>
      <c r="BN393" s="31" t="s">
        <v>1110</v>
      </c>
      <c r="BO393" s="31" t="s">
        <v>1110</v>
      </c>
      <c r="BP393" s="31" t="s">
        <v>1110</v>
      </c>
      <c r="BQ393" s="31">
        <v>71.941970499999996</v>
      </c>
      <c r="BR393" s="31" t="s">
        <v>1110</v>
      </c>
      <c r="BS393" s="31" t="s">
        <v>1110</v>
      </c>
      <c r="BT393" s="31" t="s">
        <v>1110</v>
      </c>
      <c r="BU393" s="31" t="s">
        <v>1110</v>
      </c>
      <c r="BV393" s="31" t="s">
        <v>1110</v>
      </c>
      <c r="BW393" s="31" t="s">
        <v>1110</v>
      </c>
      <c r="BX393" s="57" t="s">
        <v>1110</v>
      </c>
      <c r="BY393" s="31">
        <v>71.941970499999996</v>
      </c>
    </row>
    <row r="394" spans="1:77" ht="50">
      <c r="A394" s="114" t="str">
        <f t="shared" si="227"/>
        <v>CAPITAL GESTAO E INVESTIMENTOS LTDA</v>
      </c>
      <c r="B394" s="24" t="str">
        <f t="shared" si="228"/>
        <v/>
      </c>
      <c r="C394" s="24" t="str">
        <f t="shared" si="229"/>
        <v/>
      </c>
      <c r="D394" s="24">
        <f t="shared" si="230"/>
        <v>-5.2537053770714977</v>
      </c>
      <c r="E394" s="24" t="str">
        <f t="shared" si="231"/>
        <v/>
      </c>
      <c r="F394" s="24" t="str">
        <f t="shared" si="232"/>
        <v/>
      </c>
      <c r="G394" s="24" t="str">
        <f t="shared" si="233"/>
        <v/>
      </c>
      <c r="H394" s="24" t="str">
        <f t="shared" si="234"/>
        <v/>
      </c>
      <c r="I394" s="24">
        <f t="shared" si="235"/>
        <v>-4.0403612466433998</v>
      </c>
      <c r="J394" s="24">
        <f t="shared" si="236"/>
        <v>0.6163687418542878</v>
      </c>
      <c r="K394" s="24">
        <f t="shared" si="237"/>
        <v>-5.4152298550433642</v>
      </c>
      <c r="L394" s="24" t="str">
        <f t="shared" si="238"/>
        <v/>
      </c>
      <c r="M394" s="24" t="str">
        <f t="shared" si="239"/>
        <v/>
      </c>
      <c r="N394" s="24">
        <f t="shared" si="240"/>
        <v>-4.541537487935102</v>
      </c>
      <c r="O394" s="24" t="str">
        <f t="shared" si="241"/>
        <v/>
      </c>
      <c r="P394" s="24" t="str">
        <f t="shared" si="242"/>
        <v/>
      </c>
      <c r="Q394" s="24">
        <f t="shared" si="243"/>
        <v>-4.3955684426472175</v>
      </c>
      <c r="R394" s="24">
        <f t="shared" si="244"/>
        <v>-3.2892073500000123</v>
      </c>
      <c r="S394" s="24">
        <f t="shared" si="245"/>
        <v>0.6163687418542878</v>
      </c>
      <c r="T394" s="24">
        <f t="shared" si="246"/>
        <v>-5.4152298550433642</v>
      </c>
      <c r="V394" s="116" t="str">
        <f t="shared" si="247"/>
        <v>CAPITAL GESTAO E INVESTIMENTOS LTDA</v>
      </c>
      <c r="W394" s="199" t="str">
        <f t="shared" si="248"/>
        <v/>
      </c>
      <c r="X394" s="199" t="str">
        <f t="shared" si="249"/>
        <v/>
      </c>
      <c r="Y394" s="199">
        <f t="shared" si="250"/>
        <v>-0.90670598999999896</v>
      </c>
      <c r="Z394" s="199" t="str">
        <f t="shared" si="251"/>
        <v/>
      </c>
      <c r="AA394" s="199" t="str">
        <f t="shared" si="252"/>
        <v/>
      </c>
      <c r="AB394" s="199" t="str">
        <f t="shared" si="253"/>
        <v/>
      </c>
      <c r="AC394" s="199" t="str">
        <f t="shared" si="254"/>
        <v/>
      </c>
      <c r="AD394" s="199">
        <f t="shared" si="255"/>
        <v>-2.1184948200000022</v>
      </c>
      <c r="AE394" s="199">
        <f t="shared" si="256"/>
        <v>9.3010000000001702E-4</v>
      </c>
      <c r="AF394" s="199">
        <f t="shared" si="257"/>
        <v>-0.23812704000000018</v>
      </c>
      <c r="AG394" s="199" t="str">
        <f t="shared" si="258"/>
        <v/>
      </c>
      <c r="AH394" s="199" t="str">
        <f t="shared" si="259"/>
        <v/>
      </c>
      <c r="AI394" s="199">
        <f t="shared" si="260"/>
        <v>-2.6799600000000035E-2</v>
      </c>
      <c r="AJ394" s="199" t="str">
        <f t="shared" si="261"/>
        <v/>
      </c>
      <c r="AK394" s="199" t="str">
        <f t="shared" si="262"/>
        <v/>
      </c>
      <c r="AL394" s="199">
        <f t="shared" si="263"/>
        <v>-3.2892073500000123</v>
      </c>
      <c r="AO394" s="60">
        <v>391</v>
      </c>
      <c r="AP394" s="56" t="s">
        <v>1358</v>
      </c>
      <c r="AQ394" s="30" t="s">
        <v>1110</v>
      </c>
      <c r="AR394" s="30" t="s">
        <v>1110</v>
      </c>
      <c r="AS394" s="30" t="s">
        <v>1110</v>
      </c>
      <c r="AT394" s="30" t="s">
        <v>1110</v>
      </c>
      <c r="AU394" s="30" t="s">
        <v>1110</v>
      </c>
      <c r="AV394" s="30" t="s">
        <v>1110</v>
      </c>
      <c r="AW394" s="30" t="s">
        <v>1110</v>
      </c>
      <c r="AX394" s="30" t="s">
        <v>1110</v>
      </c>
      <c r="AY394" s="30" t="s">
        <v>1110</v>
      </c>
      <c r="AZ394" s="30" t="s">
        <v>1110</v>
      </c>
      <c r="BA394" s="30" t="s">
        <v>1110</v>
      </c>
      <c r="BB394" s="30">
        <v>66.740677959999999</v>
      </c>
      <c r="BC394" s="30" t="s">
        <v>1110</v>
      </c>
      <c r="BD394" s="30" t="s">
        <v>1110</v>
      </c>
      <c r="BE394" s="58">
        <v>4.09470315</v>
      </c>
      <c r="BF394" s="30">
        <v>70.83538111</v>
      </c>
      <c r="BG394"/>
      <c r="BH394" s="60">
        <v>391</v>
      </c>
      <c r="BI394" s="56" t="s">
        <v>1355</v>
      </c>
      <c r="BJ394" s="30" t="s">
        <v>1110</v>
      </c>
      <c r="BK394" s="30" t="s">
        <v>1110</v>
      </c>
      <c r="BL394" s="30">
        <v>16.35170355</v>
      </c>
      <c r="BM394" s="30" t="s">
        <v>1110</v>
      </c>
      <c r="BN394" s="30" t="s">
        <v>1110</v>
      </c>
      <c r="BO394" s="30" t="s">
        <v>1110</v>
      </c>
      <c r="BP394" s="30" t="s">
        <v>1110</v>
      </c>
      <c r="BQ394" s="30">
        <v>50.31480732</v>
      </c>
      <c r="BR394" s="30">
        <v>0.15183003</v>
      </c>
      <c r="BS394" s="30">
        <v>4.1592308999999998</v>
      </c>
      <c r="BT394" s="30" t="s">
        <v>1110</v>
      </c>
      <c r="BU394" s="30" t="s">
        <v>1110</v>
      </c>
      <c r="BV394" s="30">
        <v>0.56330011999999996</v>
      </c>
      <c r="BW394" s="30" t="s">
        <v>1110</v>
      </c>
      <c r="BX394" s="58" t="s">
        <v>1110</v>
      </c>
      <c r="BY394" s="30">
        <v>71.540871919999987</v>
      </c>
    </row>
    <row r="395" spans="1:77" ht="37.5">
      <c r="A395" s="114" t="str">
        <f t="shared" si="227"/>
        <v>AGGREGA INVESTIMENTOS LTDA</v>
      </c>
      <c r="B395" s="24">
        <f t="shared" si="228"/>
        <v>-3.8778335234844263</v>
      </c>
      <c r="C395" s="24">
        <f t="shared" si="229"/>
        <v>-3.8777561438801342</v>
      </c>
      <c r="D395" s="24" t="str">
        <f t="shared" si="230"/>
        <v/>
      </c>
      <c r="E395" s="24" t="str">
        <f t="shared" si="231"/>
        <v/>
      </c>
      <c r="F395" s="24" t="str">
        <f t="shared" si="232"/>
        <v/>
      </c>
      <c r="G395" s="24" t="str">
        <f t="shared" si="233"/>
        <v/>
      </c>
      <c r="H395" s="24" t="str">
        <f t="shared" si="234"/>
        <v/>
      </c>
      <c r="I395" s="24">
        <f t="shared" si="235"/>
        <v>4.0823207994405379</v>
      </c>
      <c r="J395" s="24">
        <f t="shared" si="236"/>
        <v>-11.651525915170751</v>
      </c>
      <c r="K395" s="24">
        <f t="shared" si="237"/>
        <v>-6.3442380278791006</v>
      </c>
      <c r="L395" s="24" t="str">
        <f t="shared" si="238"/>
        <v/>
      </c>
      <c r="M395" s="24">
        <f t="shared" si="239"/>
        <v>-3.7027465402633055</v>
      </c>
      <c r="N395" s="24">
        <f t="shared" si="240"/>
        <v>-6.2480509610323907</v>
      </c>
      <c r="O395" s="24" t="str">
        <f t="shared" si="241"/>
        <v/>
      </c>
      <c r="P395" s="24" t="str">
        <f t="shared" si="242"/>
        <v/>
      </c>
      <c r="Q395" s="24">
        <f t="shared" si="243"/>
        <v>-3.34270457820584</v>
      </c>
      <c r="R395" s="24">
        <f t="shared" si="244"/>
        <v>-2.2928022600000162</v>
      </c>
      <c r="S395" s="24">
        <f t="shared" si="245"/>
        <v>4.0823207994405379</v>
      </c>
      <c r="T395" s="24">
        <f t="shared" si="246"/>
        <v>-11.651525915170751</v>
      </c>
      <c r="V395" s="116" t="str">
        <f t="shared" si="247"/>
        <v>AGGREGA INVESTIMENTOS LTDA</v>
      </c>
      <c r="W395" s="199">
        <f t="shared" si="248"/>
        <v>-1.9908750000000031E-2</v>
      </c>
      <c r="X395" s="199">
        <f t="shared" si="249"/>
        <v>-6.8395699999999615E-3</v>
      </c>
      <c r="Y395" s="199" t="str">
        <f t="shared" si="250"/>
        <v/>
      </c>
      <c r="Z395" s="199" t="str">
        <f t="shared" si="251"/>
        <v/>
      </c>
      <c r="AA395" s="199" t="str">
        <f t="shared" si="252"/>
        <v/>
      </c>
      <c r="AB395" s="199" t="str">
        <f t="shared" si="253"/>
        <v/>
      </c>
      <c r="AC395" s="199" t="str">
        <f t="shared" si="254"/>
        <v/>
      </c>
      <c r="AD395" s="199">
        <f t="shared" si="255"/>
        <v>0.77050611000000302</v>
      </c>
      <c r="AE395" s="199">
        <f t="shared" si="256"/>
        <v>-7.2119930000000054E-2</v>
      </c>
      <c r="AF395" s="199">
        <f t="shared" si="257"/>
        <v>-0.25100830000000007</v>
      </c>
      <c r="AG395" s="199" t="str">
        <f t="shared" si="258"/>
        <v/>
      </c>
      <c r="AH395" s="199">
        <f t="shared" si="259"/>
        <v>-9.3013489999999699E-2</v>
      </c>
      <c r="AI395" s="199">
        <f t="shared" si="260"/>
        <v>-2.6204183300000139</v>
      </c>
      <c r="AJ395" s="199" t="str">
        <f t="shared" si="261"/>
        <v/>
      </c>
      <c r="AK395" s="199" t="str">
        <f t="shared" si="262"/>
        <v/>
      </c>
      <c r="AL395" s="199">
        <f t="shared" si="263"/>
        <v>-2.2928022600000162</v>
      </c>
      <c r="AO395" s="59">
        <v>392</v>
      </c>
      <c r="AP395" s="54" t="s">
        <v>62</v>
      </c>
      <c r="AQ395" s="31">
        <v>0.51339878000000005</v>
      </c>
      <c r="AR395" s="31">
        <v>0.17637957999999998</v>
      </c>
      <c r="AS395" s="31" t="s">
        <v>1110</v>
      </c>
      <c r="AT395" s="31" t="s">
        <v>1110</v>
      </c>
      <c r="AU395" s="31" t="s">
        <v>1110</v>
      </c>
      <c r="AV395" s="31" t="s">
        <v>1110</v>
      </c>
      <c r="AW395" s="31" t="s">
        <v>1110</v>
      </c>
      <c r="AX395" s="31">
        <v>18.87421758</v>
      </c>
      <c r="AY395" s="31">
        <v>0.61897411999999996</v>
      </c>
      <c r="AZ395" s="31">
        <v>3.95647671</v>
      </c>
      <c r="BA395" s="31" t="s">
        <v>1110</v>
      </c>
      <c r="BB395" s="31">
        <v>2.5120134199999997</v>
      </c>
      <c r="BC395" s="31">
        <v>41.939772040000015</v>
      </c>
      <c r="BD395" s="31" t="s">
        <v>1110</v>
      </c>
      <c r="BE395" s="57" t="s">
        <v>1110</v>
      </c>
      <c r="BF395" s="31">
        <v>68.591232230000017</v>
      </c>
      <c r="BG395"/>
      <c r="BH395" s="59">
        <v>392</v>
      </c>
      <c r="BI395" s="54" t="s">
        <v>62</v>
      </c>
      <c r="BJ395" s="31">
        <v>0.49349003000000002</v>
      </c>
      <c r="BK395" s="31">
        <v>0.16954001000000002</v>
      </c>
      <c r="BL395" s="31" t="s">
        <v>1110</v>
      </c>
      <c r="BM395" s="31" t="s">
        <v>1110</v>
      </c>
      <c r="BN395" s="31" t="s">
        <v>1110</v>
      </c>
      <c r="BO395" s="31" t="s">
        <v>1110</v>
      </c>
      <c r="BP395" s="31" t="s">
        <v>1110</v>
      </c>
      <c r="BQ395" s="31">
        <v>19.644723690000003</v>
      </c>
      <c r="BR395" s="31">
        <v>0.54685418999999991</v>
      </c>
      <c r="BS395" s="31">
        <v>3.7054684099999999</v>
      </c>
      <c r="BT395" s="31" t="s">
        <v>1110</v>
      </c>
      <c r="BU395" s="31">
        <v>2.41899993</v>
      </c>
      <c r="BV395" s="31">
        <v>39.319353710000001</v>
      </c>
      <c r="BW395" s="31" t="s">
        <v>1110</v>
      </c>
      <c r="BX395" s="57" t="s">
        <v>1110</v>
      </c>
      <c r="BY395" s="31">
        <v>66.298429970000001</v>
      </c>
    </row>
    <row r="396" spans="1:77" ht="62.5">
      <c r="A396" s="114" t="str">
        <f t="shared" si="227"/>
        <v>E2M INVESTIMENTOS LTDA</v>
      </c>
      <c r="B396" s="24" t="str">
        <f t="shared" si="228"/>
        <v/>
      </c>
      <c r="C396" s="24" t="str">
        <f t="shared" si="229"/>
        <v/>
      </c>
      <c r="D396" s="24" t="str">
        <f t="shared" si="230"/>
        <v/>
      </c>
      <c r="E396" s="24" t="str">
        <f t="shared" si="231"/>
        <v/>
      </c>
      <c r="F396" s="24" t="str">
        <f t="shared" si="232"/>
        <v/>
      </c>
      <c r="G396" s="24">
        <f t="shared" si="233"/>
        <v>0.52423417414870244</v>
      </c>
      <c r="H396" s="24" t="str">
        <f t="shared" si="234"/>
        <v/>
      </c>
      <c r="I396" s="24">
        <f t="shared" si="235"/>
        <v>0.93089247848536161</v>
      </c>
      <c r="J396" s="24" t="str">
        <f t="shared" si="236"/>
        <v/>
      </c>
      <c r="K396" s="24" t="str">
        <f t="shared" si="237"/>
        <v/>
      </c>
      <c r="L396" s="24" t="str">
        <f t="shared" si="238"/>
        <v/>
      </c>
      <c r="M396" s="24" t="str">
        <f t="shared" si="239"/>
        <v/>
      </c>
      <c r="N396" s="24" t="str">
        <f t="shared" si="240"/>
        <v/>
      </c>
      <c r="O396" s="24" t="str">
        <f t="shared" si="241"/>
        <v/>
      </c>
      <c r="P396" s="24">
        <f t="shared" si="242"/>
        <v>5.107028192093793</v>
      </c>
      <c r="Q396" s="24">
        <f t="shared" si="243"/>
        <v>2.3736191228092878</v>
      </c>
      <c r="R396" s="24">
        <f t="shared" si="244"/>
        <v>1.5371274999999969</v>
      </c>
      <c r="S396" s="24">
        <f t="shared" si="245"/>
        <v>5.107028192093793</v>
      </c>
      <c r="T396" s="24">
        <f t="shared" si="246"/>
        <v>0.52423417414870244</v>
      </c>
      <c r="V396" s="116" t="str">
        <f t="shared" si="247"/>
        <v>E2M INVESTIMENTOS LTDA</v>
      </c>
      <c r="W396" s="199" t="str">
        <f t="shared" si="248"/>
        <v/>
      </c>
      <c r="X396" s="199" t="str">
        <f t="shared" si="249"/>
        <v/>
      </c>
      <c r="Y396" s="199" t="str">
        <f t="shared" si="250"/>
        <v/>
      </c>
      <c r="Z396" s="199" t="str">
        <f t="shared" si="251"/>
        <v/>
      </c>
      <c r="AA396" s="199" t="str">
        <f t="shared" si="252"/>
        <v/>
      </c>
      <c r="AB396" s="199">
        <f t="shared" si="253"/>
        <v>4.6547999999999035E-4</v>
      </c>
      <c r="AC396" s="199" t="str">
        <f t="shared" si="254"/>
        <v/>
      </c>
      <c r="AD396" s="199">
        <f t="shared" si="255"/>
        <v>0.39366690000000659</v>
      </c>
      <c r="AE396" s="199" t="str">
        <f t="shared" si="256"/>
        <v/>
      </c>
      <c r="AF396" s="199" t="str">
        <f t="shared" si="257"/>
        <v/>
      </c>
      <c r="AG396" s="199" t="str">
        <f t="shared" si="258"/>
        <v/>
      </c>
      <c r="AH396" s="199" t="str">
        <f t="shared" si="259"/>
        <v/>
      </c>
      <c r="AI396" s="199" t="str">
        <f t="shared" si="260"/>
        <v/>
      </c>
      <c r="AJ396" s="199" t="str">
        <f t="shared" si="261"/>
        <v/>
      </c>
      <c r="AK396" s="199">
        <f t="shared" si="262"/>
        <v>1.1429951200000019</v>
      </c>
      <c r="AL396" s="199">
        <f t="shared" si="263"/>
        <v>1.5371274999999969</v>
      </c>
      <c r="AO396" s="60">
        <v>393</v>
      </c>
      <c r="AP396" s="56" t="s">
        <v>1354</v>
      </c>
      <c r="AQ396" s="30" t="s">
        <v>1110</v>
      </c>
      <c r="AR396" s="30">
        <v>20.732439710000001</v>
      </c>
      <c r="AS396" s="30" t="s">
        <v>1110</v>
      </c>
      <c r="AT396" s="30" t="s">
        <v>1110</v>
      </c>
      <c r="AU396" s="30" t="s">
        <v>1110</v>
      </c>
      <c r="AV396" s="30">
        <v>47.321789350000003</v>
      </c>
      <c r="AW396" s="30" t="s">
        <v>1110</v>
      </c>
      <c r="AX396" s="30" t="s">
        <v>1110</v>
      </c>
      <c r="AY396" s="30" t="s">
        <v>1110</v>
      </c>
      <c r="AZ396" s="30" t="s">
        <v>1110</v>
      </c>
      <c r="BA396" s="30" t="s">
        <v>1110</v>
      </c>
      <c r="BB396" s="30" t="s">
        <v>1110</v>
      </c>
      <c r="BC396" s="30" t="s">
        <v>1110</v>
      </c>
      <c r="BD396" s="30" t="s">
        <v>1110</v>
      </c>
      <c r="BE396" s="58" t="s">
        <v>1110</v>
      </c>
      <c r="BF396" s="30">
        <v>68.054229060000011</v>
      </c>
      <c r="BG396"/>
      <c r="BH396" s="60">
        <v>393</v>
      </c>
      <c r="BI396" s="56" t="s">
        <v>323</v>
      </c>
      <c r="BJ396" s="30" t="s">
        <v>1110</v>
      </c>
      <c r="BK396" s="30" t="s">
        <v>1110</v>
      </c>
      <c r="BL396" s="30" t="s">
        <v>1110</v>
      </c>
      <c r="BM396" s="30" t="s">
        <v>1110</v>
      </c>
      <c r="BN396" s="30" t="s">
        <v>1110</v>
      </c>
      <c r="BO396" s="30">
        <v>8.9257859999999994E-2</v>
      </c>
      <c r="BP396" s="30" t="s">
        <v>1110</v>
      </c>
      <c r="BQ396" s="30">
        <v>42.682858090000003</v>
      </c>
      <c r="BR396" s="30" t="s">
        <v>1110</v>
      </c>
      <c r="BS396" s="30" t="s">
        <v>1110</v>
      </c>
      <c r="BT396" s="30" t="s">
        <v>1110</v>
      </c>
      <c r="BU396" s="30" t="s">
        <v>1110</v>
      </c>
      <c r="BV396" s="30" t="s">
        <v>1110</v>
      </c>
      <c r="BW396" s="30" t="s">
        <v>1110</v>
      </c>
      <c r="BX396" s="58">
        <v>23.523821640000001</v>
      </c>
      <c r="BY396" s="30">
        <v>66.295937589999994</v>
      </c>
    </row>
    <row r="397" spans="1:77" ht="62.5">
      <c r="A397" s="114" t="str">
        <f t="shared" si="227"/>
        <v>HIGHLAND BRASILINVEST GESTORA DE REC</v>
      </c>
      <c r="B397" s="24" t="str">
        <f t="shared" si="228"/>
        <v/>
      </c>
      <c r="C397" s="24" t="str">
        <f t="shared" si="229"/>
        <v/>
      </c>
      <c r="D397" s="24" t="str">
        <f t="shared" si="230"/>
        <v/>
      </c>
      <c r="E397" s="24" t="str">
        <f t="shared" si="231"/>
        <v/>
      </c>
      <c r="F397" s="24" t="str">
        <f t="shared" si="232"/>
        <v/>
      </c>
      <c r="G397" s="24" t="str">
        <f t="shared" si="233"/>
        <v/>
      </c>
      <c r="H397" s="24" t="str">
        <f t="shared" si="234"/>
        <v/>
      </c>
      <c r="I397" s="24" t="str">
        <f t="shared" si="235"/>
        <v/>
      </c>
      <c r="J397" s="24" t="str">
        <f t="shared" si="236"/>
        <v/>
      </c>
      <c r="K397" s="24" t="str">
        <f t="shared" si="237"/>
        <v/>
      </c>
      <c r="L397" s="24" t="str">
        <f t="shared" si="238"/>
        <v/>
      </c>
      <c r="M397" s="24" t="str">
        <f t="shared" si="239"/>
        <v/>
      </c>
      <c r="N397" s="24" t="str">
        <f t="shared" si="240"/>
        <v/>
      </c>
      <c r="O397" s="24">
        <f t="shared" si="241"/>
        <v>0.74673492881976244</v>
      </c>
      <c r="P397" s="24" t="str">
        <f t="shared" si="242"/>
        <v/>
      </c>
      <c r="Q397" s="24">
        <f t="shared" si="243"/>
        <v>0.74673492881976244</v>
      </c>
      <c r="R397" s="24">
        <f t="shared" si="244"/>
        <v>0.48979592999999966</v>
      </c>
      <c r="S397" s="24">
        <f t="shared" si="245"/>
        <v>0.74673492881976244</v>
      </c>
      <c r="T397" s="24">
        <f t="shared" si="246"/>
        <v>0.74673492881976244</v>
      </c>
      <c r="V397" s="116" t="str">
        <f t="shared" si="247"/>
        <v>HIGHLAND BRASILINVEST GESTORA DE REC</v>
      </c>
      <c r="W397" s="199" t="str">
        <f t="shared" si="248"/>
        <v/>
      </c>
      <c r="X397" s="199" t="str">
        <f t="shared" si="249"/>
        <v/>
      </c>
      <c r="Y397" s="199" t="str">
        <f t="shared" si="250"/>
        <v/>
      </c>
      <c r="Z397" s="199" t="str">
        <f t="shared" si="251"/>
        <v/>
      </c>
      <c r="AA397" s="199" t="str">
        <f t="shared" si="252"/>
        <v/>
      </c>
      <c r="AB397" s="199" t="str">
        <f t="shared" si="253"/>
        <v/>
      </c>
      <c r="AC397" s="199" t="str">
        <f t="shared" si="254"/>
        <v/>
      </c>
      <c r="AD397" s="199" t="str">
        <f t="shared" si="255"/>
        <v/>
      </c>
      <c r="AE397" s="199" t="str">
        <f t="shared" si="256"/>
        <v/>
      </c>
      <c r="AF397" s="199" t="str">
        <f t="shared" si="257"/>
        <v/>
      </c>
      <c r="AG397" s="199" t="str">
        <f t="shared" si="258"/>
        <v/>
      </c>
      <c r="AH397" s="199" t="str">
        <f t="shared" si="259"/>
        <v/>
      </c>
      <c r="AI397" s="199" t="str">
        <f t="shared" si="260"/>
        <v/>
      </c>
      <c r="AJ397" s="199">
        <f t="shared" si="261"/>
        <v>0.48979592999999966</v>
      </c>
      <c r="AK397" s="199" t="str">
        <f t="shared" si="262"/>
        <v/>
      </c>
      <c r="AL397" s="199">
        <f t="shared" si="263"/>
        <v>0.48979592999999966</v>
      </c>
      <c r="AO397" s="59">
        <v>394</v>
      </c>
      <c r="AP397" s="54" t="s">
        <v>1359</v>
      </c>
      <c r="AQ397" s="31" t="s">
        <v>1110</v>
      </c>
      <c r="AR397" s="31" t="s">
        <v>1110</v>
      </c>
      <c r="AS397" s="31" t="s">
        <v>1110</v>
      </c>
      <c r="AT397" s="31" t="s">
        <v>1110</v>
      </c>
      <c r="AU397" s="31" t="s">
        <v>1110</v>
      </c>
      <c r="AV397" s="31" t="s">
        <v>1110</v>
      </c>
      <c r="AW397" s="31" t="s">
        <v>1110</v>
      </c>
      <c r="AX397" s="31" t="s">
        <v>1110</v>
      </c>
      <c r="AY397" s="31" t="s">
        <v>1110</v>
      </c>
      <c r="AZ397" s="31" t="s">
        <v>1110</v>
      </c>
      <c r="BA397" s="31" t="s">
        <v>1110</v>
      </c>
      <c r="BB397" s="31" t="s">
        <v>1110</v>
      </c>
      <c r="BC397" s="31" t="s">
        <v>1110</v>
      </c>
      <c r="BD397" s="31">
        <v>65.591672639999999</v>
      </c>
      <c r="BE397" s="57" t="s">
        <v>1110</v>
      </c>
      <c r="BF397" s="31">
        <v>65.591672639999999</v>
      </c>
      <c r="BG397"/>
      <c r="BH397" s="59">
        <v>394</v>
      </c>
      <c r="BI397" s="54" t="s">
        <v>1359</v>
      </c>
      <c r="BJ397" s="31" t="s">
        <v>1110</v>
      </c>
      <c r="BK397" s="31" t="s">
        <v>1110</v>
      </c>
      <c r="BL397" s="31" t="s">
        <v>1110</v>
      </c>
      <c r="BM397" s="31" t="s">
        <v>1110</v>
      </c>
      <c r="BN397" s="31" t="s">
        <v>1110</v>
      </c>
      <c r="BO397" s="31" t="s">
        <v>1110</v>
      </c>
      <c r="BP397" s="31" t="s">
        <v>1110</v>
      </c>
      <c r="BQ397" s="31" t="s">
        <v>1110</v>
      </c>
      <c r="BR397" s="31" t="s">
        <v>1110</v>
      </c>
      <c r="BS397" s="31" t="s">
        <v>1110</v>
      </c>
      <c r="BT397" s="31" t="s">
        <v>1110</v>
      </c>
      <c r="BU397" s="31" t="s">
        <v>1110</v>
      </c>
      <c r="BV397" s="31" t="s">
        <v>1110</v>
      </c>
      <c r="BW397" s="31">
        <v>66.081468569999998</v>
      </c>
      <c r="BX397" s="57" t="s">
        <v>1110</v>
      </c>
      <c r="BY397" s="31">
        <v>66.081468569999998</v>
      </c>
    </row>
    <row r="398" spans="1:77" ht="50">
      <c r="A398" s="114" t="str">
        <f t="shared" si="227"/>
        <v>TREECORP PARTNERS GESTORAS LTDA.</v>
      </c>
      <c r="B398" s="24" t="str">
        <f t="shared" si="228"/>
        <v/>
      </c>
      <c r="C398" s="24" t="str">
        <f t="shared" si="229"/>
        <v/>
      </c>
      <c r="D398" s="24" t="str">
        <f t="shared" si="230"/>
        <v/>
      </c>
      <c r="E398" s="24" t="str">
        <f t="shared" si="231"/>
        <v/>
      </c>
      <c r="F398" s="24" t="str">
        <f t="shared" si="232"/>
        <v/>
      </c>
      <c r="G398" s="24" t="str">
        <f t="shared" si="233"/>
        <v/>
      </c>
      <c r="H398" s="24" t="str">
        <f t="shared" si="234"/>
        <v/>
      </c>
      <c r="I398" s="24">
        <f t="shared" si="235"/>
        <v>4.9710485152729973</v>
      </c>
      <c r="J398" s="24">
        <f t="shared" si="236"/>
        <v>4.9710476859625317</v>
      </c>
      <c r="K398" s="24">
        <f t="shared" si="237"/>
        <v>4.9710487237460086</v>
      </c>
      <c r="L398" s="24" t="str">
        <f t="shared" si="238"/>
        <v/>
      </c>
      <c r="M398" s="24" t="str">
        <f t="shared" si="239"/>
        <v/>
      </c>
      <c r="N398" s="24" t="str">
        <f t="shared" si="240"/>
        <v/>
      </c>
      <c r="O398" s="24" t="str">
        <f t="shared" si="241"/>
        <v/>
      </c>
      <c r="P398" s="24">
        <f t="shared" si="242"/>
        <v>-8.8201400951234632E-2</v>
      </c>
      <c r="Q398" s="24">
        <f t="shared" si="243"/>
        <v>1.0245043699987946</v>
      </c>
      <c r="R398" s="24">
        <f t="shared" si="244"/>
        <v>0.64716393999999866</v>
      </c>
      <c r="S398" s="24">
        <f t="shared" si="245"/>
        <v>4.9710487237460086</v>
      </c>
      <c r="T398" s="24">
        <f t="shared" si="246"/>
        <v>-8.8201400951234632E-2</v>
      </c>
      <c r="V398" s="116" t="str">
        <f t="shared" si="247"/>
        <v>TREECORP PARTNERS GESTORAS LTDA.</v>
      </c>
      <c r="W398" s="199" t="str">
        <f t="shared" si="248"/>
        <v/>
      </c>
      <c r="X398" s="199" t="str">
        <f t="shared" si="249"/>
        <v/>
      </c>
      <c r="Y398" s="199" t="str">
        <f t="shared" si="250"/>
        <v/>
      </c>
      <c r="Z398" s="199" t="str">
        <f t="shared" si="251"/>
        <v/>
      </c>
      <c r="AA398" s="199" t="str">
        <f t="shared" si="252"/>
        <v/>
      </c>
      <c r="AB398" s="199" t="str">
        <f t="shared" si="253"/>
        <v/>
      </c>
      <c r="AC398" s="199" t="str">
        <f t="shared" si="254"/>
        <v/>
      </c>
      <c r="AD398" s="199">
        <f t="shared" si="255"/>
        <v>0.5812012400000004</v>
      </c>
      <c r="AE398" s="199">
        <f t="shared" si="256"/>
        <v>4.3769709999999962E-2</v>
      </c>
      <c r="AF398" s="199">
        <f t="shared" si="257"/>
        <v>6.5654699999999844E-2</v>
      </c>
      <c r="AG398" s="199" t="str">
        <f t="shared" si="258"/>
        <v/>
      </c>
      <c r="AH398" s="199" t="str">
        <f t="shared" si="259"/>
        <v/>
      </c>
      <c r="AI398" s="199" t="str">
        <f t="shared" si="260"/>
        <v/>
      </c>
      <c r="AJ398" s="199" t="str">
        <f t="shared" si="261"/>
        <v/>
      </c>
      <c r="AK398" s="199">
        <f t="shared" si="262"/>
        <v>-4.346171000000254E-2</v>
      </c>
      <c r="AL398" s="199">
        <f t="shared" si="263"/>
        <v>0.64716393999999866</v>
      </c>
      <c r="AO398" s="60">
        <v>395</v>
      </c>
      <c r="AP398" s="56" t="s">
        <v>323</v>
      </c>
      <c r="AQ398" s="30" t="s">
        <v>1110</v>
      </c>
      <c r="AR398" s="30" t="s">
        <v>1110</v>
      </c>
      <c r="AS398" s="30" t="s">
        <v>1110</v>
      </c>
      <c r="AT398" s="30" t="s">
        <v>1110</v>
      </c>
      <c r="AU398" s="30" t="s">
        <v>1110</v>
      </c>
      <c r="AV398" s="30">
        <v>8.8792380000000004E-2</v>
      </c>
      <c r="AW398" s="30" t="s">
        <v>1110</v>
      </c>
      <c r="AX398" s="30">
        <v>42.289191189999997</v>
      </c>
      <c r="AY398" s="30" t="s">
        <v>1110</v>
      </c>
      <c r="AZ398" s="30" t="s">
        <v>1110</v>
      </c>
      <c r="BA398" s="30" t="s">
        <v>1110</v>
      </c>
      <c r="BB398" s="30" t="s">
        <v>1110</v>
      </c>
      <c r="BC398" s="30" t="s">
        <v>1110</v>
      </c>
      <c r="BD398" s="30" t="s">
        <v>1110</v>
      </c>
      <c r="BE398" s="58">
        <v>22.380826519999999</v>
      </c>
      <c r="BF398" s="30">
        <v>64.758810089999997</v>
      </c>
      <c r="BG398"/>
      <c r="BH398" s="60">
        <v>395</v>
      </c>
      <c r="BI398" s="56" t="s">
        <v>950</v>
      </c>
      <c r="BJ398" s="30" t="s">
        <v>1110</v>
      </c>
      <c r="BK398" s="30" t="s">
        <v>1110</v>
      </c>
      <c r="BL398" s="30" t="s">
        <v>1110</v>
      </c>
      <c r="BM398" s="30" t="s">
        <v>1110</v>
      </c>
      <c r="BN398" s="30" t="s">
        <v>1110</v>
      </c>
      <c r="BO398" s="30" t="s">
        <v>1110</v>
      </c>
      <c r="BP398" s="30" t="s">
        <v>1110</v>
      </c>
      <c r="BQ398" s="30">
        <v>12.272924590000001</v>
      </c>
      <c r="BR398" s="30">
        <v>0.92426237</v>
      </c>
      <c r="BS398" s="30">
        <v>1.3863961299999998</v>
      </c>
      <c r="BT398" s="30" t="s">
        <v>1110</v>
      </c>
      <c r="BU398" s="30" t="s">
        <v>1110</v>
      </c>
      <c r="BV398" s="30" t="s">
        <v>1110</v>
      </c>
      <c r="BW398" s="30" t="s">
        <v>1110</v>
      </c>
      <c r="BX398" s="58">
        <v>49.232070799999995</v>
      </c>
      <c r="BY398" s="30">
        <v>63.815653889999993</v>
      </c>
    </row>
    <row r="399" spans="1:77" ht="75">
      <c r="A399" s="114" t="str">
        <f t="shared" si="227"/>
        <v>GEO CAPITAL GESTORA DE RECURSOS LTDA</v>
      </c>
      <c r="B399" s="24" t="str">
        <f t="shared" si="228"/>
        <v/>
      </c>
      <c r="C399" s="24" t="str">
        <f t="shared" si="229"/>
        <v/>
      </c>
      <c r="D399" s="24" t="str">
        <f t="shared" si="230"/>
        <v/>
      </c>
      <c r="E399" s="24" t="str">
        <f t="shared" si="231"/>
        <v/>
      </c>
      <c r="F399" s="24" t="str">
        <f t="shared" si="232"/>
        <v/>
      </c>
      <c r="G399" s="24" t="str">
        <f t="shared" si="233"/>
        <v/>
      </c>
      <c r="H399" s="24" t="str">
        <f t="shared" si="234"/>
        <v/>
      </c>
      <c r="I399" s="24">
        <f t="shared" si="235"/>
        <v>3.2399530200002005</v>
      </c>
      <c r="J399" s="24">
        <f t="shared" si="236"/>
        <v>3.2397165823675209</v>
      </c>
      <c r="K399" s="24" t="str">
        <f t="shared" si="237"/>
        <v/>
      </c>
      <c r="L399" s="24" t="str">
        <f t="shared" si="238"/>
        <v/>
      </c>
      <c r="M399" s="24" t="str">
        <f t="shared" si="239"/>
        <v/>
      </c>
      <c r="N399" s="24">
        <f t="shared" si="240"/>
        <v>3.2430565459189467</v>
      </c>
      <c r="O399" s="24" t="str">
        <f t="shared" si="241"/>
        <v/>
      </c>
      <c r="P399" s="24">
        <f t="shared" si="242"/>
        <v>10.039249653822509</v>
      </c>
      <c r="Q399" s="24">
        <f t="shared" si="243"/>
        <v>5.8423171812023327</v>
      </c>
      <c r="R399" s="24">
        <f t="shared" si="244"/>
        <v>3.4968743100000097</v>
      </c>
      <c r="S399" s="24">
        <f t="shared" si="245"/>
        <v>10.039249653822509</v>
      </c>
      <c r="T399" s="24">
        <f t="shared" si="246"/>
        <v>3.2397165823675209</v>
      </c>
      <c r="V399" s="116" t="str">
        <f t="shared" si="247"/>
        <v>GEO CAPITAL GESTORA DE RECURSOS LTDA</v>
      </c>
      <c r="W399" s="199" t="str">
        <f t="shared" si="248"/>
        <v/>
      </c>
      <c r="X399" s="199" t="str">
        <f t="shared" si="249"/>
        <v/>
      </c>
      <c r="Y399" s="199" t="str">
        <f t="shared" si="250"/>
        <v/>
      </c>
      <c r="Z399" s="199" t="str">
        <f t="shared" si="251"/>
        <v/>
      </c>
      <c r="AA399" s="199" t="str">
        <f t="shared" si="252"/>
        <v/>
      </c>
      <c r="AB399" s="199" t="str">
        <f t="shared" si="253"/>
        <v/>
      </c>
      <c r="AC399" s="199" t="str">
        <f t="shared" si="254"/>
        <v/>
      </c>
      <c r="AD399" s="199">
        <f t="shared" si="255"/>
        <v>0.30107067000000143</v>
      </c>
      <c r="AE399" s="199">
        <f t="shared" si="256"/>
        <v>3.653006999999997E-2</v>
      </c>
      <c r="AF399" s="199" t="str">
        <f t="shared" si="257"/>
        <v/>
      </c>
      <c r="AG399" s="199" t="str">
        <f t="shared" si="258"/>
        <v/>
      </c>
      <c r="AH399" s="199" t="str">
        <f t="shared" si="259"/>
        <v/>
      </c>
      <c r="AI399" s="199">
        <f t="shared" si="260"/>
        <v>0.86063191000000216</v>
      </c>
      <c r="AJ399" s="199" t="str">
        <f t="shared" si="261"/>
        <v/>
      </c>
      <c r="AK399" s="199">
        <f t="shared" si="262"/>
        <v>2.2986416600000013</v>
      </c>
      <c r="AL399" s="199">
        <f t="shared" si="263"/>
        <v>3.4968743100000097</v>
      </c>
      <c r="AO399" s="59">
        <v>396</v>
      </c>
      <c r="AP399" s="54" t="s">
        <v>950</v>
      </c>
      <c r="AQ399" s="31" t="s">
        <v>1110</v>
      </c>
      <c r="AR399" s="31" t="s">
        <v>1110</v>
      </c>
      <c r="AS399" s="31" t="s">
        <v>1110</v>
      </c>
      <c r="AT399" s="31" t="s">
        <v>1110</v>
      </c>
      <c r="AU399" s="31" t="s">
        <v>1110</v>
      </c>
      <c r="AV399" s="31" t="s">
        <v>1110</v>
      </c>
      <c r="AW399" s="31" t="s">
        <v>1110</v>
      </c>
      <c r="AX399" s="31">
        <v>11.69172335</v>
      </c>
      <c r="AY399" s="31">
        <v>0.88049266000000004</v>
      </c>
      <c r="AZ399" s="31">
        <v>1.32074143</v>
      </c>
      <c r="BA399" s="31" t="s">
        <v>1110</v>
      </c>
      <c r="BB399" s="31" t="s">
        <v>1110</v>
      </c>
      <c r="BC399" s="31" t="s">
        <v>1110</v>
      </c>
      <c r="BD399" s="31" t="s">
        <v>1110</v>
      </c>
      <c r="BE399" s="57">
        <v>49.275532509999998</v>
      </c>
      <c r="BF399" s="31">
        <v>63.168489949999994</v>
      </c>
      <c r="BG399"/>
      <c r="BH399" s="59">
        <v>396</v>
      </c>
      <c r="BI399" s="54" t="s">
        <v>428</v>
      </c>
      <c r="BJ399" s="31" t="s">
        <v>1110</v>
      </c>
      <c r="BK399" s="31" t="s">
        <v>1110</v>
      </c>
      <c r="BL399" s="31" t="s">
        <v>1110</v>
      </c>
      <c r="BM399" s="31" t="s">
        <v>1110</v>
      </c>
      <c r="BN399" s="31" t="s">
        <v>1110</v>
      </c>
      <c r="BO399" s="31" t="s">
        <v>1110</v>
      </c>
      <c r="BP399" s="31" t="s">
        <v>1110</v>
      </c>
      <c r="BQ399" s="31">
        <v>9.59351004</v>
      </c>
      <c r="BR399" s="31">
        <v>1.1640999999999999</v>
      </c>
      <c r="BS399" s="31" t="s">
        <v>1110</v>
      </c>
      <c r="BT399" s="31" t="s">
        <v>1110</v>
      </c>
      <c r="BU399" s="31" t="s">
        <v>1110</v>
      </c>
      <c r="BV399" s="31">
        <v>27.398310110000001</v>
      </c>
      <c r="BW399" s="31" t="s">
        <v>1110</v>
      </c>
      <c r="BX399" s="57">
        <v>25.195190100000001</v>
      </c>
      <c r="BY399" s="31">
        <v>63.351110250000005</v>
      </c>
    </row>
    <row r="400" spans="1:77" ht="50">
      <c r="A400" s="114" t="str">
        <f t="shared" si="227"/>
        <v>INTERATIVA INVESTIMENTOS</v>
      </c>
      <c r="B400" s="24" t="str">
        <f t="shared" si="228"/>
        <v/>
      </c>
      <c r="C400" s="24" t="str">
        <f t="shared" si="229"/>
        <v/>
      </c>
      <c r="D400" s="24" t="str">
        <f t="shared" si="230"/>
        <v/>
      </c>
      <c r="E400" s="24" t="str">
        <f t="shared" si="231"/>
        <v/>
      </c>
      <c r="F400" s="24" t="str">
        <f t="shared" si="232"/>
        <v/>
      </c>
      <c r="G400" s="24" t="str">
        <f t="shared" si="233"/>
        <v/>
      </c>
      <c r="H400" s="24" t="str">
        <f t="shared" si="234"/>
        <v/>
      </c>
      <c r="I400" s="24" t="str">
        <f t="shared" si="235"/>
        <v/>
      </c>
      <c r="J400" s="24" t="str">
        <f t="shared" si="236"/>
        <v/>
      </c>
      <c r="K400" s="24" t="str">
        <f t="shared" si="237"/>
        <v/>
      </c>
      <c r="L400" s="24" t="str">
        <f t="shared" si="238"/>
        <v/>
      </c>
      <c r="M400" s="24">
        <f t="shared" si="239"/>
        <v>-14.30355996042087</v>
      </c>
      <c r="N400" s="24" t="str">
        <f t="shared" si="240"/>
        <v/>
      </c>
      <c r="O400" s="24" t="str">
        <f t="shared" si="241"/>
        <v/>
      </c>
      <c r="P400" s="24">
        <f t="shared" si="242"/>
        <v>1.5696664115932464</v>
      </c>
      <c r="Q400" s="24">
        <f t="shared" si="243"/>
        <v>-13.385993780813294</v>
      </c>
      <c r="R400" s="24">
        <f t="shared" si="244"/>
        <v>-9.4820197099999959</v>
      </c>
      <c r="S400" s="24">
        <f t="shared" si="245"/>
        <v>1.5696664115932464</v>
      </c>
      <c r="T400" s="24">
        <f t="shared" si="246"/>
        <v>-14.30355996042087</v>
      </c>
      <c r="V400" s="116" t="str">
        <f t="shared" si="247"/>
        <v>INTERATIVA INVESTIMENTOS</v>
      </c>
      <c r="W400" s="199" t="str">
        <f t="shared" si="248"/>
        <v/>
      </c>
      <c r="X400" s="199" t="str">
        <f t="shared" si="249"/>
        <v/>
      </c>
      <c r="Y400" s="199" t="str">
        <f t="shared" si="250"/>
        <v/>
      </c>
      <c r="Z400" s="199" t="str">
        <f t="shared" si="251"/>
        <v/>
      </c>
      <c r="AA400" s="199" t="str">
        <f t="shared" si="252"/>
        <v/>
      </c>
      <c r="AB400" s="199" t="str">
        <f t="shared" si="253"/>
        <v/>
      </c>
      <c r="AC400" s="199" t="str">
        <f t="shared" si="254"/>
        <v/>
      </c>
      <c r="AD400" s="199" t="str">
        <f t="shared" si="255"/>
        <v/>
      </c>
      <c r="AE400" s="199" t="str">
        <f t="shared" si="256"/>
        <v/>
      </c>
      <c r="AF400" s="199" t="str">
        <f t="shared" si="257"/>
        <v/>
      </c>
      <c r="AG400" s="199" t="str">
        <f t="shared" si="258"/>
        <v/>
      </c>
      <c r="AH400" s="199">
        <f t="shared" si="259"/>
        <v>-9.5462928899999966</v>
      </c>
      <c r="AI400" s="199" t="str">
        <f t="shared" si="260"/>
        <v/>
      </c>
      <c r="AJ400" s="199" t="str">
        <f t="shared" si="261"/>
        <v/>
      </c>
      <c r="AK400" s="199">
        <f t="shared" si="262"/>
        <v>6.4273180000000707E-2</v>
      </c>
      <c r="AL400" s="199">
        <f t="shared" si="263"/>
        <v>-9.4820197099999959</v>
      </c>
      <c r="AO400" s="60">
        <v>397</v>
      </c>
      <c r="AP400" s="56" t="s">
        <v>1360</v>
      </c>
      <c r="AQ400" s="30" t="s">
        <v>1110</v>
      </c>
      <c r="AR400" s="30" t="s">
        <v>1110</v>
      </c>
      <c r="AS400" s="30" t="s">
        <v>1110</v>
      </c>
      <c r="AT400" s="30" t="s">
        <v>1110</v>
      </c>
      <c r="AU400" s="30" t="s">
        <v>1110</v>
      </c>
      <c r="AV400" s="30" t="s">
        <v>1110</v>
      </c>
      <c r="AW400" s="30" t="s">
        <v>1110</v>
      </c>
      <c r="AX400" s="30">
        <v>0.19244998999999999</v>
      </c>
      <c r="AY400" s="30">
        <v>0.15379000000000001</v>
      </c>
      <c r="AZ400" s="30" t="s">
        <v>1110</v>
      </c>
      <c r="BA400" s="30" t="s">
        <v>1110</v>
      </c>
      <c r="BB400" s="30" t="s">
        <v>1110</v>
      </c>
      <c r="BC400" s="30">
        <v>11.75861956</v>
      </c>
      <c r="BD400" s="30" t="s">
        <v>1110</v>
      </c>
      <c r="BE400" s="58">
        <v>48.372598179999997</v>
      </c>
      <c r="BF400" s="30">
        <v>60.477457729999998</v>
      </c>
      <c r="BG400"/>
      <c r="BH400" s="60">
        <v>397</v>
      </c>
      <c r="BI400" s="56" t="s">
        <v>1358</v>
      </c>
      <c r="BJ400" s="30" t="s">
        <v>1110</v>
      </c>
      <c r="BK400" s="30" t="s">
        <v>1110</v>
      </c>
      <c r="BL400" s="30" t="s">
        <v>1110</v>
      </c>
      <c r="BM400" s="30" t="s">
        <v>1110</v>
      </c>
      <c r="BN400" s="30" t="s">
        <v>1110</v>
      </c>
      <c r="BO400" s="30" t="s">
        <v>1110</v>
      </c>
      <c r="BP400" s="30" t="s">
        <v>1110</v>
      </c>
      <c r="BQ400" s="30" t="s">
        <v>1110</v>
      </c>
      <c r="BR400" s="30" t="s">
        <v>1110</v>
      </c>
      <c r="BS400" s="30" t="s">
        <v>1110</v>
      </c>
      <c r="BT400" s="30" t="s">
        <v>1110</v>
      </c>
      <c r="BU400" s="30">
        <v>57.194385070000003</v>
      </c>
      <c r="BV400" s="30" t="s">
        <v>1110</v>
      </c>
      <c r="BW400" s="30" t="s">
        <v>1110</v>
      </c>
      <c r="BX400" s="58">
        <v>4.1589763300000007</v>
      </c>
      <c r="BY400" s="30">
        <v>61.353361400000004</v>
      </c>
    </row>
    <row r="401" spans="1:77" ht="75">
      <c r="A401" s="114" t="str">
        <f t="shared" si="227"/>
        <v>MRJ MAREJO INVESTIMENTOS</v>
      </c>
      <c r="B401" s="24" t="str">
        <f t="shared" si="228"/>
        <v/>
      </c>
      <c r="C401" s="24" t="str">
        <f t="shared" si="229"/>
        <v/>
      </c>
      <c r="D401" s="24" t="str">
        <f t="shared" si="230"/>
        <v/>
      </c>
      <c r="E401" s="24" t="str">
        <f t="shared" si="231"/>
        <v/>
      </c>
      <c r="F401" s="24" t="str">
        <f t="shared" si="232"/>
        <v/>
      </c>
      <c r="G401" s="24" t="str">
        <f t="shared" si="233"/>
        <v/>
      </c>
      <c r="H401" s="24" t="str">
        <f t="shared" si="234"/>
        <v/>
      </c>
      <c r="I401" s="24">
        <f t="shared" si="235"/>
        <v>4.1673215987176917</v>
      </c>
      <c r="J401" s="24">
        <f t="shared" si="236"/>
        <v>-5.4945054945055034</v>
      </c>
      <c r="K401" s="24" t="str">
        <f t="shared" si="237"/>
        <v/>
      </c>
      <c r="L401" s="24" t="str">
        <f t="shared" si="238"/>
        <v/>
      </c>
      <c r="M401" s="24" t="str">
        <f t="shared" si="239"/>
        <v/>
      </c>
      <c r="N401" s="24">
        <f t="shared" si="240"/>
        <v>-5.4969828448127771</v>
      </c>
      <c r="O401" s="24" t="str">
        <f t="shared" si="241"/>
        <v/>
      </c>
      <c r="P401" s="24">
        <f t="shared" si="242"/>
        <v>1.4615567006948993</v>
      </c>
      <c r="Q401" s="24">
        <f t="shared" si="243"/>
        <v>9.9530737996204266E-2</v>
      </c>
      <c r="R401" s="24">
        <f t="shared" si="244"/>
        <v>6.0193660000010141E-2</v>
      </c>
      <c r="S401" s="24">
        <f t="shared" si="245"/>
        <v>4.1673215987176917</v>
      </c>
      <c r="T401" s="24">
        <f t="shared" si="246"/>
        <v>-5.4969828448127771</v>
      </c>
      <c r="V401" s="116" t="str">
        <f t="shared" si="247"/>
        <v>MRJ MAREJO INVESTIMENTOS</v>
      </c>
      <c r="W401" s="199" t="str">
        <f t="shared" si="248"/>
        <v/>
      </c>
      <c r="X401" s="199" t="str">
        <f t="shared" si="249"/>
        <v/>
      </c>
      <c r="Y401" s="199" t="str">
        <f t="shared" si="250"/>
        <v/>
      </c>
      <c r="Z401" s="199" t="str">
        <f t="shared" si="251"/>
        <v/>
      </c>
      <c r="AA401" s="199" t="str">
        <f t="shared" si="252"/>
        <v/>
      </c>
      <c r="AB401" s="199" t="str">
        <f t="shared" si="253"/>
        <v/>
      </c>
      <c r="AC401" s="199" t="str">
        <f t="shared" si="254"/>
        <v/>
      </c>
      <c r="AD401" s="199">
        <f t="shared" si="255"/>
        <v>8.0200100000000218E-3</v>
      </c>
      <c r="AE401" s="199">
        <f t="shared" si="256"/>
        <v>-8.4500000000000131E-3</v>
      </c>
      <c r="AF401" s="199" t="str">
        <f t="shared" si="257"/>
        <v/>
      </c>
      <c r="AG401" s="199" t="str">
        <f t="shared" si="258"/>
        <v/>
      </c>
      <c r="AH401" s="199" t="str">
        <f t="shared" si="259"/>
        <v/>
      </c>
      <c r="AI401" s="199">
        <f t="shared" si="260"/>
        <v>-0.64636929999999992</v>
      </c>
      <c r="AJ401" s="199" t="str">
        <f t="shared" si="261"/>
        <v/>
      </c>
      <c r="AK401" s="199">
        <f t="shared" si="262"/>
        <v>0.70699295000000717</v>
      </c>
      <c r="AL401" s="199">
        <f t="shared" si="263"/>
        <v>6.0193660000010141E-2</v>
      </c>
      <c r="AO401" s="59">
        <v>398</v>
      </c>
      <c r="AP401" s="54" t="s">
        <v>428</v>
      </c>
      <c r="AQ401" s="31" t="s">
        <v>1110</v>
      </c>
      <c r="AR401" s="31" t="s">
        <v>1110</v>
      </c>
      <c r="AS401" s="31" t="s">
        <v>1110</v>
      </c>
      <c r="AT401" s="31" t="s">
        <v>1110</v>
      </c>
      <c r="AU401" s="31" t="s">
        <v>1110</v>
      </c>
      <c r="AV401" s="31" t="s">
        <v>1110</v>
      </c>
      <c r="AW401" s="31" t="s">
        <v>1110</v>
      </c>
      <c r="AX401" s="31">
        <v>9.2924393699999985</v>
      </c>
      <c r="AY401" s="31">
        <v>1.1275699299999999</v>
      </c>
      <c r="AZ401" s="31" t="s">
        <v>1110</v>
      </c>
      <c r="BA401" s="31" t="s">
        <v>1110</v>
      </c>
      <c r="BB401" s="31" t="s">
        <v>1110</v>
      </c>
      <c r="BC401" s="31">
        <v>26.537678199999998</v>
      </c>
      <c r="BD401" s="31" t="s">
        <v>1110</v>
      </c>
      <c r="BE401" s="57">
        <v>22.89654844</v>
      </c>
      <c r="BF401" s="31">
        <v>59.854235939999995</v>
      </c>
      <c r="BG401"/>
      <c r="BH401" s="59">
        <v>398</v>
      </c>
      <c r="BI401" s="54" t="s">
        <v>1360</v>
      </c>
      <c r="BJ401" s="31" t="s">
        <v>1110</v>
      </c>
      <c r="BK401" s="31" t="s">
        <v>1110</v>
      </c>
      <c r="BL401" s="31" t="s">
        <v>1110</v>
      </c>
      <c r="BM401" s="31" t="s">
        <v>1110</v>
      </c>
      <c r="BN401" s="31" t="s">
        <v>1110</v>
      </c>
      <c r="BO401" s="31" t="s">
        <v>1110</v>
      </c>
      <c r="BP401" s="31" t="s">
        <v>1110</v>
      </c>
      <c r="BQ401" s="31">
        <v>0.20047000000000001</v>
      </c>
      <c r="BR401" s="31">
        <v>0.14534</v>
      </c>
      <c r="BS401" s="31" t="s">
        <v>1110</v>
      </c>
      <c r="BT401" s="31" t="s">
        <v>1110</v>
      </c>
      <c r="BU401" s="31" t="s">
        <v>1110</v>
      </c>
      <c r="BV401" s="31">
        <v>11.11225026</v>
      </c>
      <c r="BW401" s="31" t="s">
        <v>1110</v>
      </c>
      <c r="BX401" s="57">
        <v>49.079591130000004</v>
      </c>
      <c r="BY401" s="31">
        <v>60.537651390000008</v>
      </c>
    </row>
    <row r="402" spans="1:77" ht="50">
      <c r="A402" s="114" t="str">
        <f t="shared" si="227"/>
        <v>GLOBAL GESTÃO E INVESTIMENTOS LTDA</v>
      </c>
      <c r="B402" s="24" t="str">
        <f t="shared" si="228"/>
        <v/>
      </c>
      <c r="C402" s="24" t="str">
        <f t="shared" si="229"/>
        <v/>
      </c>
      <c r="D402" s="24" t="str">
        <f t="shared" si="230"/>
        <v/>
      </c>
      <c r="E402" s="24" t="str">
        <f t="shared" si="231"/>
        <v/>
      </c>
      <c r="F402" s="24" t="str">
        <f t="shared" si="232"/>
        <v/>
      </c>
      <c r="G402" s="24" t="str">
        <f t="shared" si="233"/>
        <v/>
      </c>
      <c r="H402" s="24" t="str">
        <f t="shared" si="234"/>
        <v/>
      </c>
      <c r="I402" s="24" t="str">
        <f t="shared" si="235"/>
        <v/>
      </c>
      <c r="J402" s="24" t="str">
        <f t="shared" si="236"/>
        <v/>
      </c>
      <c r="K402" s="24" t="str">
        <f t="shared" si="237"/>
        <v/>
      </c>
      <c r="L402" s="24" t="str">
        <f t="shared" si="238"/>
        <v/>
      </c>
      <c r="M402" s="24" t="str">
        <f t="shared" si="239"/>
        <v/>
      </c>
      <c r="N402" s="24">
        <f t="shared" si="240"/>
        <v>1.1801625863446645</v>
      </c>
      <c r="O402" s="24" t="str">
        <f t="shared" si="241"/>
        <v/>
      </c>
      <c r="P402" s="24" t="str">
        <f t="shared" si="242"/>
        <v/>
      </c>
      <c r="Q402" s="24">
        <f t="shared" si="243"/>
        <v>1.1801625863446645</v>
      </c>
      <c r="R402" s="24">
        <f t="shared" si="244"/>
        <v>0.68396236999999616</v>
      </c>
      <c r="S402" s="24">
        <f t="shared" si="245"/>
        <v>1.1801625863446645</v>
      </c>
      <c r="T402" s="24">
        <f t="shared" si="246"/>
        <v>1.1801625863446645</v>
      </c>
      <c r="V402" s="116" t="str">
        <f t="shared" si="247"/>
        <v>GLOBAL GESTÃO E INVESTIMENTOS LTDA</v>
      </c>
      <c r="W402" s="199" t="str">
        <f t="shared" si="248"/>
        <v/>
      </c>
      <c r="X402" s="199" t="str">
        <f t="shared" si="249"/>
        <v/>
      </c>
      <c r="Y402" s="199" t="str">
        <f t="shared" si="250"/>
        <v/>
      </c>
      <c r="Z402" s="199" t="str">
        <f t="shared" si="251"/>
        <v/>
      </c>
      <c r="AA402" s="199" t="str">
        <f t="shared" si="252"/>
        <v/>
      </c>
      <c r="AB402" s="199" t="str">
        <f t="shared" si="253"/>
        <v/>
      </c>
      <c r="AC402" s="199" t="str">
        <f t="shared" si="254"/>
        <v/>
      </c>
      <c r="AD402" s="199" t="str">
        <f t="shared" si="255"/>
        <v/>
      </c>
      <c r="AE402" s="199" t="str">
        <f t="shared" si="256"/>
        <v/>
      </c>
      <c r="AF402" s="199" t="str">
        <f t="shared" si="257"/>
        <v/>
      </c>
      <c r="AG402" s="199" t="str">
        <f t="shared" si="258"/>
        <v/>
      </c>
      <c r="AH402" s="199" t="str">
        <f t="shared" si="259"/>
        <v/>
      </c>
      <c r="AI402" s="199">
        <f t="shared" si="260"/>
        <v>0.68396236999999616</v>
      </c>
      <c r="AJ402" s="199" t="str">
        <f t="shared" si="261"/>
        <v/>
      </c>
      <c r="AK402" s="199" t="str">
        <f t="shared" si="262"/>
        <v/>
      </c>
      <c r="AL402" s="199">
        <f t="shared" si="263"/>
        <v>0.68396236999999616</v>
      </c>
      <c r="AO402" s="60">
        <v>399</v>
      </c>
      <c r="AP402" s="56" t="s">
        <v>1356</v>
      </c>
      <c r="AQ402" s="30" t="s">
        <v>1110</v>
      </c>
      <c r="AR402" s="30" t="s">
        <v>1110</v>
      </c>
      <c r="AS402" s="30" t="s">
        <v>1110</v>
      </c>
      <c r="AT402" s="30" t="s">
        <v>1110</v>
      </c>
      <c r="AU402" s="30" t="s">
        <v>1110</v>
      </c>
      <c r="AV402" s="30">
        <v>3.1569979999999997E-2</v>
      </c>
      <c r="AW402" s="30" t="s">
        <v>1110</v>
      </c>
      <c r="AX402" s="30">
        <v>0.19070989000000002</v>
      </c>
      <c r="AY402" s="30" t="s">
        <v>1110</v>
      </c>
      <c r="AZ402" s="30" t="s">
        <v>1110</v>
      </c>
      <c r="BA402" s="30" t="s">
        <v>1110</v>
      </c>
      <c r="BB402" s="30">
        <v>55.846463579999998</v>
      </c>
      <c r="BC402" s="30">
        <v>3.1423481600000001</v>
      </c>
      <c r="BD402" s="30" t="s">
        <v>1110</v>
      </c>
      <c r="BE402" s="58" t="s">
        <v>1110</v>
      </c>
      <c r="BF402" s="30">
        <v>59.211091609999997</v>
      </c>
      <c r="BG402"/>
      <c r="BH402" s="60">
        <v>399</v>
      </c>
      <c r="BI402" s="56" t="s">
        <v>437</v>
      </c>
      <c r="BJ402" s="30" t="s">
        <v>1110</v>
      </c>
      <c r="BK402" s="30" t="s">
        <v>1110</v>
      </c>
      <c r="BL402" s="30" t="s">
        <v>1110</v>
      </c>
      <c r="BM402" s="30" t="s">
        <v>1110</v>
      </c>
      <c r="BN402" s="30" t="s">
        <v>1110</v>
      </c>
      <c r="BO402" s="30" t="s">
        <v>1110</v>
      </c>
      <c r="BP402" s="30" t="s">
        <v>1110</v>
      </c>
      <c r="BQ402" s="30" t="s">
        <v>1110</v>
      </c>
      <c r="BR402" s="30" t="s">
        <v>1110</v>
      </c>
      <c r="BS402" s="30" t="s">
        <v>1110</v>
      </c>
      <c r="BT402" s="30" t="s">
        <v>1110</v>
      </c>
      <c r="BU402" s="30" t="s">
        <v>1110</v>
      </c>
      <c r="BV402" s="30">
        <v>58.638889759999998</v>
      </c>
      <c r="BW402" s="30" t="s">
        <v>1110</v>
      </c>
      <c r="BX402" s="58" t="s">
        <v>1110</v>
      </c>
      <c r="BY402" s="30">
        <v>58.638889759999998</v>
      </c>
    </row>
    <row r="403" spans="1:77" ht="62.5">
      <c r="A403" s="114" t="str">
        <f t="shared" si="227"/>
        <v>MOV INVESTIMENTOS LTDA</v>
      </c>
      <c r="B403" s="24" t="str">
        <f t="shared" si="228"/>
        <v/>
      </c>
      <c r="C403" s="24" t="str">
        <f t="shared" si="229"/>
        <v/>
      </c>
      <c r="D403" s="24" t="str">
        <f t="shared" si="230"/>
        <v/>
      </c>
      <c r="E403" s="24" t="str">
        <f t="shared" si="231"/>
        <v/>
      </c>
      <c r="F403" s="24" t="str">
        <f t="shared" si="232"/>
        <v/>
      </c>
      <c r="G403" s="24" t="str">
        <f t="shared" si="233"/>
        <v/>
      </c>
      <c r="H403" s="24" t="str">
        <f t="shared" si="234"/>
        <v/>
      </c>
      <c r="I403" s="24">
        <f t="shared" si="235"/>
        <v>-0.38534489453991227</v>
      </c>
      <c r="J403" s="24" t="str">
        <f t="shared" si="236"/>
        <v/>
      </c>
      <c r="K403" s="24" t="str">
        <f t="shared" si="237"/>
        <v/>
      </c>
      <c r="L403" s="24" t="str">
        <f t="shared" si="238"/>
        <v/>
      </c>
      <c r="M403" s="24" t="str">
        <f t="shared" si="239"/>
        <v/>
      </c>
      <c r="N403" s="24" t="str">
        <f t="shared" si="240"/>
        <v/>
      </c>
      <c r="O403" s="24" t="str">
        <f t="shared" si="241"/>
        <v/>
      </c>
      <c r="P403" s="24" t="str">
        <f t="shared" si="242"/>
        <v/>
      </c>
      <c r="Q403" s="24">
        <f t="shared" si="243"/>
        <v>-0.38534489453991227</v>
      </c>
      <c r="R403" s="24">
        <f t="shared" si="244"/>
        <v>-0.22312074000000592</v>
      </c>
      <c r="S403" s="24">
        <f t="shared" si="245"/>
        <v>-0.38534489453991227</v>
      </c>
      <c r="T403" s="24">
        <f t="shared" si="246"/>
        <v>-0.38534489453991227</v>
      </c>
      <c r="V403" s="116" t="str">
        <f t="shared" si="247"/>
        <v>MOV INVESTIMENTOS LTDA</v>
      </c>
      <c r="W403" s="199" t="str">
        <f t="shared" si="248"/>
        <v/>
      </c>
      <c r="X403" s="199" t="str">
        <f t="shared" si="249"/>
        <v/>
      </c>
      <c r="Y403" s="199" t="str">
        <f t="shared" si="250"/>
        <v/>
      </c>
      <c r="Z403" s="199" t="str">
        <f t="shared" si="251"/>
        <v/>
      </c>
      <c r="AA403" s="199" t="str">
        <f t="shared" si="252"/>
        <v/>
      </c>
      <c r="AB403" s="199" t="str">
        <f t="shared" si="253"/>
        <v/>
      </c>
      <c r="AC403" s="199" t="str">
        <f t="shared" si="254"/>
        <v/>
      </c>
      <c r="AD403" s="199">
        <f t="shared" si="255"/>
        <v>-0.22312074000000592</v>
      </c>
      <c r="AE403" s="199" t="str">
        <f t="shared" si="256"/>
        <v/>
      </c>
      <c r="AF403" s="199" t="str">
        <f t="shared" si="257"/>
        <v/>
      </c>
      <c r="AG403" s="199" t="str">
        <f t="shared" si="258"/>
        <v/>
      </c>
      <c r="AH403" s="199" t="str">
        <f t="shared" si="259"/>
        <v/>
      </c>
      <c r="AI403" s="199" t="str">
        <f t="shared" si="260"/>
        <v/>
      </c>
      <c r="AJ403" s="199" t="str">
        <f t="shared" si="261"/>
        <v/>
      </c>
      <c r="AK403" s="199" t="str">
        <f t="shared" si="262"/>
        <v/>
      </c>
      <c r="AL403" s="199">
        <f t="shared" si="263"/>
        <v>-0.22312074000000592</v>
      </c>
      <c r="AO403" s="59">
        <v>400</v>
      </c>
      <c r="AP403" s="54" t="s">
        <v>1361</v>
      </c>
      <c r="AQ403" s="31" t="s">
        <v>1110</v>
      </c>
      <c r="AR403" s="31" t="s">
        <v>1110</v>
      </c>
      <c r="AS403" s="31" t="s">
        <v>1110</v>
      </c>
      <c r="AT403" s="31" t="s">
        <v>1110</v>
      </c>
      <c r="AU403" s="31" t="s">
        <v>1110</v>
      </c>
      <c r="AV403" s="31">
        <v>23.361047980000002</v>
      </c>
      <c r="AW403" s="31" t="s">
        <v>1110</v>
      </c>
      <c r="AX403" s="31">
        <v>34.901992970000002</v>
      </c>
      <c r="AY403" s="31" t="s">
        <v>1110</v>
      </c>
      <c r="AZ403" s="31" t="s">
        <v>1110</v>
      </c>
      <c r="BA403" s="31" t="s">
        <v>1110</v>
      </c>
      <c r="BB403" s="31" t="s">
        <v>1110</v>
      </c>
      <c r="BC403" s="31" t="s">
        <v>1110</v>
      </c>
      <c r="BD403" s="31" t="s">
        <v>1110</v>
      </c>
      <c r="BE403" s="57" t="s">
        <v>1110</v>
      </c>
      <c r="BF403" s="31">
        <v>58.263040950000004</v>
      </c>
      <c r="BG403"/>
      <c r="BH403" s="59">
        <v>400</v>
      </c>
      <c r="BI403" s="54" t="s">
        <v>660</v>
      </c>
      <c r="BJ403" s="31" t="s">
        <v>1110</v>
      </c>
      <c r="BK403" s="31" t="s">
        <v>1110</v>
      </c>
      <c r="BL403" s="31" t="s">
        <v>1110</v>
      </c>
      <c r="BM403" s="31" t="s">
        <v>1110</v>
      </c>
      <c r="BN403" s="31" t="s">
        <v>1110</v>
      </c>
      <c r="BO403" s="31" t="s">
        <v>1110</v>
      </c>
      <c r="BP403" s="31" t="s">
        <v>1110</v>
      </c>
      <c r="BQ403" s="31">
        <v>57.678448259999996</v>
      </c>
      <c r="BR403" s="31" t="s">
        <v>1110</v>
      </c>
      <c r="BS403" s="31" t="s">
        <v>1110</v>
      </c>
      <c r="BT403" s="31" t="s">
        <v>1110</v>
      </c>
      <c r="BU403" s="31" t="s">
        <v>1110</v>
      </c>
      <c r="BV403" s="31" t="s">
        <v>1110</v>
      </c>
      <c r="BW403" s="31" t="s">
        <v>1110</v>
      </c>
      <c r="BX403" s="57" t="s">
        <v>1110</v>
      </c>
      <c r="BY403" s="31">
        <v>57.678448259999996</v>
      </c>
    </row>
    <row r="404" spans="1:77" ht="75">
      <c r="A404" s="114" t="str">
        <f t="shared" si="227"/>
        <v>ASIA ASSET GESTORA DE RECURSOS LTDA</v>
      </c>
      <c r="B404" s="24" t="str">
        <f t="shared" si="228"/>
        <v/>
      </c>
      <c r="C404" s="24" t="str">
        <f t="shared" si="229"/>
        <v/>
      </c>
      <c r="D404" s="24" t="str">
        <f t="shared" si="230"/>
        <v/>
      </c>
      <c r="E404" s="24" t="str">
        <f t="shared" si="231"/>
        <v/>
      </c>
      <c r="F404" s="24" t="str">
        <f t="shared" si="232"/>
        <v/>
      </c>
      <c r="G404" s="24" t="str">
        <f t="shared" si="233"/>
        <v/>
      </c>
      <c r="H404" s="24" t="str">
        <f t="shared" si="234"/>
        <v/>
      </c>
      <c r="I404" s="24" t="str">
        <f t="shared" si="235"/>
        <v/>
      </c>
      <c r="J404" s="24" t="str">
        <f t="shared" si="236"/>
        <v/>
      </c>
      <c r="K404" s="24" t="str">
        <f t="shared" si="237"/>
        <v/>
      </c>
      <c r="L404" s="24" t="str">
        <f t="shared" si="238"/>
        <v/>
      </c>
      <c r="M404" s="24" t="str">
        <f t="shared" si="239"/>
        <v/>
      </c>
      <c r="N404" s="24">
        <f t="shared" si="240"/>
        <v>30.667315021757958</v>
      </c>
      <c r="O404" s="24" t="str">
        <f t="shared" si="241"/>
        <v/>
      </c>
      <c r="P404" s="24" t="str">
        <f t="shared" si="242"/>
        <v/>
      </c>
      <c r="Q404" s="24">
        <f t="shared" si="243"/>
        <v>35.731752347232771</v>
      </c>
      <c r="R404" s="24">
        <f t="shared" si="244"/>
        <v>15.094518260000008</v>
      </c>
      <c r="S404" s="24">
        <f t="shared" si="245"/>
        <v>35.731752347232771</v>
      </c>
      <c r="T404" s="24">
        <f t="shared" si="246"/>
        <v>30.667315021757958</v>
      </c>
      <c r="V404" s="116" t="str">
        <f t="shared" si="247"/>
        <v>ASIA ASSET GESTORA DE RECURSOS LTDA</v>
      </c>
      <c r="W404" s="199" t="str">
        <f t="shared" si="248"/>
        <v/>
      </c>
      <c r="X404" s="199" t="str">
        <f t="shared" si="249"/>
        <v/>
      </c>
      <c r="Y404" s="199" t="str">
        <f t="shared" si="250"/>
        <v/>
      </c>
      <c r="Z404" s="199" t="str">
        <f t="shared" si="251"/>
        <v/>
      </c>
      <c r="AA404" s="199" t="str">
        <f t="shared" si="252"/>
        <v/>
      </c>
      <c r="AB404" s="199" t="str">
        <f t="shared" si="253"/>
        <v/>
      </c>
      <c r="AC404" s="199" t="str">
        <f t="shared" si="254"/>
        <v/>
      </c>
      <c r="AD404" s="199" t="str">
        <f t="shared" si="255"/>
        <v/>
      </c>
      <c r="AE404" s="199" t="str">
        <f t="shared" si="256"/>
        <v/>
      </c>
      <c r="AF404" s="199" t="str">
        <f t="shared" si="257"/>
        <v/>
      </c>
      <c r="AG404" s="199" t="str">
        <f t="shared" si="258"/>
        <v/>
      </c>
      <c r="AH404" s="199" t="str">
        <f t="shared" si="259"/>
        <v/>
      </c>
      <c r="AI404" s="199">
        <f t="shared" si="260"/>
        <v>12.955097810000005</v>
      </c>
      <c r="AJ404" s="199" t="str">
        <f t="shared" si="261"/>
        <v/>
      </c>
      <c r="AK404" s="199" t="str">
        <f t="shared" si="262"/>
        <v/>
      </c>
      <c r="AL404" s="199">
        <f t="shared" si="263"/>
        <v>15.094518260000008</v>
      </c>
      <c r="AO404" s="60">
        <v>401</v>
      </c>
      <c r="AP404" s="56" t="s">
        <v>437</v>
      </c>
      <c r="AQ404" s="30" t="s">
        <v>1110</v>
      </c>
      <c r="AR404" s="30" t="s">
        <v>1110</v>
      </c>
      <c r="AS404" s="30" t="s">
        <v>1110</v>
      </c>
      <c r="AT404" s="30" t="s">
        <v>1110</v>
      </c>
      <c r="AU404" s="30" t="s">
        <v>1110</v>
      </c>
      <c r="AV404" s="30" t="s">
        <v>1110</v>
      </c>
      <c r="AW404" s="30" t="s">
        <v>1110</v>
      </c>
      <c r="AX404" s="30" t="s">
        <v>1110</v>
      </c>
      <c r="AY404" s="30" t="s">
        <v>1110</v>
      </c>
      <c r="AZ404" s="30" t="s">
        <v>1110</v>
      </c>
      <c r="BA404" s="30" t="s">
        <v>1110</v>
      </c>
      <c r="BB404" s="30" t="s">
        <v>1110</v>
      </c>
      <c r="BC404" s="30">
        <v>57.954927390000002</v>
      </c>
      <c r="BD404" s="30" t="s">
        <v>1110</v>
      </c>
      <c r="BE404" s="58" t="s">
        <v>1110</v>
      </c>
      <c r="BF404" s="30">
        <v>57.954927390000002</v>
      </c>
      <c r="BG404"/>
      <c r="BH404" s="60">
        <v>401</v>
      </c>
      <c r="BI404" s="56" t="s">
        <v>1362</v>
      </c>
      <c r="BJ404" s="30" t="s">
        <v>1110</v>
      </c>
      <c r="BK404" s="30" t="s">
        <v>1110</v>
      </c>
      <c r="BL404" s="30" t="s">
        <v>1110</v>
      </c>
      <c r="BM404" s="30" t="s">
        <v>1110</v>
      </c>
      <c r="BN404" s="30" t="s">
        <v>1110</v>
      </c>
      <c r="BO404" s="30" t="s">
        <v>1110</v>
      </c>
      <c r="BP404" s="30" t="s">
        <v>1110</v>
      </c>
      <c r="BQ404" s="30" t="s">
        <v>1110</v>
      </c>
      <c r="BR404" s="30" t="s">
        <v>1110</v>
      </c>
      <c r="BS404" s="30" t="s">
        <v>1110</v>
      </c>
      <c r="BT404" s="30" t="s">
        <v>1110</v>
      </c>
      <c r="BU404" s="30" t="s">
        <v>1110</v>
      </c>
      <c r="BV404" s="30">
        <v>55.199088850000003</v>
      </c>
      <c r="BW404" s="30" t="s">
        <v>1110</v>
      </c>
      <c r="BX404" s="58">
        <v>2.1394204500000003</v>
      </c>
      <c r="BY404" s="30">
        <v>57.338509300000005</v>
      </c>
    </row>
    <row r="405" spans="1:77" ht="50">
      <c r="A405" s="114" t="str">
        <f t="shared" si="227"/>
        <v>ALGARVE GESTÃO DE INVESTIMENTOS LTDA</v>
      </c>
      <c r="B405" s="24" t="str">
        <f t="shared" si="228"/>
        <v/>
      </c>
      <c r="C405" s="24" t="str">
        <f t="shared" si="229"/>
        <v/>
      </c>
      <c r="D405" s="24" t="str">
        <f t="shared" si="230"/>
        <v/>
      </c>
      <c r="E405" s="24" t="str">
        <f t="shared" si="231"/>
        <v/>
      </c>
      <c r="F405" s="24" t="str">
        <f t="shared" si="232"/>
        <v/>
      </c>
      <c r="G405" s="24" t="str">
        <f t="shared" si="233"/>
        <v/>
      </c>
      <c r="H405" s="24" t="str">
        <f t="shared" si="234"/>
        <v/>
      </c>
      <c r="I405" s="24">
        <f t="shared" si="235"/>
        <v>1.720742838995676</v>
      </c>
      <c r="J405" s="24" t="str">
        <f t="shared" si="236"/>
        <v/>
      </c>
      <c r="K405" s="24" t="str">
        <f t="shared" si="237"/>
        <v/>
      </c>
      <c r="L405" s="24" t="str">
        <f t="shared" si="238"/>
        <v/>
      </c>
      <c r="M405" s="24" t="str">
        <f t="shared" si="239"/>
        <v/>
      </c>
      <c r="N405" s="24" t="str">
        <f t="shared" si="240"/>
        <v/>
      </c>
      <c r="O405" s="24" t="str">
        <f t="shared" si="241"/>
        <v/>
      </c>
      <c r="P405" s="24" t="str">
        <f t="shared" si="242"/>
        <v/>
      </c>
      <c r="Q405" s="24">
        <f t="shared" si="243"/>
        <v>1.720742838995676</v>
      </c>
      <c r="R405" s="24">
        <f t="shared" si="244"/>
        <v>0.9669490300000021</v>
      </c>
      <c r="S405" s="24">
        <f t="shared" si="245"/>
        <v>1.720742838995676</v>
      </c>
      <c r="T405" s="24">
        <f t="shared" si="246"/>
        <v>1.720742838995676</v>
      </c>
      <c r="V405" s="116" t="str">
        <f t="shared" si="247"/>
        <v>ALGARVE GESTÃO DE INVESTIMENTOS LTDA</v>
      </c>
      <c r="W405" s="199" t="str">
        <f t="shared" si="248"/>
        <v/>
      </c>
      <c r="X405" s="199" t="str">
        <f t="shared" si="249"/>
        <v/>
      </c>
      <c r="Y405" s="199" t="str">
        <f t="shared" si="250"/>
        <v/>
      </c>
      <c r="Z405" s="199" t="str">
        <f t="shared" si="251"/>
        <v/>
      </c>
      <c r="AA405" s="199" t="str">
        <f t="shared" si="252"/>
        <v/>
      </c>
      <c r="AB405" s="199" t="str">
        <f t="shared" si="253"/>
        <v/>
      </c>
      <c r="AC405" s="199" t="str">
        <f t="shared" si="254"/>
        <v/>
      </c>
      <c r="AD405" s="199">
        <f t="shared" si="255"/>
        <v>0.9669490300000021</v>
      </c>
      <c r="AE405" s="199" t="str">
        <f t="shared" si="256"/>
        <v/>
      </c>
      <c r="AF405" s="199" t="str">
        <f t="shared" si="257"/>
        <v/>
      </c>
      <c r="AG405" s="199" t="str">
        <f t="shared" si="258"/>
        <v/>
      </c>
      <c r="AH405" s="199" t="str">
        <f t="shared" si="259"/>
        <v/>
      </c>
      <c r="AI405" s="199" t="str">
        <f t="shared" si="260"/>
        <v/>
      </c>
      <c r="AJ405" s="199" t="str">
        <f t="shared" si="261"/>
        <v/>
      </c>
      <c r="AK405" s="199" t="str">
        <f t="shared" si="262"/>
        <v/>
      </c>
      <c r="AL405" s="199">
        <f t="shared" si="263"/>
        <v>0.9669490300000021</v>
      </c>
      <c r="AO405" s="59">
        <v>402</v>
      </c>
      <c r="AP405" s="54" t="s">
        <v>660</v>
      </c>
      <c r="AQ405" s="31" t="s">
        <v>1110</v>
      </c>
      <c r="AR405" s="31" t="s">
        <v>1110</v>
      </c>
      <c r="AS405" s="31" t="s">
        <v>1110</v>
      </c>
      <c r="AT405" s="31" t="s">
        <v>1110</v>
      </c>
      <c r="AU405" s="31" t="s">
        <v>1110</v>
      </c>
      <c r="AV405" s="31" t="s">
        <v>1110</v>
      </c>
      <c r="AW405" s="31" t="s">
        <v>1110</v>
      </c>
      <c r="AX405" s="31">
        <v>57.901569000000002</v>
      </c>
      <c r="AY405" s="31" t="s">
        <v>1110</v>
      </c>
      <c r="AZ405" s="31" t="s">
        <v>1110</v>
      </c>
      <c r="BA405" s="31" t="s">
        <v>1110</v>
      </c>
      <c r="BB405" s="31" t="s">
        <v>1110</v>
      </c>
      <c r="BC405" s="31" t="s">
        <v>1110</v>
      </c>
      <c r="BD405" s="31" t="s">
        <v>1110</v>
      </c>
      <c r="BE405" s="57" t="s">
        <v>1110</v>
      </c>
      <c r="BF405" s="31">
        <v>57.901569000000002</v>
      </c>
      <c r="BG405"/>
      <c r="BH405" s="59">
        <v>402</v>
      </c>
      <c r="BI405" s="54" t="s">
        <v>74</v>
      </c>
      <c r="BJ405" s="31" t="s">
        <v>1110</v>
      </c>
      <c r="BK405" s="31" t="s">
        <v>1110</v>
      </c>
      <c r="BL405" s="31" t="s">
        <v>1110</v>
      </c>
      <c r="BM405" s="31" t="s">
        <v>1110</v>
      </c>
      <c r="BN405" s="31" t="s">
        <v>1110</v>
      </c>
      <c r="BO405" s="31" t="s">
        <v>1110</v>
      </c>
      <c r="BP405" s="31" t="s">
        <v>1110</v>
      </c>
      <c r="BQ405" s="31">
        <v>57.16064678</v>
      </c>
      <c r="BR405" s="31" t="s">
        <v>1110</v>
      </c>
      <c r="BS405" s="31" t="s">
        <v>1110</v>
      </c>
      <c r="BT405" s="31" t="s">
        <v>1110</v>
      </c>
      <c r="BU405" s="31" t="s">
        <v>1110</v>
      </c>
      <c r="BV405" s="31" t="s">
        <v>1110</v>
      </c>
      <c r="BW405" s="31" t="s">
        <v>1110</v>
      </c>
      <c r="BX405" s="57" t="s">
        <v>1110</v>
      </c>
      <c r="BY405" s="31">
        <v>57.16064678</v>
      </c>
    </row>
    <row r="406" spans="1:77" ht="62.5">
      <c r="A406" s="114" t="str">
        <f t="shared" si="227"/>
        <v>KAETE INVESTIMENTOS LTDA</v>
      </c>
      <c r="B406" s="24" t="str">
        <f t="shared" si="228"/>
        <v/>
      </c>
      <c r="C406" s="24" t="str">
        <f t="shared" si="229"/>
        <v/>
      </c>
      <c r="D406" s="24" t="str">
        <f t="shared" si="230"/>
        <v/>
      </c>
      <c r="E406" s="24" t="str">
        <f t="shared" si="231"/>
        <v/>
      </c>
      <c r="F406" s="24" t="str">
        <f t="shared" si="232"/>
        <v/>
      </c>
      <c r="G406" s="24">
        <f t="shared" si="233"/>
        <v>5.3010824566264603</v>
      </c>
      <c r="H406" s="24" t="str">
        <f t="shared" si="234"/>
        <v/>
      </c>
      <c r="I406" s="24" t="str">
        <f t="shared" si="235"/>
        <v/>
      </c>
      <c r="J406" s="24" t="str">
        <f t="shared" si="236"/>
        <v/>
      </c>
      <c r="K406" s="24" t="str">
        <f t="shared" si="237"/>
        <v/>
      </c>
      <c r="L406" s="24" t="str">
        <f t="shared" si="238"/>
        <v/>
      </c>
      <c r="M406" s="24" t="str">
        <f t="shared" si="239"/>
        <v/>
      </c>
      <c r="N406" s="24" t="str">
        <f t="shared" si="240"/>
        <v/>
      </c>
      <c r="O406" s="24" t="str">
        <f t="shared" si="241"/>
        <v/>
      </c>
      <c r="P406" s="24">
        <f t="shared" si="242"/>
        <v>5.3010546108207137</v>
      </c>
      <c r="Q406" s="24">
        <f t="shared" si="243"/>
        <v>5.3010562742295377</v>
      </c>
      <c r="R406" s="24">
        <f t="shared" si="244"/>
        <v>2.860052969999991</v>
      </c>
      <c r="S406" s="24">
        <f t="shared" si="245"/>
        <v>5.3010824566264603</v>
      </c>
      <c r="T406" s="24">
        <f t="shared" si="246"/>
        <v>5.3010546108207137</v>
      </c>
      <c r="V406" s="116" t="str">
        <f t="shared" si="247"/>
        <v>KAETE INVESTIMENTOS LTDA</v>
      </c>
      <c r="W406" s="199" t="str">
        <f t="shared" si="248"/>
        <v/>
      </c>
      <c r="X406" s="199" t="str">
        <f t="shared" si="249"/>
        <v/>
      </c>
      <c r="Y406" s="199" t="str">
        <f t="shared" si="250"/>
        <v/>
      </c>
      <c r="Z406" s="199" t="str">
        <f t="shared" si="251"/>
        <v/>
      </c>
      <c r="AA406" s="199" t="str">
        <f t="shared" si="252"/>
        <v/>
      </c>
      <c r="AB406" s="199">
        <f t="shared" si="253"/>
        <v>0.17085018000000041</v>
      </c>
      <c r="AC406" s="199" t="str">
        <f t="shared" si="254"/>
        <v/>
      </c>
      <c r="AD406" s="199" t="str">
        <f t="shared" si="255"/>
        <v/>
      </c>
      <c r="AE406" s="199" t="str">
        <f t="shared" si="256"/>
        <v/>
      </c>
      <c r="AF406" s="199" t="str">
        <f t="shared" si="257"/>
        <v/>
      </c>
      <c r="AG406" s="199" t="str">
        <f t="shared" si="258"/>
        <v/>
      </c>
      <c r="AH406" s="199" t="str">
        <f t="shared" si="259"/>
        <v/>
      </c>
      <c r="AI406" s="199" t="str">
        <f t="shared" si="260"/>
        <v/>
      </c>
      <c r="AJ406" s="199" t="str">
        <f t="shared" si="261"/>
        <v/>
      </c>
      <c r="AK406" s="199">
        <f t="shared" si="262"/>
        <v>2.689202789999996</v>
      </c>
      <c r="AL406" s="199">
        <f t="shared" si="263"/>
        <v>2.860052969999991</v>
      </c>
      <c r="AO406" s="60">
        <v>403</v>
      </c>
      <c r="AP406" s="56" t="s">
        <v>1363</v>
      </c>
      <c r="AQ406" s="30" t="s">
        <v>1110</v>
      </c>
      <c r="AR406" s="30" t="s">
        <v>1110</v>
      </c>
      <c r="AS406" s="30">
        <v>8.5267361199999989</v>
      </c>
      <c r="AT406" s="30" t="s">
        <v>1110</v>
      </c>
      <c r="AU406" s="30" t="s">
        <v>1110</v>
      </c>
      <c r="AV406" s="30" t="s">
        <v>1110</v>
      </c>
      <c r="AW406" s="30" t="s">
        <v>1110</v>
      </c>
      <c r="AX406" s="30">
        <v>38.805117719999998</v>
      </c>
      <c r="AY406" s="30" t="s">
        <v>1110</v>
      </c>
      <c r="AZ406" s="30">
        <v>0.53043996999999998</v>
      </c>
      <c r="BA406" s="30" t="s">
        <v>1110</v>
      </c>
      <c r="BB406" s="30" t="s">
        <v>1110</v>
      </c>
      <c r="BC406" s="30">
        <v>1.6389193999999998</v>
      </c>
      <c r="BD406" s="30" t="s">
        <v>1110</v>
      </c>
      <c r="BE406" s="58">
        <v>6.9601595499999993</v>
      </c>
      <c r="BF406" s="30">
        <v>56.461372759999996</v>
      </c>
      <c r="BG406"/>
      <c r="BH406" s="60">
        <v>403</v>
      </c>
      <c r="BI406" s="56" t="s">
        <v>547</v>
      </c>
      <c r="BJ406" s="30" t="s">
        <v>1110</v>
      </c>
      <c r="BK406" s="30" t="s">
        <v>1110</v>
      </c>
      <c r="BL406" s="30" t="s">
        <v>1110</v>
      </c>
      <c r="BM406" s="30" t="s">
        <v>1110</v>
      </c>
      <c r="BN406" s="30" t="s">
        <v>1110</v>
      </c>
      <c r="BO406" s="30">
        <v>3.3937802400000003</v>
      </c>
      <c r="BP406" s="30" t="s">
        <v>1110</v>
      </c>
      <c r="BQ406" s="30" t="s">
        <v>1110</v>
      </c>
      <c r="BR406" s="30" t="s">
        <v>1110</v>
      </c>
      <c r="BS406" s="30" t="s">
        <v>1110</v>
      </c>
      <c r="BT406" s="30" t="s">
        <v>1110</v>
      </c>
      <c r="BU406" s="30" t="s">
        <v>1110</v>
      </c>
      <c r="BV406" s="30" t="s">
        <v>1110</v>
      </c>
      <c r="BW406" s="30" t="s">
        <v>1110</v>
      </c>
      <c r="BX406" s="58">
        <v>53.418783740000002</v>
      </c>
      <c r="BY406" s="30">
        <v>56.81256398</v>
      </c>
    </row>
    <row r="407" spans="1:77" ht="62.5">
      <c r="A407" s="114" t="str">
        <f t="shared" si="227"/>
        <v>NORMANDIA INVESTIMENTOS LTDA</v>
      </c>
      <c r="B407" s="24" t="str">
        <f t="shared" si="228"/>
        <v/>
      </c>
      <c r="C407" s="24" t="str">
        <f t="shared" si="229"/>
        <v/>
      </c>
      <c r="D407" s="24">
        <f t="shared" si="230"/>
        <v>0.45677149441327458</v>
      </c>
      <c r="E407" s="24" t="str">
        <f t="shared" si="231"/>
        <v/>
      </c>
      <c r="F407" s="24" t="str">
        <f t="shared" si="232"/>
        <v/>
      </c>
      <c r="G407" s="24" t="str">
        <f t="shared" si="233"/>
        <v/>
      </c>
      <c r="H407" s="24" t="str">
        <f t="shared" si="234"/>
        <v/>
      </c>
      <c r="I407" s="24">
        <f t="shared" si="235"/>
        <v>-1.5729405446060696</v>
      </c>
      <c r="J407" s="24" t="str">
        <f t="shared" si="236"/>
        <v/>
      </c>
      <c r="K407" s="24">
        <f t="shared" si="237"/>
        <v>-1.5741687037649115</v>
      </c>
      <c r="L407" s="24" t="str">
        <f t="shared" si="238"/>
        <v/>
      </c>
      <c r="M407" s="24" t="str">
        <f t="shared" si="239"/>
        <v/>
      </c>
      <c r="N407" s="24">
        <f t="shared" si="240"/>
        <v>-1.5399707880692546</v>
      </c>
      <c r="O407" s="24" t="str">
        <f t="shared" si="241"/>
        <v/>
      </c>
      <c r="P407" s="24">
        <f t="shared" si="242"/>
        <v>0.12485116091916382</v>
      </c>
      <c r="Q407" s="24">
        <f t="shared" si="243"/>
        <v>-1.0561783407832053</v>
      </c>
      <c r="R407" s="24">
        <f t="shared" si="244"/>
        <v>-0.59633278999999106</v>
      </c>
      <c r="S407" s="24">
        <f t="shared" si="245"/>
        <v>0.45677149441327458</v>
      </c>
      <c r="T407" s="24">
        <f t="shared" si="246"/>
        <v>-1.5741687037649115</v>
      </c>
      <c r="V407" s="116" t="str">
        <f t="shared" si="247"/>
        <v>NORMANDIA INVESTIMENTOS LTDA</v>
      </c>
      <c r="W407" s="199" t="str">
        <f t="shared" si="248"/>
        <v/>
      </c>
      <c r="X407" s="199" t="str">
        <f t="shared" si="249"/>
        <v/>
      </c>
      <c r="Y407" s="199">
        <f t="shared" si="250"/>
        <v>3.8947700000001362E-2</v>
      </c>
      <c r="Z407" s="199" t="str">
        <f t="shared" si="251"/>
        <v/>
      </c>
      <c r="AA407" s="199" t="str">
        <f t="shared" si="252"/>
        <v/>
      </c>
      <c r="AB407" s="199" t="str">
        <f t="shared" si="253"/>
        <v/>
      </c>
      <c r="AC407" s="199" t="str">
        <f t="shared" si="254"/>
        <v/>
      </c>
      <c r="AD407" s="199">
        <f t="shared" si="255"/>
        <v>-0.61038142999999678</v>
      </c>
      <c r="AE407" s="199" t="str">
        <f t="shared" si="256"/>
        <v/>
      </c>
      <c r="AF407" s="199">
        <f t="shared" si="257"/>
        <v>-8.350019999999958E-3</v>
      </c>
      <c r="AG407" s="199" t="str">
        <f t="shared" si="258"/>
        <v/>
      </c>
      <c r="AH407" s="199" t="str">
        <f t="shared" si="259"/>
        <v/>
      </c>
      <c r="AI407" s="199">
        <f t="shared" si="260"/>
        <v>-2.5238879999999853E-2</v>
      </c>
      <c r="AJ407" s="199" t="str">
        <f t="shared" si="261"/>
        <v/>
      </c>
      <c r="AK407" s="199">
        <f t="shared" si="262"/>
        <v>8.6898400000006149E-3</v>
      </c>
      <c r="AL407" s="199">
        <f t="shared" si="263"/>
        <v>-0.59633278999999106</v>
      </c>
      <c r="AO407" s="59">
        <v>404</v>
      </c>
      <c r="AP407" s="54" t="s">
        <v>74</v>
      </c>
      <c r="AQ407" s="31" t="s">
        <v>1110</v>
      </c>
      <c r="AR407" s="31" t="s">
        <v>1110</v>
      </c>
      <c r="AS407" s="31" t="s">
        <v>1110</v>
      </c>
      <c r="AT407" s="31" t="s">
        <v>1110</v>
      </c>
      <c r="AU407" s="31" t="s">
        <v>1110</v>
      </c>
      <c r="AV407" s="31" t="s">
        <v>1110</v>
      </c>
      <c r="AW407" s="31" t="s">
        <v>1110</v>
      </c>
      <c r="AX407" s="31">
        <v>56.193697749999998</v>
      </c>
      <c r="AY407" s="31" t="s">
        <v>1110</v>
      </c>
      <c r="AZ407" s="31" t="s">
        <v>1110</v>
      </c>
      <c r="BA407" s="31" t="s">
        <v>1110</v>
      </c>
      <c r="BB407" s="31" t="s">
        <v>1110</v>
      </c>
      <c r="BC407" s="31" t="s">
        <v>1110</v>
      </c>
      <c r="BD407" s="31" t="s">
        <v>1110</v>
      </c>
      <c r="BE407" s="57" t="s">
        <v>1110</v>
      </c>
      <c r="BF407" s="31">
        <v>56.193697749999998</v>
      </c>
      <c r="BG407"/>
      <c r="BH407" s="59">
        <v>404</v>
      </c>
      <c r="BI407" s="54" t="s">
        <v>1363</v>
      </c>
      <c r="BJ407" s="31" t="s">
        <v>1110</v>
      </c>
      <c r="BK407" s="31" t="s">
        <v>1110</v>
      </c>
      <c r="BL407" s="31">
        <v>8.5656838200000003</v>
      </c>
      <c r="BM407" s="31" t="s">
        <v>1110</v>
      </c>
      <c r="BN407" s="31" t="s">
        <v>1110</v>
      </c>
      <c r="BO407" s="31" t="s">
        <v>1110</v>
      </c>
      <c r="BP407" s="31" t="s">
        <v>1110</v>
      </c>
      <c r="BQ407" s="31">
        <v>38.194736290000002</v>
      </c>
      <c r="BR407" s="31" t="s">
        <v>1110</v>
      </c>
      <c r="BS407" s="31">
        <v>0.52208995000000002</v>
      </c>
      <c r="BT407" s="31" t="s">
        <v>1110</v>
      </c>
      <c r="BU407" s="31" t="s">
        <v>1110</v>
      </c>
      <c r="BV407" s="31">
        <v>1.61368052</v>
      </c>
      <c r="BW407" s="31" t="s">
        <v>1110</v>
      </c>
      <c r="BX407" s="57">
        <v>6.9688493899999999</v>
      </c>
      <c r="BY407" s="31">
        <v>55.865039970000005</v>
      </c>
    </row>
    <row r="408" spans="1:77" ht="50">
      <c r="A408" s="114" t="str">
        <f t="shared" si="227"/>
        <v>A7 GESTAO DE RECURSOS LTDA</v>
      </c>
      <c r="B408" s="24" t="str">
        <f t="shared" si="228"/>
        <v/>
      </c>
      <c r="C408" s="24" t="str">
        <f t="shared" si="229"/>
        <v/>
      </c>
      <c r="D408" s="24" t="str">
        <f t="shared" si="230"/>
        <v/>
      </c>
      <c r="E408" s="24" t="str">
        <f t="shared" si="231"/>
        <v/>
      </c>
      <c r="F408" s="24" t="str">
        <f t="shared" si="232"/>
        <v/>
      </c>
      <c r="G408" s="24" t="str">
        <f t="shared" si="233"/>
        <v/>
      </c>
      <c r="H408" s="24" t="str">
        <f t="shared" si="234"/>
        <v/>
      </c>
      <c r="I408" s="24">
        <f t="shared" si="235"/>
        <v>40.190490347939146</v>
      </c>
      <c r="J408" s="24" t="str">
        <f t="shared" si="236"/>
        <v/>
      </c>
      <c r="K408" s="24">
        <f t="shared" si="237"/>
        <v>-15.949769682085943</v>
      </c>
      <c r="L408" s="24" t="str">
        <f t="shared" si="238"/>
        <v/>
      </c>
      <c r="M408" s="24" t="str">
        <f t="shared" si="239"/>
        <v/>
      </c>
      <c r="N408" s="24">
        <f t="shared" si="240"/>
        <v>7.0864579670052166</v>
      </c>
      <c r="O408" s="24" t="str">
        <f t="shared" si="241"/>
        <v/>
      </c>
      <c r="P408" s="24">
        <f t="shared" si="242"/>
        <v>-1.7643485218379027</v>
      </c>
      <c r="Q408" s="24">
        <f t="shared" si="243"/>
        <v>14.246411271957868</v>
      </c>
      <c r="R408" s="24">
        <f t="shared" si="244"/>
        <v>6.9648382800000093</v>
      </c>
      <c r="S408" s="24">
        <f t="shared" si="245"/>
        <v>40.190490347939146</v>
      </c>
      <c r="T408" s="24">
        <f t="shared" si="246"/>
        <v>-15.949769682085943</v>
      </c>
      <c r="V408" s="116" t="str">
        <f t="shared" si="247"/>
        <v>A7 GESTAO DE RECURSOS LTDA</v>
      </c>
      <c r="W408" s="199" t="str">
        <f t="shared" si="248"/>
        <v/>
      </c>
      <c r="X408" s="199" t="str">
        <f t="shared" si="249"/>
        <v/>
      </c>
      <c r="Y408" s="199" t="str">
        <f t="shared" si="250"/>
        <v/>
      </c>
      <c r="Z408" s="199" t="str">
        <f t="shared" si="251"/>
        <v/>
      </c>
      <c r="AA408" s="199" t="str">
        <f t="shared" si="252"/>
        <v/>
      </c>
      <c r="AB408" s="199" t="str">
        <f t="shared" si="253"/>
        <v/>
      </c>
      <c r="AC408" s="199" t="str">
        <f t="shared" si="254"/>
        <v/>
      </c>
      <c r="AD408" s="199">
        <f t="shared" si="255"/>
        <v>8.413019110000004</v>
      </c>
      <c r="AE408" s="199" t="str">
        <f t="shared" si="256"/>
        <v/>
      </c>
      <c r="AF408" s="199">
        <f t="shared" si="257"/>
        <v>-2.15530036</v>
      </c>
      <c r="AG408" s="199" t="str">
        <f t="shared" si="258"/>
        <v/>
      </c>
      <c r="AH408" s="199" t="str">
        <f t="shared" si="259"/>
        <v/>
      </c>
      <c r="AI408" s="199">
        <f t="shared" si="260"/>
        <v>0.77017964000000205</v>
      </c>
      <c r="AJ408" s="199" t="str">
        <f t="shared" si="261"/>
        <v/>
      </c>
      <c r="AK408" s="199">
        <f t="shared" si="262"/>
        <v>-6.3060109999999892E-2</v>
      </c>
      <c r="AL408" s="199">
        <f t="shared" si="263"/>
        <v>6.9648382800000093</v>
      </c>
      <c r="AO408" s="60">
        <v>405</v>
      </c>
      <c r="AP408" s="56" t="s">
        <v>1357</v>
      </c>
      <c r="AQ408" s="30" t="s">
        <v>1110</v>
      </c>
      <c r="AR408" s="30" t="s">
        <v>1110</v>
      </c>
      <c r="AS408" s="30" t="s">
        <v>1110</v>
      </c>
      <c r="AT408" s="30" t="s">
        <v>1110</v>
      </c>
      <c r="AU408" s="30" t="s">
        <v>1110</v>
      </c>
      <c r="AV408" s="30">
        <v>55.790506530000002</v>
      </c>
      <c r="AW408" s="30" t="s">
        <v>1110</v>
      </c>
      <c r="AX408" s="30" t="s">
        <v>1110</v>
      </c>
      <c r="AY408" s="30" t="s">
        <v>1110</v>
      </c>
      <c r="AZ408" s="30" t="s">
        <v>1110</v>
      </c>
      <c r="BA408" s="30" t="s">
        <v>1110</v>
      </c>
      <c r="BB408" s="30" t="s">
        <v>1110</v>
      </c>
      <c r="BC408" s="30" t="s">
        <v>1110</v>
      </c>
      <c r="BD408" s="30" t="s">
        <v>1110</v>
      </c>
      <c r="BE408" s="58" t="s">
        <v>1110</v>
      </c>
      <c r="BF408" s="30">
        <v>55.790506530000002</v>
      </c>
      <c r="BG408"/>
      <c r="BH408" s="60">
        <v>405</v>
      </c>
      <c r="BI408" s="56" t="s">
        <v>1364</v>
      </c>
      <c r="BJ408" s="30" t="s">
        <v>1110</v>
      </c>
      <c r="BK408" s="30" t="s">
        <v>1110</v>
      </c>
      <c r="BL408" s="30" t="s">
        <v>1110</v>
      </c>
      <c r="BM408" s="30" t="s">
        <v>1110</v>
      </c>
      <c r="BN408" s="30" t="s">
        <v>1110</v>
      </c>
      <c r="BO408" s="30" t="s">
        <v>1110</v>
      </c>
      <c r="BP408" s="30" t="s">
        <v>1110</v>
      </c>
      <c r="BQ408" s="30">
        <v>29.345879190000002</v>
      </c>
      <c r="BR408" s="30" t="s">
        <v>1110</v>
      </c>
      <c r="BS408" s="30">
        <v>11.35774969</v>
      </c>
      <c r="BT408" s="30" t="s">
        <v>1110</v>
      </c>
      <c r="BU408" s="30" t="s">
        <v>1110</v>
      </c>
      <c r="BV408" s="30">
        <v>11.63850968</v>
      </c>
      <c r="BW408" s="30" t="s">
        <v>1110</v>
      </c>
      <c r="BX408" s="58">
        <v>3.5110698999999999</v>
      </c>
      <c r="BY408" s="30">
        <v>55.853208460000005</v>
      </c>
    </row>
    <row r="409" spans="1:77" ht="62.5">
      <c r="A409" s="114" t="str">
        <f t="shared" si="227"/>
        <v>ZERO CONFLIT GESTÃO DE RIQUEZA LTDA</v>
      </c>
      <c r="B409" s="24" t="str">
        <f t="shared" si="228"/>
        <v/>
      </c>
      <c r="C409" s="24" t="str">
        <f t="shared" si="229"/>
        <v/>
      </c>
      <c r="D409" s="24" t="str">
        <f t="shared" si="230"/>
        <v/>
      </c>
      <c r="E409" s="24" t="str">
        <f t="shared" si="231"/>
        <v/>
      </c>
      <c r="F409" s="24" t="str">
        <f t="shared" si="232"/>
        <v/>
      </c>
      <c r="G409" s="24">
        <f t="shared" si="233"/>
        <v>0.58897939903120289</v>
      </c>
      <c r="H409" s="24" t="str">
        <f t="shared" si="234"/>
        <v/>
      </c>
      <c r="I409" s="24">
        <f t="shared" si="235"/>
        <v>-7.3352962743434063</v>
      </c>
      <c r="J409" s="24" t="str">
        <f t="shared" si="236"/>
        <v/>
      </c>
      <c r="K409" s="24" t="str">
        <f t="shared" si="237"/>
        <v/>
      </c>
      <c r="L409" s="24" t="str">
        <f t="shared" si="238"/>
        <v/>
      </c>
      <c r="M409" s="24" t="str">
        <f t="shared" si="239"/>
        <v/>
      </c>
      <c r="N409" s="24" t="str">
        <f t="shared" si="240"/>
        <v/>
      </c>
      <c r="O409" s="24" t="str">
        <f t="shared" si="241"/>
        <v/>
      </c>
      <c r="P409" s="24" t="str">
        <f t="shared" si="242"/>
        <v/>
      </c>
      <c r="Q409" s="24">
        <f t="shared" si="243"/>
        <v>-4.1579924262432542</v>
      </c>
      <c r="R409" s="24">
        <f t="shared" si="244"/>
        <v>-2.4225728300000071</v>
      </c>
      <c r="S409" s="24">
        <f t="shared" si="245"/>
        <v>0.58897939903120289</v>
      </c>
      <c r="T409" s="24">
        <f t="shared" si="246"/>
        <v>-7.3352962743434063</v>
      </c>
      <c r="V409" s="116" t="str">
        <f t="shared" si="247"/>
        <v>ZERO CONFLIT GESTÃO DE RIQUEZA LTDA</v>
      </c>
      <c r="W409" s="199" t="str">
        <f t="shared" si="248"/>
        <v/>
      </c>
      <c r="X409" s="199" t="str">
        <f t="shared" si="249"/>
        <v/>
      </c>
      <c r="Y409" s="199" t="str">
        <f t="shared" si="250"/>
        <v/>
      </c>
      <c r="Z409" s="199" t="str">
        <f t="shared" si="251"/>
        <v/>
      </c>
      <c r="AA409" s="199" t="str">
        <f t="shared" si="252"/>
        <v/>
      </c>
      <c r="AB409" s="199">
        <f t="shared" si="253"/>
        <v>0.13759175999999584</v>
      </c>
      <c r="AC409" s="199" t="str">
        <f t="shared" si="254"/>
        <v/>
      </c>
      <c r="AD409" s="199">
        <f t="shared" si="255"/>
        <v>-2.5601645900000065</v>
      </c>
      <c r="AE409" s="199" t="str">
        <f t="shared" si="256"/>
        <v/>
      </c>
      <c r="AF409" s="199" t="str">
        <f t="shared" si="257"/>
        <v/>
      </c>
      <c r="AG409" s="199" t="str">
        <f t="shared" si="258"/>
        <v/>
      </c>
      <c r="AH409" s="199" t="str">
        <f t="shared" si="259"/>
        <v/>
      </c>
      <c r="AI409" s="199" t="str">
        <f t="shared" si="260"/>
        <v/>
      </c>
      <c r="AJ409" s="199" t="str">
        <f t="shared" si="261"/>
        <v/>
      </c>
      <c r="AK409" s="199" t="str">
        <f t="shared" si="262"/>
        <v/>
      </c>
      <c r="AL409" s="199">
        <f t="shared" si="263"/>
        <v>-2.4225728300000071</v>
      </c>
      <c r="AO409" s="59">
        <v>406</v>
      </c>
      <c r="AP409" s="54" t="s">
        <v>217</v>
      </c>
      <c r="AQ409" s="31" t="s">
        <v>1110</v>
      </c>
      <c r="AR409" s="31">
        <v>0.61798001000000002</v>
      </c>
      <c r="AS409" s="31" t="s">
        <v>1110</v>
      </c>
      <c r="AT409" s="31" t="s">
        <v>1110</v>
      </c>
      <c r="AU409" s="31" t="s">
        <v>1110</v>
      </c>
      <c r="AV409" s="31">
        <v>35.68859045</v>
      </c>
      <c r="AW409" s="31" t="s">
        <v>1110</v>
      </c>
      <c r="AX409" s="31">
        <v>16.222090210000001</v>
      </c>
      <c r="AY409" s="31" t="s">
        <v>1110</v>
      </c>
      <c r="AZ409" s="31" t="s">
        <v>1110</v>
      </c>
      <c r="BA409" s="31" t="s">
        <v>1110</v>
      </c>
      <c r="BB409" s="31" t="s">
        <v>1110</v>
      </c>
      <c r="BC409" s="31">
        <v>3.08992004</v>
      </c>
      <c r="BD409" s="31" t="s">
        <v>1110</v>
      </c>
      <c r="BE409" s="57" t="s">
        <v>1110</v>
      </c>
      <c r="BF409" s="31">
        <v>55.618580709999996</v>
      </c>
      <c r="BG409"/>
      <c r="BH409" s="59">
        <v>406</v>
      </c>
      <c r="BI409" s="54" t="s">
        <v>1361</v>
      </c>
      <c r="BJ409" s="31" t="s">
        <v>1110</v>
      </c>
      <c r="BK409" s="31" t="s">
        <v>1110</v>
      </c>
      <c r="BL409" s="31" t="s">
        <v>1110</v>
      </c>
      <c r="BM409" s="31" t="s">
        <v>1110</v>
      </c>
      <c r="BN409" s="31" t="s">
        <v>1110</v>
      </c>
      <c r="BO409" s="31">
        <v>23.498639739999998</v>
      </c>
      <c r="BP409" s="31" t="s">
        <v>1110</v>
      </c>
      <c r="BQ409" s="31">
        <v>32.341828379999995</v>
      </c>
      <c r="BR409" s="31" t="s">
        <v>1110</v>
      </c>
      <c r="BS409" s="31" t="s">
        <v>1110</v>
      </c>
      <c r="BT409" s="31" t="s">
        <v>1110</v>
      </c>
      <c r="BU409" s="31" t="s">
        <v>1110</v>
      </c>
      <c r="BV409" s="31" t="s">
        <v>1110</v>
      </c>
      <c r="BW409" s="31" t="s">
        <v>1110</v>
      </c>
      <c r="BX409" s="57" t="s">
        <v>1110</v>
      </c>
      <c r="BY409" s="31">
        <v>55.840468119999997</v>
      </c>
    </row>
    <row r="410" spans="1:77" ht="37.5">
      <c r="A410" s="114" t="str">
        <f t="shared" si="227"/>
        <v>BRIO INVESTIMENTOS LTDA.</v>
      </c>
      <c r="B410" s="24" t="str">
        <f t="shared" si="228"/>
        <v/>
      </c>
      <c r="C410" s="24">
        <f t="shared" si="229"/>
        <v>-0.12621282037909509</v>
      </c>
      <c r="D410" s="24" t="str">
        <f t="shared" si="230"/>
        <v/>
      </c>
      <c r="E410" s="24" t="str">
        <f t="shared" si="231"/>
        <v/>
      </c>
      <c r="F410" s="24" t="str">
        <f t="shared" si="232"/>
        <v/>
      </c>
      <c r="G410" s="24">
        <f t="shared" si="233"/>
        <v>-0.12661844984691584</v>
      </c>
      <c r="H410" s="24" t="str">
        <f t="shared" si="234"/>
        <v/>
      </c>
      <c r="I410" s="24">
        <f t="shared" si="235"/>
        <v>-0.12667448974812601</v>
      </c>
      <c r="J410" s="24" t="str">
        <f t="shared" si="236"/>
        <v/>
      </c>
      <c r="K410" s="24" t="str">
        <f t="shared" si="237"/>
        <v/>
      </c>
      <c r="L410" s="24" t="str">
        <f t="shared" si="238"/>
        <v/>
      </c>
      <c r="M410" s="24" t="str">
        <f t="shared" si="239"/>
        <v/>
      </c>
      <c r="N410" s="24">
        <f t="shared" si="240"/>
        <v>-0.12653596045805671</v>
      </c>
      <c r="O410" s="24" t="str">
        <f t="shared" si="241"/>
        <v/>
      </c>
      <c r="P410" s="24" t="str">
        <f t="shared" si="242"/>
        <v/>
      </c>
      <c r="Q410" s="24">
        <f t="shared" si="243"/>
        <v>-0.12662570511679405</v>
      </c>
      <c r="R410" s="24">
        <f t="shared" si="244"/>
        <v>-7.0427419999994356E-2</v>
      </c>
      <c r="S410" s="24">
        <f t="shared" si="245"/>
        <v>-0.12621282037909509</v>
      </c>
      <c r="T410" s="24">
        <f t="shared" si="246"/>
        <v>-0.12667448974812601</v>
      </c>
      <c r="V410" s="116" t="str">
        <f t="shared" si="247"/>
        <v>BRIO INVESTIMENTOS LTDA.</v>
      </c>
      <c r="W410" s="199" t="str">
        <f t="shared" si="248"/>
        <v/>
      </c>
      <c r="X410" s="199">
        <f t="shared" si="249"/>
        <v>-7.7996999999996319E-4</v>
      </c>
      <c r="Y410" s="199" t="str">
        <f t="shared" si="250"/>
        <v/>
      </c>
      <c r="Z410" s="199" t="str">
        <f t="shared" si="251"/>
        <v/>
      </c>
      <c r="AA410" s="199" t="str">
        <f t="shared" si="252"/>
        <v/>
      </c>
      <c r="AB410" s="199">
        <f t="shared" si="253"/>
        <v>-4.5188340000002825E-2</v>
      </c>
      <c r="AC410" s="199" t="str">
        <f t="shared" si="254"/>
        <v/>
      </c>
      <c r="AD410" s="199">
        <f t="shared" si="255"/>
        <v>-2.0549249999998409E-2</v>
      </c>
      <c r="AE410" s="199" t="str">
        <f t="shared" si="256"/>
        <v/>
      </c>
      <c r="AF410" s="199" t="str">
        <f t="shared" si="257"/>
        <v/>
      </c>
      <c r="AG410" s="199" t="str">
        <f t="shared" si="258"/>
        <v/>
      </c>
      <c r="AH410" s="199" t="str">
        <f t="shared" si="259"/>
        <v/>
      </c>
      <c r="AI410" s="199">
        <f t="shared" si="260"/>
        <v>-3.9098599999998207E-3</v>
      </c>
      <c r="AJ410" s="199" t="str">
        <f t="shared" si="261"/>
        <v/>
      </c>
      <c r="AK410" s="199" t="str">
        <f t="shared" si="262"/>
        <v/>
      </c>
      <c r="AL410" s="199">
        <f t="shared" si="263"/>
        <v>-7.0427419999994356E-2</v>
      </c>
      <c r="AO410" s="60">
        <v>407</v>
      </c>
      <c r="AP410" s="56" t="s">
        <v>547</v>
      </c>
      <c r="AQ410" s="30" t="s">
        <v>1110</v>
      </c>
      <c r="AR410" s="30" t="s">
        <v>1110</v>
      </c>
      <c r="AS410" s="30" t="s">
        <v>1110</v>
      </c>
      <c r="AT410" s="30" t="s">
        <v>1110</v>
      </c>
      <c r="AU410" s="30" t="s">
        <v>1110</v>
      </c>
      <c r="AV410" s="30">
        <v>3.2229300599999999</v>
      </c>
      <c r="AW410" s="30" t="s">
        <v>1110</v>
      </c>
      <c r="AX410" s="30" t="s">
        <v>1110</v>
      </c>
      <c r="AY410" s="30" t="s">
        <v>1110</v>
      </c>
      <c r="AZ410" s="30" t="s">
        <v>1110</v>
      </c>
      <c r="BA410" s="30" t="s">
        <v>1110</v>
      </c>
      <c r="BB410" s="30" t="s">
        <v>1110</v>
      </c>
      <c r="BC410" s="30" t="s">
        <v>1110</v>
      </c>
      <c r="BD410" s="30" t="s">
        <v>1110</v>
      </c>
      <c r="BE410" s="58">
        <v>50.729580950000006</v>
      </c>
      <c r="BF410" s="30">
        <v>53.952511010000009</v>
      </c>
      <c r="BG410"/>
      <c r="BH410" s="60">
        <v>407</v>
      </c>
      <c r="BI410" s="56" t="s">
        <v>217</v>
      </c>
      <c r="BJ410" s="30" t="s">
        <v>1110</v>
      </c>
      <c r="BK410" s="30">
        <v>0.61720004000000006</v>
      </c>
      <c r="BL410" s="30" t="s">
        <v>1110</v>
      </c>
      <c r="BM410" s="30" t="s">
        <v>1110</v>
      </c>
      <c r="BN410" s="30" t="s">
        <v>1110</v>
      </c>
      <c r="BO410" s="30">
        <v>35.643402109999997</v>
      </c>
      <c r="BP410" s="30" t="s">
        <v>1110</v>
      </c>
      <c r="BQ410" s="30">
        <v>16.201540960000003</v>
      </c>
      <c r="BR410" s="30" t="s">
        <v>1110</v>
      </c>
      <c r="BS410" s="30" t="s">
        <v>1110</v>
      </c>
      <c r="BT410" s="30" t="s">
        <v>1110</v>
      </c>
      <c r="BU410" s="30" t="s">
        <v>1110</v>
      </c>
      <c r="BV410" s="30">
        <v>3.0860101800000002</v>
      </c>
      <c r="BW410" s="30" t="s">
        <v>1110</v>
      </c>
      <c r="BX410" s="58" t="s">
        <v>1110</v>
      </c>
      <c r="BY410" s="30">
        <v>55.548153290000002</v>
      </c>
    </row>
    <row r="411" spans="1:77" ht="62.5">
      <c r="A411" s="114" t="str">
        <f t="shared" si="227"/>
        <v>CARDINAL PARTNERS INVESTIMENTOS</v>
      </c>
      <c r="B411" s="24" t="str">
        <f t="shared" si="228"/>
        <v/>
      </c>
      <c r="C411" s="24" t="str">
        <f t="shared" si="229"/>
        <v/>
      </c>
      <c r="D411" s="24" t="str">
        <f t="shared" si="230"/>
        <v/>
      </c>
      <c r="E411" s="24" t="str">
        <f t="shared" si="231"/>
        <v/>
      </c>
      <c r="F411" s="24" t="str">
        <f t="shared" si="232"/>
        <v/>
      </c>
      <c r="G411" s="24" t="str">
        <f t="shared" si="233"/>
        <v/>
      </c>
      <c r="H411" s="24" t="str">
        <f t="shared" si="234"/>
        <v/>
      </c>
      <c r="I411" s="24">
        <f t="shared" si="235"/>
        <v>0.42854223673867864</v>
      </c>
      <c r="J411" s="24" t="str">
        <f t="shared" si="236"/>
        <v/>
      </c>
      <c r="K411" s="24" t="str">
        <f t="shared" si="237"/>
        <v/>
      </c>
      <c r="L411" s="24" t="str">
        <f t="shared" si="238"/>
        <v/>
      </c>
      <c r="M411" s="24" t="str">
        <f t="shared" si="239"/>
        <v/>
      </c>
      <c r="N411" s="24">
        <f t="shared" si="240"/>
        <v>27.014989010716079</v>
      </c>
      <c r="O411" s="24" t="str">
        <f t="shared" si="241"/>
        <v/>
      </c>
      <c r="P411" s="24">
        <f t="shared" si="242"/>
        <v>0.29440628066733154</v>
      </c>
      <c r="Q411" s="24">
        <f t="shared" si="243"/>
        <v>18.513017921207293</v>
      </c>
      <c r="R411" s="24">
        <f t="shared" si="244"/>
        <v>8.5746527299999968</v>
      </c>
      <c r="S411" s="24">
        <f t="shared" si="245"/>
        <v>27.014989010716079</v>
      </c>
      <c r="T411" s="24">
        <f t="shared" si="246"/>
        <v>0.29440628066733154</v>
      </c>
      <c r="V411" s="116" t="str">
        <f t="shared" si="247"/>
        <v>CARDINAL PARTNERS INVESTIMENTOS</v>
      </c>
      <c r="W411" s="199" t="str">
        <f t="shared" si="248"/>
        <v/>
      </c>
      <c r="X411" s="199" t="str">
        <f t="shared" si="249"/>
        <v/>
      </c>
      <c r="Y411" s="199" t="str">
        <f t="shared" si="250"/>
        <v/>
      </c>
      <c r="Z411" s="199" t="str">
        <f t="shared" si="251"/>
        <v/>
      </c>
      <c r="AA411" s="199" t="str">
        <f t="shared" si="252"/>
        <v/>
      </c>
      <c r="AB411" s="199" t="str">
        <f t="shared" si="253"/>
        <v/>
      </c>
      <c r="AC411" s="199" t="str">
        <f t="shared" si="254"/>
        <v/>
      </c>
      <c r="AD411" s="199">
        <f t="shared" si="255"/>
        <v>6.3297920000000119E-2</v>
      </c>
      <c r="AE411" s="199" t="str">
        <f t="shared" si="256"/>
        <v/>
      </c>
      <c r="AF411" s="199" t="str">
        <f t="shared" si="257"/>
        <v/>
      </c>
      <c r="AG411" s="199" t="str">
        <f t="shared" si="258"/>
        <v/>
      </c>
      <c r="AH411" s="199" t="str">
        <f t="shared" si="259"/>
        <v/>
      </c>
      <c r="AI411" s="199">
        <f t="shared" si="260"/>
        <v>8.5112348099999942</v>
      </c>
      <c r="AJ411" s="199" t="str">
        <f t="shared" si="261"/>
        <v/>
      </c>
      <c r="AK411" s="199">
        <f t="shared" si="262"/>
        <v>1.2000000000000205E-4</v>
      </c>
      <c r="AL411" s="199">
        <f t="shared" si="263"/>
        <v>8.5746527299999968</v>
      </c>
      <c r="AO411" s="59">
        <v>408</v>
      </c>
      <c r="AP411" s="54" t="s">
        <v>1365</v>
      </c>
      <c r="AQ411" s="31" t="s">
        <v>1110</v>
      </c>
      <c r="AR411" s="31" t="s">
        <v>1110</v>
      </c>
      <c r="AS411" s="31" t="s">
        <v>1110</v>
      </c>
      <c r="AT411" s="31" t="s">
        <v>1110</v>
      </c>
      <c r="AU411" s="31" t="s">
        <v>1110</v>
      </c>
      <c r="AV411" s="31">
        <v>11.622291990000001</v>
      </c>
      <c r="AW411" s="31" t="s">
        <v>1110</v>
      </c>
      <c r="AX411" s="31">
        <v>41.988832459999998</v>
      </c>
      <c r="AY411" s="31" t="s">
        <v>1110</v>
      </c>
      <c r="AZ411" s="31" t="s">
        <v>1110</v>
      </c>
      <c r="BA411" s="31" t="s">
        <v>1110</v>
      </c>
      <c r="BB411" s="31" t="s">
        <v>1110</v>
      </c>
      <c r="BC411" s="31" t="s">
        <v>1110</v>
      </c>
      <c r="BD411" s="31" t="s">
        <v>1110</v>
      </c>
      <c r="BE411" s="57" t="s">
        <v>1110</v>
      </c>
      <c r="BF411" s="31">
        <v>53.611124449999998</v>
      </c>
      <c r="BG411"/>
      <c r="BH411" s="59">
        <v>408</v>
      </c>
      <c r="BI411" s="54" t="s">
        <v>244</v>
      </c>
      <c r="BJ411" s="31" t="s">
        <v>1110</v>
      </c>
      <c r="BK411" s="31" t="s">
        <v>1110</v>
      </c>
      <c r="BL411" s="31" t="s">
        <v>1110</v>
      </c>
      <c r="BM411" s="31" t="s">
        <v>1110</v>
      </c>
      <c r="BN411" s="31" t="s">
        <v>1110</v>
      </c>
      <c r="BO411" s="31" t="s">
        <v>1110</v>
      </c>
      <c r="BP411" s="31" t="s">
        <v>1110</v>
      </c>
      <c r="BQ411" s="31">
        <v>14.833818669999999</v>
      </c>
      <c r="BR411" s="31" t="s">
        <v>1110</v>
      </c>
      <c r="BS411" s="31" t="s">
        <v>1110</v>
      </c>
      <c r="BT411" s="31" t="s">
        <v>1110</v>
      </c>
      <c r="BU411" s="31" t="s">
        <v>1110</v>
      </c>
      <c r="BV411" s="31">
        <v>40.016836409999996</v>
      </c>
      <c r="BW411" s="31" t="s">
        <v>1110</v>
      </c>
      <c r="BX411" s="57">
        <v>4.088E-2</v>
      </c>
      <c r="BY411" s="31">
        <v>54.891535079999997</v>
      </c>
    </row>
    <row r="412" spans="1:77" ht="50">
      <c r="A412" s="114" t="str">
        <f t="shared" si="227"/>
        <v>FIR CAPITAL</v>
      </c>
      <c r="B412" s="24" t="str">
        <f t="shared" si="228"/>
        <v/>
      </c>
      <c r="C412" s="24" t="str">
        <f t="shared" si="229"/>
        <v/>
      </c>
      <c r="D412" s="24" t="str">
        <f t="shared" si="230"/>
        <v/>
      </c>
      <c r="E412" s="24" t="str">
        <f t="shared" si="231"/>
        <v/>
      </c>
      <c r="F412" s="24" t="str">
        <f t="shared" si="232"/>
        <v/>
      </c>
      <c r="G412" s="24" t="str">
        <f t="shared" si="233"/>
        <v/>
      </c>
      <c r="H412" s="24" t="str">
        <f t="shared" si="234"/>
        <v/>
      </c>
      <c r="I412" s="24" t="str">
        <f t="shared" si="235"/>
        <v/>
      </c>
      <c r="J412" s="24" t="str">
        <f t="shared" si="236"/>
        <v/>
      </c>
      <c r="K412" s="24">
        <f t="shared" si="237"/>
        <v>36.039658856583969</v>
      </c>
      <c r="L412" s="24" t="str">
        <f t="shared" si="238"/>
        <v/>
      </c>
      <c r="M412" s="24" t="str">
        <f t="shared" si="239"/>
        <v/>
      </c>
      <c r="N412" s="24" t="str">
        <f t="shared" si="240"/>
        <v/>
      </c>
      <c r="O412" s="24" t="str">
        <f t="shared" si="241"/>
        <v/>
      </c>
      <c r="P412" s="24">
        <f t="shared" si="242"/>
        <v>2.2118309870475201</v>
      </c>
      <c r="Q412" s="24">
        <f t="shared" si="243"/>
        <v>2.2138949512181085</v>
      </c>
      <c r="R412" s="24">
        <f t="shared" si="244"/>
        <v>1.1648913200000024</v>
      </c>
      <c r="S412" s="24">
        <f t="shared" si="245"/>
        <v>36.039658856583969</v>
      </c>
      <c r="T412" s="24">
        <f t="shared" si="246"/>
        <v>2.2118309870475201</v>
      </c>
      <c r="V412" s="116" t="str">
        <f t="shared" si="247"/>
        <v>FIR CAPITAL</v>
      </c>
      <c r="W412" s="199" t="str">
        <f t="shared" si="248"/>
        <v/>
      </c>
      <c r="X412" s="199" t="str">
        <f t="shared" si="249"/>
        <v/>
      </c>
      <c r="Y412" s="199" t="str">
        <f t="shared" si="250"/>
        <v/>
      </c>
      <c r="Z412" s="199" t="str">
        <f t="shared" si="251"/>
        <v/>
      </c>
      <c r="AA412" s="199" t="str">
        <f t="shared" si="252"/>
        <v/>
      </c>
      <c r="AB412" s="199" t="str">
        <f t="shared" si="253"/>
        <v/>
      </c>
      <c r="AC412" s="199" t="str">
        <f t="shared" si="254"/>
        <v/>
      </c>
      <c r="AD412" s="199" t="str">
        <f t="shared" si="255"/>
        <v/>
      </c>
      <c r="AE412" s="199" t="str">
        <f t="shared" si="256"/>
        <v/>
      </c>
      <c r="AF412" s="199">
        <f t="shared" si="257"/>
        <v>1.1570100000000004E-3</v>
      </c>
      <c r="AG412" s="199" t="str">
        <f t="shared" si="258"/>
        <v/>
      </c>
      <c r="AH412" s="199" t="str">
        <f t="shared" si="259"/>
        <v/>
      </c>
      <c r="AI412" s="199" t="str">
        <f t="shared" si="260"/>
        <v/>
      </c>
      <c r="AJ412" s="199" t="str">
        <f t="shared" si="261"/>
        <v/>
      </c>
      <c r="AK412" s="199">
        <f t="shared" si="262"/>
        <v>1.1637343100000024</v>
      </c>
      <c r="AL412" s="199">
        <f t="shared" si="263"/>
        <v>1.1648913200000024</v>
      </c>
      <c r="AO412" s="60">
        <v>409</v>
      </c>
      <c r="AP412" s="56" t="s">
        <v>1366</v>
      </c>
      <c r="AQ412" s="30" t="s">
        <v>1110</v>
      </c>
      <c r="AR412" s="30" t="s">
        <v>1110</v>
      </c>
      <c r="AS412" s="30" t="s">
        <v>1110</v>
      </c>
      <c r="AT412" s="30" t="s">
        <v>1110</v>
      </c>
      <c r="AU412" s="30" t="s">
        <v>1110</v>
      </c>
      <c r="AV412" s="30" t="s">
        <v>1110</v>
      </c>
      <c r="AW412" s="30" t="s">
        <v>1110</v>
      </c>
      <c r="AX412" s="30">
        <v>53.17007323</v>
      </c>
      <c r="AY412" s="30" t="s">
        <v>1110</v>
      </c>
      <c r="AZ412" s="30" t="s">
        <v>1110</v>
      </c>
      <c r="BA412" s="30" t="s">
        <v>1110</v>
      </c>
      <c r="BB412" s="30" t="s">
        <v>1110</v>
      </c>
      <c r="BC412" s="30" t="s">
        <v>1110</v>
      </c>
      <c r="BD412" s="30" t="s">
        <v>1110</v>
      </c>
      <c r="BE412" s="58" t="s">
        <v>1110</v>
      </c>
      <c r="BF412" s="30">
        <v>53.17007323</v>
      </c>
      <c r="BG412"/>
      <c r="BH412" s="60">
        <v>409</v>
      </c>
      <c r="BI412" s="56" t="s">
        <v>380</v>
      </c>
      <c r="BJ412" s="30" t="s">
        <v>1110</v>
      </c>
      <c r="BK412" s="30" t="s">
        <v>1110</v>
      </c>
      <c r="BL412" s="30" t="s">
        <v>1110</v>
      </c>
      <c r="BM412" s="30" t="s">
        <v>1110</v>
      </c>
      <c r="BN412" s="30" t="s">
        <v>1110</v>
      </c>
      <c r="BO412" s="30" t="s">
        <v>1110</v>
      </c>
      <c r="BP412" s="30" t="s">
        <v>1110</v>
      </c>
      <c r="BQ412" s="30" t="s">
        <v>1110</v>
      </c>
      <c r="BR412" s="30" t="s">
        <v>1110</v>
      </c>
      <c r="BS412" s="30">
        <v>4.3673900000000005E-3</v>
      </c>
      <c r="BT412" s="30" t="s">
        <v>1110</v>
      </c>
      <c r="BU412" s="30" t="s">
        <v>1110</v>
      </c>
      <c r="BV412" s="30" t="s">
        <v>1110</v>
      </c>
      <c r="BW412" s="30" t="s">
        <v>1110</v>
      </c>
      <c r="BX412" s="58">
        <v>53.777804590000002</v>
      </c>
      <c r="BY412" s="30">
        <v>53.782171980000001</v>
      </c>
    </row>
    <row r="413" spans="1:77" ht="37.5">
      <c r="A413" s="114" t="str">
        <f t="shared" si="227"/>
        <v>IPORANGA INVESTIMENTOS LTDA</v>
      </c>
      <c r="B413" s="24" t="str">
        <f t="shared" si="228"/>
        <v/>
      </c>
      <c r="C413" s="24" t="str">
        <f t="shared" si="229"/>
        <v/>
      </c>
      <c r="D413" s="24" t="str">
        <f t="shared" si="230"/>
        <v/>
      </c>
      <c r="E413" s="24" t="str">
        <f t="shared" si="231"/>
        <v/>
      </c>
      <c r="F413" s="24" t="str">
        <f t="shared" si="232"/>
        <v/>
      </c>
      <c r="G413" s="24">
        <f t="shared" si="233"/>
        <v>0.59928185629138397</v>
      </c>
      <c r="H413" s="24" t="str">
        <f t="shared" si="234"/>
        <v/>
      </c>
      <c r="I413" s="24">
        <f t="shared" si="235"/>
        <v>0.20400877118362359</v>
      </c>
      <c r="J413" s="24" t="str">
        <f t="shared" si="236"/>
        <v/>
      </c>
      <c r="K413" s="24" t="str">
        <f t="shared" si="237"/>
        <v/>
      </c>
      <c r="L413" s="24" t="str">
        <f t="shared" si="238"/>
        <v/>
      </c>
      <c r="M413" s="24" t="str">
        <f t="shared" si="239"/>
        <v/>
      </c>
      <c r="N413" s="24" t="str">
        <f t="shared" si="240"/>
        <v/>
      </c>
      <c r="O413" s="24" t="str">
        <f t="shared" si="241"/>
        <v/>
      </c>
      <c r="P413" s="24" t="str">
        <f t="shared" si="242"/>
        <v/>
      </c>
      <c r="Q413" s="24">
        <f t="shared" si="243"/>
        <v>0.20851591582011508</v>
      </c>
      <c r="R413" s="24">
        <f t="shared" si="244"/>
        <v>0.11076610000000642</v>
      </c>
      <c r="S413" s="24">
        <f t="shared" si="245"/>
        <v>0.59928185629138397</v>
      </c>
      <c r="T413" s="24">
        <f t="shared" si="246"/>
        <v>0.20400877118362359</v>
      </c>
      <c r="V413" s="116" t="str">
        <f t="shared" si="247"/>
        <v>IPORANGA INVESTIMENTOS LTDA</v>
      </c>
      <c r="W413" s="199" t="str">
        <f t="shared" si="248"/>
        <v/>
      </c>
      <c r="X413" s="199" t="str">
        <f t="shared" si="249"/>
        <v/>
      </c>
      <c r="Y413" s="199" t="str">
        <f t="shared" si="250"/>
        <v/>
      </c>
      <c r="Z413" s="199" t="str">
        <f t="shared" si="251"/>
        <v/>
      </c>
      <c r="AA413" s="199" t="str">
        <f t="shared" si="252"/>
        <v/>
      </c>
      <c r="AB413" s="199">
        <f t="shared" si="253"/>
        <v>3.6299699999999824E-3</v>
      </c>
      <c r="AC413" s="199" t="str">
        <f t="shared" si="254"/>
        <v/>
      </c>
      <c r="AD413" s="199">
        <f t="shared" si="255"/>
        <v>0.10713613000000066</v>
      </c>
      <c r="AE413" s="199" t="str">
        <f t="shared" si="256"/>
        <v/>
      </c>
      <c r="AF413" s="199" t="str">
        <f t="shared" si="257"/>
        <v/>
      </c>
      <c r="AG413" s="199" t="str">
        <f t="shared" si="258"/>
        <v/>
      </c>
      <c r="AH413" s="199" t="str">
        <f t="shared" si="259"/>
        <v/>
      </c>
      <c r="AI413" s="199" t="str">
        <f t="shared" si="260"/>
        <v/>
      </c>
      <c r="AJ413" s="199" t="str">
        <f t="shared" si="261"/>
        <v/>
      </c>
      <c r="AK413" s="199" t="str">
        <f t="shared" si="262"/>
        <v/>
      </c>
      <c r="AL413" s="199">
        <f t="shared" si="263"/>
        <v>0.11076610000000642</v>
      </c>
      <c r="AO413" s="59">
        <v>410</v>
      </c>
      <c r="AP413" s="54" t="s">
        <v>516</v>
      </c>
      <c r="AQ413" s="31" t="s">
        <v>1110</v>
      </c>
      <c r="AR413" s="31" t="s">
        <v>1110</v>
      </c>
      <c r="AS413" s="31" t="s">
        <v>1110</v>
      </c>
      <c r="AT413" s="31" t="s">
        <v>1110</v>
      </c>
      <c r="AU413" s="31" t="s">
        <v>1110</v>
      </c>
      <c r="AV413" s="31">
        <v>0.60571998999999999</v>
      </c>
      <c r="AW413" s="31" t="s">
        <v>1110</v>
      </c>
      <c r="AX413" s="31">
        <v>52.515452830000001</v>
      </c>
      <c r="AY413" s="31" t="s">
        <v>1110</v>
      </c>
      <c r="AZ413" s="31" t="s">
        <v>1110</v>
      </c>
      <c r="BA413" s="31" t="s">
        <v>1110</v>
      </c>
      <c r="BB413" s="31" t="s">
        <v>1110</v>
      </c>
      <c r="BC413" s="31" t="s">
        <v>1110</v>
      </c>
      <c r="BD413" s="31" t="s">
        <v>1110</v>
      </c>
      <c r="BE413" s="57" t="s">
        <v>1110</v>
      </c>
      <c r="BF413" s="31">
        <v>53.121172819999998</v>
      </c>
      <c r="BG413"/>
      <c r="BH413" s="59">
        <v>410</v>
      </c>
      <c r="BI413" s="54" t="s">
        <v>516</v>
      </c>
      <c r="BJ413" s="31" t="s">
        <v>1110</v>
      </c>
      <c r="BK413" s="31" t="s">
        <v>1110</v>
      </c>
      <c r="BL413" s="31" t="s">
        <v>1110</v>
      </c>
      <c r="BM413" s="31" t="s">
        <v>1110</v>
      </c>
      <c r="BN413" s="31" t="s">
        <v>1110</v>
      </c>
      <c r="BO413" s="31">
        <v>0.60934995999999997</v>
      </c>
      <c r="BP413" s="31" t="s">
        <v>1110</v>
      </c>
      <c r="BQ413" s="31">
        <v>52.622588960000002</v>
      </c>
      <c r="BR413" s="31" t="s">
        <v>1110</v>
      </c>
      <c r="BS413" s="31" t="s">
        <v>1110</v>
      </c>
      <c r="BT413" s="31" t="s">
        <v>1110</v>
      </c>
      <c r="BU413" s="31" t="s">
        <v>1110</v>
      </c>
      <c r="BV413" s="31" t="s">
        <v>1110</v>
      </c>
      <c r="BW413" s="31" t="s">
        <v>1110</v>
      </c>
      <c r="BX413" s="57" t="s">
        <v>1110</v>
      </c>
      <c r="BY413" s="31">
        <v>53.231938920000005</v>
      </c>
    </row>
    <row r="414" spans="1:77" ht="62.5">
      <c r="A414" s="114" t="str">
        <f t="shared" si="227"/>
        <v>LAECO ASSET MANAGEMENT LTDA</v>
      </c>
      <c r="B414" s="24" t="str">
        <f t="shared" si="228"/>
        <v/>
      </c>
      <c r="C414" s="24" t="str">
        <f t="shared" si="229"/>
        <v/>
      </c>
      <c r="D414" s="24" t="str">
        <f t="shared" si="230"/>
        <v/>
      </c>
      <c r="E414" s="24" t="str">
        <f t="shared" si="231"/>
        <v/>
      </c>
      <c r="F414" s="24" t="str">
        <f t="shared" si="232"/>
        <v/>
      </c>
      <c r="G414" s="24" t="str">
        <f t="shared" si="233"/>
        <v/>
      </c>
      <c r="H414" s="24" t="str">
        <f t="shared" si="234"/>
        <v/>
      </c>
      <c r="I414" s="24">
        <f t="shared" si="235"/>
        <v>8.6900839500685834E-2</v>
      </c>
      <c r="J414" s="24" t="str">
        <f t="shared" si="236"/>
        <v/>
      </c>
      <c r="K414" s="24" t="str">
        <f t="shared" si="237"/>
        <v/>
      </c>
      <c r="L414" s="24" t="str">
        <f t="shared" si="238"/>
        <v/>
      </c>
      <c r="M414" s="24" t="str">
        <f t="shared" si="239"/>
        <v/>
      </c>
      <c r="N414" s="24" t="str">
        <f t="shared" si="240"/>
        <v/>
      </c>
      <c r="O414" s="24" t="str">
        <f t="shared" si="241"/>
        <v/>
      </c>
      <c r="P414" s="24" t="str">
        <f t="shared" si="242"/>
        <v/>
      </c>
      <c r="Q414" s="24">
        <f t="shared" si="243"/>
        <v>8.6900839500685834E-2</v>
      </c>
      <c r="R414" s="24">
        <f t="shared" si="244"/>
        <v>4.6205239999999037E-2</v>
      </c>
      <c r="S414" s="24">
        <f t="shared" si="245"/>
        <v>8.6900839500685834E-2</v>
      </c>
      <c r="T414" s="24">
        <f t="shared" si="246"/>
        <v>8.6900839500685834E-2</v>
      </c>
      <c r="V414" s="116" t="str">
        <f t="shared" si="247"/>
        <v>LAECO ASSET MANAGEMENT LTDA</v>
      </c>
      <c r="W414" s="199" t="str">
        <f t="shared" si="248"/>
        <v/>
      </c>
      <c r="X414" s="199" t="str">
        <f t="shared" si="249"/>
        <v/>
      </c>
      <c r="Y414" s="199" t="str">
        <f t="shared" si="250"/>
        <v/>
      </c>
      <c r="Z414" s="199" t="str">
        <f t="shared" si="251"/>
        <v/>
      </c>
      <c r="AA414" s="199" t="str">
        <f t="shared" si="252"/>
        <v/>
      </c>
      <c r="AB414" s="199" t="str">
        <f t="shared" si="253"/>
        <v/>
      </c>
      <c r="AC414" s="199" t="str">
        <f t="shared" si="254"/>
        <v/>
      </c>
      <c r="AD414" s="199">
        <f t="shared" si="255"/>
        <v>4.6205239999999037E-2</v>
      </c>
      <c r="AE414" s="199" t="str">
        <f t="shared" si="256"/>
        <v/>
      </c>
      <c r="AF414" s="199" t="str">
        <f t="shared" si="257"/>
        <v/>
      </c>
      <c r="AG414" s="199" t="str">
        <f t="shared" si="258"/>
        <v/>
      </c>
      <c r="AH414" s="199" t="str">
        <f t="shared" si="259"/>
        <v/>
      </c>
      <c r="AI414" s="199" t="str">
        <f t="shared" si="260"/>
        <v/>
      </c>
      <c r="AJ414" s="199" t="str">
        <f t="shared" si="261"/>
        <v/>
      </c>
      <c r="AK414" s="199" t="str">
        <f t="shared" si="262"/>
        <v/>
      </c>
      <c r="AL414" s="199">
        <f t="shared" si="263"/>
        <v>4.6205239999999037E-2</v>
      </c>
      <c r="AO414" s="60">
        <v>411</v>
      </c>
      <c r="AP414" s="56" t="s">
        <v>1367</v>
      </c>
      <c r="AQ414" s="30" t="s">
        <v>1110</v>
      </c>
      <c r="AR414" s="30" t="s">
        <v>1110</v>
      </c>
      <c r="AS414" s="30" t="s">
        <v>1110</v>
      </c>
      <c r="AT414" s="30" t="s">
        <v>1110</v>
      </c>
      <c r="AU414" s="30" t="s">
        <v>1110</v>
      </c>
      <c r="AV414" s="30" t="s">
        <v>1110</v>
      </c>
      <c r="AW414" s="30" t="s">
        <v>1110</v>
      </c>
      <c r="AX414" s="30">
        <v>34.496030130000001</v>
      </c>
      <c r="AY414" s="30">
        <v>18.373012829999997</v>
      </c>
      <c r="AZ414" s="30" t="s">
        <v>1110</v>
      </c>
      <c r="BA414" s="30" t="s">
        <v>1110</v>
      </c>
      <c r="BB414" s="30" t="s">
        <v>1110</v>
      </c>
      <c r="BC414" s="30" t="s">
        <v>1110</v>
      </c>
      <c r="BD414" s="30" t="s">
        <v>1110</v>
      </c>
      <c r="BE414" s="58" t="s">
        <v>1110</v>
      </c>
      <c r="BF414" s="30">
        <v>52.869042960000002</v>
      </c>
      <c r="BG414"/>
      <c r="BH414" s="60">
        <v>411</v>
      </c>
      <c r="BI414" s="56" t="s">
        <v>1366</v>
      </c>
      <c r="BJ414" s="30" t="s">
        <v>1110</v>
      </c>
      <c r="BK414" s="30" t="s">
        <v>1110</v>
      </c>
      <c r="BL414" s="30" t="s">
        <v>1110</v>
      </c>
      <c r="BM414" s="30" t="s">
        <v>1110</v>
      </c>
      <c r="BN414" s="30" t="s">
        <v>1110</v>
      </c>
      <c r="BO414" s="30" t="s">
        <v>1110</v>
      </c>
      <c r="BP414" s="30" t="s">
        <v>1110</v>
      </c>
      <c r="BQ414" s="30">
        <v>53.216278469999999</v>
      </c>
      <c r="BR414" s="30" t="s">
        <v>1110</v>
      </c>
      <c r="BS414" s="30" t="s">
        <v>1110</v>
      </c>
      <c r="BT414" s="30" t="s">
        <v>1110</v>
      </c>
      <c r="BU414" s="30" t="s">
        <v>1110</v>
      </c>
      <c r="BV414" s="30" t="s">
        <v>1110</v>
      </c>
      <c r="BW414" s="30" t="s">
        <v>1110</v>
      </c>
      <c r="BX414" s="58" t="s">
        <v>1110</v>
      </c>
      <c r="BY414" s="30">
        <v>53.216278469999999</v>
      </c>
    </row>
    <row r="415" spans="1:77" ht="62.5">
      <c r="A415" s="114" t="str">
        <f t="shared" si="227"/>
        <v>PAR ADM DE VALORES MOBILIARIOS</v>
      </c>
      <c r="B415" s="24" t="str">
        <f t="shared" si="228"/>
        <v/>
      </c>
      <c r="C415" s="24" t="str">
        <f t="shared" si="229"/>
        <v/>
      </c>
      <c r="D415" s="24" t="str">
        <f t="shared" si="230"/>
        <v/>
      </c>
      <c r="E415" s="24" t="str">
        <f t="shared" si="231"/>
        <v/>
      </c>
      <c r="F415" s="24" t="str">
        <f t="shared" si="232"/>
        <v/>
      </c>
      <c r="G415" s="24" t="str">
        <f t="shared" si="233"/>
        <v/>
      </c>
      <c r="H415" s="24" t="str">
        <f t="shared" si="234"/>
        <v/>
      </c>
      <c r="I415" s="24">
        <f t="shared" si="235"/>
        <v>-2.8821505148656428</v>
      </c>
      <c r="J415" s="24">
        <f t="shared" si="236"/>
        <v>0.39806601495746463</v>
      </c>
      <c r="K415" s="24" t="str">
        <f t="shared" si="237"/>
        <v/>
      </c>
      <c r="L415" s="24" t="str">
        <f t="shared" si="238"/>
        <v/>
      </c>
      <c r="M415" s="24" t="str">
        <f t="shared" si="239"/>
        <v/>
      </c>
      <c r="N415" s="24" t="str">
        <f t="shared" si="240"/>
        <v/>
      </c>
      <c r="O415" s="24" t="str">
        <f t="shared" si="241"/>
        <v/>
      </c>
      <c r="P415" s="24" t="str">
        <f t="shared" si="242"/>
        <v/>
      </c>
      <c r="Q415" s="24">
        <f t="shared" si="243"/>
        <v>-1.7422119607818303</v>
      </c>
      <c r="R415" s="24">
        <f t="shared" si="244"/>
        <v>-0.92109079000000094</v>
      </c>
      <c r="S415" s="24">
        <f t="shared" si="245"/>
        <v>0.39806601495746463</v>
      </c>
      <c r="T415" s="24">
        <f t="shared" si="246"/>
        <v>-2.8821505148656428</v>
      </c>
      <c r="V415" s="116" t="str">
        <f t="shared" si="247"/>
        <v>PAR ADM DE VALORES MOBILIARIOS</v>
      </c>
      <c r="W415" s="199" t="str">
        <f t="shared" si="248"/>
        <v/>
      </c>
      <c r="X415" s="199" t="str">
        <f t="shared" si="249"/>
        <v/>
      </c>
      <c r="Y415" s="199" t="str">
        <f t="shared" si="250"/>
        <v/>
      </c>
      <c r="Z415" s="199" t="str">
        <f t="shared" si="251"/>
        <v/>
      </c>
      <c r="AA415" s="199" t="str">
        <f t="shared" si="252"/>
        <v/>
      </c>
      <c r="AB415" s="199" t="str">
        <f t="shared" si="253"/>
        <v/>
      </c>
      <c r="AC415" s="199" t="str">
        <f t="shared" si="254"/>
        <v/>
      </c>
      <c r="AD415" s="199">
        <f t="shared" si="255"/>
        <v>-0.99422751000000176</v>
      </c>
      <c r="AE415" s="199">
        <f t="shared" si="256"/>
        <v>7.3136720000004374E-2</v>
      </c>
      <c r="AF415" s="199" t="str">
        <f t="shared" si="257"/>
        <v/>
      </c>
      <c r="AG415" s="199" t="str">
        <f t="shared" si="258"/>
        <v/>
      </c>
      <c r="AH415" s="199" t="str">
        <f t="shared" si="259"/>
        <v/>
      </c>
      <c r="AI415" s="199" t="str">
        <f t="shared" si="260"/>
        <v/>
      </c>
      <c r="AJ415" s="199" t="str">
        <f t="shared" si="261"/>
        <v/>
      </c>
      <c r="AK415" s="199" t="str">
        <f t="shared" si="262"/>
        <v/>
      </c>
      <c r="AL415" s="199">
        <f t="shared" si="263"/>
        <v>-0.92109079000000094</v>
      </c>
      <c r="AO415" s="59">
        <v>412</v>
      </c>
      <c r="AP415" s="54" t="s">
        <v>380</v>
      </c>
      <c r="AQ415" s="31" t="s">
        <v>1110</v>
      </c>
      <c r="AR415" s="31" t="s">
        <v>1110</v>
      </c>
      <c r="AS415" s="31" t="s">
        <v>1110</v>
      </c>
      <c r="AT415" s="31" t="s">
        <v>1110</v>
      </c>
      <c r="AU415" s="31" t="s">
        <v>1110</v>
      </c>
      <c r="AV415" s="31" t="s">
        <v>1110</v>
      </c>
      <c r="AW415" s="31" t="s">
        <v>1110</v>
      </c>
      <c r="AX415" s="31" t="s">
        <v>1110</v>
      </c>
      <c r="AY415" s="31" t="s">
        <v>1110</v>
      </c>
      <c r="AZ415" s="31">
        <v>3.2103800000000001E-3</v>
      </c>
      <c r="BA415" s="31" t="s">
        <v>1110</v>
      </c>
      <c r="BB415" s="31" t="s">
        <v>1110</v>
      </c>
      <c r="BC415" s="31" t="s">
        <v>1110</v>
      </c>
      <c r="BD415" s="31" t="s">
        <v>1110</v>
      </c>
      <c r="BE415" s="57">
        <v>52.61407028</v>
      </c>
      <c r="BF415" s="31">
        <v>52.617280659999999</v>
      </c>
      <c r="BG415"/>
      <c r="BH415" s="59">
        <v>412</v>
      </c>
      <c r="BI415" s="54" t="s">
        <v>1367</v>
      </c>
      <c r="BJ415" s="31" t="s">
        <v>1110</v>
      </c>
      <c r="BK415" s="31" t="s">
        <v>1110</v>
      </c>
      <c r="BL415" s="31" t="s">
        <v>1110</v>
      </c>
      <c r="BM415" s="31" t="s">
        <v>1110</v>
      </c>
      <c r="BN415" s="31" t="s">
        <v>1110</v>
      </c>
      <c r="BO415" s="31" t="s">
        <v>1110</v>
      </c>
      <c r="BP415" s="31" t="s">
        <v>1110</v>
      </c>
      <c r="BQ415" s="31">
        <v>33.501802619999999</v>
      </c>
      <c r="BR415" s="31">
        <v>18.446149550000001</v>
      </c>
      <c r="BS415" s="31" t="s">
        <v>1110</v>
      </c>
      <c r="BT415" s="31" t="s">
        <v>1110</v>
      </c>
      <c r="BU415" s="31" t="s">
        <v>1110</v>
      </c>
      <c r="BV415" s="31" t="s">
        <v>1110</v>
      </c>
      <c r="BW415" s="31" t="s">
        <v>1110</v>
      </c>
      <c r="BX415" s="57" t="s">
        <v>1110</v>
      </c>
      <c r="BY415" s="31">
        <v>51.947952170000001</v>
      </c>
    </row>
    <row r="416" spans="1:77" ht="50">
      <c r="A416" s="114" t="str">
        <f t="shared" si="227"/>
        <v>MIRANTE INVESTIMENTOS LTDA ME</v>
      </c>
      <c r="B416" s="24" t="str">
        <f t="shared" si="228"/>
        <v/>
      </c>
      <c r="C416" s="24" t="str">
        <f t="shared" si="229"/>
        <v/>
      </c>
      <c r="D416" s="24" t="str">
        <f t="shared" si="230"/>
        <v/>
      </c>
      <c r="E416" s="24" t="str">
        <f t="shared" si="231"/>
        <v/>
      </c>
      <c r="F416" s="24" t="str">
        <f t="shared" si="232"/>
        <v/>
      </c>
      <c r="G416" s="24" t="str">
        <f t="shared" si="233"/>
        <v/>
      </c>
      <c r="H416" s="24" t="str">
        <f t="shared" si="234"/>
        <v/>
      </c>
      <c r="I416" s="24" t="str">
        <f t="shared" si="235"/>
        <v/>
      </c>
      <c r="J416" s="24" t="str">
        <f t="shared" si="236"/>
        <v/>
      </c>
      <c r="K416" s="24" t="str">
        <f t="shared" si="237"/>
        <v/>
      </c>
      <c r="L416" s="24" t="str">
        <f t="shared" si="238"/>
        <v/>
      </c>
      <c r="M416" s="24" t="str">
        <f t="shared" si="239"/>
        <v/>
      </c>
      <c r="N416" s="24" t="str">
        <f t="shared" si="240"/>
        <v/>
      </c>
      <c r="O416" s="24" t="str">
        <f t="shared" si="241"/>
        <v/>
      </c>
      <c r="P416" s="24">
        <f t="shared" si="242"/>
        <v>1.5153514994966457</v>
      </c>
      <c r="Q416" s="24">
        <f t="shared" si="243"/>
        <v>1.5153514994966457</v>
      </c>
      <c r="R416" s="24">
        <f t="shared" si="244"/>
        <v>0.76495994999999795</v>
      </c>
      <c r="S416" s="24">
        <f t="shared" si="245"/>
        <v>1.5153514994966457</v>
      </c>
      <c r="T416" s="24">
        <f t="shared" si="246"/>
        <v>1.5153514994966457</v>
      </c>
      <c r="V416" s="116" t="str">
        <f t="shared" si="247"/>
        <v>MIRANTE INVESTIMENTOS LTDA ME</v>
      </c>
      <c r="W416" s="199" t="str">
        <f t="shared" si="248"/>
        <v/>
      </c>
      <c r="X416" s="199" t="str">
        <f t="shared" si="249"/>
        <v/>
      </c>
      <c r="Y416" s="199" t="str">
        <f t="shared" si="250"/>
        <v/>
      </c>
      <c r="Z416" s="199" t="str">
        <f t="shared" si="251"/>
        <v/>
      </c>
      <c r="AA416" s="199" t="str">
        <f t="shared" si="252"/>
        <v/>
      </c>
      <c r="AB416" s="199" t="str">
        <f t="shared" si="253"/>
        <v/>
      </c>
      <c r="AC416" s="199" t="str">
        <f t="shared" si="254"/>
        <v/>
      </c>
      <c r="AD416" s="199" t="str">
        <f t="shared" si="255"/>
        <v/>
      </c>
      <c r="AE416" s="199" t="str">
        <f t="shared" si="256"/>
        <v/>
      </c>
      <c r="AF416" s="199" t="str">
        <f t="shared" si="257"/>
        <v/>
      </c>
      <c r="AG416" s="199" t="str">
        <f t="shared" si="258"/>
        <v/>
      </c>
      <c r="AH416" s="199" t="str">
        <f t="shared" si="259"/>
        <v/>
      </c>
      <c r="AI416" s="199" t="str">
        <f t="shared" si="260"/>
        <v/>
      </c>
      <c r="AJ416" s="199" t="str">
        <f t="shared" si="261"/>
        <v/>
      </c>
      <c r="AK416" s="199">
        <f t="shared" si="262"/>
        <v>0.76495994999999795</v>
      </c>
      <c r="AL416" s="199">
        <f t="shared" si="263"/>
        <v>0.76495994999999795</v>
      </c>
      <c r="AO416" s="60">
        <v>413</v>
      </c>
      <c r="AP416" s="56" t="s">
        <v>1368</v>
      </c>
      <c r="AQ416" s="30" t="s">
        <v>1110</v>
      </c>
      <c r="AR416" s="30" t="s">
        <v>1110</v>
      </c>
      <c r="AS416" s="30" t="s">
        <v>1110</v>
      </c>
      <c r="AT416" s="30" t="s">
        <v>1110</v>
      </c>
      <c r="AU416" s="30" t="s">
        <v>1110</v>
      </c>
      <c r="AV416" s="30">
        <v>1.0683901299999998</v>
      </c>
      <c r="AW416" s="30" t="s">
        <v>1110</v>
      </c>
      <c r="AX416" s="30">
        <v>45.291288799999997</v>
      </c>
      <c r="AY416" s="30" t="s">
        <v>1110</v>
      </c>
      <c r="AZ416" s="30" t="s">
        <v>1110</v>
      </c>
      <c r="BA416" s="30" t="s">
        <v>1110</v>
      </c>
      <c r="BB416" s="30" t="s">
        <v>1110</v>
      </c>
      <c r="BC416" s="30">
        <v>6.1155273799999996</v>
      </c>
      <c r="BD416" s="30" t="s">
        <v>1110</v>
      </c>
      <c r="BE416" s="58" t="s">
        <v>1110</v>
      </c>
      <c r="BF416" s="30">
        <v>52.47520630999999</v>
      </c>
      <c r="BG416"/>
      <c r="BH416" s="60">
        <v>413</v>
      </c>
      <c r="BI416" s="56" t="s">
        <v>642</v>
      </c>
      <c r="BJ416" s="30" t="s">
        <v>1110</v>
      </c>
      <c r="BK416" s="30" t="s">
        <v>1110</v>
      </c>
      <c r="BL416" s="30" t="s">
        <v>1110</v>
      </c>
      <c r="BM416" s="30" t="s">
        <v>1110</v>
      </c>
      <c r="BN416" s="30" t="s">
        <v>1110</v>
      </c>
      <c r="BO416" s="30" t="s">
        <v>1110</v>
      </c>
      <c r="BP416" s="30" t="s">
        <v>1110</v>
      </c>
      <c r="BQ416" s="30" t="s">
        <v>1110</v>
      </c>
      <c r="BR416" s="30" t="s">
        <v>1110</v>
      </c>
      <c r="BS416" s="30" t="s">
        <v>1110</v>
      </c>
      <c r="BT416" s="30" t="s">
        <v>1110</v>
      </c>
      <c r="BU416" s="30" t="s">
        <v>1110</v>
      </c>
      <c r="BV416" s="30" t="s">
        <v>1110</v>
      </c>
      <c r="BW416" s="30" t="s">
        <v>1110</v>
      </c>
      <c r="BX416" s="58">
        <v>51.24565372</v>
      </c>
      <c r="BY416" s="30">
        <v>51.24565372</v>
      </c>
    </row>
    <row r="417" spans="1:77" ht="62.5">
      <c r="A417" s="114" t="str">
        <f t="shared" si="227"/>
        <v>TROPICO INVESTIMENTOS E PARTICIPACOES</v>
      </c>
      <c r="B417" s="24" t="str">
        <f t="shared" si="228"/>
        <v/>
      </c>
      <c r="C417" s="24" t="str">
        <f t="shared" si="229"/>
        <v/>
      </c>
      <c r="D417" s="24" t="str">
        <f t="shared" si="230"/>
        <v/>
      </c>
      <c r="E417" s="24" t="str">
        <f t="shared" si="231"/>
        <v/>
      </c>
      <c r="F417" s="24" t="str">
        <f t="shared" si="232"/>
        <v/>
      </c>
      <c r="G417" s="24" t="str">
        <f t="shared" si="233"/>
        <v/>
      </c>
      <c r="H417" s="24" t="str">
        <f t="shared" si="234"/>
        <v/>
      </c>
      <c r="I417" s="24">
        <f t="shared" si="235"/>
        <v>0.20476288443980195</v>
      </c>
      <c r="J417" s="24" t="str">
        <f t="shared" si="236"/>
        <v/>
      </c>
      <c r="K417" s="24">
        <f t="shared" si="237"/>
        <v>-9.0085096299645784E-2</v>
      </c>
      <c r="L417" s="24" t="str">
        <f t="shared" si="238"/>
        <v/>
      </c>
      <c r="M417" s="24" t="str">
        <f t="shared" si="239"/>
        <v/>
      </c>
      <c r="N417" s="24">
        <f t="shared" si="240"/>
        <v>-2.95784897765013</v>
      </c>
      <c r="O417" s="24" t="str">
        <f t="shared" si="241"/>
        <v/>
      </c>
      <c r="P417" s="24">
        <f t="shared" si="242"/>
        <v>-2.9531133037072834</v>
      </c>
      <c r="Q417" s="24">
        <f t="shared" si="243"/>
        <v>-0.1006837446495723</v>
      </c>
      <c r="R417" s="24">
        <f t="shared" si="244"/>
        <v>-5.0490199999998708E-2</v>
      </c>
      <c r="S417" s="24">
        <f t="shared" si="245"/>
        <v>0.20476288443980195</v>
      </c>
      <c r="T417" s="24">
        <f t="shared" si="246"/>
        <v>-2.95784897765013</v>
      </c>
      <c r="V417" s="116" t="str">
        <f t="shared" si="247"/>
        <v>TROPICO INVESTIMENTOS E PARTICIPACOES</v>
      </c>
      <c r="W417" s="199" t="str">
        <f t="shared" si="248"/>
        <v/>
      </c>
      <c r="X417" s="199" t="str">
        <f t="shared" si="249"/>
        <v/>
      </c>
      <c r="Y417" s="199" t="str">
        <f t="shared" si="250"/>
        <v/>
      </c>
      <c r="Z417" s="199" t="str">
        <f t="shared" si="251"/>
        <v/>
      </c>
      <c r="AA417" s="199" t="str">
        <f t="shared" si="252"/>
        <v/>
      </c>
      <c r="AB417" s="199" t="str">
        <f t="shared" si="253"/>
        <v/>
      </c>
      <c r="AC417" s="199" t="str">
        <f t="shared" si="254"/>
        <v/>
      </c>
      <c r="AD417" s="199">
        <f t="shared" si="255"/>
        <v>2.5854289999999835E-2</v>
      </c>
      <c r="AE417" s="199" t="str">
        <f t="shared" si="256"/>
        <v/>
      </c>
      <c r="AF417" s="199">
        <f t="shared" si="257"/>
        <v>-3.2463809999995874E-2</v>
      </c>
      <c r="AG417" s="199" t="str">
        <f t="shared" si="258"/>
        <v/>
      </c>
      <c r="AH417" s="199" t="str">
        <f t="shared" si="259"/>
        <v/>
      </c>
      <c r="AI417" s="199">
        <f t="shared" si="260"/>
        <v>-3.4530529999999837E-2</v>
      </c>
      <c r="AJ417" s="199" t="str">
        <f t="shared" si="261"/>
        <v/>
      </c>
      <c r="AK417" s="199">
        <f t="shared" si="262"/>
        <v>-9.3501500000000015E-3</v>
      </c>
      <c r="AL417" s="199">
        <f t="shared" si="263"/>
        <v>-5.0490199999998708E-2</v>
      </c>
      <c r="AO417" s="59">
        <v>414</v>
      </c>
      <c r="AP417" s="54" t="s">
        <v>642</v>
      </c>
      <c r="AQ417" s="31" t="s">
        <v>1110</v>
      </c>
      <c r="AR417" s="31" t="s">
        <v>1110</v>
      </c>
      <c r="AS417" s="31" t="s">
        <v>1110</v>
      </c>
      <c r="AT417" s="31" t="s">
        <v>1110</v>
      </c>
      <c r="AU417" s="31" t="s">
        <v>1110</v>
      </c>
      <c r="AV417" s="31" t="s">
        <v>1110</v>
      </c>
      <c r="AW417" s="31" t="s">
        <v>1110</v>
      </c>
      <c r="AX417" s="31" t="s">
        <v>1110</v>
      </c>
      <c r="AY417" s="31" t="s">
        <v>1110</v>
      </c>
      <c r="AZ417" s="31" t="s">
        <v>1110</v>
      </c>
      <c r="BA417" s="31" t="s">
        <v>1110</v>
      </c>
      <c r="BB417" s="31" t="s">
        <v>1110</v>
      </c>
      <c r="BC417" s="31" t="s">
        <v>1110</v>
      </c>
      <c r="BD417" s="31" t="s">
        <v>1110</v>
      </c>
      <c r="BE417" s="57">
        <v>50.480693770000002</v>
      </c>
      <c r="BF417" s="31">
        <v>50.480693770000002</v>
      </c>
      <c r="BG417"/>
      <c r="BH417" s="59">
        <v>414</v>
      </c>
      <c r="BI417" s="54" t="s">
        <v>958</v>
      </c>
      <c r="BJ417" s="31" t="s">
        <v>1110</v>
      </c>
      <c r="BK417" s="31" t="s">
        <v>1110</v>
      </c>
      <c r="BL417" s="31" t="s">
        <v>1110</v>
      </c>
      <c r="BM417" s="31" t="s">
        <v>1110</v>
      </c>
      <c r="BN417" s="31" t="s">
        <v>1110</v>
      </c>
      <c r="BO417" s="31" t="s">
        <v>1110</v>
      </c>
      <c r="BP417" s="31" t="s">
        <v>1110</v>
      </c>
      <c r="BQ417" s="31">
        <v>12.6523076</v>
      </c>
      <c r="BR417" s="31" t="s">
        <v>1110</v>
      </c>
      <c r="BS417" s="31">
        <v>36.00436285</v>
      </c>
      <c r="BT417" s="31" t="s">
        <v>1110</v>
      </c>
      <c r="BU417" s="31" t="s">
        <v>1110</v>
      </c>
      <c r="BV417" s="31">
        <v>1.1328897900000001</v>
      </c>
      <c r="BW417" s="31" t="s">
        <v>1110</v>
      </c>
      <c r="BX417" s="57">
        <v>0.30726994000000002</v>
      </c>
      <c r="BY417" s="31">
        <v>50.096830179999998</v>
      </c>
    </row>
    <row r="418" spans="1:77" ht="62.5">
      <c r="A418" s="114" t="str">
        <f t="shared" si="227"/>
        <v>4K INVESTIMENTOS LTDA</v>
      </c>
      <c r="B418" s="24" t="str">
        <f t="shared" si="228"/>
        <v/>
      </c>
      <c r="C418" s="24" t="str">
        <f t="shared" si="229"/>
        <v/>
      </c>
      <c r="D418" s="24" t="str">
        <f t="shared" si="230"/>
        <v/>
      </c>
      <c r="E418" s="24" t="str">
        <f t="shared" si="231"/>
        <v/>
      </c>
      <c r="F418" s="24" t="str">
        <f t="shared" si="232"/>
        <v/>
      </c>
      <c r="G418" s="24">
        <f t="shared" si="233"/>
        <v>91.086306361212905</v>
      </c>
      <c r="H418" s="24" t="str">
        <f t="shared" si="234"/>
        <v/>
      </c>
      <c r="I418" s="24">
        <f t="shared" si="235"/>
        <v>-3.5904379206631774</v>
      </c>
      <c r="J418" s="24" t="str">
        <f t="shared" si="236"/>
        <v/>
      </c>
      <c r="K418" s="24" t="str">
        <f t="shared" si="237"/>
        <v/>
      </c>
      <c r="L418" s="24" t="str">
        <f t="shared" si="238"/>
        <v/>
      </c>
      <c r="M418" s="24" t="str">
        <f t="shared" si="239"/>
        <v/>
      </c>
      <c r="N418" s="24" t="str">
        <f t="shared" si="240"/>
        <v/>
      </c>
      <c r="O418" s="24" t="str">
        <f t="shared" si="241"/>
        <v/>
      </c>
      <c r="P418" s="24" t="str">
        <f t="shared" si="242"/>
        <v/>
      </c>
      <c r="Q418" s="24">
        <f t="shared" si="243"/>
        <v>0.14307416282225915</v>
      </c>
      <c r="R418" s="24">
        <f t="shared" si="244"/>
        <v>7.0237630000001161E-2</v>
      </c>
      <c r="S418" s="24">
        <f t="shared" si="245"/>
        <v>91.086306361212905</v>
      </c>
      <c r="T418" s="24">
        <f t="shared" si="246"/>
        <v>-3.5904379206631774</v>
      </c>
      <c r="V418" s="116" t="str">
        <f t="shared" si="247"/>
        <v>4K INVESTIMENTOS LTDA</v>
      </c>
      <c r="W418" s="199" t="str">
        <f t="shared" si="248"/>
        <v/>
      </c>
      <c r="X418" s="199" t="str">
        <f t="shared" si="249"/>
        <v/>
      </c>
      <c r="Y418" s="199" t="str">
        <f t="shared" si="250"/>
        <v/>
      </c>
      <c r="Z418" s="199" t="str">
        <f t="shared" si="251"/>
        <v/>
      </c>
      <c r="AA418" s="199" t="str">
        <f t="shared" si="252"/>
        <v/>
      </c>
      <c r="AB418" s="199">
        <f t="shared" si="253"/>
        <v>1.76333965</v>
      </c>
      <c r="AC418" s="199" t="str">
        <f t="shared" si="254"/>
        <v/>
      </c>
      <c r="AD418" s="199">
        <f t="shared" si="255"/>
        <v>-1.6931020200000049</v>
      </c>
      <c r="AE418" s="199" t="str">
        <f t="shared" si="256"/>
        <v/>
      </c>
      <c r="AF418" s="199" t="str">
        <f t="shared" si="257"/>
        <v/>
      </c>
      <c r="AG418" s="199" t="str">
        <f t="shared" si="258"/>
        <v/>
      </c>
      <c r="AH418" s="199" t="str">
        <f t="shared" si="259"/>
        <v/>
      </c>
      <c r="AI418" s="199" t="str">
        <f t="shared" si="260"/>
        <v/>
      </c>
      <c r="AJ418" s="199" t="str">
        <f t="shared" si="261"/>
        <v/>
      </c>
      <c r="AK418" s="199" t="str">
        <f t="shared" si="262"/>
        <v/>
      </c>
      <c r="AL418" s="199">
        <f t="shared" si="263"/>
        <v>7.0237630000001161E-2</v>
      </c>
      <c r="AO418" s="60">
        <v>415</v>
      </c>
      <c r="AP418" s="56" t="s">
        <v>958</v>
      </c>
      <c r="AQ418" s="30" t="s">
        <v>1110</v>
      </c>
      <c r="AR418" s="30" t="s">
        <v>1110</v>
      </c>
      <c r="AS418" s="30" t="s">
        <v>1110</v>
      </c>
      <c r="AT418" s="30" t="s">
        <v>1110</v>
      </c>
      <c r="AU418" s="30" t="s">
        <v>1110</v>
      </c>
      <c r="AV418" s="30" t="s">
        <v>1110</v>
      </c>
      <c r="AW418" s="30" t="s">
        <v>1110</v>
      </c>
      <c r="AX418" s="30">
        <v>12.62645331</v>
      </c>
      <c r="AY418" s="30" t="s">
        <v>1110</v>
      </c>
      <c r="AZ418" s="30">
        <v>36.036826659999996</v>
      </c>
      <c r="BA418" s="30" t="s">
        <v>1110</v>
      </c>
      <c r="BB418" s="30" t="s">
        <v>1110</v>
      </c>
      <c r="BC418" s="30">
        <v>1.16742032</v>
      </c>
      <c r="BD418" s="30" t="s">
        <v>1110</v>
      </c>
      <c r="BE418" s="58">
        <v>0.31662009000000002</v>
      </c>
      <c r="BF418" s="30">
        <v>50.147320379999996</v>
      </c>
      <c r="BG418"/>
      <c r="BH418" s="60">
        <v>415</v>
      </c>
      <c r="BI418" s="56" t="s">
        <v>41</v>
      </c>
      <c r="BJ418" s="30" t="s">
        <v>1110</v>
      </c>
      <c r="BK418" s="30" t="s">
        <v>1110</v>
      </c>
      <c r="BL418" s="30" t="s">
        <v>1110</v>
      </c>
      <c r="BM418" s="30" t="s">
        <v>1110</v>
      </c>
      <c r="BN418" s="30" t="s">
        <v>1110</v>
      </c>
      <c r="BO418" s="30">
        <v>3.6992394800000001</v>
      </c>
      <c r="BP418" s="30" t="s">
        <v>1110</v>
      </c>
      <c r="BQ418" s="30">
        <v>45.462761899999997</v>
      </c>
      <c r="BR418" s="30" t="s">
        <v>1110</v>
      </c>
      <c r="BS418" s="30" t="s">
        <v>1110</v>
      </c>
      <c r="BT418" s="30" t="s">
        <v>1110</v>
      </c>
      <c r="BU418" s="30" t="s">
        <v>1110</v>
      </c>
      <c r="BV418" s="30" t="s">
        <v>1110</v>
      </c>
      <c r="BW418" s="30" t="s">
        <v>1110</v>
      </c>
      <c r="BX418" s="58" t="s">
        <v>1110</v>
      </c>
      <c r="BY418" s="30">
        <v>49.16200138</v>
      </c>
    </row>
    <row r="419" spans="1:77" ht="50">
      <c r="A419" s="114" t="str">
        <f t="shared" si="227"/>
        <v>LUMINUS CAPITAL MANAGEMENT LTDA</v>
      </c>
      <c r="B419" s="24" t="str">
        <f t="shared" si="228"/>
        <v/>
      </c>
      <c r="C419" s="24" t="str">
        <f t="shared" si="229"/>
        <v/>
      </c>
      <c r="D419" s="24" t="str">
        <f t="shared" si="230"/>
        <v/>
      </c>
      <c r="E419" s="24" t="str">
        <f t="shared" si="231"/>
        <v/>
      </c>
      <c r="F419" s="24" t="str">
        <f t="shared" si="232"/>
        <v/>
      </c>
      <c r="G419" s="24">
        <f t="shared" si="233"/>
        <v>-79.180270208986144</v>
      </c>
      <c r="H419" s="24" t="str">
        <f t="shared" si="234"/>
        <v/>
      </c>
      <c r="I419" s="24">
        <f t="shared" si="235"/>
        <v>239.72993984666562</v>
      </c>
      <c r="J419" s="24" t="str">
        <f t="shared" si="236"/>
        <v/>
      </c>
      <c r="K419" s="24" t="str">
        <f t="shared" si="237"/>
        <v/>
      </c>
      <c r="L419" s="24" t="str">
        <f t="shared" si="238"/>
        <v/>
      </c>
      <c r="M419" s="24" t="str">
        <f t="shared" si="239"/>
        <v/>
      </c>
      <c r="N419" s="24" t="str">
        <f t="shared" si="240"/>
        <v/>
      </c>
      <c r="O419" s="24" t="str">
        <f t="shared" si="241"/>
        <v/>
      </c>
      <c r="P419" s="24" t="str">
        <f t="shared" si="242"/>
        <v/>
      </c>
      <c r="Q419" s="24">
        <f t="shared" si="243"/>
        <v>-0.64490542364761438</v>
      </c>
      <c r="R419" s="24">
        <f t="shared" si="244"/>
        <v>-0.30865453999999914</v>
      </c>
      <c r="S419" s="24">
        <f t="shared" si="245"/>
        <v>239.72993984666562</v>
      </c>
      <c r="T419" s="24">
        <f t="shared" si="246"/>
        <v>-79.180270208986144</v>
      </c>
      <c r="V419" s="116" t="str">
        <f t="shared" si="247"/>
        <v>LUMINUS CAPITAL MANAGEMENT LTDA</v>
      </c>
      <c r="W419" s="199" t="str">
        <f t="shared" si="248"/>
        <v/>
      </c>
      <c r="X419" s="199" t="str">
        <f t="shared" si="249"/>
        <v/>
      </c>
      <c r="Y419" s="199" t="str">
        <f t="shared" si="250"/>
        <v/>
      </c>
      <c r="Z419" s="199" t="str">
        <f t="shared" si="251"/>
        <v/>
      </c>
      <c r="AA419" s="199" t="str">
        <f t="shared" si="252"/>
        <v/>
      </c>
      <c r="AB419" s="199">
        <f t="shared" si="253"/>
        <v>-28.56368359</v>
      </c>
      <c r="AC419" s="199" t="str">
        <f t="shared" si="254"/>
        <v/>
      </c>
      <c r="AD419" s="199">
        <f t="shared" si="255"/>
        <v>28.255029050000001</v>
      </c>
      <c r="AE419" s="199" t="str">
        <f t="shared" si="256"/>
        <v/>
      </c>
      <c r="AF419" s="199" t="str">
        <f t="shared" si="257"/>
        <v/>
      </c>
      <c r="AG419" s="199" t="str">
        <f t="shared" si="258"/>
        <v/>
      </c>
      <c r="AH419" s="199" t="str">
        <f t="shared" si="259"/>
        <v/>
      </c>
      <c r="AI419" s="199" t="str">
        <f t="shared" si="260"/>
        <v/>
      </c>
      <c r="AJ419" s="199" t="str">
        <f t="shared" si="261"/>
        <v/>
      </c>
      <c r="AK419" s="199" t="str">
        <f t="shared" si="262"/>
        <v/>
      </c>
      <c r="AL419" s="199">
        <f t="shared" si="263"/>
        <v>-0.30865453999999914</v>
      </c>
      <c r="AO419" s="59">
        <v>416</v>
      </c>
      <c r="AP419" s="54" t="s">
        <v>41</v>
      </c>
      <c r="AQ419" s="31" t="s">
        <v>1110</v>
      </c>
      <c r="AR419" s="31" t="s">
        <v>1110</v>
      </c>
      <c r="AS419" s="31" t="s">
        <v>1110</v>
      </c>
      <c r="AT419" s="31" t="s">
        <v>1110</v>
      </c>
      <c r="AU419" s="31" t="s">
        <v>1110</v>
      </c>
      <c r="AV419" s="31">
        <v>1.9358998300000001</v>
      </c>
      <c r="AW419" s="31" t="s">
        <v>1110</v>
      </c>
      <c r="AX419" s="31">
        <v>47.155863920000002</v>
      </c>
      <c r="AY419" s="31" t="s">
        <v>1110</v>
      </c>
      <c r="AZ419" s="31" t="s">
        <v>1110</v>
      </c>
      <c r="BA419" s="31" t="s">
        <v>1110</v>
      </c>
      <c r="BB419" s="31" t="s">
        <v>1110</v>
      </c>
      <c r="BC419" s="31" t="s">
        <v>1110</v>
      </c>
      <c r="BD419" s="31" t="s">
        <v>1110</v>
      </c>
      <c r="BE419" s="57" t="s">
        <v>1110</v>
      </c>
      <c r="BF419" s="31">
        <v>49.091763749999998</v>
      </c>
      <c r="BG419"/>
      <c r="BH419" s="59">
        <v>416</v>
      </c>
      <c r="BI419" s="54" t="s">
        <v>1369</v>
      </c>
      <c r="BJ419" s="31" t="s">
        <v>1110</v>
      </c>
      <c r="BK419" s="31" t="s">
        <v>1110</v>
      </c>
      <c r="BL419" s="31" t="s">
        <v>1110</v>
      </c>
      <c r="BM419" s="31" t="s">
        <v>1110</v>
      </c>
      <c r="BN419" s="31" t="s">
        <v>1110</v>
      </c>
      <c r="BO419" s="31">
        <v>7.5105600499999996</v>
      </c>
      <c r="BP419" s="31" t="s">
        <v>1110</v>
      </c>
      <c r="BQ419" s="31">
        <v>40.041220240000001</v>
      </c>
      <c r="BR419" s="31" t="s">
        <v>1110</v>
      </c>
      <c r="BS419" s="31" t="s">
        <v>1110</v>
      </c>
      <c r="BT419" s="31" t="s">
        <v>1110</v>
      </c>
      <c r="BU419" s="31" t="s">
        <v>1110</v>
      </c>
      <c r="BV419" s="31" t="s">
        <v>1110</v>
      </c>
      <c r="BW419" s="31" t="s">
        <v>1110</v>
      </c>
      <c r="BX419" s="57" t="s">
        <v>1110</v>
      </c>
      <c r="BY419" s="31">
        <v>47.551780290000004</v>
      </c>
    </row>
    <row r="420" spans="1:77" ht="50">
      <c r="A420" s="114" t="str">
        <f t="shared" si="227"/>
        <v>AUSTRO GESTAO DE RECURSOS</v>
      </c>
      <c r="B420" s="24" t="str">
        <f t="shared" si="228"/>
        <v/>
      </c>
      <c r="C420" s="24" t="str">
        <f t="shared" si="229"/>
        <v/>
      </c>
      <c r="D420" s="24" t="str">
        <f t="shared" si="230"/>
        <v/>
      </c>
      <c r="E420" s="24" t="str">
        <f t="shared" si="231"/>
        <v/>
      </c>
      <c r="F420" s="24" t="str">
        <f t="shared" si="232"/>
        <v/>
      </c>
      <c r="G420" s="24" t="str">
        <f t="shared" si="233"/>
        <v/>
      </c>
      <c r="H420" s="24" t="str">
        <f t="shared" si="234"/>
        <v/>
      </c>
      <c r="I420" s="24">
        <f t="shared" si="235"/>
        <v>3.6497182603279583</v>
      </c>
      <c r="J420" s="24" t="str">
        <f t="shared" si="236"/>
        <v/>
      </c>
      <c r="K420" s="24" t="str">
        <f t="shared" si="237"/>
        <v/>
      </c>
      <c r="L420" s="24" t="str">
        <f t="shared" si="238"/>
        <v/>
      </c>
      <c r="M420" s="24" t="str">
        <f t="shared" si="239"/>
        <v/>
      </c>
      <c r="N420" s="24" t="str">
        <f t="shared" si="240"/>
        <v/>
      </c>
      <c r="O420" s="24" t="str">
        <f t="shared" si="241"/>
        <v/>
      </c>
      <c r="P420" s="24">
        <f t="shared" si="242"/>
        <v>77.534131322997865</v>
      </c>
      <c r="Q420" s="24">
        <f t="shared" si="243"/>
        <v>56.702960189716066</v>
      </c>
      <c r="R420" s="24">
        <f t="shared" si="244"/>
        <v>17.073421</v>
      </c>
      <c r="S420" s="24">
        <f t="shared" si="245"/>
        <v>77.534131322997865</v>
      </c>
      <c r="T420" s="24">
        <f t="shared" si="246"/>
        <v>3.6497182603279583</v>
      </c>
      <c r="V420" s="116" t="str">
        <f t="shared" si="247"/>
        <v>AUSTRO GESTAO DE RECURSOS</v>
      </c>
      <c r="W420" s="199" t="str">
        <f t="shared" si="248"/>
        <v/>
      </c>
      <c r="X420" s="199" t="str">
        <f t="shared" si="249"/>
        <v/>
      </c>
      <c r="Y420" s="199" t="str">
        <f t="shared" si="250"/>
        <v/>
      </c>
      <c r="Z420" s="199" t="str">
        <f t="shared" si="251"/>
        <v/>
      </c>
      <c r="AA420" s="199" t="str">
        <f t="shared" si="252"/>
        <v/>
      </c>
      <c r="AB420" s="199" t="str">
        <f t="shared" si="253"/>
        <v/>
      </c>
      <c r="AC420" s="199" t="str">
        <f t="shared" si="254"/>
        <v/>
      </c>
      <c r="AD420" s="199">
        <f t="shared" si="255"/>
        <v>0.30983823999999949</v>
      </c>
      <c r="AE420" s="199" t="str">
        <f t="shared" si="256"/>
        <v/>
      </c>
      <c r="AF420" s="199" t="str">
        <f t="shared" si="257"/>
        <v/>
      </c>
      <c r="AG420" s="199" t="str">
        <f t="shared" si="258"/>
        <v/>
      </c>
      <c r="AH420" s="199" t="str">
        <f t="shared" si="259"/>
        <v/>
      </c>
      <c r="AI420" s="199" t="str">
        <f t="shared" si="260"/>
        <v/>
      </c>
      <c r="AJ420" s="199" t="str">
        <f t="shared" si="261"/>
        <v/>
      </c>
      <c r="AK420" s="199">
        <f t="shared" si="262"/>
        <v>16.763582760000002</v>
      </c>
      <c r="AL420" s="199">
        <f t="shared" si="263"/>
        <v>17.073421</v>
      </c>
      <c r="AO420" s="60">
        <v>417</v>
      </c>
      <c r="AP420" s="56" t="s">
        <v>1364</v>
      </c>
      <c r="AQ420" s="30" t="s">
        <v>1110</v>
      </c>
      <c r="AR420" s="30" t="s">
        <v>1110</v>
      </c>
      <c r="AS420" s="30" t="s">
        <v>1110</v>
      </c>
      <c r="AT420" s="30" t="s">
        <v>1110</v>
      </c>
      <c r="AU420" s="30" t="s">
        <v>1110</v>
      </c>
      <c r="AV420" s="30" t="s">
        <v>1110</v>
      </c>
      <c r="AW420" s="30" t="s">
        <v>1110</v>
      </c>
      <c r="AX420" s="30">
        <v>20.932860079999998</v>
      </c>
      <c r="AY420" s="30" t="s">
        <v>1110</v>
      </c>
      <c r="AZ420" s="30">
        <v>13.51305005</v>
      </c>
      <c r="BA420" s="30" t="s">
        <v>1110</v>
      </c>
      <c r="BB420" s="30" t="s">
        <v>1110</v>
      </c>
      <c r="BC420" s="30">
        <v>10.868330039999998</v>
      </c>
      <c r="BD420" s="30" t="s">
        <v>1110</v>
      </c>
      <c r="BE420" s="58">
        <v>3.5741300099999997</v>
      </c>
      <c r="BF420" s="30">
        <v>48.888370179999995</v>
      </c>
      <c r="BG420"/>
      <c r="BH420" s="60">
        <v>417</v>
      </c>
      <c r="BI420" s="56" t="s">
        <v>1124</v>
      </c>
      <c r="BJ420" s="30" t="s">
        <v>1110</v>
      </c>
      <c r="BK420" s="30" t="s">
        <v>1110</v>
      </c>
      <c r="BL420" s="30" t="s">
        <v>1110</v>
      </c>
      <c r="BM420" s="30" t="s">
        <v>1110</v>
      </c>
      <c r="BN420" s="30" t="s">
        <v>1110</v>
      </c>
      <c r="BO420" s="30" t="s">
        <v>1110</v>
      </c>
      <c r="BP420" s="30" t="s">
        <v>1110</v>
      </c>
      <c r="BQ420" s="30">
        <v>8.799212429999999</v>
      </c>
      <c r="BR420" s="30" t="s">
        <v>1110</v>
      </c>
      <c r="BS420" s="30" t="s">
        <v>1110</v>
      </c>
      <c r="BT420" s="30" t="s">
        <v>1110</v>
      </c>
      <c r="BU420" s="30" t="s">
        <v>1110</v>
      </c>
      <c r="BV420" s="30" t="s">
        <v>1110</v>
      </c>
      <c r="BW420" s="30" t="s">
        <v>1110</v>
      </c>
      <c r="BX420" s="58">
        <v>38.384490190000001</v>
      </c>
      <c r="BY420" s="30">
        <v>47.183702619999998</v>
      </c>
    </row>
    <row r="421" spans="1:77" ht="50">
      <c r="A421" s="114" t="str">
        <f t="shared" si="227"/>
        <v>MINT CAPITAL</v>
      </c>
      <c r="B421" s="24" t="str">
        <f t="shared" si="228"/>
        <v/>
      </c>
      <c r="C421" s="24" t="str">
        <f t="shared" si="229"/>
        <v/>
      </c>
      <c r="D421" s="24">
        <f t="shared" si="230"/>
        <v>10.246826669351023</v>
      </c>
      <c r="E421" s="24" t="str">
        <f t="shared" si="231"/>
        <v/>
      </c>
      <c r="F421" s="24" t="str">
        <f t="shared" si="232"/>
        <v/>
      </c>
      <c r="G421" s="24" t="str">
        <f t="shared" si="233"/>
        <v/>
      </c>
      <c r="H421" s="24" t="str">
        <f t="shared" si="234"/>
        <v/>
      </c>
      <c r="I421" s="24">
        <f t="shared" si="235"/>
        <v>19.53556768190596</v>
      </c>
      <c r="J421" s="24" t="str">
        <f t="shared" si="236"/>
        <v/>
      </c>
      <c r="K421" s="24">
        <f t="shared" si="237"/>
        <v>-1.9068887447694038</v>
      </c>
      <c r="L421" s="24" t="str">
        <f t="shared" si="238"/>
        <v/>
      </c>
      <c r="M421" s="24" t="str">
        <f t="shared" si="239"/>
        <v/>
      </c>
      <c r="N421" s="24">
        <f t="shared" si="240"/>
        <v>56.547219489663149</v>
      </c>
      <c r="O421" s="24" t="str">
        <f t="shared" si="241"/>
        <v/>
      </c>
      <c r="P421" s="24">
        <f t="shared" si="242"/>
        <v>0.91462664322756382</v>
      </c>
      <c r="Q421" s="24">
        <f t="shared" si="243"/>
        <v>8.8094787400857228</v>
      </c>
      <c r="R421" s="24">
        <f t="shared" si="244"/>
        <v>3.8180561600000047</v>
      </c>
      <c r="S421" s="24">
        <f t="shared" si="245"/>
        <v>56.547219489663149</v>
      </c>
      <c r="T421" s="24">
        <f t="shared" si="246"/>
        <v>-1.9068887447694038</v>
      </c>
      <c r="V421" s="116" t="str">
        <f t="shared" si="247"/>
        <v>MINT CAPITAL</v>
      </c>
      <c r="W421" s="199" t="str">
        <f t="shared" si="248"/>
        <v/>
      </c>
      <c r="X421" s="199" t="str">
        <f t="shared" si="249"/>
        <v/>
      </c>
      <c r="Y421" s="199">
        <f t="shared" si="250"/>
        <v>1.6689219299999998</v>
      </c>
      <c r="Z421" s="199" t="str">
        <f t="shared" si="251"/>
        <v/>
      </c>
      <c r="AA421" s="199" t="str">
        <f t="shared" si="252"/>
        <v/>
      </c>
      <c r="AB421" s="199" t="str">
        <f t="shared" si="253"/>
        <v/>
      </c>
      <c r="AC421" s="199" t="str">
        <f t="shared" si="254"/>
        <v/>
      </c>
      <c r="AD421" s="199">
        <f t="shared" si="255"/>
        <v>0.8671505100000001</v>
      </c>
      <c r="AE421" s="199" t="str">
        <f t="shared" si="256"/>
        <v/>
      </c>
      <c r="AF421" s="199">
        <f t="shared" si="257"/>
        <v>-4.1341359999999661E-2</v>
      </c>
      <c r="AG421" s="199" t="str">
        <f t="shared" si="258"/>
        <v/>
      </c>
      <c r="AH421" s="199" t="str">
        <f t="shared" si="259"/>
        <v/>
      </c>
      <c r="AI421" s="199">
        <f t="shared" si="260"/>
        <v>1.1549995599999998</v>
      </c>
      <c r="AJ421" s="199" t="str">
        <f t="shared" si="261"/>
        <v/>
      </c>
      <c r="AK421" s="199">
        <f t="shared" si="262"/>
        <v>0.16832551999999978</v>
      </c>
      <c r="AL421" s="199">
        <f t="shared" si="263"/>
        <v>3.8180561600000047</v>
      </c>
      <c r="AO421" s="59">
        <v>418</v>
      </c>
      <c r="AP421" s="54" t="s">
        <v>1369</v>
      </c>
      <c r="AQ421" s="31" t="s">
        <v>1110</v>
      </c>
      <c r="AR421" s="31" t="s">
        <v>1110</v>
      </c>
      <c r="AS421" s="31" t="s">
        <v>1110</v>
      </c>
      <c r="AT421" s="31" t="s">
        <v>1110</v>
      </c>
      <c r="AU421" s="31" t="s">
        <v>1110</v>
      </c>
      <c r="AV421" s="31">
        <v>36.074243639999999</v>
      </c>
      <c r="AW421" s="31" t="s">
        <v>1110</v>
      </c>
      <c r="AX421" s="31">
        <v>11.78619119</v>
      </c>
      <c r="AY421" s="31" t="s">
        <v>1110</v>
      </c>
      <c r="AZ421" s="31" t="s">
        <v>1110</v>
      </c>
      <c r="BA421" s="31" t="s">
        <v>1110</v>
      </c>
      <c r="BB421" s="31" t="s">
        <v>1110</v>
      </c>
      <c r="BC421" s="31" t="s">
        <v>1110</v>
      </c>
      <c r="BD421" s="31" t="s">
        <v>1110</v>
      </c>
      <c r="BE421" s="57" t="s">
        <v>1110</v>
      </c>
      <c r="BF421" s="31">
        <v>47.860434830000003</v>
      </c>
      <c r="BG421"/>
      <c r="BH421" s="59">
        <v>418</v>
      </c>
      <c r="BI421" s="54" t="s">
        <v>1370</v>
      </c>
      <c r="BJ421" s="31" t="s">
        <v>1110</v>
      </c>
      <c r="BK421" s="31" t="s">
        <v>1110</v>
      </c>
      <c r="BL421" s="31">
        <v>17.95612951</v>
      </c>
      <c r="BM421" s="31" t="s">
        <v>1110</v>
      </c>
      <c r="BN421" s="31" t="s">
        <v>1110</v>
      </c>
      <c r="BO421" s="31" t="s">
        <v>1110</v>
      </c>
      <c r="BP421" s="31" t="s">
        <v>1110</v>
      </c>
      <c r="BQ421" s="31">
        <v>5.3059798499999999</v>
      </c>
      <c r="BR421" s="31" t="s">
        <v>1110</v>
      </c>
      <c r="BS421" s="31">
        <v>2.1266592700000002</v>
      </c>
      <c r="BT421" s="31" t="s">
        <v>1110</v>
      </c>
      <c r="BU421" s="31" t="s">
        <v>1110</v>
      </c>
      <c r="BV421" s="31">
        <v>3.1975395299999998</v>
      </c>
      <c r="BW421" s="31" t="s">
        <v>1110</v>
      </c>
      <c r="BX421" s="57">
        <v>18.572066679999999</v>
      </c>
      <c r="BY421" s="31">
        <v>47.15837484</v>
      </c>
    </row>
    <row r="422" spans="1:77" ht="50">
      <c r="A422" s="114" t="str">
        <f t="shared" si="227"/>
        <v>LAVORO ASSET MANAGEMENT LTDA</v>
      </c>
      <c r="B422" s="24" t="str">
        <f t="shared" si="228"/>
        <v/>
      </c>
      <c r="C422" s="24" t="str">
        <f t="shared" si="229"/>
        <v/>
      </c>
      <c r="D422" s="24" t="str">
        <f t="shared" si="230"/>
        <v/>
      </c>
      <c r="E422" s="24" t="str">
        <f t="shared" si="231"/>
        <v/>
      </c>
      <c r="F422" s="24" t="str">
        <f t="shared" si="232"/>
        <v/>
      </c>
      <c r="G422" s="24" t="str">
        <f t="shared" si="233"/>
        <v/>
      </c>
      <c r="H422" s="24" t="str">
        <f t="shared" si="234"/>
        <v/>
      </c>
      <c r="I422" s="24">
        <f t="shared" si="235"/>
        <v>-0.7073241139640345</v>
      </c>
      <c r="J422" s="24" t="str">
        <f t="shared" si="236"/>
        <v/>
      </c>
      <c r="K422" s="24">
        <f t="shared" si="237"/>
        <v>0.69924411281586174</v>
      </c>
      <c r="L422" s="24" t="str">
        <f t="shared" si="238"/>
        <v/>
      </c>
      <c r="M422" s="24" t="str">
        <f t="shared" si="239"/>
        <v/>
      </c>
      <c r="N422" s="24">
        <f t="shared" si="240"/>
        <v>-0.76901315802548709</v>
      </c>
      <c r="O422" s="24" t="str">
        <f t="shared" si="241"/>
        <v/>
      </c>
      <c r="P422" s="24" t="str">
        <f t="shared" si="242"/>
        <v/>
      </c>
      <c r="Q422" s="24">
        <f t="shared" si="243"/>
        <v>-0.42461850455730143</v>
      </c>
      <c r="R422" s="24">
        <f t="shared" si="244"/>
        <v>-0.19415494000000422</v>
      </c>
      <c r="S422" s="24">
        <f t="shared" si="245"/>
        <v>0.69924411281586174</v>
      </c>
      <c r="T422" s="24">
        <f t="shared" si="246"/>
        <v>-0.76901315802548709</v>
      </c>
      <c r="V422" s="116" t="str">
        <f t="shared" si="247"/>
        <v>LAVORO ASSET MANAGEMENT LTDA</v>
      </c>
      <c r="W422" s="199" t="str">
        <f t="shared" si="248"/>
        <v/>
      </c>
      <c r="X422" s="199" t="str">
        <f t="shared" si="249"/>
        <v/>
      </c>
      <c r="Y422" s="199" t="str">
        <f t="shared" si="250"/>
        <v/>
      </c>
      <c r="Z422" s="199" t="str">
        <f t="shared" si="251"/>
        <v/>
      </c>
      <c r="AA422" s="199" t="str">
        <f t="shared" si="252"/>
        <v/>
      </c>
      <c r="AB422" s="199" t="str">
        <f t="shared" si="253"/>
        <v/>
      </c>
      <c r="AC422" s="199" t="str">
        <f t="shared" si="254"/>
        <v/>
      </c>
      <c r="AD422" s="199">
        <f t="shared" si="255"/>
        <v>-0.12642190000000042</v>
      </c>
      <c r="AE422" s="199" t="str">
        <f t="shared" si="256"/>
        <v/>
      </c>
      <c r="AF422" s="199">
        <f t="shared" si="257"/>
        <v>6.9744090000000369E-2</v>
      </c>
      <c r="AG422" s="199" t="str">
        <f t="shared" si="258"/>
        <v/>
      </c>
      <c r="AH422" s="199" t="str">
        <f t="shared" si="259"/>
        <v/>
      </c>
      <c r="AI422" s="199">
        <f t="shared" si="260"/>
        <v>-0.13747713000000061</v>
      </c>
      <c r="AJ422" s="199" t="str">
        <f t="shared" si="261"/>
        <v/>
      </c>
      <c r="AK422" s="199" t="str">
        <f t="shared" si="262"/>
        <v/>
      </c>
      <c r="AL422" s="199">
        <f t="shared" si="263"/>
        <v>-0.19415494000000422</v>
      </c>
      <c r="AO422" s="60">
        <v>419</v>
      </c>
      <c r="AP422" s="56" t="s">
        <v>244</v>
      </c>
      <c r="AQ422" s="30" t="s">
        <v>1110</v>
      </c>
      <c r="AR422" s="30" t="s">
        <v>1110</v>
      </c>
      <c r="AS422" s="30" t="s">
        <v>1110</v>
      </c>
      <c r="AT422" s="30" t="s">
        <v>1110</v>
      </c>
      <c r="AU422" s="30" t="s">
        <v>1110</v>
      </c>
      <c r="AV422" s="30" t="s">
        <v>1110</v>
      </c>
      <c r="AW422" s="30" t="s">
        <v>1110</v>
      </c>
      <c r="AX422" s="30">
        <v>14.770520749999999</v>
      </c>
      <c r="AY422" s="30" t="s">
        <v>1110</v>
      </c>
      <c r="AZ422" s="30" t="s">
        <v>1110</v>
      </c>
      <c r="BA422" s="30" t="s">
        <v>1110</v>
      </c>
      <c r="BB422" s="30" t="s">
        <v>1110</v>
      </c>
      <c r="BC422" s="30">
        <v>31.505601600000002</v>
      </c>
      <c r="BD422" s="30" t="s">
        <v>1110</v>
      </c>
      <c r="BE422" s="58">
        <v>4.0759999999999998E-2</v>
      </c>
      <c r="BF422" s="30">
        <v>46.31688235</v>
      </c>
      <c r="BG422"/>
      <c r="BH422" s="60">
        <v>419</v>
      </c>
      <c r="BI422" s="56" t="s">
        <v>1371</v>
      </c>
      <c r="BJ422" s="30" t="s">
        <v>1110</v>
      </c>
      <c r="BK422" s="30" t="s">
        <v>1110</v>
      </c>
      <c r="BL422" s="30" t="s">
        <v>1110</v>
      </c>
      <c r="BM422" s="30" t="s">
        <v>1110</v>
      </c>
      <c r="BN422" s="30" t="s">
        <v>1110</v>
      </c>
      <c r="BO422" s="30" t="s">
        <v>1110</v>
      </c>
      <c r="BP422" s="30" t="s">
        <v>1110</v>
      </c>
      <c r="BQ422" s="30">
        <v>17.74684122</v>
      </c>
      <c r="BR422" s="30" t="s">
        <v>1110</v>
      </c>
      <c r="BS422" s="30">
        <v>10.043956060000001</v>
      </c>
      <c r="BT422" s="30" t="s">
        <v>1110</v>
      </c>
      <c r="BU422" s="30" t="s">
        <v>1110</v>
      </c>
      <c r="BV422" s="30">
        <v>17.739607100000001</v>
      </c>
      <c r="BW422" s="30" t="s">
        <v>1110</v>
      </c>
      <c r="BX422" s="58" t="s">
        <v>1110</v>
      </c>
      <c r="BY422" s="30">
        <v>45.53040438</v>
      </c>
    </row>
    <row r="423" spans="1:77" ht="62.5">
      <c r="A423" s="114" t="str">
        <f t="shared" si="227"/>
        <v>SAO PAULO GESTORA DE RECURSOS</v>
      </c>
      <c r="B423" s="24" t="str">
        <f t="shared" si="228"/>
        <v/>
      </c>
      <c r="C423" s="24" t="str">
        <f t="shared" si="229"/>
        <v/>
      </c>
      <c r="D423" s="24" t="str">
        <f t="shared" si="230"/>
        <v/>
      </c>
      <c r="E423" s="24" t="str">
        <f t="shared" si="231"/>
        <v/>
      </c>
      <c r="F423" s="24" t="str">
        <f t="shared" si="232"/>
        <v/>
      </c>
      <c r="G423" s="24">
        <f t="shared" si="233"/>
        <v>-66.575183678550829</v>
      </c>
      <c r="H423" s="24" t="str">
        <f t="shared" si="234"/>
        <v/>
      </c>
      <c r="I423" s="24">
        <f t="shared" si="235"/>
        <v>-1.8107432273195201</v>
      </c>
      <c r="J423" s="24" t="str">
        <f t="shared" si="236"/>
        <v/>
      </c>
      <c r="K423" s="24" t="str">
        <f t="shared" si="237"/>
        <v/>
      </c>
      <c r="L423" s="24" t="str">
        <f t="shared" si="238"/>
        <v/>
      </c>
      <c r="M423" s="24" t="str">
        <f t="shared" si="239"/>
        <v/>
      </c>
      <c r="N423" s="24" t="str">
        <f t="shared" si="240"/>
        <v/>
      </c>
      <c r="O423" s="24" t="str">
        <f t="shared" si="241"/>
        <v/>
      </c>
      <c r="P423" s="24" t="str">
        <f t="shared" si="242"/>
        <v/>
      </c>
      <c r="Q423" s="24">
        <f t="shared" si="243"/>
        <v>-15.850949345271559</v>
      </c>
      <c r="R423" s="24">
        <f t="shared" si="244"/>
        <v>-8.4978721799999946</v>
      </c>
      <c r="S423" s="24">
        <f t="shared" si="245"/>
        <v>-1.8107432273195201</v>
      </c>
      <c r="T423" s="24">
        <f t="shared" si="246"/>
        <v>-66.575183678550829</v>
      </c>
      <c r="V423" s="116" t="str">
        <f t="shared" si="247"/>
        <v>SAO PAULO GESTORA DE RECURSOS</v>
      </c>
      <c r="W423" s="199" t="str">
        <f t="shared" si="248"/>
        <v/>
      </c>
      <c r="X423" s="199" t="str">
        <f t="shared" si="249"/>
        <v/>
      </c>
      <c r="Y423" s="199" t="str">
        <f t="shared" si="250"/>
        <v/>
      </c>
      <c r="Z423" s="199" t="str">
        <f t="shared" si="251"/>
        <v/>
      </c>
      <c r="AA423" s="199" t="str">
        <f t="shared" si="252"/>
        <v/>
      </c>
      <c r="AB423" s="199">
        <f t="shared" si="253"/>
        <v>-7.7375622400000008</v>
      </c>
      <c r="AC423" s="199" t="str">
        <f t="shared" si="254"/>
        <v/>
      </c>
      <c r="AD423" s="199">
        <f t="shared" si="255"/>
        <v>-0.76030993999999197</v>
      </c>
      <c r="AE423" s="199" t="str">
        <f t="shared" si="256"/>
        <v/>
      </c>
      <c r="AF423" s="199" t="str">
        <f t="shared" si="257"/>
        <v/>
      </c>
      <c r="AG423" s="199" t="str">
        <f t="shared" si="258"/>
        <v/>
      </c>
      <c r="AH423" s="199" t="str">
        <f t="shared" si="259"/>
        <v/>
      </c>
      <c r="AI423" s="199" t="str">
        <f t="shared" si="260"/>
        <v/>
      </c>
      <c r="AJ423" s="199" t="str">
        <f t="shared" si="261"/>
        <v/>
      </c>
      <c r="AK423" s="199" t="str">
        <f t="shared" si="262"/>
        <v/>
      </c>
      <c r="AL423" s="199">
        <f t="shared" si="263"/>
        <v>-8.4978721799999946</v>
      </c>
      <c r="AO423" s="59">
        <v>420</v>
      </c>
      <c r="AP423" s="54" t="s">
        <v>1372</v>
      </c>
      <c r="AQ423" s="31" t="s">
        <v>1110</v>
      </c>
      <c r="AR423" s="31" t="s">
        <v>1110</v>
      </c>
      <c r="AS423" s="31" t="s">
        <v>1110</v>
      </c>
      <c r="AT423" s="31" t="s">
        <v>1110</v>
      </c>
      <c r="AU423" s="31" t="s">
        <v>1110</v>
      </c>
      <c r="AV423" s="31">
        <v>0.41060004</v>
      </c>
      <c r="AW423" s="31" t="s">
        <v>1110</v>
      </c>
      <c r="AX423" s="31">
        <v>45.823614820000003</v>
      </c>
      <c r="AY423" s="31" t="s">
        <v>1110</v>
      </c>
      <c r="AZ423" s="31" t="s">
        <v>1110</v>
      </c>
      <c r="BA423" s="31" t="s">
        <v>1110</v>
      </c>
      <c r="BB423" s="31" t="s">
        <v>1110</v>
      </c>
      <c r="BC423" s="31" t="s">
        <v>1110</v>
      </c>
      <c r="BD423" s="31" t="s">
        <v>1110</v>
      </c>
      <c r="BE423" s="57" t="s">
        <v>1110</v>
      </c>
      <c r="BF423" s="31">
        <v>46.234214860000002</v>
      </c>
      <c r="BG423"/>
      <c r="BH423" s="59">
        <v>420</v>
      </c>
      <c r="BI423" s="54" t="s">
        <v>1365</v>
      </c>
      <c r="BJ423" s="31" t="s">
        <v>1110</v>
      </c>
      <c r="BK423" s="31" t="s">
        <v>1110</v>
      </c>
      <c r="BL423" s="31" t="s">
        <v>1110</v>
      </c>
      <c r="BM423" s="31" t="s">
        <v>1110</v>
      </c>
      <c r="BN423" s="31" t="s">
        <v>1110</v>
      </c>
      <c r="BO423" s="31">
        <v>3.88472975</v>
      </c>
      <c r="BP423" s="31" t="s">
        <v>1110</v>
      </c>
      <c r="BQ423" s="31">
        <v>41.228522520000006</v>
      </c>
      <c r="BR423" s="31" t="s">
        <v>1110</v>
      </c>
      <c r="BS423" s="31" t="s">
        <v>1110</v>
      </c>
      <c r="BT423" s="31" t="s">
        <v>1110</v>
      </c>
      <c r="BU423" s="31" t="s">
        <v>1110</v>
      </c>
      <c r="BV423" s="31" t="s">
        <v>1110</v>
      </c>
      <c r="BW423" s="31" t="s">
        <v>1110</v>
      </c>
      <c r="BX423" s="57" t="s">
        <v>1110</v>
      </c>
      <c r="BY423" s="31">
        <v>45.113252270000004</v>
      </c>
    </row>
    <row r="424" spans="1:77" ht="62.5">
      <c r="A424" s="114" t="str">
        <f t="shared" si="227"/>
        <v>HAGROS CAPITAL ADM DE RECURSOS LTDA</v>
      </c>
      <c r="B424" s="24" t="str">
        <f t="shared" si="228"/>
        <v/>
      </c>
      <c r="C424" s="24" t="str">
        <f t="shared" si="229"/>
        <v/>
      </c>
      <c r="D424" s="24" t="str">
        <f t="shared" si="230"/>
        <v/>
      </c>
      <c r="E424" s="24" t="str">
        <f t="shared" si="231"/>
        <v/>
      </c>
      <c r="F424" s="24" t="str">
        <f t="shared" si="232"/>
        <v/>
      </c>
      <c r="G424" s="24" t="str">
        <f t="shared" si="233"/>
        <v/>
      </c>
      <c r="H424" s="24" t="str">
        <f t="shared" si="234"/>
        <v/>
      </c>
      <c r="I424" s="24">
        <f t="shared" si="235"/>
        <v>-1.4005874631891402E-2</v>
      </c>
      <c r="J424" s="24" t="str">
        <f t="shared" si="236"/>
        <v/>
      </c>
      <c r="K424" s="24">
        <f t="shared" si="237"/>
        <v>-1.2130667722487942E-2</v>
      </c>
      <c r="L424" s="24" t="str">
        <f t="shared" si="238"/>
        <v/>
      </c>
      <c r="M424" s="24" t="str">
        <f t="shared" si="239"/>
        <v/>
      </c>
      <c r="N424" s="24" t="str">
        <f t="shared" si="240"/>
        <v/>
      </c>
      <c r="O424" s="24" t="str">
        <f t="shared" si="241"/>
        <v/>
      </c>
      <c r="P424" s="24" t="str">
        <f t="shared" si="242"/>
        <v/>
      </c>
      <c r="Q424" s="24">
        <f t="shared" si="243"/>
        <v>-1.2133648076016357E-2</v>
      </c>
      <c r="R424" s="24">
        <f t="shared" si="244"/>
        <v>-5.4562799999970935E-3</v>
      </c>
      <c r="S424" s="24">
        <f t="shared" si="245"/>
        <v>-1.2130667722487942E-2</v>
      </c>
      <c r="T424" s="24">
        <f t="shared" si="246"/>
        <v>-1.4005874631891402E-2</v>
      </c>
      <c r="V424" s="116" t="str">
        <f t="shared" si="247"/>
        <v>HAGROS CAPITAL ADM DE RECURSOS LTDA</v>
      </c>
      <c r="W424" s="199" t="str">
        <f t="shared" si="248"/>
        <v/>
      </c>
      <c r="X424" s="199" t="str">
        <f t="shared" si="249"/>
        <v/>
      </c>
      <c r="Y424" s="199" t="str">
        <f t="shared" si="250"/>
        <v/>
      </c>
      <c r="Z424" s="199" t="str">
        <f t="shared" si="251"/>
        <v/>
      </c>
      <c r="AA424" s="199" t="str">
        <f t="shared" si="252"/>
        <v/>
      </c>
      <c r="AB424" s="199" t="str">
        <f t="shared" si="253"/>
        <v/>
      </c>
      <c r="AC424" s="199" t="str">
        <f t="shared" si="254"/>
        <v/>
      </c>
      <c r="AD424" s="199">
        <f t="shared" si="255"/>
        <v>-1.0010000000004737E-5</v>
      </c>
      <c r="AE424" s="199" t="str">
        <f t="shared" si="256"/>
        <v/>
      </c>
      <c r="AF424" s="199">
        <f t="shared" si="257"/>
        <v>-5.4462700000001973E-3</v>
      </c>
      <c r="AG424" s="199" t="str">
        <f t="shared" si="258"/>
        <v/>
      </c>
      <c r="AH424" s="199" t="str">
        <f t="shared" si="259"/>
        <v/>
      </c>
      <c r="AI424" s="199" t="str">
        <f t="shared" si="260"/>
        <v/>
      </c>
      <c r="AJ424" s="199" t="str">
        <f t="shared" si="261"/>
        <v/>
      </c>
      <c r="AK424" s="199" t="str">
        <f t="shared" si="262"/>
        <v/>
      </c>
      <c r="AL424" s="199">
        <f t="shared" si="263"/>
        <v>-5.4562799999970935E-3</v>
      </c>
      <c r="AO424" s="60">
        <v>421</v>
      </c>
      <c r="AP424" s="56" t="s">
        <v>1371</v>
      </c>
      <c r="AQ424" s="30" t="s">
        <v>1110</v>
      </c>
      <c r="AR424" s="30" t="s">
        <v>1110</v>
      </c>
      <c r="AS424" s="30" t="s">
        <v>1110</v>
      </c>
      <c r="AT424" s="30" t="s">
        <v>1110</v>
      </c>
      <c r="AU424" s="30" t="s">
        <v>1110</v>
      </c>
      <c r="AV424" s="30" t="s">
        <v>1110</v>
      </c>
      <c r="AW424" s="30" t="s">
        <v>1110</v>
      </c>
      <c r="AX424" s="30">
        <v>17.873263120000001</v>
      </c>
      <c r="AY424" s="30" t="s">
        <v>1110</v>
      </c>
      <c r="AZ424" s="30">
        <v>9.9742119700000007</v>
      </c>
      <c r="BA424" s="30" t="s">
        <v>1110</v>
      </c>
      <c r="BB424" s="30" t="s">
        <v>1110</v>
      </c>
      <c r="BC424" s="30">
        <v>17.877084230000001</v>
      </c>
      <c r="BD424" s="30" t="s">
        <v>1110</v>
      </c>
      <c r="BE424" s="58" t="s">
        <v>1110</v>
      </c>
      <c r="BF424" s="30">
        <v>45.724559320000004</v>
      </c>
      <c r="BG424"/>
      <c r="BH424" s="60">
        <v>421</v>
      </c>
      <c r="BI424" s="56" t="s">
        <v>1373</v>
      </c>
      <c r="BJ424" s="30" t="s">
        <v>1110</v>
      </c>
      <c r="BK424" s="30" t="s">
        <v>1110</v>
      </c>
      <c r="BL424" s="30" t="s">
        <v>1110</v>
      </c>
      <c r="BM424" s="30" t="s">
        <v>1110</v>
      </c>
      <c r="BN424" s="30" t="s">
        <v>1110</v>
      </c>
      <c r="BO424" s="30" t="s">
        <v>1110</v>
      </c>
      <c r="BP424" s="30" t="s">
        <v>1110</v>
      </c>
      <c r="BQ424" s="30">
        <v>7.1459999999999996E-2</v>
      </c>
      <c r="BR424" s="30" t="s">
        <v>1110</v>
      </c>
      <c r="BS424" s="30">
        <v>44.891257889999999</v>
      </c>
      <c r="BT424" s="30" t="s">
        <v>1110</v>
      </c>
      <c r="BU424" s="30" t="s">
        <v>1110</v>
      </c>
      <c r="BV424" s="30" t="s">
        <v>1110</v>
      </c>
      <c r="BW424" s="30" t="s">
        <v>1110</v>
      </c>
      <c r="BX424" s="58" t="s">
        <v>1110</v>
      </c>
      <c r="BY424" s="30">
        <v>44.96271789</v>
      </c>
    </row>
    <row r="425" spans="1:77" ht="62.5">
      <c r="A425" s="114" t="str">
        <f t="shared" si="227"/>
        <v>ANTERA GESTAO DE RECURSOS S/A</v>
      </c>
      <c r="B425" s="24" t="str">
        <f t="shared" si="228"/>
        <v/>
      </c>
      <c r="C425" s="24" t="str">
        <f t="shared" si="229"/>
        <v/>
      </c>
      <c r="D425" s="24" t="str">
        <f t="shared" si="230"/>
        <v/>
      </c>
      <c r="E425" s="24" t="str">
        <f t="shared" si="231"/>
        <v/>
      </c>
      <c r="F425" s="24" t="str">
        <f t="shared" si="232"/>
        <v/>
      </c>
      <c r="G425" s="24" t="str">
        <f t="shared" si="233"/>
        <v/>
      </c>
      <c r="H425" s="24" t="str">
        <f t="shared" si="234"/>
        <v/>
      </c>
      <c r="I425" s="24" t="str">
        <f t="shared" si="235"/>
        <v/>
      </c>
      <c r="J425" s="24" t="str">
        <f t="shared" si="236"/>
        <v/>
      </c>
      <c r="K425" s="24" t="str">
        <f t="shared" si="237"/>
        <v/>
      </c>
      <c r="L425" s="24" t="str">
        <f t="shared" si="238"/>
        <v/>
      </c>
      <c r="M425" s="24" t="str">
        <f t="shared" si="239"/>
        <v/>
      </c>
      <c r="N425" s="24" t="str">
        <f t="shared" si="240"/>
        <v/>
      </c>
      <c r="O425" s="24" t="str">
        <f t="shared" si="241"/>
        <v/>
      </c>
      <c r="P425" s="24">
        <f t="shared" si="242"/>
        <v>0</v>
      </c>
      <c r="Q425" s="24">
        <f t="shared" si="243"/>
        <v>0</v>
      </c>
      <c r="R425" s="24">
        <f t="shared" si="244"/>
        <v>0</v>
      </c>
      <c r="S425" s="24">
        <f t="shared" si="245"/>
        <v>0</v>
      </c>
      <c r="T425" s="24">
        <f t="shared" si="246"/>
        <v>0</v>
      </c>
      <c r="V425" s="116" t="str">
        <f t="shared" si="247"/>
        <v>ANTERA GESTAO DE RECURSOS S/A</v>
      </c>
      <c r="W425" s="199" t="str">
        <f t="shared" si="248"/>
        <v/>
      </c>
      <c r="X425" s="199" t="str">
        <f t="shared" si="249"/>
        <v/>
      </c>
      <c r="Y425" s="199" t="str">
        <f t="shared" si="250"/>
        <v/>
      </c>
      <c r="Z425" s="199" t="str">
        <f t="shared" si="251"/>
        <v/>
      </c>
      <c r="AA425" s="199" t="str">
        <f t="shared" si="252"/>
        <v/>
      </c>
      <c r="AB425" s="199" t="str">
        <f t="shared" si="253"/>
        <v/>
      </c>
      <c r="AC425" s="199" t="str">
        <f t="shared" si="254"/>
        <v/>
      </c>
      <c r="AD425" s="199" t="str">
        <f t="shared" si="255"/>
        <v/>
      </c>
      <c r="AE425" s="199" t="str">
        <f t="shared" si="256"/>
        <v/>
      </c>
      <c r="AF425" s="199" t="str">
        <f t="shared" si="257"/>
        <v/>
      </c>
      <c r="AG425" s="199" t="str">
        <f t="shared" si="258"/>
        <v/>
      </c>
      <c r="AH425" s="199" t="str">
        <f t="shared" si="259"/>
        <v/>
      </c>
      <c r="AI425" s="199" t="str">
        <f t="shared" si="260"/>
        <v/>
      </c>
      <c r="AJ425" s="199" t="str">
        <f t="shared" si="261"/>
        <v/>
      </c>
      <c r="AK425" s="199">
        <f t="shared" si="262"/>
        <v>0</v>
      </c>
      <c r="AL425" s="199">
        <f t="shared" si="263"/>
        <v>0</v>
      </c>
      <c r="AO425" s="59">
        <v>422</v>
      </c>
      <c r="AP425" s="54" t="s">
        <v>1373</v>
      </c>
      <c r="AQ425" s="31" t="s">
        <v>1110</v>
      </c>
      <c r="AR425" s="31" t="s">
        <v>1110</v>
      </c>
      <c r="AS425" s="31" t="s">
        <v>1110</v>
      </c>
      <c r="AT425" s="31" t="s">
        <v>1110</v>
      </c>
      <c r="AU425" s="31" t="s">
        <v>1110</v>
      </c>
      <c r="AV425" s="31" t="s">
        <v>1110</v>
      </c>
      <c r="AW425" s="31" t="s">
        <v>1110</v>
      </c>
      <c r="AX425" s="31">
        <v>7.147001E-2</v>
      </c>
      <c r="AY425" s="31" t="s">
        <v>1110</v>
      </c>
      <c r="AZ425" s="31">
        <v>44.896704159999999</v>
      </c>
      <c r="BA425" s="31" t="s">
        <v>1110</v>
      </c>
      <c r="BB425" s="31" t="s">
        <v>1110</v>
      </c>
      <c r="BC425" s="31" t="s">
        <v>1110</v>
      </c>
      <c r="BD425" s="31" t="s">
        <v>1110</v>
      </c>
      <c r="BE425" s="57" t="s">
        <v>1110</v>
      </c>
      <c r="BF425" s="31">
        <v>44.968174169999998</v>
      </c>
      <c r="BG425"/>
      <c r="BH425" s="59">
        <v>422</v>
      </c>
      <c r="BI425" s="54" t="s">
        <v>1374</v>
      </c>
      <c r="BJ425" s="31" t="s">
        <v>1110</v>
      </c>
      <c r="BK425" s="31" t="s">
        <v>1110</v>
      </c>
      <c r="BL425" s="31" t="s">
        <v>1110</v>
      </c>
      <c r="BM425" s="31" t="s">
        <v>1110</v>
      </c>
      <c r="BN425" s="31" t="s">
        <v>1110</v>
      </c>
      <c r="BO425" s="31" t="s">
        <v>1110</v>
      </c>
      <c r="BP425" s="31" t="s">
        <v>1110</v>
      </c>
      <c r="BQ425" s="31" t="s">
        <v>1110</v>
      </c>
      <c r="BR425" s="31" t="s">
        <v>1110</v>
      </c>
      <c r="BS425" s="31" t="s">
        <v>1110</v>
      </c>
      <c r="BT425" s="31" t="s">
        <v>1110</v>
      </c>
      <c r="BU425" s="31" t="s">
        <v>1110</v>
      </c>
      <c r="BV425" s="31" t="s">
        <v>1110</v>
      </c>
      <c r="BW425" s="31" t="s">
        <v>1110</v>
      </c>
      <c r="BX425" s="57">
        <v>43.993025350000003</v>
      </c>
      <c r="BY425" s="31">
        <v>43.993025350000003</v>
      </c>
    </row>
    <row r="426" spans="1:77" ht="62.5">
      <c r="A426" s="114" t="str">
        <f t="shared" si="227"/>
        <v>TITAN CAPITAL GESTAO DE RECURSOS LTDA</v>
      </c>
      <c r="B426" s="24" t="str">
        <f t="shared" si="228"/>
        <v/>
      </c>
      <c r="C426" s="24" t="str">
        <f t="shared" si="229"/>
        <v/>
      </c>
      <c r="D426" s="24" t="str">
        <f t="shared" si="230"/>
        <v/>
      </c>
      <c r="E426" s="24" t="str">
        <f t="shared" si="231"/>
        <v/>
      </c>
      <c r="F426" s="24" t="str">
        <f t="shared" si="232"/>
        <v/>
      </c>
      <c r="G426" s="24" t="str">
        <f t="shared" si="233"/>
        <v/>
      </c>
      <c r="H426" s="24" t="str">
        <f t="shared" si="234"/>
        <v/>
      </c>
      <c r="I426" s="24">
        <f t="shared" si="235"/>
        <v>0.28918645853906355</v>
      </c>
      <c r="J426" s="24" t="str">
        <f t="shared" si="236"/>
        <v/>
      </c>
      <c r="K426" s="24" t="str">
        <f t="shared" si="237"/>
        <v/>
      </c>
      <c r="L426" s="24" t="str">
        <f t="shared" si="238"/>
        <v/>
      </c>
      <c r="M426" s="24" t="str">
        <f t="shared" si="239"/>
        <v/>
      </c>
      <c r="N426" s="24" t="str">
        <f t="shared" si="240"/>
        <v/>
      </c>
      <c r="O426" s="24" t="str">
        <f t="shared" si="241"/>
        <v/>
      </c>
      <c r="P426" s="24" t="str">
        <f t="shared" si="242"/>
        <v/>
      </c>
      <c r="Q426" s="24">
        <f t="shared" si="243"/>
        <v>0.28918645853906355</v>
      </c>
      <c r="R426" s="24">
        <f t="shared" si="244"/>
        <v>0.12673414999999721</v>
      </c>
      <c r="S426" s="24">
        <f t="shared" si="245"/>
        <v>0.28918645853906355</v>
      </c>
      <c r="T426" s="24">
        <f t="shared" si="246"/>
        <v>0.28918645853906355</v>
      </c>
      <c r="V426" s="116" t="str">
        <f t="shared" si="247"/>
        <v>TITAN CAPITAL GESTAO DE RECURSOS LTDA</v>
      </c>
      <c r="W426" s="199" t="str">
        <f t="shared" si="248"/>
        <v/>
      </c>
      <c r="X426" s="199" t="str">
        <f t="shared" si="249"/>
        <v/>
      </c>
      <c r="Y426" s="199" t="str">
        <f t="shared" si="250"/>
        <v/>
      </c>
      <c r="Z426" s="199" t="str">
        <f t="shared" si="251"/>
        <v/>
      </c>
      <c r="AA426" s="199" t="str">
        <f t="shared" si="252"/>
        <v/>
      </c>
      <c r="AB426" s="199" t="str">
        <f t="shared" si="253"/>
        <v/>
      </c>
      <c r="AC426" s="199" t="str">
        <f t="shared" si="254"/>
        <v/>
      </c>
      <c r="AD426" s="199">
        <f t="shared" si="255"/>
        <v>0.12673414999999721</v>
      </c>
      <c r="AE426" s="199" t="str">
        <f t="shared" si="256"/>
        <v/>
      </c>
      <c r="AF426" s="199" t="str">
        <f t="shared" si="257"/>
        <v/>
      </c>
      <c r="AG426" s="199" t="str">
        <f t="shared" si="258"/>
        <v/>
      </c>
      <c r="AH426" s="199" t="str">
        <f t="shared" si="259"/>
        <v/>
      </c>
      <c r="AI426" s="199" t="str">
        <f t="shared" si="260"/>
        <v/>
      </c>
      <c r="AJ426" s="199" t="str">
        <f t="shared" si="261"/>
        <v/>
      </c>
      <c r="AK426" s="199" t="str">
        <f t="shared" si="262"/>
        <v/>
      </c>
      <c r="AL426" s="199">
        <f t="shared" si="263"/>
        <v>0.12673414999999721</v>
      </c>
      <c r="AO426" s="60">
        <v>423</v>
      </c>
      <c r="AP426" s="56" t="s">
        <v>1375</v>
      </c>
      <c r="AQ426" s="30">
        <v>15.496728699999998</v>
      </c>
      <c r="AR426" s="30">
        <v>17.156888559999999</v>
      </c>
      <c r="AS426" s="30" t="s">
        <v>1110</v>
      </c>
      <c r="AT426" s="30" t="s">
        <v>1110</v>
      </c>
      <c r="AU426" s="30" t="s">
        <v>1110</v>
      </c>
      <c r="AV426" s="30">
        <v>3.1001797400000002</v>
      </c>
      <c r="AW426" s="30" t="s">
        <v>1110</v>
      </c>
      <c r="AX426" s="30">
        <v>8.8035592600000001</v>
      </c>
      <c r="AY426" s="30" t="s">
        <v>1110</v>
      </c>
      <c r="AZ426" s="30" t="s">
        <v>1110</v>
      </c>
      <c r="BA426" s="30" t="s">
        <v>1110</v>
      </c>
      <c r="BB426" s="30" t="s">
        <v>1110</v>
      </c>
      <c r="BC426" s="30" t="s">
        <v>1110</v>
      </c>
      <c r="BD426" s="30" t="s">
        <v>1110</v>
      </c>
      <c r="BE426" s="58">
        <v>1.0000000000000001E-5</v>
      </c>
      <c r="BF426" s="30">
        <v>44.557366260000002</v>
      </c>
      <c r="BG426"/>
      <c r="BH426" s="60">
        <v>423</v>
      </c>
      <c r="BI426" s="56" t="s">
        <v>1376</v>
      </c>
      <c r="BJ426" s="30" t="s">
        <v>1110</v>
      </c>
      <c r="BK426" s="30" t="s">
        <v>1110</v>
      </c>
      <c r="BL426" s="30" t="s">
        <v>1110</v>
      </c>
      <c r="BM426" s="30" t="s">
        <v>1110</v>
      </c>
      <c r="BN426" s="30" t="s">
        <v>1110</v>
      </c>
      <c r="BO426" s="30" t="s">
        <v>1110</v>
      </c>
      <c r="BP426" s="30" t="s">
        <v>1110</v>
      </c>
      <c r="BQ426" s="30">
        <v>43.951106369999998</v>
      </c>
      <c r="BR426" s="30" t="s">
        <v>1110</v>
      </c>
      <c r="BS426" s="30" t="s">
        <v>1110</v>
      </c>
      <c r="BT426" s="30" t="s">
        <v>1110</v>
      </c>
      <c r="BU426" s="30" t="s">
        <v>1110</v>
      </c>
      <c r="BV426" s="30" t="s">
        <v>1110</v>
      </c>
      <c r="BW426" s="30" t="s">
        <v>1110</v>
      </c>
      <c r="BX426" s="58" t="s">
        <v>1110</v>
      </c>
      <c r="BY426" s="30">
        <v>43.951106369999998</v>
      </c>
    </row>
    <row r="427" spans="1:77" ht="62.5">
      <c r="A427" s="114" t="str">
        <f t="shared" si="227"/>
        <v>FOCUS ASS EM INV LTDA</v>
      </c>
      <c r="B427" s="24" t="str">
        <f t="shared" si="228"/>
        <v/>
      </c>
      <c r="C427" s="24" t="str">
        <f t="shared" si="229"/>
        <v/>
      </c>
      <c r="D427" s="24" t="str">
        <f t="shared" si="230"/>
        <v/>
      </c>
      <c r="E427" s="24" t="str">
        <f t="shared" si="231"/>
        <v/>
      </c>
      <c r="F427" s="24" t="str">
        <f t="shared" si="232"/>
        <v/>
      </c>
      <c r="G427" s="24" t="str">
        <f t="shared" si="233"/>
        <v/>
      </c>
      <c r="H427" s="24" t="str">
        <f t="shared" si="234"/>
        <v/>
      </c>
      <c r="I427" s="24">
        <f t="shared" si="235"/>
        <v>2.1587410833690654</v>
      </c>
      <c r="J427" s="24" t="str">
        <f t="shared" si="236"/>
        <v/>
      </c>
      <c r="K427" s="24" t="str">
        <f t="shared" si="237"/>
        <v/>
      </c>
      <c r="L427" s="24" t="str">
        <f t="shared" si="238"/>
        <v/>
      </c>
      <c r="M427" s="24" t="str">
        <f t="shared" si="239"/>
        <v/>
      </c>
      <c r="N427" s="24" t="str">
        <f t="shared" si="240"/>
        <v/>
      </c>
      <c r="O427" s="24" t="str">
        <f t="shared" si="241"/>
        <v/>
      </c>
      <c r="P427" s="24" t="str">
        <f t="shared" si="242"/>
        <v/>
      </c>
      <c r="Q427" s="24">
        <f t="shared" si="243"/>
        <v>2.1587410833690654</v>
      </c>
      <c r="R427" s="24">
        <f t="shared" si="244"/>
        <v>0.92801881999999836</v>
      </c>
      <c r="S427" s="24">
        <f t="shared" si="245"/>
        <v>2.1587410833690654</v>
      </c>
      <c r="T427" s="24">
        <f t="shared" si="246"/>
        <v>2.1587410833690654</v>
      </c>
      <c r="V427" s="116" t="str">
        <f t="shared" si="247"/>
        <v>FOCUS ASS EM INV LTDA</v>
      </c>
      <c r="W427" s="199" t="str">
        <f t="shared" si="248"/>
        <v/>
      </c>
      <c r="X427" s="199" t="str">
        <f t="shared" si="249"/>
        <v/>
      </c>
      <c r="Y427" s="199" t="str">
        <f t="shared" si="250"/>
        <v/>
      </c>
      <c r="Z427" s="199" t="str">
        <f t="shared" si="251"/>
        <v/>
      </c>
      <c r="AA427" s="199" t="str">
        <f t="shared" si="252"/>
        <v/>
      </c>
      <c r="AB427" s="199" t="str">
        <f t="shared" si="253"/>
        <v/>
      </c>
      <c r="AC427" s="199" t="str">
        <f t="shared" si="254"/>
        <v/>
      </c>
      <c r="AD427" s="199">
        <f t="shared" si="255"/>
        <v>0.92801881999999836</v>
      </c>
      <c r="AE427" s="199" t="str">
        <f t="shared" si="256"/>
        <v/>
      </c>
      <c r="AF427" s="199" t="str">
        <f t="shared" si="257"/>
        <v/>
      </c>
      <c r="AG427" s="199" t="str">
        <f t="shared" si="258"/>
        <v/>
      </c>
      <c r="AH427" s="199" t="str">
        <f t="shared" si="259"/>
        <v/>
      </c>
      <c r="AI427" s="199" t="str">
        <f t="shared" si="260"/>
        <v/>
      </c>
      <c r="AJ427" s="199" t="str">
        <f t="shared" si="261"/>
        <v/>
      </c>
      <c r="AK427" s="199" t="str">
        <f t="shared" si="262"/>
        <v/>
      </c>
      <c r="AL427" s="199">
        <f t="shared" si="263"/>
        <v>0.92801881999999836</v>
      </c>
      <c r="AO427" s="59">
        <v>424</v>
      </c>
      <c r="AP427" s="54" t="s">
        <v>1377</v>
      </c>
      <c r="AQ427" s="31" t="s">
        <v>1110</v>
      </c>
      <c r="AR427" s="31" t="s">
        <v>1110</v>
      </c>
      <c r="AS427" s="31" t="s">
        <v>1110</v>
      </c>
      <c r="AT427" s="31" t="s">
        <v>1110</v>
      </c>
      <c r="AU427" s="31" t="s">
        <v>1110</v>
      </c>
      <c r="AV427" s="31" t="s">
        <v>1110</v>
      </c>
      <c r="AW427" s="31" t="s">
        <v>1110</v>
      </c>
      <c r="AX427" s="31">
        <v>44.409628609999999</v>
      </c>
      <c r="AY427" s="31" t="s">
        <v>1110</v>
      </c>
      <c r="AZ427" s="31" t="s">
        <v>1110</v>
      </c>
      <c r="BA427" s="31" t="s">
        <v>1110</v>
      </c>
      <c r="BB427" s="31" t="s">
        <v>1110</v>
      </c>
      <c r="BC427" s="31" t="s">
        <v>1110</v>
      </c>
      <c r="BD427" s="31" t="s">
        <v>1110</v>
      </c>
      <c r="BE427" s="57" t="s">
        <v>1110</v>
      </c>
      <c r="BF427" s="31">
        <v>44.409628609999999</v>
      </c>
      <c r="BG427"/>
      <c r="BH427" s="59">
        <v>424</v>
      </c>
      <c r="BI427" s="54" t="s">
        <v>1378</v>
      </c>
      <c r="BJ427" s="31" t="s">
        <v>1110</v>
      </c>
      <c r="BK427" s="31" t="s">
        <v>1110</v>
      </c>
      <c r="BL427" s="31" t="s">
        <v>1110</v>
      </c>
      <c r="BM427" s="31" t="s">
        <v>1110</v>
      </c>
      <c r="BN427" s="31" t="s">
        <v>1110</v>
      </c>
      <c r="BO427" s="31" t="s">
        <v>1110</v>
      </c>
      <c r="BP427" s="31" t="s">
        <v>1110</v>
      </c>
      <c r="BQ427" s="31">
        <v>43.916908369999994</v>
      </c>
      <c r="BR427" s="31" t="s">
        <v>1110</v>
      </c>
      <c r="BS427" s="31" t="s">
        <v>1110</v>
      </c>
      <c r="BT427" s="31" t="s">
        <v>1110</v>
      </c>
      <c r="BU427" s="31" t="s">
        <v>1110</v>
      </c>
      <c r="BV427" s="31" t="s">
        <v>1110</v>
      </c>
      <c r="BW427" s="31" t="s">
        <v>1110</v>
      </c>
      <c r="BX427" s="57" t="s">
        <v>1110</v>
      </c>
      <c r="BY427" s="31">
        <v>43.916908369999994</v>
      </c>
    </row>
    <row r="428" spans="1:77" ht="62.5">
      <c r="A428" s="114" t="str">
        <f t="shared" si="227"/>
        <v>PROPRIO CAPITAL GESTAO DE RECURSOS LTDA</v>
      </c>
      <c r="B428" s="24" t="str">
        <f t="shared" si="228"/>
        <v/>
      </c>
      <c r="C428" s="24" t="str">
        <f t="shared" si="229"/>
        <v/>
      </c>
      <c r="D428" s="24" t="str">
        <f t="shared" si="230"/>
        <v/>
      </c>
      <c r="E428" s="24" t="str">
        <f t="shared" si="231"/>
        <v/>
      </c>
      <c r="F428" s="24" t="str">
        <f t="shared" si="232"/>
        <v/>
      </c>
      <c r="G428" s="24" t="str">
        <f t="shared" si="233"/>
        <v/>
      </c>
      <c r="H428" s="24">
        <f t="shared" si="234"/>
        <v>-28.490537038171567</v>
      </c>
      <c r="I428" s="24">
        <f t="shared" si="235"/>
        <v>-4.2495416929284602E-3</v>
      </c>
      <c r="J428" s="24">
        <f t="shared" si="236"/>
        <v>1.5349077951979098</v>
      </c>
      <c r="K428" s="24">
        <f t="shared" si="237"/>
        <v>10.731904124939689</v>
      </c>
      <c r="L428" s="24" t="str">
        <f t="shared" si="238"/>
        <v/>
      </c>
      <c r="M428" s="24">
        <f t="shared" si="239"/>
        <v>-1.0319409966541571E-5</v>
      </c>
      <c r="N428" s="24" t="str">
        <f t="shared" si="240"/>
        <v/>
      </c>
      <c r="O428" s="24" t="str">
        <f t="shared" si="241"/>
        <v/>
      </c>
      <c r="P428" s="24">
        <f t="shared" si="242"/>
        <v>254.55591785228569</v>
      </c>
      <c r="Q428" s="24">
        <f t="shared" si="243"/>
        <v>-1.0420696254409023</v>
      </c>
      <c r="R428" s="24">
        <f t="shared" si="244"/>
        <v>-0.44709436000000125</v>
      </c>
      <c r="S428" s="24">
        <f t="shared" si="245"/>
        <v>254.55591785228569</v>
      </c>
      <c r="T428" s="24">
        <f t="shared" si="246"/>
        <v>-28.490537038171567</v>
      </c>
      <c r="V428" s="116" t="str">
        <f t="shared" si="247"/>
        <v>PROPRIO CAPITAL GESTAO DE RECURSOS LTDA</v>
      </c>
      <c r="W428" s="199" t="str">
        <f t="shared" si="248"/>
        <v/>
      </c>
      <c r="X428" s="199" t="str">
        <f t="shared" si="249"/>
        <v/>
      </c>
      <c r="Y428" s="199" t="str">
        <f t="shared" si="250"/>
        <v/>
      </c>
      <c r="Z428" s="199" t="str">
        <f t="shared" si="251"/>
        <v/>
      </c>
      <c r="AA428" s="199" t="str">
        <f t="shared" si="252"/>
        <v/>
      </c>
      <c r="AB428" s="199" t="str">
        <f t="shared" si="253"/>
        <v/>
      </c>
      <c r="AC428" s="199">
        <f t="shared" si="254"/>
        <v>-2.22172064</v>
      </c>
      <c r="AD428" s="199">
        <f t="shared" si="255"/>
        <v>-3.9093999999906259E-4</v>
      </c>
      <c r="AE428" s="199">
        <f t="shared" si="256"/>
        <v>0.29682799999999787</v>
      </c>
      <c r="AF428" s="199">
        <f t="shared" si="257"/>
        <v>0.44285954999999966</v>
      </c>
      <c r="AG428" s="199" t="str">
        <f t="shared" si="258"/>
        <v/>
      </c>
      <c r="AH428" s="199">
        <f t="shared" si="259"/>
        <v>-2.1000000005599873E-7</v>
      </c>
      <c r="AI428" s="199" t="str">
        <f t="shared" si="260"/>
        <v/>
      </c>
      <c r="AJ428" s="199" t="str">
        <f t="shared" si="261"/>
        <v/>
      </c>
      <c r="AK428" s="199">
        <f t="shared" si="262"/>
        <v>1.0353298799999999</v>
      </c>
      <c r="AL428" s="199">
        <f t="shared" si="263"/>
        <v>-0.44709436000000125</v>
      </c>
      <c r="AO428" s="60">
        <v>425</v>
      </c>
      <c r="AP428" s="56" t="s">
        <v>1374</v>
      </c>
      <c r="AQ428" s="30" t="s">
        <v>1110</v>
      </c>
      <c r="AR428" s="30" t="s">
        <v>1110</v>
      </c>
      <c r="AS428" s="30" t="s">
        <v>1110</v>
      </c>
      <c r="AT428" s="30" t="s">
        <v>1110</v>
      </c>
      <c r="AU428" s="30" t="s">
        <v>1110</v>
      </c>
      <c r="AV428" s="30" t="s">
        <v>1110</v>
      </c>
      <c r="AW428" s="30" t="s">
        <v>1110</v>
      </c>
      <c r="AX428" s="30" t="s">
        <v>1110</v>
      </c>
      <c r="AY428" s="30" t="s">
        <v>1110</v>
      </c>
      <c r="AZ428" s="30" t="s">
        <v>1110</v>
      </c>
      <c r="BA428" s="30" t="s">
        <v>1110</v>
      </c>
      <c r="BB428" s="30" t="s">
        <v>1110</v>
      </c>
      <c r="BC428" s="30" t="s">
        <v>1110</v>
      </c>
      <c r="BD428" s="30" t="s">
        <v>1110</v>
      </c>
      <c r="BE428" s="58">
        <v>43.993025350000003</v>
      </c>
      <c r="BF428" s="30">
        <v>43.993025350000003</v>
      </c>
      <c r="BG428"/>
      <c r="BH428" s="60">
        <v>425</v>
      </c>
      <c r="BI428" s="56" t="s">
        <v>778</v>
      </c>
      <c r="BJ428" s="30" t="s">
        <v>1110</v>
      </c>
      <c r="BK428" s="30" t="s">
        <v>1110</v>
      </c>
      <c r="BL428" s="30" t="s">
        <v>1110</v>
      </c>
      <c r="BM428" s="30" t="s">
        <v>1110</v>
      </c>
      <c r="BN428" s="30" t="s">
        <v>1110</v>
      </c>
      <c r="BO428" s="30" t="s">
        <v>1110</v>
      </c>
      <c r="BP428" s="30">
        <v>5.57637961</v>
      </c>
      <c r="BQ428" s="30">
        <v>9.1991893499999993</v>
      </c>
      <c r="BR428" s="30">
        <v>19.63531862</v>
      </c>
      <c r="BS428" s="30">
        <v>4.5694296799999998</v>
      </c>
      <c r="BT428" s="30" t="s">
        <v>1110</v>
      </c>
      <c r="BU428" s="30">
        <v>2.0349998600000001</v>
      </c>
      <c r="BV428" s="30" t="s">
        <v>1110</v>
      </c>
      <c r="BW428" s="30" t="s">
        <v>1110</v>
      </c>
      <c r="BX428" s="58">
        <v>1.4420499</v>
      </c>
      <c r="BY428" s="30">
        <v>42.45736702</v>
      </c>
    </row>
    <row r="429" spans="1:77" ht="62.5">
      <c r="A429" s="114" t="str">
        <f t="shared" si="227"/>
        <v>NEST INTERNACIONAL ADMINISTRADORA</v>
      </c>
      <c r="B429" s="24" t="str">
        <f t="shared" si="228"/>
        <v/>
      </c>
      <c r="C429" s="24" t="str">
        <f t="shared" si="229"/>
        <v/>
      </c>
      <c r="D429" s="24" t="str">
        <f t="shared" si="230"/>
        <v/>
      </c>
      <c r="E429" s="24" t="str">
        <f t="shared" si="231"/>
        <v/>
      </c>
      <c r="F429" s="24" t="str">
        <f t="shared" si="232"/>
        <v/>
      </c>
      <c r="G429" s="24" t="str">
        <f t="shared" si="233"/>
        <v/>
      </c>
      <c r="H429" s="24" t="str">
        <f t="shared" si="234"/>
        <v/>
      </c>
      <c r="I429" s="24">
        <f t="shared" si="235"/>
        <v>5.8838775759335391</v>
      </c>
      <c r="J429" s="24" t="str">
        <f t="shared" si="236"/>
        <v/>
      </c>
      <c r="K429" s="24">
        <f t="shared" si="237"/>
        <v>-11.586069926064454</v>
      </c>
      <c r="L429" s="24" t="str">
        <f t="shared" si="238"/>
        <v/>
      </c>
      <c r="M429" s="24" t="str">
        <f t="shared" si="239"/>
        <v/>
      </c>
      <c r="N429" s="24">
        <f t="shared" si="240"/>
        <v>-2.9384266386750113</v>
      </c>
      <c r="O429" s="24" t="str">
        <f t="shared" si="241"/>
        <v/>
      </c>
      <c r="P429" s="24">
        <f t="shared" si="242"/>
        <v>19.606595457296351</v>
      </c>
      <c r="Q429" s="24">
        <f t="shared" si="243"/>
        <v>0.50468410352300452</v>
      </c>
      <c r="R429" s="24">
        <f t="shared" si="244"/>
        <v>0.21221038000000192</v>
      </c>
      <c r="S429" s="24">
        <f t="shared" si="245"/>
        <v>19.606595457296351</v>
      </c>
      <c r="T429" s="24">
        <f t="shared" si="246"/>
        <v>-11.586069926064454</v>
      </c>
      <c r="V429" s="116" t="str">
        <f t="shared" si="247"/>
        <v>NEST INTERNACIONAL ADMINISTRADORA</v>
      </c>
      <c r="W429" s="199" t="str">
        <f t="shared" si="248"/>
        <v/>
      </c>
      <c r="X429" s="199" t="str">
        <f t="shared" si="249"/>
        <v/>
      </c>
      <c r="Y429" s="199" t="str">
        <f t="shared" si="250"/>
        <v/>
      </c>
      <c r="Z429" s="199" t="str">
        <f t="shared" si="251"/>
        <v/>
      </c>
      <c r="AA429" s="199" t="str">
        <f t="shared" si="252"/>
        <v/>
      </c>
      <c r="AB429" s="199" t="str">
        <f t="shared" si="253"/>
        <v/>
      </c>
      <c r="AC429" s="199" t="str">
        <f t="shared" si="254"/>
        <v/>
      </c>
      <c r="AD429" s="199">
        <f t="shared" si="255"/>
        <v>0.7459297799999991</v>
      </c>
      <c r="AE429" s="199" t="str">
        <f t="shared" si="256"/>
        <v/>
      </c>
      <c r="AF429" s="199">
        <f t="shared" si="257"/>
        <v>-6.0230209999999895E-2</v>
      </c>
      <c r="AG429" s="199" t="str">
        <f t="shared" si="258"/>
        <v/>
      </c>
      <c r="AH429" s="199" t="str">
        <f t="shared" si="259"/>
        <v/>
      </c>
      <c r="AI429" s="199">
        <f t="shared" si="260"/>
        <v>-0.79897843999999907</v>
      </c>
      <c r="AJ429" s="199" t="str">
        <f t="shared" si="261"/>
        <v/>
      </c>
      <c r="AK429" s="199">
        <f t="shared" si="262"/>
        <v>0.32548924999999995</v>
      </c>
      <c r="AL429" s="199">
        <f t="shared" si="263"/>
        <v>0.21221038000000192</v>
      </c>
      <c r="AO429" s="59">
        <v>426</v>
      </c>
      <c r="AP429" s="54" t="s">
        <v>1376</v>
      </c>
      <c r="AQ429" s="31" t="s">
        <v>1110</v>
      </c>
      <c r="AR429" s="31" t="s">
        <v>1110</v>
      </c>
      <c r="AS429" s="31" t="s">
        <v>1110</v>
      </c>
      <c r="AT429" s="31" t="s">
        <v>1110</v>
      </c>
      <c r="AU429" s="31" t="s">
        <v>1110</v>
      </c>
      <c r="AV429" s="31" t="s">
        <v>1110</v>
      </c>
      <c r="AW429" s="31" t="s">
        <v>1110</v>
      </c>
      <c r="AX429" s="31">
        <v>43.824372220000001</v>
      </c>
      <c r="AY429" s="31" t="s">
        <v>1110</v>
      </c>
      <c r="AZ429" s="31" t="s">
        <v>1110</v>
      </c>
      <c r="BA429" s="31" t="s">
        <v>1110</v>
      </c>
      <c r="BB429" s="31" t="s">
        <v>1110</v>
      </c>
      <c r="BC429" s="31" t="s">
        <v>1110</v>
      </c>
      <c r="BD429" s="31" t="s">
        <v>1110</v>
      </c>
      <c r="BE429" s="57" t="s">
        <v>1110</v>
      </c>
      <c r="BF429" s="31">
        <v>43.824372220000001</v>
      </c>
      <c r="BG429"/>
      <c r="BH429" s="59">
        <v>426</v>
      </c>
      <c r="BI429" s="54" t="s">
        <v>680</v>
      </c>
      <c r="BJ429" s="31" t="s">
        <v>1110</v>
      </c>
      <c r="BK429" s="31" t="s">
        <v>1110</v>
      </c>
      <c r="BL429" s="31" t="s">
        <v>1110</v>
      </c>
      <c r="BM429" s="31" t="s">
        <v>1110</v>
      </c>
      <c r="BN429" s="31" t="s">
        <v>1110</v>
      </c>
      <c r="BO429" s="31" t="s">
        <v>1110</v>
      </c>
      <c r="BP429" s="31" t="s">
        <v>1110</v>
      </c>
      <c r="BQ429" s="31">
        <v>13.42345018</v>
      </c>
      <c r="BR429" s="31" t="s">
        <v>1110</v>
      </c>
      <c r="BS429" s="31">
        <v>0.45962001000000002</v>
      </c>
      <c r="BT429" s="31" t="s">
        <v>1110</v>
      </c>
      <c r="BU429" s="31" t="s">
        <v>1110</v>
      </c>
      <c r="BV429" s="31">
        <v>26.39171026</v>
      </c>
      <c r="BW429" s="31" t="s">
        <v>1110</v>
      </c>
      <c r="BX429" s="57">
        <v>1.98559006</v>
      </c>
      <c r="BY429" s="31">
        <v>42.260370510000001</v>
      </c>
    </row>
    <row r="430" spans="1:77" ht="50">
      <c r="A430" s="114" t="str">
        <f t="shared" si="227"/>
        <v>HAMILTON LANE INVESTIMENTOS LTDA</v>
      </c>
      <c r="B430" s="24">
        <f t="shared" si="228"/>
        <v>-5.590460972579308</v>
      </c>
      <c r="C430" s="24">
        <f t="shared" si="229"/>
        <v>-5.5904566649467</v>
      </c>
      <c r="D430" s="24" t="str">
        <f t="shared" si="230"/>
        <v/>
      </c>
      <c r="E430" s="24" t="str">
        <f t="shared" si="231"/>
        <v/>
      </c>
      <c r="F430" s="24" t="str">
        <f t="shared" si="232"/>
        <v/>
      </c>
      <c r="G430" s="24">
        <f t="shared" si="233"/>
        <v>-5.5903119991359063</v>
      </c>
      <c r="H430" s="24" t="str">
        <f t="shared" si="234"/>
        <v/>
      </c>
      <c r="I430" s="24">
        <f t="shared" si="235"/>
        <v>-5.5904569443427761</v>
      </c>
      <c r="J430" s="24" t="str">
        <f t="shared" si="236"/>
        <v/>
      </c>
      <c r="K430" s="24" t="str">
        <f t="shared" si="237"/>
        <v/>
      </c>
      <c r="L430" s="24" t="str">
        <f t="shared" si="238"/>
        <v/>
      </c>
      <c r="M430" s="24" t="str">
        <f t="shared" si="239"/>
        <v/>
      </c>
      <c r="N430" s="24" t="str">
        <f t="shared" si="240"/>
        <v/>
      </c>
      <c r="O430" s="24" t="str">
        <f t="shared" si="241"/>
        <v/>
      </c>
      <c r="P430" s="24" t="str">
        <f t="shared" si="242"/>
        <v/>
      </c>
      <c r="Q430" s="24">
        <f t="shared" si="243"/>
        <v>-5.590469341174213</v>
      </c>
      <c r="R430" s="24">
        <f t="shared" si="244"/>
        <v>-2.4909658999999991</v>
      </c>
      <c r="S430" s="24">
        <f t="shared" si="245"/>
        <v>-5.5903119991359063</v>
      </c>
      <c r="T430" s="24">
        <f t="shared" si="246"/>
        <v>-5.590469341174213</v>
      </c>
      <c r="V430" s="116" t="str">
        <f t="shared" si="247"/>
        <v>HAMILTON LANE INVESTIMENTOS LTDA</v>
      </c>
      <c r="W430" s="199">
        <f t="shared" si="248"/>
        <v>-0.86633856999999814</v>
      </c>
      <c r="X430" s="199">
        <f t="shared" si="249"/>
        <v>-0.95914841999999823</v>
      </c>
      <c r="Y430" s="199" t="str">
        <f t="shared" si="250"/>
        <v/>
      </c>
      <c r="Z430" s="199" t="str">
        <f t="shared" si="251"/>
        <v/>
      </c>
      <c r="AA430" s="199" t="str">
        <f t="shared" si="252"/>
        <v/>
      </c>
      <c r="AB430" s="199">
        <f t="shared" si="253"/>
        <v>-0.17330972000000022</v>
      </c>
      <c r="AC430" s="199" t="str">
        <f t="shared" si="254"/>
        <v/>
      </c>
      <c r="AD430" s="199">
        <f t="shared" si="255"/>
        <v>-0.49215919000000063</v>
      </c>
      <c r="AE430" s="199" t="str">
        <f t="shared" si="256"/>
        <v/>
      </c>
      <c r="AF430" s="199" t="str">
        <f t="shared" si="257"/>
        <v/>
      </c>
      <c r="AG430" s="199" t="str">
        <f t="shared" si="258"/>
        <v/>
      </c>
      <c r="AH430" s="199" t="str">
        <f t="shared" si="259"/>
        <v/>
      </c>
      <c r="AI430" s="199" t="str">
        <f t="shared" si="260"/>
        <v/>
      </c>
      <c r="AJ430" s="199" t="str">
        <f t="shared" si="261"/>
        <v/>
      </c>
      <c r="AK430" s="199" t="str">
        <f t="shared" si="262"/>
        <v/>
      </c>
      <c r="AL430" s="199">
        <f t="shared" si="263"/>
        <v>-2.4909658999999991</v>
      </c>
      <c r="AO430" s="60">
        <v>427</v>
      </c>
      <c r="AP430" s="56" t="s">
        <v>535</v>
      </c>
      <c r="AQ430" s="30" t="s">
        <v>1110</v>
      </c>
      <c r="AR430" s="30" t="s">
        <v>1110</v>
      </c>
      <c r="AS430" s="30" t="s">
        <v>1110</v>
      </c>
      <c r="AT430" s="30" t="s">
        <v>1110</v>
      </c>
      <c r="AU430" s="30" t="s">
        <v>1110</v>
      </c>
      <c r="AV430" s="30" t="s">
        <v>1110</v>
      </c>
      <c r="AW430" s="30" t="s">
        <v>1110</v>
      </c>
      <c r="AX430" s="30">
        <v>43.405540030000004</v>
      </c>
      <c r="AY430" s="30" t="s">
        <v>1110</v>
      </c>
      <c r="AZ430" s="30" t="s">
        <v>1110</v>
      </c>
      <c r="BA430" s="30" t="s">
        <v>1110</v>
      </c>
      <c r="BB430" s="30" t="s">
        <v>1110</v>
      </c>
      <c r="BC430" s="30" t="s">
        <v>1110</v>
      </c>
      <c r="BD430" s="30" t="s">
        <v>1110</v>
      </c>
      <c r="BE430" s="58" t="s">
        <v>1110</v>
      </c>
      <c r="BF430" s="30">
        <v>43.405540030000004</v>
      </c>
      <c r="BG430"/>
      <c r="BH430" s="60">
        <v>427</v>
      </c>
      <c r="BI430" s="56" t="s">
        <v>1375</v>
      </c>
      <c r="BJ430" s="30">
        <v>14.63039013</v>
      </c>
      <c r="BK430" s="30">
        <v>16.197740140000001</v>
      </c>
      <c r="BL430" s="30" t="s">
        <v>1110</v>
      </c>
      <c r="BM430" s="30" t="s">
        <v>1110</v>
      </c>
      <c r="BN430" s="30" t="s">
        <v>1110</v>
      </c>
      <c r="BO430" s="30">
        <v>2.92687002</v>
      </c>
      <c r="BP430" s="30" t="s">
        <v>1110</v>
      </c>
      <c r="BQ430" s="30">
        <v>8.3114000699999995</v>
      </c>
      <c r="BR430" s="30" t="s">
        <v>1110</v>
      </c>
      <c r="BS430" s="30" t="s">
        <v>1110</v>
      </c>
      <c r="BT430" s="30" t="s">
        <v>1110</v>
      </c>
      <c r="BU430" s="30" t="s">
        <v>1110</v>
      </c>
      <c r="BV430" s="30" t="s">
        <v>1110</v>
      </c>
      <c r="BW430" s="30" t="s">
        <v>1110</v>
      </c>
      <c r="BX430" s="58" t="s">
        <v>1110</v>
      </c>
      <c r="BY430" s="30">
        <v>42.066400360000003</v>
      </c>
    </row>
    <row r="431" spans="1:77" ht="62.5">
      <c r="A431" s="114" t="str">
        <f t="shared" si="227"/>
        <v>ARROW G CAPITAL CONSULTORIA E GESTÃO DE</v>
      </c>
      <c r="B431" s="24" t="str">
        <f t="shared" si="228"/>
        <v/>
      </c>
      <c r="C431" s="24" t="str">
        <f t="shared" si="229"/>
        <v/>
      </c>
      <c r="D431" s="24" t="str">
        <f t="shared" si="230"/>
        <v/>
      </c>
      <c r="E431" s="24" t="str">
        <f t="shared" si="231"/>
        <v/>
      </c>
      <c r="F431" s="24" t="str">
        <f t="shared" si="232"/>
        <v/>
      </c>
      <c r="G431" s="24" t="str">
        <f t="shared" si="233"/>
        <v/>
      </c>
      <c r="H431" s="24" t="str">
        <f t="shared" si="234"/>
        <v/>
      </c>
      <c r="I431" s="24">
        <f t="shared" si="235"/>
        <v>-0.42458300953973094</v>
      </c>
      <c r="J431" s="24" t="str">
        <f t="shared" si="236"/>
        <v/>
      </c>
      <c r="K431" s="24" t="str">
        <f t="shared" si="237"/>
        <v/>
      </c>
      <c r="L431" s="24" t="str">
        <f t="shared" si="238"/>
        <v/>
      </c>
      <c r="M431" s="24" t="str">
        <f t="shared" si="239"/>
        <v/>
      </c>
      <c r="N431" s="24" t="str">
        <f t="shared" si="240"/>
        <v/>
      </c>
      <c r="O431" s="24" t="str">
        <f t="shared" si="241"/>
        <v/>
      </c>
      <c r="P431" s="24" t="str">
        <f t="shared" si="242"/>
        <v/>
      </c>
      <c r="Q431" s="24">
        <f t="shared" si="243"/>
        <v>7.337085387688802</v>
      </c>
      <c r="R431" s="24">
        <f t="shared" si="244"/>
        <v>2.8663320699999986</v>
      </c>
      <c r="S431" s="24">
        <f t="shared" si="245"/>
        <v>7.337085387688802</v>
      </c>
      <c r="T431" s="24">
        <f t="shared" si="246"/>
        <v>-0.42458300953973094</v>
      </c>
      <c r="V431" s="116" t="str">
        <f t="shared" si="247"/>
        <v>ARROW G CAPITAL CONSULTORIA E GESTÃO DE</v>
      </c>
      <c r="W431" s="199" t="str">
        <f t="shared" si="248"/>
        <v/>
      </c>
      <c r="X431" s="199" t="str">
        <f t="shared" si="249"/>
        <v/>
      </c>
      <c r="Y431" s="199" t="str">
        <f t="shared" si="250"/>
        <v/>
      </c>
      <c r="Z431" s="199" t="str">
        <f t="shared" si="251"/>
        <v/>
      </c>
      <c r="AA431" s="199" t="str">
        <f t="shared" si="252"/>
        <v/>
      </c>
      <c r="AB431" s="199" t="str">
        <f t="shared" si="253"/>
        <v/>
      </c>
      <c r="AC431" s="199" t="str">
        <f t="shared" si="254"/>
        <v/>
      </c>
      <c r="AD431" s="199">
        <f t="shared" si="255"/>
        <v>-0.16586912000000353</v>
      </c>
      <c r="AE431" s="199" t="str">
        <f t="shared" si="256"/>
        <v/>
      </c>
      <c r="AF431" s="199" t="str">
        <f t="shared" si="257"/>
        <v/>
      </c>
      <c r="AG431" s="199" t="str">
        <f t="shared" si="258"/>
        <v/>
      </c>
      <c r="AH431" s="199" t="str">
        <f t="shared" si="259"/>
        <v/>
      </c>
      <c r="AI431" s="199" t="str">
        <f t="shared" si="260"/>
        <v/>
      </c>
      <c r="AJ431" s="199" t="str">
        <f t="shared" si="261"/>
        <v/>
      </c>
      <c r="AK431" s="199" t="str">
        <f t="shared" si="262"/>
        <v/>
      </c>
      <c r="AL431" s="199">
        <f t="shared" si="263"/>
        <v>2.8663320699999986</v>
      </c>
      <c r="AO431" s="59">
        <v>428</v>
      </c>
      <c r="AP431" s="54" t="s">
        <v>1370</v>
      </c>
      <c r="AQ431" s="31" t="s">
        <v>1110</v>
      </c>
      <c r="AR431" s="31" t="s">
        <v>1110</v>
      </c>
      <c r="AS431" s="31">
        <v>16.28720758</v>
      </c>
      <c r="AT431" s="31" t="s">
        <v>1110</v>
      </c>
      <c r="AU431" s="31" t="s">
        <v>1110</v>
      </c>
      <c r="AV431" s="31" t="s">
        <v>1110</v>
      </c>
      <c r="AW431" s="31" t="s">
        <v>1110</v>
      </c>
      <c r="AX431" s="31">
        <v>4.4388293399999998</v>
      </c>
      <c r="AY431" s="31" t="s">
        <v>1110</v>
      </c>
      <c r="AZ431" s="31">
        <v>2.1680006299999999</v>
      </c>
      <c r="BA431" s="31" t="s">
        <v>1110</v>
      </c>
      <c r="BB431" s="31" t="s">
        <v>1110</v>
      </c>
      <c r="BC431" s="31">
        <v>2.04253997</v>
      </c>
      <c r="BD431" s="31" t="s">
        <v>1110</v>
      </c>
      <c r="BE431" s="57">
        <v>18.403741159999999</v>
      </c>
      <c r="BF431" s="31">
        <v>43.340318679999996</v>
      </c>
      <c r="BG431"/>
      <c r="BH431" s="59">
        <v>428</v>
      </c>
      <c r="BI431" s="54" t="s">
        <v>1379</v>
      </c>
      <c r="BJ431" s="31" t="s">
        <v>1110</v>
      </c>
      <c r="BK431" s="31" t="s">
        <v>1110</v>
      </c>
      <c r="BL431" s="31" t="s">
        <v>1110</v>
      </c>
      <c r="BM431" s="31" t="s">
        <v>1110</v>
      </c>
      <c r="BN431" s="31" t="s">
        <v>1110</v>
      </c>
      <c r="BO431" s="31" t="s">
        <v>1110</v>
      </c>
      <c r="BP431" s="31" t="s">
        <v>1110</v>
      </c>
      <c r="BQ431" s="31">
        <v>38.900489229999998</v>
      </c>
      <c r="BR431" s="31" t="s">
        <v>1110</v>
      </c>
      <c r="BS431" s="31">
        <v>3.0322011899999999</v>
      </c>
      <c r="BT431" s="31" t="s">
        <v>1110</v>
      </c>
      <c r="BU431" s="31" t="s">
        <v>1110</v>
      </c>
      <c r="BV431" s="31" t="s">
        <v>1110</v>
      </c>
      <c r="BW431" s="31" t="s">
        <v>1110</v>
      </c>
      <c r="BX431" s="57" t="s">
        <v>1110</v>
      </c>
      <c r="BY431" s="31">
        <v>41.93269042</v>
      </c>
    </row>
    <row r="432" spans="1:77" ht="75">
      <c r="A432" s="114" t="str">
        <f t="shared" si="227"/>
        <v>HORUS INVESTIMENTOS GEST DE RECURSOS LTD</v>
      </c>
      <c r="B432" s="24" t="str">
        <f t="shared" si="228"/>
        <v/>
      </c>
      <c r="C432" s="24" t="str">
        <f t="shared" si="229"/>
        <v/>
      </c>
      <c r="D432" s="24" t="str">
        <f t="shared" si="230"/>
        <v/>
      </c>
      <c r="E432" s="24" t="str">
        <f t="shared" si="231"/>
        <v/>
      </c>
      <c r="F432" s="24" t="str">
        <f t="shared" si="232"/>
        <v/>
      </c>
      <c r="G432" s="24" t="str">
        <f t="shared" si="233"/>
        <v/>
      </c>
      <c r="H432" s="24" t="str">
        <f t="shared" si="234"/>
        <v/>
      </c>
      <c r="I432" s="24" t="str">
        <f t="shared" si="235"/>
        <v/>
      </c>
      <c r="J432" s="24" t="str">
        <f t="shared" si="236"/>
        <v/>
      </c>
      <c r="K432" s="24" t="str">
        <f t="shared" si="237"/>
        <v/>
      </c>
      <c r="L432" s="24" t="str">
        <f t="shared" si="238"/>
        <v/>
      </c>
      <c r="M432" s="24" t="str">
        <f t="shared" si="239"/>
        <v/>
      </c>
      <c r="N432" s="24" t="str">
        <f t="shared" si="240"/>
        <v/>
      </c>
      <c r="O432" s="24" t="str">
        <f t="shared" si="241"/>
        <v/>
      </c>
      <c r="P432" s="24">
        <f t="shared" si="242"/>
        <v>11.001664001861172</v>
      </c>
      <c r="Q432" s="24">
        <f t="shared" si="243"/>
        <v>11.001664001861172</v>
      </c>
      <c r="R432" s="24">
        <f t="shared" si="244"/>
        <v>4.1513945899999953</v>
      </c>
      <c r="S432" s="24">
        <f t="shared" si="245"/>
        <v>11.001664001861172</v>
      </c>
      <c r="T432" s="24">
        <f t="shared" si="246"/>
        <v>11.001664001861172</v>
      </c>
      <c r="V432" s="116" t="str">
        <f t="shared" si="247"/>
        <v>HORUS INVESTIMENTOS GEST DE RECURSOS LTD</v>
      </c>
      <c r="W432" s="199" t="str">
        <f t="shared" si="248"/>
        <v/>
      </c>
      <c r="X432" s="199" t="str">
        <f t="shared" si="249"/>
        <v/>
      </c>
      <c r="Y432" s="199" t="str">
        <f t="shared" si="250"/>
        <v/>
      </c>
      <c r="Z432" s="199" t="str">
        <f t="shared" si="251"/>
        <v/>
      </c>
      <c r="AA432" s="199" t="str">
        <f t="shared" si="252"/>
        <v/>
      </c>
      <c r="AB432" s="199" t="str">
        <f t="shared" si="253"/>
        <v/>
      </c>
      <c r="AC432" s="199" t="str">
        <f t="shared" si="254"/>
        <v/>
      </c>
      <c r="AD432" s="199" t="str">
        <f t="shared" si="255"/>
        <v/>
      </c>
      <c r="AE432" s="199" t="str">
        <f t="shared" si="256"/>
        <v/>
      </c>
      <c r="AF432" s="199" t="str">
        <f t="shared" si="257"/>
        <v/>
      </c>
      <c r="AG432" s="199" t="str">
        <f t="shared" si="258"/>
        <v/>
      </c>
      <c r="AH432" s="199" t="str">
        <f t="shared" si="259"/>
        <v/>
      </c>
      <c r="AI432" s="199" t="str">
        <f t="shared" si="260"/>
        <v/>
      </c>
      <c r="AJ432" s="199" t="str">
        <f t="shared" si="261"/>
        <v/>
      </c>
      <c r="AK432" s="199">
        <f t="shared" si="262"/>
        <v>4.1513945899999953</v>
      </c>
      <c r="AL432" s="199">
        <f t="shared" si="263"/>
        <v>4.1513945899999953</v>
      </c>
      <c r="AO432" s="60">
        <v>429</v>
      </c>
      <c r="AP432" s="56" t="s">
        <v>1378</v>
      </c>
      <c r="AQ432" s="30" t="s">
        <v>1110</v>
      </c>
      <c r="AR432" s="30" t="s">
        <v>1110</v>
      </c>
      <c r="AS432" s="30" t="s">
        <v>1110</v>
      </c>
      <c r="AT432" s="30" t="s">
        <v>1110</v>
      </c>
      <c r="AU432" s="30" t="s">
        <v>1110</v>
      </c>
      <c r="AV432" s="30" t="s">
        <v>1110</v>
      </c>
      <c r="AW432" s="30" t="s">
        <v>1110</v>
      </c>
      <c r="AX432" s="30">
        <v>42.988889549999996</v>
      </c>
      <c r="AY432" s="30" t="s">
        <v>1110</v>
      </c>
      <c r="AZ432" s="30" t="s">
        <v>1110</v>
      </c>
      <c r="BA432" s="30" t="s">
        <v>1110</v>
      </c>
      <c r="BB432" s="30" t="s">
        <v>1110</v>
      </c>
      <c r="BC432" s="30" t="s">
        <v>1110</v>
      </c>
      <c r="BD432" s="30" t="s">
        <v>1110</v>
      </c>
      <c r="BE432" s="58" t="s">
        <v>1110</v>
      </c>
      <c r="BF432" s="30">
        <v>42.988889549999996</v>
      </c>
      <c r="BG432"/>
      <c r="BH432" s="60">
        <v>429</v>
      </c>
      <c r="BI432" s="56" t="s">
        <v>1380</v>
      </c>
      <c r="BJ432" s="30" t="s">
        <v>1110</v>
      </c>
      <c r="BK432" s="30" t="s">
        <v>1110</v>
      </c>
      <c r="BL432" s="30" t="s">
        <v>1110</v>
      </c>
      <c r="BM432" s="30" t="s">
        <v>1110</v>
      </c>
      <c r="BN432" s="30" t="s">
        <v>1110</v>
      </c>
      <c r="BO432" s="30" t="s">
        <v>1110</v>
      </c>
      <c r="BP432" s="30" t="s">
        <v>1110</v>
      </c>
      <c r="BQ432" s="30" t="s">
        <v>1110</v>
      </c>
      <c r="BR432" s="30" t="s">
        <v>1110</v>
      </c>
      <c r="BS432" s="30" t="s">
        <v>1110</v>
      </c>
      <c r="BT432" s="30" t="s">
        <v>1110</v>
      </c>
      <c r="BU432" s="30" t="s">
        <v>1110</v>
      </c>
      <c r="BV432" s="30" t="s">
        <v>1110</v>
      </c>
      <c r="BW432" s="30" t="s">
        <v>1110</v>
      </c>
      <c r="BX432" s="58">
        <v>41.885637239999994</v>
      </c>
      <c r="BY432" s="30">
        <v>41.885637239999994</v>
      </c>
    </row>
    <row r="433" spans="1:77" ht="62.5">
      <c r="A433" s="114" t="str">
        <f t="shared" si="227"/>
        <v>MOKA GESTORA DE REC DE TERCEIROS LTDA</v>
      </c>
      <c r="B433" s="24" t="str">
        <f t="shared" si="228"/>
        <v/>
      </c>
      <c r="C433" s="24" t="str">
        <f t="shared" si="229"/>
        <v/>
      </c>
      <c r="D433" s="24" t="str">
        <f t="shared" si="230"/>
        <v/>
      </c>
      <c r="E433" s="24" t="str">
        <f t="shared" si="231"/>
        <v/>
      </c>
      <c r="F433" s="24" t="str">
        <f t="shared" si="232"/>
        <v/>
      </c>
      <c r="G433" s="24" t="str">
        <f t="shared" si="233"/>
        <v/>
      </c>
      <c r="H433" s="24" t="str">
        <f t="shared" si="234"/>
        <v/>
      </c>
      <c r="I433" s="24">
        <f t="shared" si="235"/>
        <v>-4.5425329164470014</v>
      </c>
      <c r="J433" s="24">
        <f t="shared" si="236"/>
        <v>-4.1465098648834129</v>
      </c>
      <c r="K433" s="24">
        <f t="shared" si="237"/>
        <v>-4.8798516128956919</v>
      </c>
      <c r="L433" s="24" t="str">
        <f t="shared" si="238"/>
        <v/>
      </c>
      <c r="M433" s="24" t="str">
        <f t="shared" si="239"/>
        <v/>
      </c>
      <c r="N433" s="24">
        <f t="shared" si="240"/>
        <v>-2.1753409416613323</v>
      </c>
      <c r="O433" s="24" t="str">
        <f t="shared" si="241"/>
        <v/>
      </c>
      <c r="P433" s="24">
        <f t="shared" si="242"/>
        <v>-6.9306998026240052</v>
      </c>
      <c r="Q433" s="24">
        <f t="shared" si="243"/>
        <v>-3.3558218202676073</v>
      </c>
      <c r="R433" s="24">
        <f t="shared" si="244"/>
        <v>-1.4147213499999935</v>
      </c>
      <c r="S433" s="24">
        <f t="shared" si="245"/>
        <v>-2.1753409416613323</v>
      </c>
      <c r="T433" s="24">
        <f t="shared" si="246"/>
        <v>-6.9306998026240052</v>
      </c>
      <c r="V433" s="116" t="str">
        <f t="shared" si="247"/>
        <v>MOKA GESTORA DE REC DE TERCEIROS LTDA</v>
      </c>
      <c r="W433" s="199" t="str">
        <f t="shared" si="248"/>
        <v/>
      </c>
      <c r="X433" s="199" t="str">
        <f t="shared" si="249"/>
        <v/>
      </c>
      <c r="Y433" s="199" t="str">
        <f t="shared" si="250"/>
        <v/>
      </c>
      <c r="Z433" s="199" t="str">
        <f t="shared" si="251"/>
        <v/>
      </c>
      <c r="AA433" s="199" t="str">
        <f t="shared" si="252"/>
        <v/>
      </c>
      <c r="AB433" s="199" t="str">
        <f t="shared" si="253"/>
        <v/>
      </c>
      <c r="AC433" s="199" t="str">
        <f t="shared" si="254"/>
        <v/>
      </c>
      <c r="AD433" s="199">
        <f t="shared" si="255"/>
        <v>-0.76570734999999956</v>
      </c>
      <c r="AE433" s="199">
        <f t="shared" si="256"/>
        <v>-3.9899690000000043E-2</v>
      </c>
      <c r="AF433" s="199">
        <f t="shared" si="257"/>
        <v>-0.10715769999999969</v>
      </c>
      <c r="AG433" s="199" t="str">
        <f t="shared" si="258"/>
        <v/>
      </c>
      <c r="AH433" s="199" t="str">
        <f t="shared" si="259"/>
        <v/>
      </c>
      <c r="AI433" s="199">
        <f t="shared" si="260"/>
        <v>-0.47240203999999864</v>
      </c>
      <c r="AJ433" s="199" t="str">
        <f t="shared" si="261"/>
        <v/>
      </c>
      <c r="AK433" s="199">
        <f t="shared" si="262"/>
        <v>-2.9554569999999947E-2</v>
      </c>
      <c r="AL433" s="199">
        <f t="shared" si="263"/>
        <v>-1.4147213499999935</v>
      </c>
      <c r="AO433" s="59">
        <v>430</v>
      </c>
      <c r="AP433" s="54" t="s">
        <v>778</v>
      </c>
      <c r="AQ433" s="31" t="s">
        <v>1110</v>
      </c>
      <c r="AR433" s="31" t="s">
        <v>1110</v>
      </c>
      <c r="AS433" s="31" t="s">
        <v>1110</v>
      </c>
      <c r="AT433" s="31" t="s">
        <v>1110</v>
      </c>
      <c r="AU433" s="31" t="s">
        <v>1110</v>
      </c>
      <c r="AV433" s="31" t="s">
        <v>1110</v>
      </c>
      <c r="AW433" s="31">
        <v>7.7981002500000001</v>
      </c>
      <c r="AX433" s="31">
        <v>9.1995802899999983</v>
      </c>
      <c r="AY433" s="31">
        <v>19.338490620000002</v>
      </c>
      <c r="AZ433" s="31">
        <v>4.1265701300000002</v>
      </c>
      <c r="BA433" s="31" t="s">
        <v>1110</v>
      </c>
      <c r="BB433" s="31">
        <v>2.0350000700000002</v>
      </c>
      <c r="BC433" s="31" t="s">
        <v>1110</v>
      </c>
      <c r="BD433" s="31" t="s">
        <v>1110</v>
      </c>
      <c r="BE433" s="57">
        <v>0.40672002000000002</v>
      </c>
      <c r="BF433" s="31">
        <v>42.904461380000001</v>
      </c>
      <c r="BG433"/>
      <c r="BH433" s="59">
        <v>430</v>
      </c>
      <c r="BI433" s="54" t="s">
        <v>647</v>
      </c>
      <c r="BJ433" s="31" t="s">
        <v>1110</v>
      </c>
      <c r="BK433" s="31" t="s">
        <v>1110</v>
      </c>
      <c r="BL433" s="31" t="s">
        <v>1110</v>
      </c>
      <c r="BM433" s="31" t="s">
        <v>1110</v>
      </c>
      <c r="BN433" s="31" t="s">
        <v>1110</v>
      </c>
      <c r="BO433" s="31" t="s">
        <v>1110</v>
      </c>
      <c r="BP433" s="31" t="s">
        <v>1110</v>
      </c>
      <c r="BQ433" s="31">
        <v>16.09068894</v>
      </c>
      <c r="BR433" s="31">
        <v>0.92234786999999996</v>
      </c>
      <c r="BS433" s="31">
        <v>2.0887635800000002</v>
      </c>
      <c r="BT433" s="31" t="s">
        <v>1110</v>
      </c>
      <c r="BU433" s="31" t="s">
        <v>1110</v>
      </c>
      <c r="BV433" s="31">
        <v>21.24382786</v>
      </c>
      <c r="BW433" s="31" t="s">
        <v>1110</v>
      </c>
      <c r="BX433" s="57">
        <v>0.39687524000000002</v>
      </c>
      <c r="BY433" s="31">
        <v>40.742503490000004</v>
      </c>
    </row>
    <row r="434" spans="1:77" ht="75">
      <c r="A434" s="114" t="str">
        <f t="shared" si="227"/>
        <v>GRAU GESTAO DE ATIVOS LTDA</v>
      </c>
      <c r="B434" s="24" t="str">
        <f t="shared" si="228"/>
        <v/>
      </c>
      <c r="C434" s="24" t="str">
        <f t="shared" si="229"/>
        <v/>
      </c>
      <c r="D434" s="24" t="str">
        <f t="shared" si="230"/>
        <v/>
      </c>
      <c r="E434" s="24" t="str">
        <f t="shared" si="231"/>
        <v/>
      </c>
      <c r="F434" s="24" t="str">
        <f t="shared" si="232"/>
        <v/>
      </c>
      <c r="G434" s="24">
        <f t="shared" si="233"/>
        <v>0.31402773678246376</v>
      </c>
      <c r="H434" s="24">
        <f t="shared" si="234"/>
        <v>6.1142526161925446</v>
      </c>
      <c r="I434" s="24">
        <f t="shared" si="235"/>
        <v>-0.58367911477458279</v>
      </c>
      <c r="J434" s="24">
        <f t="shared" si="236"/>
        <v>-1.2487602618305402</v>
      </c>
      <c r="K434" s="24">
        <f t="shared" si="237"/>
        <v>-1.6056802422296812</v>
      </c>
      <c r="L434" s="24" t="str">
        <f t="shared" si="238"/>
        <v/>
      </c>
      <c r="M434" s="24" t="str">
        <f t="shared" si="239"/>
        <v/>
      </c>
      <c r="N434" s="24">
        <f t="shared" si="240"/>
        <v>0.12012413256672971</v>
      </c>
      <c r="O434" s="24" t="str">
        <f t="shared" si="241"/>
        <v/>
      </c>
      <c r="P434" s="24">
        <f t="shared" si="242"/>
        <v>0.84089599926673486</v>
      </c>
      <c r="Q434" s="24">
        <f t="shared" si="243"/>
        <v>5.7778469847647784E-2</v>
      </c>
      <c r="R434" s="24">
        <f t="shared" si="244"/>
        <v>2.3479290000004482E-2</v>
      </c>
      <c r="S434" s="24">
        <f t="shared" si="245"/>
        <v>6.1142526161925446</v>
      </c>
      <c r="T434" s="24">
        <f t="shared" si="246"/>
        <v>-1.6056802422296812</v>
      </c>
      <c r="V434" s="116" t="str">
        <f t="shared" si="247"/>
        <v>GRAU GESTAO DE ATIVOS LTDA</v>
      </c>
      <c r="W434" s="199" t="str">
        <f t="shared" si="248"/>
        <v/>
      </c>
      <c r="X434" s="199" t="str">
        <f t="shared" si="249"/>
        <v/>
      </c>
      <c r="Y434" s="199" t="str">
        <f t="shared" si="250"/>
        <v/>
      </c>
      <c r="Z434" s="199" t="str">
        <f t="shared" si="251"/>
        <v/>
      </c>
      <c r="AA434" s="199" t="str">
        <f t="shared" si="252"/>
        <v/>
      </c>
      <c r="AB434" s="199">
        <f t="shared" si="253"/>
        <v>7.0470699999996E-3</v>
      </c>
      <c r="AC434" s="199">
        <f t="shared" si="254"/>
        <v>0.13669057999999934</v>
      </c>
      <c r="AD434" s="199">
        <f t="shared" si="255"/>
        <v>-9.0935829999999385E-2</v>
      </c>
      <c r="AE434" s="199">
        <f t="shared" si="256"/>
        <v>-1.4740120000000134E-2</v>
      </c>
      <c r="AF434" s="199">
        <f t="shared" si="257"/>
        <v>-6.7549150000000502E-2</v>
      </c>
      <c r="AG434" s="199" t="str">
        <f t="shared" si="258"/>
        <v/>
      </c>
      <c r="AH434" s="199" t="str">
        <f t="shared" si="259"/>
        <v/>
      </c>
      <c r="AI434" s="199">
        <f t="shared" si="260"/>
        <v>1.2460449999998957E-2</v>
      </c>
      <c r="AJ434" s="199" t="str">
        <f t="shared" si="261"/>
        <v/>
      </c>
      <c r="AK434" s="199">
        <f t="shared" si="262"/>
        <v>4.0506289999999723E-2</v>
      </c>
      <c r="AL434" s="199">
        <f t="shared" si="263"/>
        <v>2.3479290000004482E-2</v>
      </c>
      <c r="AO434" s="60">
        <v>431</v>
      </c>
      <c r="AP434" s="56" t="s">
        <v>1362</v>
      </c>
      <c r="AQ434" s="30" t="s">
        <v>1110</v>
      </c>
      <c r="AR434" s="30" t="s">
        <v>1110</v>
      </c>
      <c r="AS434" s="30" t="s">
        <v>1110</v>
      </c>
      <c r="AT434" s="30" t="s">
        <v>1110</v>
      </c>
      <c r="AU434" s="30" t="s">
        <v>1110</v>
      </c>
      <c r="AV434" s="30" t="s">
        <v>1110</v>
      </c>
      <c r="AW434" s="30" t="s">
        <v>1110</v>
      </c>
      <c r="AX434" s="30" t="s">
        <v>1110</v>
      </c>
      <c r="AY434" s="30" t="s">
        <v>1110</v>
      </c>
      <c r="AZ434" s="30" t="s">
        <v>1110</v>
      </c>
      <c r="BA434" s="30" t="s">
        <v>1110</v>
      </c>
      <c r="BB434" s="30" t="s">
        <v>1110</v>
      </c>
      <c r="BC434" s="30">
        <v>42.243991039999997</v>
      </c>
      <c r="BD434" s="30" t="s">
        <v>1110</v>
      </c>
      <c r="BE434" s="58" t="s">
        <v>1110</v>
      </c>
      <c r="BF434" s="30">
        <v>42.243991039999997</v>
      </c>
      <c r="BG434"/>
      <c r="BH434" s="60">
        <v>431</v>
      </c>
      <c r="BI434" s="56" t="s">
        <v>1381</v>
      </c>
      <c r="BJ434" s="30" t="s">
        <v>1110</v>
      </c>
      <c r="BK434" s="30" t="s">
        <v>1110</v>
      </c>
      <c r="BL434" s="30" t="s">
        <v>1110</v>
      </c>
      <c r="BM434" s="30" t="s">
        <v>1110</v>
      </c>
      <c r="BN434" s="30" t="s">
        <v>1110</v>
      </c>
      <c r="BO434" s="30">
        <v>2.2511386499999997</v>
      </c>
      <c r="BP434" s="30">
        <v>2.3722962799999996</v>
      </c>
      <c r="BQ434" s="30">
        <v>15.48882841</v>
      </c>
      <c r="BR434" s="30">
        <v>1.1656401699999999</v>
      </c>
      <c r="BS434" s="30">
        <v>4.1393376399999999</v>
      </c>
      <c r="BT434" s="30" t="s">
        <v>1110</v>
      </c>
      <c r="BU434" s="30" t="s">
        <v>1110</v>
      </c>
      <c r="BV434" s="30">
        <v>10.385438580000001</v>
      </c>
      <c r="BW434" s="30" t="s">
        <v>1110</v>
      </c>
      <c r="BX434" s="58">
        <v>4.8575454999999996</v>
      </c>
      <c r="BY434" s="30">
        <v>40.660225230000002</v>
      </c>
    </row>
    <row r="435" spans="1:77" ht="62.5">
      <c r="A435" s="114" t="str">
        <f t="shared" si="227"/>
        <v>FLORENÇA GESTÃO DE RECURSOS LTDA</v>
      </c>
      <c r="B435" s="24" t="str">
        <f t="shared" si="228"/>
        <v/>
      </c>
      <c r="C435" s="24" t="str">
        <f t="shared" si="229"/>
        <v/>
      </c>
      <c r="D435" s="24" t="str">
        <f t="shared" si="230"/>
        <v/>
      </c>
      <c r="E435" s="24" t="str">
        <f t="shared" si="231"/>
        <v/>
      </c>
      <c r="F435" s="24" t="str">
        <f t="shared" si="232"/>
        <v/>
      </c>
      <c r="G435" s="24" t="str">
        <f t="shared" si="233"/>
        <v/>
      </c>
      <c r="H435" s="24" t="str">
        <f t="shared" si="234"/>
        <v/>
      </c>
      <c r="I435" s="24">
        <f t="shared" si="235"/>
        <v>6.5072509389173376</v>
      </c>
      <c r="J435" s="24" t="str">
        <f t="shared" si="236"/>
        <v/>
      </c>
      <c r="K435" s="24">
        <f t="shared" si="237"/>
        <v>-3.6978792234011024</v>
      </c>
      <c r="L435" s="24" t="str">
        <f t="shared" si="238"/>
        <v/>
      </c>
      <c r="M435" s="24" t="str">
        <f t="shared" si="239"/>
        <v/>
      </c>
      <c r="N435" s="24" t="str">
        <f t="shared" si="240"/>
        <v/>
      </c>
      <c r="O435" s="24" t="str">
        <f t="shared" si="241"/>
        <v/>
      </c>
      <c r="P435" s="24">
        <f t="shared" si="242"/>
        <v>-10.39965770993004</v>
      </c>
      <c r="Q435" s="24">
        <f t="shared" si="243"/>
        <v>-1.4578524497704279</v>
      </c>
      <c r="R435" s="24">
        <f t="shared" si="244"/>
        <v>-0.58535921000000712</v>
      </c>
      <c r="S435" s="24">
        <f t="shared" si="245"/>
        <v>6.5072509389173376</v>
      </c>
      <c r="T435" s="24">
        <f t="shared" si="246"/>
        <v>-10.39965770993004</v>
      </c>
      <c r="V435" s="116" t="str">
        <f t="shared" si="247"/>
        <v>FLORENÇA GESTÃO DE RECURSOS LTDA</v>
      </c>
      <c r="W435" s="199" t="str">
        <f t="shared" si="248"/>
        <v/>
      </c>
      <c r="X435" s="199" t="str">
        <f t="shared" si="249"/>
        <v/>
      </c>
      <c r="Y435" s="199" t="str">
        <f t="shared" si="250"/>
        <v/>
      </c>
      <c r="Z435" s="199" t="str">
        <f t="shared" si="251"/>
        <v/>
      </c>
      <c r="AA435" s="199" t="str">
        <f t="shared" si="252"/>
        <v/>
      </c>
      <c r="AB435" s="199" t="str">
        <f t="shared" si="253"/>
        <v/>
      </c>
      <c r="AC435" s="199" t="str">
        <f t="shared" si="254"/>
        <v/>
      </c>
      <c r="AD435" s="199">
        <f t="shared" si="255"/>
        <v>1.3300921300000006</v>
      </c>
      <c r="AE435" s="199" t="str">
        <f t="shared" si="256"/>
        <v/>
      </c>
      <c r="AF435" s="199">
        <f t="shared" si="257"/>
        <v>-7.4230130000000116E-2</v>
      </c>
      <c r="AG435" s="199" t="str">
        <f t="shared" si="258"/>
        <v/>
      </c>
      <c r="AH435" s="199" t="str">
        <f t="shared" si="259"/>
        <v/>
      </c>
      <c r="AI435" s="199" t="str">
        <f t="shared" si="260"/>
        <v/>
      </c>
      <c r="AJ435" s="199" t="str">
        <f t="shared" si="261"/>
        <v/>
      </c>
      <c r="AK435" s="199">
        <f t="shared" si="262"/>
        <v>-1.8412212100000023</v>
      </c>
      <c r="AL435" s="199">
        <f t="shared" si="263"/>
        <v>-0.58535921000000712</v>
      </c>
      <c r="AO435" s="59">
        <v>432</v>
      </c>
      <c r="AP435" s="54" t="s">
        <v>647</v>
      </c>
      <c r="AQ435" s="31" t="s">
        <v>1110</v>
      </c>
      <c r="AR435" s="31" t="s">
        <v>1110</v>
      </c>
      <c r="AS435" s="31" t="s">
        <v>1110</v>
      </c>
      <c r="AT435" s="31" t="s">
        <v>1110</v>
      </c>
      <c r="AU435" s="31" t="s">
        <v>1110</v>
      </c>
      <c r="AV435" s="31" t="s">
        <v>1110</v>
      </c>
      <c r="AW435" s="31" t="s">
        <v>1110</v>
      </c>
      <c r="AX435" s="31">
        <v>16.856396289999999</v>
      </c>
      <c r="AY435" s="31">
        <v>0.96224756</v>
      </c>
      <c r="AZ435" s="31">
        <v>2.1959212799999999</v>
      </c>
      <c r="BA435" s="31" t="s">
        <v>1110</v>
      </c>
      <c r="BB435" s="31" t="s">
        <v>1110</v>
      </c>
      <c r="BC435" s="31">
        <v>21.716229899999998</v>
      </c>
      <c r="BD435" s="31" t="s">
        <v>1110</v>
      </c>
      <c r="BE435" s="57">
        <v>0.42642980999999996</v>
      </c>
      <c r="BF435" s="31">
        <v>42.157224839999998</v>
      </c>
      <c r="BG435"/>
      <c r="BH435" s="59">
        <v>432</v>
      </c>
      <c r="BI435" s="54" t="s">
        <v>1382</v>
      </c>
      <c r="BJ435" s="31" t="s">
        <v>1110</v>
      </c>
      <c r="BK435" s="31" t="s">
        <v>1110</v>
      </c>
      <c r="BL435" s="31" t="s">
        <v>1110</v>
      </c>
      <c r="BM435" s="31" t="s">
        <v>1110</v>
      </c>
      <c r="BN435" s="31" t="s">
        <v>1110</v>
      </c>
      <c r="BO435" s="31" t="s">
        <v>1110</v>
      </c>
      <c r="BP435" s="31" t="s">
        <v>1110</v>
      </c>
      <c r="BQ435" s="31">
        <v>21.770246390000001</v>
      </c>
      <c r="BR435" s="31" t="s">
        <v>1110</v>
      </c>
      <c r="BS435" s="31">
        <v>1.93314019</v>
      </c>
      <c r="BT435" s="31" t="s">
        <v>1110</v>
      </c>
      <c r="BU435" s="31" t="s">
        <v>1110</v>
      </c>
      <c r="BV435" s="31" t="s">
        <v>1110</v>
      </c>
      <c r="BW435" s="31" t="s">
        <v>1110</v>
      </c>
      <c r="BX435" s="57">
        <v>15.86341159</v>
      </c>
      <c r="BY435" s="31">
        <v>39.566798169999998</v>
      </c>
    </row>
    <row r="436" spans="1:77" ht="62.5">
      <c r="A436" s="114" t="str">
        <f t="shared" si="227"/>
        <v>JM GEP CONSULTORIA E GESTÃO LTDA</v>
      </c>
      <c r="B436" s="24" t="str">
        <f t="shared" si="228"/>
        <v/>
      </c>
      <c r="C436" s="24" t="str">
        <f t="shared" si="229"/>
        <v/>
      </c>
      <c r="D436" s="24" t="str">
        <f t="shared" si="230"/>
        <v/>
      </c>
      <c r="E436" s="24" t="str">
        <f t="shared" si="231"/>
        <v/>
      </c>
      <c r="F436" s="24" t="str">
        <f t="shared" si="232"/>
        <v/>
      </c>
      <c r="G436" s="24" t="str">
        <f t="shared" si="233"/>
        <v/>
      </c>
      <c r="H436" s="24" t="str">
        <f t="shared" si="234"/>
        <v/>
      </c>
      <c r="I436" s="24" t="str">
        <f t="shared" si="235"/>
        <v/>
      </c>
      <c r="J436" s="24" t="str">
        <f t="shared" si="236"/>
        <v/>
      </c>
      <c r="K436" s="24" t="str">
        <f t="shared" si="237"/>
        <v/>
      </c>
      <c r="L436" s="24" t="str">
        <f t="shared" si="238"/>
        <v/>
      </c>
      <c r="M436" s="24" t="str">
        <f t="shared" si="239"/>
        <v/>
      </c>
      <c r="N436" s="24" t="str">
        <f t="shared" si="240"/>
        <v/>
      </c>
      <c r="O436" s="24" t="str">
        <f t="shared" si="241"/>
        <v/>
      </c>
      <c r="P436" s="24">
        <f t="shared" si="242"/>
        <v>-0.14253804451278995</v>
      </c>
      <c r="Q436" s="24">
        <f t="shared" si="243"/>
        <v>-0.14253804451278995</v>
      </c>
      <c r="R436" s="24">
        <f t="shared" si="244"/>
        <v>-5.6346640000001003E-2</v>
      </c>
      <c r="S436" s="24">
        <f t="shared" si="245"/>
        <v>-0.14253804451278995</v>
      </c>
      <c r="T436" s="24">
        <f t="shared" si="246"/>
        <v>-0.14253804451278995</v>
      </c>
      <c r="V436" s="116" t="str">
        <f t="shared" si="247"/>
        <v>JM GEP CONSULTORIA E GESTÃO LTDA</v>
      </c>
      <c r="W436" s="199" t="str">
        <f t="shared" si="248"/>
        <v/>
      </c>
      <c r="X436" s="199" t="str">
        <f t="shared" si="249"/>
        <v/>
      </c>
      <c r="Y436" s="199" t="str">
        <f t="shared" si="250"/>
        <v/>
      </c>
      <c r="Z436" s="199" t="str">
        <f t="shared" si="251"/>
        <v/>
      </c>
      <c r="AA436" s="199" t="str">
        <f t="shared" si="252"/>
        <v/>
      </c>
      <c r="AB436" s="199" t="str">
        <f t="shared" si="253"/>
        <v/>
      </c>
      <c r="AC436" s="199" t="str">
        <f t="shared" si="254"/>
        <v/>
      </c>
      <c r="AD436" s="199" t="str">
        <f t="shared" si="255"/>
        <v/>
      </c>
      <c r="AE436" s="199" t="str">
        <f t="shared" si="256"/>
        <v/>
      </c>
      <c r="AF436" s="199" t="str">
        <f t="shared" si="257"/>
        <v/>
      </c>
      <c r="AG436" s="199" t="str">
        <f t="shared" si="258"/>
        <v/>
      </c>
      <c r="AH436" s="199" t="str">
        <f t="shared" si="259"/>
        <v/>
      </c>
      <c r="AI436" s="199" t="str">
        <f t="shared" si="260"/>
        <v/>
      </c>
      <c r="AJ436" s="199" t="str">
        <f t="shared" si="261"/>
        <v/>
      </c>
      <c r="AK436" s="199">
        <f t="shared" si="262"/>
        <v>-5.6346640000001003E-2</v>
      </c>
      <c r="AL436" s="199">
        <f t="shared" si="263"/>
        <v>-5.6346640000001003E-2</v>
      </c>
      <c r="AO436" s="60">
        <v>433</v>
      </c>
      <c r="AP436" s="56" t="s">
        <v>680</v>
      </c>
      <c r="AQ436" s="30" t="s">
        <v>1110</v>
      </c>
      <c r="AR436" s="30" t="s">
        <v>1110</v>
      </c>
      <c r="AS436" s="30" t="s">
        <v>1110</v>
      </c>
      <c r="AT436" s="30" t="s">
        <v>1110</v>
      </c>
      <c r="AU436" s="30" t="s">
        <v>1110</v>
      </c>
      <c r="AV436" s="30" t="s">
        <v>1110</v>
      </c>
      <c r="AW436" s="30" t="s">
        <v>1110</v>
      </c>
      <c r="AX436" s="30">
        <v>12.677520400000001</v>
      </c>
      <c r="AY436" s="30" t="s">
        <v>1110</v>
      </c>
      <c r="AZ436" s="30">
        <v>0.51985021999999992</v>
      </c>
      <c r="BA436" s="30" t="s">
        <v>1110</v>
      </c>
      <c r="BB436" s="30" t="s">
        <v>1110</v>
      </c>
      <c r="BC436" s="30">
        <v>27.190688699999999</v>
      </c>
      <c r="BD436" s="30" t="s">
        <v>1110</v>
      </c>
      <c r="BE436" s="58">
        <v>1.6601008100000001</v>
      </c>
      <c r="BF436" s="30">
        <v>42.048160129999999</v>
      </c>
      <c r="BG436"/>
      <c r="BH436" s="60">
        <v>433</v>
      </c>
      <c r="BI436" s="56" t="s">
        <v>1383</v>
      </c>
      <c r="BJ436" s="30" t="s">
        <v>1110</v>
      </c>
      <c r="BK436" s="30" t="s">
        <v>1110</v>
      </c>
      <c r="BL436" s="30" t="s">
        <v>1110</v>
      </c>
      <c r="BM436" s="30" t="s">
        <v>1110</v>
      </c>
      <c r="BN436" s="30" t="s">
        <v>1110</v>
      </c>
      <c r="BO436" s="30" t="s">
        <v>1110</v>
      </c>
      <c r="BP436" s="30" t="s">
        <v>1110</v>
      </c>
      <c r="BQ436" s="30" t="s">
        <v>1110</v>
      </c>
      <c r="BR436" s="30" t="s">
        <v>1110</v>
      </c>
      <c r="BS436" s="30" t="s">
        <v>1110</v>
      </c>
      <c r="BT436" s="30" t="s">
        <v>1110</v>
      </c>
      <c r="BU436" s="30" t="s">
        <v>1110</v>
      </c>
      <c r="BV436" s="30" t="s">
        <v>1110</v>
      </c>
      <c r="BW436" s="30" t="s">
        <v>1110</v>
      </c>
      <c r="BX436" s="58">
        <v>39.474601180000001</v>
      </c>
      <c r="BY436" s="30">
        <v>39.474601180000001</v>
      </c>
    </row>
    <row r="437" spans="1:77" ht="50">
      <c r="A437" s="114" t="str">
        <f t="shared" si="227"/>
        <v>FOX INVESTIMENTOS</v>
      </c>
      <c r="B437" s="24" t="str">
        <f t="shared" si="228"/>
        <v/>
      </c>
      <c r="C437" s="24" t="str">
        <f t="shared" si="229"/>
        <v/>
      </c>
      <c r="D437" s="24" t="str">
        <f t="shared" si="230"/>
        <v/>
      </c>
      <c r="E437" s="24" t="str">
        <f t="shared" si="231"/>
        <v/>
      </c>
      <c r="F437" s="24" t="str">
        <f t="shared" si="232"/>
        <v/>
      </c>
      <c r="G437" s="24" t="str">
        <f t="shared" si="233"/>
        <v/>
      </c>
      <c r="H437" s="24" t="str">
        <f t="shared" si="234"/>
        <v/>
      </c>
      <c r="I437" s="24">
        <f t="shared" si="235"/>
        <v>-0.90670709617640455</v>
      </c>
      <c r="J437" s="24" t="str">
        <f t="shared" si="236"/>
        <v/>
      </c>
      <c r="K437" s="24" t="str">
        <f t="shared" si="237"/>
        <v/>
      </c>
      <c r="L437" s="24" t="str">
        <f t="shared" si="238"/>
        <v/>
      </c>
      <c r="M437" s="24" t="str">
        <f t="shared" si="239"/>
        <v/>
      </c>
      <c r="N437" s="24" t="str">
        <f t="shared" si="240"/>
        <v/>
      </c>
      <c r="O437" s="24" t="str">
        <f t="shared" si="241"/>
        <v/>
      </c>
      <c r="P437" s="24" t="str">
        <f t="shared" si="242"/>
        <v/>
      </c>
      <c r="Q437" s="24">
        <f t="shared" si="243"/>
        <v>-0.90670709617640455</v>
      </c>
      <c r="R437" s="24">
        <f t="shared" si="244"/>
        <v>-0.35815700999999933</v>
      </c>
      <c r="S437" s="24">
        <f t="shared" si="245"/>
        <v>-0.90670709617640455</v>
      </c>
      <c r="T437" s="24">
        <f t="shared" si="246"/>
        <v>-0.90670709617640455</v>
      </c>
      <c r="V437" s="116" t="str">
        <f t="shared" si="247"/>
        <v>FOX INVESTIMENTOS</v>
      </c>
      <c r="W437" s="199" t="str">
        <f t="shared" si="248"/>
        <v/>
      </c>
      <c r="X437" s="199" t="str">
        <f t="shared" si="249"/>
        <v/>
      </c>
      <c r="Y437" s="199" t="str">
        <f t="shared" si="250"/>
        <v/>
      </c>
      <c r="Z437" s="199" t="str">
        <f t="shared" si="251"/>
        <v/>
      </c>
      <c r="AA437" s="199" t="str">
        <f t="shared" si="252"/>
        <v/>
      </c>
      <c r="AB437" s="199" t="str">
        <f t="shared" si="253"/>
        <v/>
      </c>
      <c r="AC437" s="199" t="str">
        <f t="shared" si="254"/>
        <v/>
      </c>
      <c r="AD437" s="199">
        <f t="shared" si="255"/>
        <v>-0.35815700999999933</v>
      </c>
      <c r="AE437" s="199" t="str">
        <f t="shared" si="256"/>
        <v/>
      </c>
      <c r="AF437" s="199" t="str">
        <f t="shared" si="257"/>
        <v/>
      </c>
      <c r="AG437" s="199" t="str">
        <f t="shared" si="258"/>
        <v/>
      </c>
      <c r="AH437" s="199" t="str">
        <f t="shared" si="259"/>
        <v/>
      </c>
      <c r="AI437" s="199" t="str">
        <f t="shared" si="260"/>
        <v/>
      </c>
      <c r="AJ437" s="199" t="str">
        <f t="shared" si="261"/>
        <v/>
      </c>
      <c r="AK437" s="199" t="str">
        <f t="shared" si="262"/>
        <v/>
      </c>
      <c r="AL437" s="199">
        <f t="shared" si="263"/>
        <v>-0.35815700999999933</v>
      </c>
      <c r="AO437" s="59">
        <v>434</v>
      </c>
      <c r="AP437" s="54" t="s">
        <v>1381</v>
      </c>
      <c r="AQ437" s="31" t="s">
        <v>1110</v>
      </c>
      <c r="AR437" s="31" t="s">
        <v>1110</v>
      </c>
      <c r="AS437" s="31" t="s">
        <v>1110</v>
      </c>
      <c r="AT437" s="31" t="s">
        <v>1110</v>
      </c>
      <c r="AU437" s="31" t="s">
        <v>1110</v>
      </c>
      <c r="AV437" s="31">
        <v>2.2440915800000001</v>
      </c>
      <c r="AW437" s="31">
        <v>2.2356057000000003</v>
      </c>
      <c r="AX437" s="31">
        <v>15.579764239999999</v>
      </c>
      <c r="AY437" s="31">
        <v>1.18038029</v>
      </c>
      <c r="AZ437" s="31">
        <v>4.2068867900000004</v>
      </c>
      <c r="BA437" s="31" t="s">
        <v>1110</v>
      </c>
      <c r="BB437" s="31" t="s">
        <v>1110</v>
      </c>
      <c r="BC437" s="31">
        <v>10.372978130000002</v>
      </c>
      <c r="BD437" s="31" t="s">
        <v>1110</v>
      </c>
      <c r="BE437" s="57">
        <v>4.8170392099999999</v>
      </c>
      <c r="BF437" s="31">
        <v>40.636745939999997</v>
      </c>
      <c r="BG437"/>
      <c r="BH437" s="59">
        <v>434</v>
      </c>
      <c r="BI437" s="54" t="s">
        <v>388</v>
      </c>
      <c r="BJ437" s="31" t="s">
        <v>1110</v>
      </c>
      <c r="BK437" s="31" t="s">
        <v>1110</v>
      </c>
      <c r="BL437" s="31" t="s">
        <v>1110</v>
      </c>
      <c r="BM437" s="31" t="s">
        <v>1110</v>
      </c>
      <c r="BN437" s="31" t="s">
        <v>1110</v>
      </c>
      <c r="BO437" s="31" t="s">
        <v>1110</v>
      </c>
      <c r="BP437" s="31" t="s">
        <v>1110</v>
      </c>
      <c r="BQ437" s="31">
        <v>39.14269299</v>
      </c>
      <c r="BR437" s="31" t="s">
        <v>1110</v>
      </c>
      <c r="BS437" s="31" t="s">
        <v>1110</v>
      </c>
      <c r="BT437" s="31" t="s">
        <v>1110</v>
      </c>
      <c r="BU437" s="31" t="s">
        <v>1110</v>
      </c>
      <c r="BV437" s="31" t="s">
        <v>1110</v>
      </c>
      <c r="BW437" s="31" t="s">
        <v>1110</v>
      </c>
      <c r="BX437" s="57" t="s">
        <v>1110</v>
      </c>
      <c r="BY437" s="31">
        <v>39.14269299</v>
      </c>
    </row>
    <row r="438" spans="1:77" ht="75">
      <c r="A438" s="114" t="str">
        <f t="shared" si="227"/>
        <v>ARGUMENTO GESTAO DE INVESTIMENTOS</v>
      </c>
      <c r="B438" s="24" t="str">
        <f t="shared" si="228"/>
        <v/>
      </c>
      <c r="C438" s="24" t="str">
        <f t="shared" si="229"/>
        <v/>
      </c>
      <c r="D438" s="24" t="str">
        <f t="shared" si="230"/>
        <v/>
      </c>
      <c r="E438" s="24" t="str">
        <f t="shared" si="231"/>
        <v/>
      </c>
      <c r="F438" s="24" t="str">
        <f t="shared" si="232"/>
        <v/>
      </c>
      <c r="G438" s="24" t="str">
        <f t="shared" si="233"/>
        <v/>
      </c>
      <c r="H438" s="24" t="str">
        <f t="shared" si="234"/>
        <v/>
      </c>
      <c r="I438" s="24">
        <f t="shared" si="235"/>
        <v>10.613913476223715</v>
      </c>
      <c r="J438" s="24">
        <f t="shared" si="236"/>
        <v>1.7935618163267435</v>
      </c>
      <c r="K438" s="24">
        <f t="shared" si="237"/>
        <v>1.793231138820417</v>
      </c>
      <c r="L438" s="24" t="str">
        <f t="shared" si="238"/>
        <v/>
      </c>
      <c r="M438" s="24" t="str">
        <f t="shared" si="239"/>
        <v/>
      </c>
      <c r="N438" s="24" t="str">
        <f t="shared" si="240"/>
        <v/>
      </c>
      <c r="O438" s="24" t="str">
        <f t="shared" si="241"/>
        <v/>
      </c>
      <c r="P438" s="24" t="str">
        <f t="shared" si="242"/>
        <v/>
      </c>
      <c r="Q438" s="24">
        <f t="shared" si="243"/>
        <v>8.950237026566171</v>
      </c>
      <c r="R438" s="24">
        <f t="shared" si="244"/>
        <v>3.1407776200000086</v>
      </c>
      <c r="S438" s="24">
        <f t="shared" si="245"/>
        <v>10.613913476223715</v>
      </c>
      <c r="T438" s="24">
        <f t="shared" si="246"/>
        <v>1.793231138820417</v>
      </c>
      <c r="V438" s="116" t="str">
        <f t="shared" si="247"/>
        <v>ARGUMENTO GESTAO DE INVESTIMENTOS</v>
      </c>
      <c r="W438" s="199" t="str">
        <f t="shared" si="248"/>
        <v/>
      </c>
      <c r="X438" s="199" t="str">
        <f t="shared" si="249"/>
        <v/>
      </c>
      <c r="Y438" s="199" t="str">
        <f t="shared" si="250"/>
        <v/>
      </c>
      <c r="Z438" s="199" t="str">
        <f t="shared" si="251"/>
        <v/>
      </c>
      <c r="AA438" s="199" t="str">
        <f t="shared" si="252"/>
        <v/>
      </c>
      <c r="AB438" s="199" t="str">
        <f t="shared" si="253"/>
        <v/>
      </c>
      <c r="AC438" s="199" t="str">
        <f t="shared" si="254"/>
        <v/>
      </c>
      <c r="AD438" s="199">
        <f t="shared" si="255"/>
        <v>3.0220580200000029</v>
      </c>
      <c r="AE438" s="199">
        <f t="shared" si="256"/>
        <v>8.9679699999999585E-2</v>
      </c>
      <c r="AF438" s="199">
        <f t="shared" si="257"/>
        <v>2.9029900000000275E-2</v>
      </c>
      <c r="AG438" s="199" t="str">
        <f t="shared" si="258"/>
        <v/>
      </c>
      <c r="AH438" s="199" t="str">
        <f t="shared" si="259"/>
        <v/>
      </c>
      <c r="AI438" s="199" t="str">
        <f t="shared" si="260"/>
        <v/>
      </c>
      <c r="AJ438" s="199" t="str">
        <f t="shared" si="261"/>
        <v/>
      </c>
      <c r="AK438" s="199" t="str">
        <f t="shared" si="262"/>
        <v/>
      </c>
      <c r="AL438" s="199">
        <f t="shared" si="263"/>
        <v>3.1407776200000086</v>
      </c>
      <c r="AO438" s="60">
        <v>435</v>
      </c>
      <c r="AP438" s="56" t="s">
        <v>1382</v>
      </c>
      <c r="AQ438" s="30" t="s">
        <v>1110</v>
      </c>
      <c r="AR438" s="30" t="s">
        <v>1110</v>
      </c>
      <c r="AS438" s="30" t="s">
        <v>1110</v>
      </c>
      <c r="AT438" s="30" t="s">
        <v>1110</v>
      </c>
      <c r="AU438" s="30" t="s">
        <v>1110</v>
      </c>
      <c r="AV438" s="30" t="s">
        <v>1110</v>
      </c>
      <c r="AW438" s="30" t="s">
        <v>1110</v>
      </c>
      <c r="AX438" s="30">
        <v>20.44015426</v>
      </c>
      <c r="AY438" s="30" t="s">
        <v>1110</v>
      </c>
      <c r="AZ438" s="30">
        <v>2.0073703200000002</v>
      </c>
      <c r="BA438" s="30" t="s">
        <v>1110</v>
      </c>
      <c r="BB438" s="30" t="s">
        <v>1110</v>
      </c>
      <c r="BC438" s="30" t="s">
        <v>1110</v>
      </c>
      <c r="BD438" s="30" t="s">
        <v>1110</v>
      </c>
      <c r="BE438" s="58">
        <v>17.704632800000002</v>
      </c>
      <c r="BF438" s="30">
        <v>40.152157380000006</v>
      </c>
      <c r="BG438"/>
      <c r="BH438" s="60">
        <v>435</v>
      </c>
      <c r="BI438" s="56" t="s">
        <v>1384</v>
      </c>
      <c r="BJ438" s="30" t="s">
        <v>1110</v>
      </c>
      <c r="BK438" s="30" t="s">
        <v>1110</v>
      </c>
      <c r="BL438" s="30" t="s">
        <v>1110</v>
      </c>
      <c r="BM438" s="30" t="s">
        <v>1110</v>
      </c>
      <c r="BN438" s="30" t="s">
        <v>1110</v>
      </c>
      <c r="BO438" s="30" t="s">
        <v>1110</v>
      </c>
      <c r="BP438" s="30" t="s">
        <v>1110</v>
      </c>
      <c r="BQ438" s="30">
        <v>31.494666420000001</v>
      </c>
      <c r="BR438" s="30">
        <v>5.0897694199999997</v>
      </c>
      <c r="BS438" s="30">
        <v>1.6478898100000001</v>
      </c>
      <c r="BT438" s="30" t="s">
        <v>1110</v>
      </c>
      <c r="BU438" s="30" t="s">
        <v>1110</v>
      </c>
      <c r="BV438" s="30" t="s">
        <v>1110</v>
      </c>
      <c r="BW438" s="30" t="s">
        <v>1110</v>
      </c>
      <c r="BX438" s="58">
        <v>1.0000000000000001E-5</v>
      </c>
      <c r="BY438" s="30">
        <v>38.232335650000003</v>
      </c>
    </row>
    <row r="439" spans="1:77" ht="62.5">
      <c r="A439" s="114" t="str">
        <f t="shared" si="227"/>
        <v>TRIVELLA INVESTIMENTOS S/A</v>
      </c>
      <c r="B439" s="24" t="str">
        <f t="shared" si="228"/>
        <v/>
      </c>
      <c r="C439" s="24" t="str">
        <f t="shared" si="229"/>
        <v/>
      </c>
      <c r="D439" s="24" t="str">
        <f t="shared" si="230"/>
        <v/>
      </c>
      <c r="E439" s="24" t="str">
        <f t="shared" si="231"/>
        <v/>
      </c>
      <c r="F439" s="24" t="str">
        <f t="shared" si="232"/>
        <v/>
      </c>
      <c r="G439" s="24" t="str">
        <f t="shared" si="233"/>
        <v/>
      </c>
      <c r="H439" s="24" t="str">
        <f t="shared" si="234"/>
        <v/>
      </c>
      <c r="I439" s="24">
        <f t="shared" si="235"/>
        <v>1.0587697161610947</v>
      </c>
      <c r="J439" s="24" t="str">
        <f t="shared" si="236"/>
        <v/>
      </c>
      <c r="K439" s="24" t="str">
        <f t="shared" si="237"/>
        <v/>
      </c>
      <c r="L439" s="24" t="str">
        <f t="shared" si="238"/>
        <v/>
      </c>
      <c r="M439" s="24" t="str">
        <f t="shared" si="239"/>
        <v/>
      </c>
      <c r="N439" s="24" t="str">
        <f t="shared" si="240"/>
        <v/>
      </c>
      <c r="O439" s="24" t="str">
        <f t="shared" si="241"/>
        <v/>
      </c>
      <c r="P439" s="24">
        <f t="shared" si="242"/>
        <v>0.16618854755307666</v>
      </c>
      <c r="Q439" s="24">
        <f t="shared" si="243"/>
        <v>0.27958902539766939</v>
      </c>
      <c r="R439" s="24">
        <f t="shared" si="244"/>
        <v>0.10577838999999756</v>
      </c>
      <c r="S439" s="24">
        <f t="shared" si="245"/>
        <v>1.0587697161610947</v>
      </c>
      <c r="T439" s="24">
        <f t="shared" si="246"/>
        <v>0.16618854755307666</v>
      </c>
      <c r="V439" s="116" t="str">
        <f t="shared" si="247"/>
        <v>TRIVELLA INVESTIMENTOS S/A</v>
      </c>
      <c r="W439" s="199" t="str">
        <f t="shared" si="248"/>
        <v/>
      </c>
      <c r="X439" s="199" t="str">
        <f t="shared" si="249"/>
        <v/>
      </c>
      <c r="Y439" s="199" t="str">
        <f t="shared" si="250"/>
        <v/>
      </c>
      <c r="Z439" s="199" t="str">
        <f t="shared" si="251"/>
        <v/>
      </c>
      <c r="AA439" s="199" t="str">
        <f t="shared" si="252"/>
        <v/>
      </c>
      <c r="AB439" s="199" t="str">
        <f t="shared" si="253"/>
        <v/>
      </c>
      <c r="AC439" s="199" t="str">
        <f t="shared" si="254"/>
        <v/>
      </c>
      <c r="AD439" s="199">
        <f t="shared" si="255"/>
        <v>5.0891529999999463E-2</v>
      </c>
      <c r="AE439" s="199" t="str">
        <f t="shared" si="256"/>
        <v/>
      </c>
      <c r="AF439" s="199" t="str">
        <f t="shared" si="257"/>
        <v/>
      </c>
      <c r="AG439" s="199" t="str">
        <f t="shared" si="258"/>
        <v/>
      </c>
      <c r="AH439" s="199" t="str">
        <f t="shared" si="259"/>
        <v/>
      </c>
      <c r="AI439" s="199" t="str">
        <f t="shared" si="260"/>
        <v/>
      </c>
      <c r="AJ439" s="199" t="str">
        <f t="shared" si="261"/>
        <v/>
      </c>
      <c r="AK439" s="199">
        <f t="shared" si="262"/>
        <v>5.4886859999996318E-2</v>
      </c>
      <c r="AL439" s="199">
        <f t="shared" si="263"/>
        <v>0.10577838999999756</v>
      </c>
      <c r="AO439" s="59">
        <v>436</v>
      </c>
      <c r="AP439" s="54" t="s">
        <v>1383</v>
      </c>
      <c r="AQ439" s="31" t="s">
        <v>1110</v>
      </c>
      <c r="AR439" s="31" t="s">
        <v>1110</v>
      </c>
      <c r="AS439" s="31" t="s">
        <v>1110</v>
      </c>
      <c r="AT439" s="31" t="s">
        <v>1110</v>
      </c>
      <c r="AU439" s="31" t="s">
        <v>1110</v>
      </c>
      <c r="AV439" s="31" t="s">
        <v>1110</v>
      </c>
      <c r="AW439" s="31" t="s">
        <v>1110</v>
      </c>
      <c r="AX439" s="31" t="s">
        <v>1110</v>
      </c>
      <c r="AY439" s="31" t="s">
        <v>1110</v>
      </c>
      <c r="AZ439" s="31" t="s">
        <v>1110</v>
      </c>
      <c r="BA439" s="31" t="s">
        <v>1110</v>
      </c>
      <c r="BB439" s="31" t="s">
        <v>1110</v>
      </c>
      <c r="BC439" s="31" t="s">
        <v>1110</v>
      </c>
      <c r="BD439" s="31" t="s">
        <v>1110</v>
      </c>
      <c r="BE439" s="57">
        <v>39.530947820000002</v>
      </c>
      <c r="BF439" s="31">
        <v>39.530947820000002</v>
      </c>
      <c r="BG439"/>
      <c r="BH439" s="59">
        <v>436</v>
      </c>
      <c r="BI439" s="54" t="s">
        <v>957</v>
      </c>
      <c r="BJ439" s="31" t="s">
        <v>1110</v>
      </c>
      <c r="BK439" s="31" t="s">
        <v>1110</v>
      </c>
      <c r="BL439" s="31" t="s">
        <v>1110</v>
      </c>
      <c r="BM439" s="31" t="s">
        <v>1110</v>
      </c>
      <c r="BN439" s="31" t="s">
        <v>1110</v>
      </c>
      <c r="BO439" s="31" t="s">
        <v>1110</v>
      </c>
      <c r="BP439" s="31" t="s">
        <v>1110</v>
      </c>
      <c r="BQ439" s="31">
        <v>4.8575580999999994</v>
      </c>
      <c r="BR439" s="31" t="s">
        <v>1110</v>
      </c>
      <c r="BS439" s="31" t="s">
        <v>1110</v>
      </c>
      <c r="BT439" s="31" t="s">
        <v>1110</v>
      </c>
      <c r="BU439" s="31" t="s">
        <v>1110</v>
      </c>
      <c r="BV439" s="31" t="s">
        <v>1110</v>
      </c>
      <c r="BW439" s="31" t="s">
        <v>1110</v>
      </c>
      <c r="BX439" s="57">
        <v>33.081747499999999</v>
      </c>
      <c r="BY439" s="31">
        <v>37.939305599999997</v>
      </c>
    </row>
    <row r="440" spans="1:77" ht="50">
      <c r="A440" s="114" t="str">
        <f t="shared" si="227"/>
        <v>VOLT PARTNERS INVESTIMENTOS LTDA</v>
      </c>
      <c r="B440" s="24" t="str">
        <f t="shared" si="228"/>
        <v/>
      </c>
      <c r="C440" s="24" t="str">
        <f t="shared" si="229"/>
        <v/>
      </c>
      <c r="D440" s="24" t="str">
        <f t="shared" si="230"/>
        <v/>
      </c>
      <c r="E440" s="24" t="str">
        <f t="shared" si="231"/>
        <v/>
      </c>
      <c r="F440" s="24" t="str">
        <f t="shared" si="232"/>
        <v/>
      </c>
      <c r="G440" s="24">
        <f t="shared" si="233"/>
        <v>5.5547912692426706</v>
      </c>
      <c r="H440" s="24" t="str">
        <f t="shared" si="234"/>
        <v/>
      </c>
      <c r="I440" s="24">
        <f t="shared" si="235"/>
        <v>5.5547912921424683</v>
      </c>
      <c r="J440" s="24">
        <f t="shared" si="236"/>
        <v>5.5547915110809782</v>
      </c>
      <c r="K440" s="24" t="str">
        <f t="shared" si="237"/>
        <v/>
      </c>
      <c r="L440" s="24" t="str">
        <f t="shared" si="238"/>
        <v/>
      </c>
      <c r="M440" s="24" t="str">
        <f t="shared" si="239"/>
        <v/>
      </c>
      <c r="N440" s="24">
        <f t="shared" si="240"/>
        <v>5.5547912491705915</v>
      </c>
      <c r="O440" s="24" t="str">
        <f t="shared" si="241"/>
        <v/>
      </c>
      <c r="P440" s="24">
        <f t="shared" si="242"/>
        <v>4.7286513787350373</v>
      </c>
      <c r="Q440" s="24">
        <f t="shared" si="243"/>
        <v>5.4072118167379983</v>
      </c>
      <c r="R440" s="24">
        <f t="shared" si="244"/>
        <v>1.927252860000003</v>
      </c>
      <c r="S440" s="24">
        <f t="shared" si="245"/>
        <v>5.5547915110809782</v>
      </c>
      <c r="T440" s="24">
        <f t="shared" si="246"/>
        <v>4.7286513787350373</v>
      </c>
      <c r="V440" s="116" t="str">
        <f t="shared" si="247"/>
        <v>VOLT PARTNERS INVESTIMENTOS LTDA</v>
      </c>
      <c r="W440" s="199" t="str">
        <f t="shared" si="248"/>
        <v/>
      </c>
      <c r="X440" s="199" t="str">
        <f t="shared" si="249"/>
        <v/>
      </c>
      <c r="Y440" s="199" t="str">
        <f t="shared" si="250"/>
        <v/>
      </c>
      <c r="Z440" s="199" t="str">
        <f t="shared" si="251"/>
        <v/>
      </c>
      <c r="AA440" s="199" t="str">
        <f t="shared" si="252"/>
        <v/>
      </c>
      <c r="AB440" s="199">
        <f t="shared" si="253"/>
        <v>0.11631942999999989</v>
      </c>
      <c r="AC440" s="199" t="str">
        <f t="shared" si="254"/>
        <v/>
      </c>
      <c r="AD440" s="199">
        <f t="shared" si="255"/>
        <v>0.52563357000000188</v>
      </c>
      <c r="AE440" s="199">
        <f t="shared" si="256"/>
        <v>0.16818907000000038</v>
      </c>
      <c r="AF440" s="199" t="str">
        <f t="shared" si="257"/>
        <v/>
      </c>
      <c r="AG440" s="199" t="str">
        <f t="shared" si="258"/>
        <v/>
      </c>
      <c r="AH440" s="199" t="str">
        <f t="shared" si="259"/>
        <v/>
      </c>
      <c r="AI440" s="199">
        <f t="shared" si="260"/>
        <v>0.81603560000000108</v>
      </c>
      <c r="AJ440" s="199" t="str">
        <f t="shared" si="261"/>
        <v/>
      </c>
      <c r="AK440" s="199">
        <f t="shared" si="262"/>
        <v>0.3010751900000006</v>
      </c>
      <c r="AL440" s="199">
        <f t="shared" si="263"/>
        <v>1.927252860000003</v>
      </c>
      <c r="AO440" s="60">
        <v>437</v>
      </c>
      <c r="AP440" s="56" t="s">
        <v>388</v>
      </c>
      <c r="AQ440" s="30" t="s">
        <v>1110</v>
      </c>
      <c r="AR440" s="30" t="s">
        <v>1110</v>
      </c>
      <c r="AS440" s="30" t="s">
        <v>1110</v>
      </c>
      <c r="AT440" s="30" t="s">
        <v>1110</v>
      </c>
      <c r="AU440" s="30" t="s">
        <v>1110</v>
      </c>
      <c r="AV440" s="30" t="s">
        <v>1110</v>
      </c>
      <c r="AW440" s="30" t="s">
        <v>1110</v>
      </c>
      <c r="AX440" s="30">
        <v>39.50085</v>
      </c>
      <c r="AY440" s="30" t="s">
        <v>1110</v>
      </c>
      <c r="AZ440" s="30" t="s">
        <v>1110</v>
      </c>
      <c r="BA440" s="30" t="s">
        <v>1110</v>
      </c>
      <c r="BB440" s="30" t="s">
        <v>1110</v>
      </c>
      <c r="BC440" s="30" t="s">
        <v>1110</v>
      </c>
      <c r="BD440" s="30" t="s">
        <v>1110</v>
      </c>
      <c r="BE440" s="58" t="s">
        <v>1110</v>
      </c>
      <c r="BF440" s="30">
        <v>39.50085</v>
      </c>
      <c r="BG440"/>
      <c r="BH440" s="60">
        <v>437</v>
      </c>
      <c r="BI440" s="56" t="s">
        <v>1385</v>
      </c>
      <c r="BJ440" s="30" t="s">
        <v>1110</v>
      </c>
      <c r="BK440" s="30" t="s">
        <v>1110</v>
      </c>
      <c r="BL440" s="30" t="s">
        <v>1110</v>
      </c>
      <c r="BM440" s="30" t="s">
        <v>1110</v>
      </c>
      <c r="BN440" s="30" t="s">
        <v>1110</v>
      </c>
      <c r="BO440" s="30">
        <v>2.2103572499999999</v>
      </c>
      <c r="BP440" s="30" t="s">
        <v>1110</v>
      </c>
      <c r="BQ440" s="30">
        <v>9.9883395900000007</v>
      </c>
      <c r="BR440" s="30">
        <v>3.1960087400000003</v>
      </c>
      <c r="BS440" s="30" t="s">
        <v>1110</v>
      </c>
      <c r="BT440" s="30" t="s">
        <v>1110</v>
      </c>
      <c r="BU440" s="30" t="s">
        <v>1110</v>
      </c>
      <c r="BV440" s="30">
        <v>15.506697470000001</v>
      </c>
      <c r="BW440" s="30" t="s">
        <v>1110</v>
      </c>
      <c r="BX440" s="58">
        <v>6.6681165700000005</v>
      </c>
      <c r="BY440" s="30">
        <v>37.569519620000001</v>
      </c>
    </row>
    <row r="441" spans="1:77" ht="62.5">
      <c r="A441" s="114" t="str">
        <f t="shared" si="227"/>
        <v>HORTO GESTORA DE RECURSOS LTDA</v>
      </c>
      <c r="B441" s="24" t="str">
        <f t="shared" si="228"/>
        <v/>
      </c>
      <c r="C441" s="24" t="str">
        <f t="shared" si="229"/>
        <v/>
      </c>
      <c r="D441" s="24" t="str">
        <f t="shared" si="230"/>
        <v/>
      </c>
      <c r="E441" s="24" t="str">
        <f t="shared" si="231"/>
        <v/>
      </c>
      <c r="F441" s="24" t="str">
        <f t="shared" si="232"/>
        <v/>
      </c>
      <c r="G441" s="24" t="str">
        <f t="shared" si="233"/>
        <v/>
      </c>
      <c r="H441" s="24" t="str">
        <f t="shared" si="234"/>
        <v/>
      </c>
      <c r="I441" s="24">
        <f t="shared" si="235"/>
        <v>0.76077536415091629</v>
      </c>
      <c r="J441" s="24" t="str">
        <f t="shared" si="236"/>
        <v/>
      </c>
      <c r="K441" s="24" t="str">
        <f t="shared" si="237"/>
        <v/>
      </c>
      <c r="L441" s="24" t="str">
        <f t="shared" si="238"/>
        <v/>
      </c>
      <c r="M441" s="24" t="str">
        <f t="shared" si="239"/>
        <v/>
      </c>
      <c r="N441" s="24" t="str">
        <f t="shared" si="240"/>
        <v/>
      </c>
      <c r="O441" s="24" t="str">
        <f t="shared" si="241"/>
        <v/>
      </c>
      <c r="P441" s="24" t="str">
        <f t="shared" si="242"/>
        <v/>
      </c>
      <c r="Q441" s="24">
        <f t="shared" si="243"/>
        <v>0.76077536415091629</v>
      </c>
      <c r="R441" s="24">
        <f t="shared" si="244"/>
        <v>0.27826617000000198</v>
      </c>
      <c r="S441" s="24">
        <f t="shared" si="245"/>
        <v>0.76077536415091629</v>
      </c>
      <c r="T441" s="24">
        <f t="shared" si="246"/>
        <v>0.76077536415091629</v>
      </c>
      <c r="V441" s="116" t="str">
        <f t="shared" si="247"/>
        <v>HORTO GESTORA DE RECURSOS LTDA</v>
      </c>
      <c r="W441" s="199" t="str">
        <f t="shared" si="248"/>
        <v/>
      </c>
      <c r="X441" s="199" t="str">
        <f t="shared" si="249"/>
        <v/>
      </c>
      <c r="Y441" s="199" t="str">
        <f t="shared" si="250"/>
        <v/>
      </c>
      <c r="Z441" s="199" t="str">
        <f t="shared" si="251"/>
        <v/>
      </c>
      <c r="AA441" s="199" t="str">
        <f t="shared" si="252"/>
        <v/>
      </c>
      <c r="AB441" s="199" t="str">
        <f t="shared" si="253"/>
        <v/>
      </c>
      <c r="AC441" s="199" t="str">
        <f t="shared" si="254"/>
        <v/>
      </c>
      <c r="AD441" s="199">
        <f t="shared" si="255"/>
        <v>0.27826617000000198</v>
      </c>
      <c r="AE441" s="199" t="str">
        <f t="shared" si="256"/>
        <v/>
      </c>
      <c r="AF441" s="199" t="str">
        <f t="shared" si="257"/>
        <v/>
      </c>
      <c r="AG441" s="199" t="str">
        <f t="shared" si="258"/>
        <v/>
      </c>
      <c r="AH441" s="199" t="str">
        <f t="shared" si="259"/>
        <v/>
      </c>
      <c r="AI441" s="199" t="str">
        <f t="shared" si="260"/>
        <v/>
      </c>
      <c r="AJ441" s="199" t="str">
        <f t="shared" si="261"/>
        <v/>
      </c>
      <c r="AK441" s="199" t="str">
        <f t="shared" si="262"/>
        <v/>
      </c>
      <c r="AL441" s="199">
        <f t="shared" si="263"/>
        <v>0.27826617000000198</v>
      </c>
      <c r="AO441" s="59">
        <v>438</v>
      </c>
      <c r="AP441" s="54" t="s">
        <v>1379</v>
      </c>
      <c r="AQ441" s="31" t="s">
        <v>1110</v>
      </c>
      <c r="AR441" s="31" t="s">
        <v>1110</v>
      </c>
      <c r="AS441" s="31" t="s">
        <v>1110</v>
      </c>
      <c r="AT441" s="31" t="s">
        <v>1110</v>
      </c>
      <c r="AU441" s="31" t="s">
        <v>1110</v>
      </c>
      <c r="AV441" s="31" t="s">
        <v>1110</v>
      </c>
      <c r="AW441" s="31" t="s">
        <v>1110</v>
      </c>
      <c r="AX441" s="31">
        <v>39.066358350000002</v>
      </c>
      <c r="AY441" s="31" t="s">
        <v>1110</v>
      </c>
      <c r="AZ441" s="31" t="s">
        <v>1110</v>
      </c>
      <c r="BA441" s="31" t="s">
        <v>1110</v>
      </c>
      <c r="BB441" s="31" t="s">
        <v>1110</v>
      </c>
      <c r="BC441" s="31" t="s">
        <v>1110</v>
      </c>
      <c r="BD441" s="31" t="s">
        <v>1110</v>
      </c>
      <c r="BE441" s="57" t="s">
        <v>1110</v>
      </c>
      <c r="BF441" s="31">
        <v>39.066358350000002</v>
      </c>
      <c r="BG441"/>
      <c r="BH441" s="59">
        <v>438</v>
      </c>
      <c r="BI441" s="54" t="s">
        <v>478</v>
      </c>
      <c r="BJ441" s="31" t="s">
        <v>1110</v>
      </c>
      <c r="BK441" s="31" t="s">
        <v>1110</v>
      </c>
      <c r="BL441" s="31" t="s">
        <v>1110</v>
      </c>
      <c r="BM441" s="31" t="s">
        <v>1110</v>
      </c>
      <c r="BN441" s="31" t="s">
        <v>1110</v>
      </c>
      <c r="BO441" s="31" t="s">
        <v>1110</v>
      </c>
      <c r="BP441" s="31" t="s">
        <v>1110</v>
      </c>
      <c r="BQ441" s="31">
        <v>36.854919819999999</v>
      </c>
      <c r="BR441" s="31" t="s">
        <v>1110</v>
      </c>
      <c r="BS441" s="31" t="s">
        <v>1110</v>
      </c>
      <c r="BT441" s="31" t="s">
        <v>1110</v>
      </c>
      <c r="BU441" s="31" t="s">
        <v>1110</v>
      </c>
      <c r="BV441" s="31" t="s">
        <v>1110</v>
      </c>
      <c r="BW441" s="31" t="s">
        <v>1110</v>
      </c>
      <c r="BX441" s="57" t="s">
        <v>1110</v>
      </c>
      <c r="BY441" s="31">
        <v>36.854919819999999</v>
      </c>
    </row>
    <row r="442" spans="1:77" ht="75">
      <c r="A442" s="114" t="str">
        <f t="shared" si="227"/>
        <v>INTERINVEST GESTÃO DE INVESTIMENTOS</v>
      </c>
      <c r="B442" s="24" t="str">
        <f t="shared" si="228"/>
        <v/>
      </c>
      <c r="C442" s="24" t="str">
        <f t="shared" si="229"/>
        <v/>
      </c>
      <c r="D442" s="24" t="str">
        <f t="shared" si="230"/>
        <v/>
      </c>
      <c r="E442" s="24" t="str">
        <f t="shared" si="231"/>
        <v/>
      </c>
      <c r="F442" s="24" t="str">
        <f t="shared" si="232"/>
        <v/>
      </c>
      <c r="G442" s="24" t="str">
        <f t="shared" si="233"/>
        <v/>
      </c>
      <c r="H442" s="24" t="str">
        <f t="shared" si="234"/>
        <v/>
      </c>
      <c r="I442" s="24" t="str">
        <f t="shared" si="235"/>
        <v/>
      </c>
      <c r="J442" s="24" t="str">
        <f t="shared" si="236"/>
        <v/>
      </c>
      <c r="K442" s="24" t="str">
        <f t="shared" si="237"/>
        <v/>
      </c>
      <c r="L442" s="24" t="str">
        <f t="shared" si="238"/>
        <v/>
      </c>
      <c r="M442" s="24" t="str">
        <f t="shared" si="239"/>
        <v/>
      </c>
      <c r="N442" s="24" t="str">
        <f t="shared" si="240"/>
        <v/>
      </c>
      <c r="O442" s="24" t="str">
        <f t="shared" si="241"/>
        <v/>
      </c>
      <c r="P442" s="24">
        <f t="shared" si="242"/>
        <v>0.74142684467339848</v>
      </c>
      <c r="Q442" s="24">
        <f t="shared" si="243"/>
        <v>0.74142684467339848</v>
      </c>
      <c r="R442" s="24">
        <f t="shared" si="244"/>
        <v>0.26890105999999747</v>
      </c>
      <c r="S442" s="24">
        <f t="shared" si="245"/>
        <v>0.74142684467339848</v>
      </c>
      <c r="T442" s="24">
        <f t="shared" si="246"/>
        <v>0.74142684467339848</v>
      </c>
      <c r="V442" s="116" t="str">
        <f t="shared" si="247"/>
        <v>INTERINVEST GESTÃO DE INVESTIMENTOS</v>
      </c>
      <c r="W442" s="199" t="str">
        <f t="shared" si="248"/>
        <v/>
      </c>
      <c r="X442" s="199" t="str">
        <f t="shared" si="249"/>
        <v/>
      </c>
      <c r="Y442" s="199" t="str">
        <f t="shared" si="250"/>
        <v/>
      </c>
      <c r="Z442" s="199" t="str">
        <f t="shared" si="251"/>
        <v/>
      </c>
      <c r="AA442" s="199" t="str">
        <f t="shared" si="252"/>
        <v/>
      </c>
      <c r="AB442" s="199" t="str">
        <f t="shared" si="253"/>
        <v/>
      </c>
      <c r="AC442" s="199" t="str">
        <f t="shared" si="254"/>
        <v/>
      </c>
      <c r="AD442" s="199" t="str">
        <f t="shared" si="255"/>
        <v/>
      </c>
      <c r="AE442" s="199" t="str">
        <f t="shared" si="256"/>
        <v/>
      </c>
      <c r="AF442" s="199" t="str">
        <f t="shared" si="257"/>
        <v/>
      </c>
      <c r="AG442" s="199" t="str">
        <f t="shared" si="258"/>
        <v/>
      </c>
      <c r="AH442" s="199" t="str">
        <f t="shared" si="259"/>
        <v/>
      </c>
      <c r="AI442" s="199" t="str">
        <f t="shared" si="260"/>
        <v/>
      </c>
      <c r="AJ442" s="199" t="str">
        <f t="shared" si="261"/>
        <v/>
      </c>
      <c r="AK442" s="199">
        <f t="shared" si="262"/>
        <v>0.26890105999999747</v>
      </c>
      <c r="AL442" s="199">
        <f t="shared" si="263"/>
        <v>0.26890105999999747</v>
      </c>
      <c r="AO442" s="60">
        <v>439</v>
      </c>
      <c r="AP442" s="56" t="s">
        <v>957</v>
      </c>
      <c r="AQ442" s="30" t="s">
        <v>1110</v>
      </c>
      <c r="AR442" s="30" t="s">
        <v>1110</v>
      </c>
      <c r="AS442" s="30" t="s">
        <v>1110</v>
      </c>
      <c r="AT442" s="30" t="s">
        <v>1110</v>
      </c>
      <c r="AU442" s="30" t="s">
        <v>1110</v>
      </c>
      <c r="AV442" s="30" t="s">
        <v>1110</v>
      </c>
      <c r="AW442" s="30" t="s">
        <v>1110</v>
      </c>
      <c r="AX442" s="30">
        <v>4.80666657</v>
      </c>
      <c r="AY442" s="30" t="s">
        <v>1110</v>
      </c>
      <c r="AZ442" s="30" t="s">
        <v>1110</v>
      </c>
      <c r="BA442" s="30" t="s">
        <v>1110</v>
      </c>
      <c r="BB442" s="30" t="s">
        <v>1110</v>
      </c>
      <c r="BC442" s="30" t="s">
        <v>1110</v>
      </c>
      <c r="BD442" s="30" t="s">
        <v>1110</v>
      </c>
      <c r="BE442" s="58">
        <v>33.026860640000002</v>
      </c>
      <c r="BF442" s="30">
        <v>37.83352721</v>
      </c>
      <c r="BG442"/>
      <c r="BH442" s="60">
        <v>439</v>
      </c>
      <c r="BI442" s="56" t="s">
        <v>1386</v>
      </c>
      <c r="BJ442" s="30" t="s">
        <v>1110</v>
      </c>
      <c r="BK442" s="30" t="s">
        <v>1110</v>
      </c>
      <c r="BL442" s="30" t="s">
        <v>1110</v>
      </c>
      <c r="BM442" s="30" t="s">
        <v>1110</v>
      </c>
      <c r="BN442" s="30" t="s">
        <v>1110</v>
      </c>
      <c r="BO442" s="30" t="s">
        <v>1110</v>
      </c>
      <c r="BP442" s="30" t="s">
        <v>1110</v>
      </c>
      <c r="BQ442" s="30" t="s">
        <v>1110</v>
      </c>
      <c r="BR442" s="30" t="s">
        <v>1110</v>
      </c>
      <c r="BS442" s="30" t="s">
        <v>1110</v>
      </c>
      <c r="BT442" s="30" t="s">
        <v>1110</v>
      </c>
      <c r="BU442" s="30" t="s">
        <v>1110</v>
      </c>
      <c r="BV442" s="30" t="s">
        <v>1110</v>
      </c>
      <c r="BW442" s="30" t="s">
        <v>1110</v>
      </c>
      <c r="BX442" s="58">
        <v>36.53695123</v>
      </c>
      <c r="BY442" s="30">
        <v>36.53695123</v>
      </c>
    </row>
    <row r="443" spans="1:77" ht="75">
      <c r="A443" s="114" t="str">
        <f t="shared" si="227"/>
        <v>JMN GESTAO DE INVESTIMENTOS LTDA</v>
      </c>
      <c r="B443" s="24" t="str">
        <f t="shared" si="228"/>
        <v/>
      </c>
      <c r="C443" s="24" t="str">
        <f t="shared" si="229"/>
        <v/>
      </c>
      <c r="D443" s="24" t="str">
        <f t="shared" si="230"/>
        <v/>
      </c>
      <c r="E443" s="24" t="str">
        <f t="shared" si="231"/>
        <v/>
      </c>
      <c r="F443" s="24" t="str">
        <f t="shared" si="232"/>
        <v/>
      </c>
      <c r="G443" s="24" t="str">
        <f t="shared" si="233"/>
        <v/>
      </c>
      <c r="H443" s="24" t="str">
        <f t="shared" si="234"/>
        <v/>
      </c>
      <c r="I443" s="24">
        <f t="shared" si="235"/>
        <v>-16.102766087391558</v>
      </c>
      <c r="J443" s="24" t="str">
        <f t="shared" si="236"/>
        <v/>
      </c>
      <c r="K443" s="24" t="str">
        <f t="shared" si="237"/>
        <v/>
      </c>
      <c r="L443" s="24" t="str">
        <f t="shared" si="238"/>
        <v/>
      </c>
      <c r="M443" s="24" t="str">
        <f t="shared" si="239"/>
        <v/>
      </c>
      <c r="N443" s="24" t="str">
        <f t="shared" si="240"/>
        <v/>
      </c>
      <c r="O443" s="24" t="str">
        <f t="shared" si="241"/>
        <v/>
      </c>
      <c r="P443" s="24" t="str">
        <f t="shared" si="242"/>
        <v/>
      </c>
      <c r="Q443" s="24">
        <f t="shared" si="243"/>
        <v>-16.102766087391558</v>
      </c>
      <c r="R443" s="24">
        <f t="shared" si="244"/>
        <v>-6.9894925800000038</v>
      </c>
      <c r="S443" s="24">
        <f t="shared" si="245"/>
        <v>-16.102766087391558</v>
      </c>
      <c r="T443" s="24">
        <f t="shared" si="246"/>
        <v>-16.102766087391558</v>
      </c>
      <c r="V443" s="116" t="str">
        <f t="shared" si="247"/>
        <v>JMN GESTAO DE INVESTIMENTOS LTDA</v>
      </c>
      <c r="W443" s="199" t="str">
        <f t="shared" si="248"/>
        <v/>
      </c>
      <c r="X443" s="199" t="str">
        <f t="shared" si="249"/>
        <v/>
      </c>
      <c r="Y443" s="199" t="str">
        <f t="shared" si="250"/>
        <v/>
      </c>
      <c r="Z443" s="199" t="str">
        <f t="shared" si="251"/>
        <v/>
      </c>
      <c r="AA443" s="199" t="str">
        <f t="shared" si="252"/>
        <v/>
      </c>
      <c r="AB443" s="199" t="str">
        <f t="shared" si="253"/>
        <v/>
      </c>
      <c r="AC443" s="199" t="str">
        <f t="shared" si="254"/>
        <v/>
      </c>
      <c r="AD443" s="199">
        <f t="shared" si="255"/>
        <v>-6.9894925800000038</v>
      </c>
      <c r="AE443" s="199" t="str">
        <f t="shared" si="256"/>
        <v/>
      </c>
      <c r="AF443" s="199" t="str">
        <f t="shared" si="257"/>
        <v/>
      </c>
      <c r="AG443" s="199" t="str">
        <f t="shared" si="258"/>
        <v/>
      </c>
      <c r="AH443" s="199" t="str">
        <f t="shared" si="259"/>
        <v/>
      </c>
      <c r="AI443" s="199" t="str">
        <f t="shared" si="260"/>
        <v/>
      </c>
      <c r="AJ443" s="199" t="str">
        <f t="shared" si="261"/>
        <v/>
      </c>
      <c r="AK443" s="199" t="str">
        <f t="shared" si="262"/>
        <v/>
      </c>
      <c r="AL443" s="199">
        <f t="shared" si="263"/>
        <v>-6.9894925800000038</v>
      </c>
      <c r="AO443" s="59">
        <v>440</v>
      </c>
      <c r="AP443" s="54" t="s">
        <v>1380</v>
      </c>
      <c r="AQ443" s="31" t="s">
        <v>1110</v>
      </c>
      <c r="AR443" s="31" t="s">
        <v>1110</v>
      </c>
      <c r="AS443" s="31" t="s">
        <v>1110</v>
      </c>
      <c r="AT443" s="31" t="s">
        <v>1110</v>
      </c>
      <c r="AU443" s="31" t="s">
        <v>1110</v>
      </c>
      <c r="AV443" s="31" t="s">
        <v>1110</v>
      </c>
      <c r="AW443" s="31" t="s">
        <v>1110</v>
      </c>
      <c r="AX443" s="31" t="s">
        <v>1110</v>
      </c>
      <c r="AY443" s="31" t="s">
        <v>1110</v>
      </c>
      <c r="AZ443" s="31" t="s">
        <v>1110</v>
      </c>
      <c r="BA443" s="31" t="s">
        <v>1110</v>
      </c>
      <c r="BB443" s="31" t="s">
        <v>1110</v>
      </c>
      <c r="BC443" s="31" t="s">
        <v>1110</v>
      </c>
      <c r="BD443" s="31" t="s">
        <v>1110</v>
      </c>
      <c r="BE443" s="57">
        <v>37.734242649999999</v>
      </c>
      <c r="BF443" s="31">
        <v>37.734242649999999</v>
      </c>
      <c r="BG443"/>
      <c r="BH443" s="59">
        <v>440</v>
      </c>
      <c r="BI443" s="54" t="s">
        <v>535</v>
      </c>
      <c r="BJ443" s="31" t="s">
        <v>1110</v>
      </c>
      <c r="BK443" s="31" t="s">
        <v>1110</v>
      </c>
      <c r="BL443" s="31" t="s">
        <v>1110</v>
      </c>
      <c r="BM443" s="31" t="s">
        <v>1110</v>
      </c>
      <c r="BN443" s="31" t="s">
        <v>1110</v>
      </c>
      <c r="BO443" s="31" t="s">
        <v>1110</v>
      </c>
      <c r="BP443" s="31" t="s">
        <v>1110</v>
      </c>
      <c r="BQ443" s="31">
        <v>36.416047450000001</v>
      </c>
      <c r="BR443" s="31" t="s">
        <v>1110</v>
      </c>
      <c r="BS443" s="31" t="s">
        <v>1110</v>
      </c>
      <c r="BT443" s="31" t="s">
        <v>1110</v>
      </c>
      <c r="BU443" s="31" t="s">
        <v>1110</v>
      </c>
      <c r="BV443" s="31" t="s">
        <v>1110</v>
      </c>
      <c r="BW443" s="31" t="s">
        <v>1110</v>
      </c>
      <c r="BX443" s="57" t="s">
        <v>1110</v>
      </c>
      <c r="BY443" s="31">
        <v>36.416047450000001</v>
      </c>
    </row>
    <row r="444" spans="1:77" ht="62.5">
      <c r="A444" s="114" t="str">
        <f t="shared" si="227"/>
        <v>BRAZILIAN CAP CIA DE GEST DE INVEST IMOB</v>
      </c>
      <c r="B444" s="24" t="str">
        <f t="shared" si="228"/>
        <v/>
      </c>
      <c r="C444" s="24" t="str">
        <f t="shared" si="229"/>
        <v/>
      </c>
      <c r="D444" s="24" t="str">
        <f t="shared" si="230"/>
        <v/>
      </c>
      <c r="E444" s="24" t="str">
        <f t="shared" si="231"/>
        <v/>
      </c>
      <c r="F444" s="24" t="str">
        <f t="shared" si="232"/>
        <v/>
      </c>
      <c r="G444" s="24" t="str">
        <f t="shared" si="233"/>
        <v/>
      </c>
      <c r="H444" s="24" t="str">
        <f t="shared" si="234"/>
        <v/>
      </c>
      <c r="I444" s="24">
        <f t="shared" si="235"/>
        <v>-18.544629729566196</v>
      </c>
      <c r="J444" s="24" t="str">
        <f t="shared" si="236"/>
        <v/>
      </c>
      <c r="K444" s="24" t="str">
        <f t="shared" si="237"/>
        <v/>
      </c>
      <c r="L444" s="24" t="str">
        <f t="shared" si="238"/>
        <v/>
      </c>
      <c r="M444" s="24" t="str">
        <f t="shared" si="239"/>
        <v/>
      </c>
      <c r="N444" s="24" t="str">
        <f t="shared" si="240"/>
        <v/>
      </c>
      <c r="O444" s="24" t="str">
        <f t="shared" si="241"/>
        <v/>
      </c>
      <c r="P444" s="24" t="str">
        <f t="shared" si="242"/>
        <v/>
      </c>
      <c r="Q444" s="24">
        <f t="shared" si="243"/>
        <v>-18.544629729566196</v>
      </c>
      <c r="R444" s="24">
        <f t="shared" si="244"/>
        <v>-8.235601189999997</v>
      </c>
      <c r="S444" s="24">
        <f t="shared" si="245"/>
        <v>-18.544629729566196</v>
      </c>
      <c r="T444" s="24">
        <f t="shared" si="246"/>
        <v>-18.544629729566196</v>
      </c>
      <c r="V444" s="116" t="str">
        <f t="shared" si="247"/>
        <v>BRAZILIAN CAP CIA DE GEST DE INVEST IMOB</v>
      </c>
      <c r="W444" s="199" t="str">
        <f t="shared" si="248"/>
        <v/>
      </c>
      <c r="X444" s="199" t="str">
        <f t="shared" si="249"/>
        <v/>
      </c>
      <c r="Y444" s="199" t="str">
        <f t="shared" si="250"/>
        <v/>
      </c>
      <c r="Z444" s="199" t="str">
        <f t="shared" si="251"/>
        <v/>
      </c>
      <c r="AA444" s="199" t="str">
        <f t="shared" si="252"/>
        <v/>
      </c>
      <c r="AB444" s="199" t="str">
        <f t="shared" si="253"/>
        <v/>
      </c>
      <c r="AC444" s="199" t="str">
        <f t="shared" si="254"/>
        <v/>
      </c>
      <c r="AD444" s="199">
        <f t="shared" si="255"/>
        <v>-8.235601189999997</v>
      </c>
      <c r="AE444" s="199" t="str">
        <f t="shared" si="256"/>
        <v/>
      </c>
      <c r="AF444" s="199" t="str">
        <f t="shared" si="257"/>
        <v/>
      </c>
      <c r="AG444" s="199" t="str">
        <f t="shared" si="258"/>
        <v/>
      </c>
      <c r="AH444" s="199" t="str">
        <f t="shared" si="259"/>
        <v/>
      </c>
      <c r="AI444" s="199" t="str">
        <f t="shared" si="260"/>
        <v/>
      </c>
      <c r="AJ444" s="199" t="str">
        <f t="shared" si="261"/>
        <v/>
      </c>
      <c r="AK444" s="199" t="str">
        <f t="shared" si="262"/>
        <v/>
      </c>
      <c r="AL444" s="199">
        <f t="shared" si="263"/>
        <v>-8.235601189999997</v>
      </c>
      <c r="AO444" s="60">
        <v>441</v>
      </c>
      <c r="AP444" s="56" t="s">
        <v>478</v>
      </c>
      <c r="AQ444" s="30" t="s">
        <v>1110</v>
      </c>
      <c r="AR444" s="30" t="s">
        <v>1110</v>
      </c>
      <c r="AS444" s="30" t="s">
        <v>1110</v>
      </c>
      <c r="AT444" s="30" t="s">
        <v>1110</v>
      </c>
      <c r="AU444" s="30" t="s">
        <v>1110</v>
      </c>
      <c r="AV444" s="30" t="s">
        <v>1110</v>
      </c>
      <c r="AW444" s="30" t="s">
        <v>1110</v>
      </c>
      <c r="AX444" s="30">
        <v>36.576653649999997</v>
      </c>
      <c r="AY444" s="30" t="s">
        <v>1110</v>
      </c>
      <c r="AZ444" s="30" t="s">
        <v>1110</v>
      </c>
      <c r="BA444" s="30" t="s">
        <v>1110</v>
      </c>
      <c r="BB444" s="30" t="s">
        <v>1110</v>
      </c>
      <c r="BC444" s="30" t="s">
        <v>1110</v>
      </c>
      <c r="BD444" s="30" t="s">
        <v>1110</v>
      </c>
      <c r="BE444" s="58" t="s">
        <v>1110</v>
      </c>
      <c r="BF444" s="30">
        <v>36.576653649999997</v>
      </c>
      <c r="BG444"/>
      <c r="BH444" s="60">
        <v>441</v>
      </c>
      <c r="BI444" s="56" t="s">
        <v>1377</v>
      </c>
      <c r="BJ444" s="30" t="s">
        <v>1110</v>
      </c>
      <c r="BK444" s="30" t="s">
        <v>1110</v>
      </c>
      <c r="BL444" s="30" t="s">
        <v>1110</v>
      </c>
      <c r="BM444" s="30" t="s">
        <v>1110</v>
      </c>
      <c r="BN444" s="30" t="s">
        <v>1110</v>
      </c>
      <c r="BO444" s="30" t="s">
        <v>1110</v>
      </c>
      <c r="BP444" s="30" t="s">
        <v>1110</v>
      </c>
      <c r="BQ444" s="30">
        <v>36.174027420000002</v>
      </c>
      <c r="BR444" s="30" t="s">
        <v>1110</v>
      </c>
      <c r="BS444" s="30" t="s">
        <v>1110</v>
      </c>
      <c r="BT444" s="30" t="s">
        <v>1110</v>
      </c>
      <c r="BU444" s="30" t="s">
        <v>1110</v>
      </c>
      <c r="BV444" s="30" t="s">
        <v>1110</v>
      </c>
      <c r="BW444" s="30" t="s">
        <v>1110</v>
      </c>
      <c r="BX444" s="58" t="s">
        <v>1110</v>
      </c>
      <c r="BY444" s="30">
        <v>36.174027420000002</v>
      </c>
    </row>
    <row r="445" spans="1:77" ht="75">
      <c r="A445" s="114" t="str">
        <f t="shared" si="227"/>
        <v>AZ LEGAN ADMINISTRACAO DE RECURSOS LTDA</v>
      </c>
      <c r="B445" s="24" t="str">
        <f t="shared" si="228"/>
        <v/>
      </c>
      <c r="C445" s="24" t="str">
        <f t="shared" si="229"/>
        <v/>
      </c>
      <c r="D445" s="24" t="str">
        <f t="shared" si="230"/>
        <v/>
      </c>
      <c r="E445" s="24" t="str">
        <f t="shared" si="231"/>
        <v/>
      </c>
      <c r="F445" s="24" t="str">
        <f t="shared" si="232"/>
        <v/>
      </c>
      <c r="G445" s="24" t="str">
        <f t="shared" si="233"/>
        <v/>
      </c>
      <c r="H445" s="24" t="str">
        <f t="shared" si="234"/>
        <v/>
      </c>
      <c r="I445" s="24">
        <f t="shared" si="235"/>
        <v>2.2894962161431636</v>
      </c>
      <c r="J445" s="24">
        <f t="shared" si="236"/>
        <v>5.6848684125903759</v>
      </c>
      <c r="K445" s="24" t="str">
        <f t="shared" si="237"/>
        <v/>
      </c>
      <c r="L445" s="24" t="str">
        <f t="shared" si="238"/>
        <v/>
      </c>
      <c r="M445" s="24" t="str">
        <f t="shared" si="239"/>
        <v/>
      </c>
      <c r="N445" s="24" t="str">
        <f t="shared" si="240"/>
        <v/>
      </c>
      <c r="O445" s="24" t="str">
        <f t="shared" si="241"/>
        <v/>
      </c>
      <c r="P445" s="24" t="str">
        <f t="shared" si="242"/>
        <v/>
      </c>
      <c r="Q445" s="24">
        <f t="shared" si="243"/>
        <v>2.3708326840779819</v>
      </c>
      <c r="R445" s="24">
        <f t="shared" si="244"/>
        <v>0.82868455999999924</v>
      </c>
      <c r="S445" s="24">
        <f t="shared" si="245"/>
        <v>5.6848684125903759</v>
      </c>
      <c r="T445" s="24">
        <f t="shared" si="246"/>
        <v>2.2894962161431636</v>
      </c>
      <c r="V445" s="116" t="str">
        <f t="shared" si="247"/>
        <v>AZ LEGAN ADMINISTRACAO DE RECURSOS LTDA</v>
      </c>
      <c r="W445" s="199" t="str">
        <f t="shared" si="248"/>
        <v/>
      </c>
      <c r="X445" s="199" t="str">
        <f t="shared" si="249"/>
        <v/>
      </c>
      <c r="Y445" s="199" t="str">
        <f t="shared" si="250"/>
        <v/>
      </c>
      <c r="Z445" s="199" t="str">
        <f t="shared" si="251"/>
        <v/>
      </c>
      <c r="AA445" s="199" t="str">
        <f t="shared" si="252"/>
        <v/>
      </c>
      <c r="AB445" s="199" t="str">
        <f t="shared" si="253"/>
        <v/>
      </c>
      <c r="AC445" s="199" t="str">
        <f t="shared" si="254"/>
        <v/>
      </c>
      <c r="AD445" s="199">
        <f t="shared" si="255"/>
        <v>0.78108458999999897</v>
      </c>
      <c r="AE445" s="199">
        <f t="shared" si="256"/>
        <v>4.7599969999999936E-2</v>
      </c>
      <c r="AF445" s="199" t="str">
        <f t="shared" si="257"/>
        <v/>
      </c>
      <c r="AG445" s="199" t="str">
        <f t="shared" si="258"/>
        <v/>
      </c>
      <c r="AH445" s="199" t="str">
        <f t="shared" si="259"/>
        <v/>
      </c>
      <c r="AI445" s="199" t="str">
        <f t="shared" si="260"/>
        <v/>
      </c>
      <c r="AJ445" s="199" t="str">
        <f t="shared" si="261"/>
        <v/>
      </c>
      <c r="AK445" s="199" t="str">
        <f t="shared" si="262"/>
        <v/>
      </c>
      <c r="AL445" s="199">
        <f t="shared" si="263"/>
        <v>0.82868455999999924</v>
      </c>
      <c r="AO445" s="59">
        <v>442</v>
      </c>
      <c r="AP445" s="54" t="s">
        <v>1386</v>
      </c>
      <c r="AQ445" s="31" t="s">
        <v>1110</v>
      </c>
      <c r="AR445" s="31" t="s">
        <v>1110</v>
      </c>
      <c r="AS445" s="31" t="s">
        <v>1110</v>
      </c>
      <c r="AT445" s="31" t="s">
        <v>1110</v>
      </c>
      <c r="AU445" s="31" t="s">
        <v>1110</v>
      </c>
      <c r="AV445" s="31" t="s">
        <v>1110</v>
      </c>
      <c r="AW445" s="31" t="s">
        <v>1110</v>
      </c>
      <c r="AX445" s="31" t="s">
        <v>1110</v>
      </c>
      <c r="AY445" s="31" t="s">
        <v>1110</v>
      </c>
      <c r="AZ445" s="31" t="s">
        <v>1110</v>
      </c>
      <c r="BA445" s="31" t="s">
        <v>1110</v>
      </c>
      <c r="BB445" s="31" t="s">
        <v>1110</v>
      </c>
      <c r="BC445" s="31" t="s">
        <v>1110</v>
      </c>
      <c r="BD445" s="31" t="s">
        <v>1110</v>
      </c>
      <c r="BE445" s="57">
        <v>36.268050170000002</v>
      </c>
      <c r="BF445" s="31">
        <v>36.268050170000002</v>
      </c>
      <c r="BG445"/>
      <c r="BH445" s="59">
        <v>442</v>
      </c>
      <c r="BI445" s="54" t="s">
        <v>1387</v>
      </c>
      <c r="BJ445" s="31" t="s">
        <v>1110</v>
      </c>
      <c r="BK445" s="31" t="s">
        <v>1110</v>
      </c>
      <c r="BL445" s="31" t="s">
        <v>1110</v>
      </c>
      <c r="BM445" s="31" t="s">
        <v>1110</v>
      </c>
      <c r="BN445" s="31" t="s">
        <v>1110</v>
      </c>
      <c r="BO445" s="31" t="s">
        <v>1110</v>
      </c>
      <c r="BP445" s="31" t="s">
        <v>1110</v>
      </c>
      <c r="BQ445" s="31">
        <v>34.897087249999998</v>
      </c>
      <c r="BR445" s="31">
        <v>0.88490993999999989</v>
      </c>
      <c r="BS445" s="31" t="s">
        <v>1110</v>
      </c>
      <c r="BT445" s="31" t="s">
        <v>1110</v>
      </c>
      <c r="BU445" s="31" t="s">
        <v>1110</v>
      </c>
      <c r="BV445" s="31" t="s">
        <v>1110</v>
      </c>
      <c r="BW445" s="31" t="s">
        <v>1110</v>
      </c>
      <c r="BX445" s="57" t="s">
        <v>1110</v>
      </c>
      <c r="BY445" s="31">
        <v>35.781997189999998</v>
      </c>
    </row>
    <row r="446" spans="1:77" ht="50">
      <c r="A446" s="114" t="str">
        <f t="shared" si="227"/>
        <v>BLP GESTORA DE RECURSOS</v>
      </c>
      <c r="B446" s="24" t="str">
        <f t="shared" si="228"/>
        <v/>
      </c>
      <c r="C446" s="24" t="str">
        <f t="shared" si="229"/>
        <v/>
      </c>
      <c r="D446" s="24" t="str">
        <f t="shared" si="230"/>
        <v/>
      </c>
      <c r="E446" s="24" t="str">
        <f t="shared" si="231"/>
        <v/>
      </c>
      <c r="F446" s="24" t="str">
        <f t="shared" si="232"/>
        <v/>
      </c>
      <c r="G446" s="24" t="str">
        <f t="shared" si="233"/>
        <v/>
      </c>
      <c r="H446" s="24" t="str">
        <f t="shared" si="234"/>
        <v/>
      </c>
      <c r="I446" s="24">
        <f t="shared" si="235"/>
        <v>1.0159226487505464</v>
      </c>
      <c r="J446" s="24" t="str">
        <f t="shared" si="236"/>
        <v/>
      </c>
      <c r="K446" s="24">
        <f t="shared" si="237"/>
        <v>0.35178165473823242</v>
      </c>
      <c r="L446" s="24" t="str">
        <f t="shared" si="238"/>
        <v/>
      </c>
      <c r="M446" s="24" t="str">
        <f t="shared" si="239"/>
        <v/>
      </c>
      <c r="N446" s="24" t="str">
        <f t="shared" si="240"/>
        <v/>
      </c>
      <c r="O446" s="24" t="str">
        <f t="shared" si="241"/>
        <v/>
      </c>
      <c r="P446" s="24" t="str">
        <f t="shared" si="242"/>
        <v/>
      </c>
      <c r="Q446" s="24">
        <f t="shared" si="243"/>
        <v>0.63917285071192964</v>
      </c>
      <c r="R446" s="24">
        <f t="shared" si="244"/>
        <v>0.22433211999999969</v>
      </c>
      <c r="S446" s="24">
        <f t="shared" si="245"/>
        <v>1.0159226487505464</v>
      </c>
      <c r="T446" s="24">
        <f t="shared" si="246"/>
        <v>0.35178165473823242</v>
      </c>
      <c r="V446" s="116" t="str">
        <f t="shared" si="247"/>
        <v>BLP GESTORA DE RECURSOS</v>
      </c>
      <c r="W446" s="199" t="str">
        <f t="shared" si="248"/>
        <v/>
      </c>
      <c r="X446" s="199" t="str">
        <f t="shared" si="249"/>
        <v/>
      </c>
      <c r="Y446" s="199" t="str">
        <f t="shared" si="250"/>
        <v/>
      </c>
      <c r="Z446" s="199" t="str">
        <f t="shared" si="251"/>
        <v/>
      </c>
      <c r="AA446" s="199" t="str">
        <f t="shared" si="252"/>
        <v/>
      </c>
      <c r="AB446" s="199" t="str">
        <f t="shared" si="253"/>
        <v/>
      </c>
      <c r="AC446" s="199" t="str">
        <f t="shared" si="254"/>
        <v/>
      </c>
      <c r="AD446" s="199">
        <f t="shared" si="255"/>
        <v>0.1542932600000011</v>
      </c>
      <c r="AE446" s="199" t="str">
        <f t="shared" si="256"/>
        <v/>
      </c>
      <c r="AF446" s="199">
        <f t="shared" si="257"/>
        <v>7.0038860000000369E-2</v>
      </c>
      <c r="AG446" s="199" t="str">
        <f t="shared" si="258"/>
        <v/>
      </c>
      <c r="AH446" s="199" t="str">
        <f t="shared" si="259"/>
        <v/>
      </c>
      <c r="AI446" s="199" t="str">
        <f t="shared" si="260"/>
        <v/>
      </c>
      <c r="AJ446" s="199" t="str">
        <f t="shared" si="261"/>
        <v/>
      </c>
      <c r="AK446" s="199" t="str">
        <f t="shared" si="262"/>
        <v/>
      </c>
      <c r="AL446" s="199">
        <f t="shared" si="263"/>
        <v>0.22433211999999969</v>
      </c>
      <c r="AO446" s="60">
        <v>443</v>
      </c>
      <c r="AP446" s="56" t="s">
        <v>1385</v>
      </c>
      <c r="AQ446" s="30" t="s">
        <v>1110</v>
      </c>
      <c r="AR446" s="30" t="s">
        <v>1110</v>
      </c>
      <c r="AS446" s="30" t="s">
        <v>1110</v>
      </c>
      <c r="AT446" s="30" t="s">
        <v>1110</v>
      </c>
      <c r="AU446" s="30" t="s">
        <v>1110</v>
      </c>
      <c r="AV446" s="30">
        <v>2.09403782</v>
      </c>
      <c r="AW446" s="30" t="s">
        <v>1110</v>
      </c>
      <c r="AX446" s="30">
        <v>9.4627060199999988</v>
      </c>
      <c r="AY446" s="30">
        <v>3.02781967</v>
      </c>
      <c r="AZ446" s="30" t="s">
        <v>1110</v>
      </c>
      <c r="BA446" s="30" t="s">
        <v>1110</v>
      </c>
      <c r="BB446" s="30" t="s">
        <v>1110</v>
      </c>
      <c r="BC446" s="30">
        <v>14.69066187</v>
      </c>
      <c r="BD446" s="30" t="s">
        <v>1110</v>
      </c>
      <c r="BE446" s="58">
        <v>6.3670413799999999</v>
      </c>
      <c r="BF446" s="30">
        <v>35.642266759999998</v>
      </c>
      <c r="BG446"/>
      <c r="BH446" s="60">
        <v>443</v>
      </c>
      <c r="BI446" s="56" t="s">
        <v>1388</v>
      </c>
      <c r="BJ446" s="30" t="s">
        <v>1110</v>
      </c>
      <c r="BK446" s="30" t="s">
        <v>1110</v>
      </c>
      <c r="BL446" s="30" t="s">
        <v>1110</v>
      </c>
      <c r="BM446" s="30" t="s">
        <v>1110</v>
      </c>
      <c r="BN446" s="30" t="s">
        <v>1110</v>
      </c>
      <c r="BO446" s="30" t="s">
        <v>1110</v>
      </c>
      <c r="BP446" s="30" t="s">
        <v>1110</v>
      </c>
      <c r="BQ446" s="30">
        <v>15.34179402</v>
      </c>
      <c r="BR446" s="30" t="s">
        <v>1110</v>
      </c>
      <c r="BS446" s="30">
        <v>19.979792270000001</v>
      </c>
      <c r="BT446" s="30" t="s">
        <v>1110</v>
      </c>
      <c r="BU446" s="30" t="s">
        <v>1110</v>
      </c>
      <c r="BV446" s="30" t="s">
        <v>1110</v>
      </c>
      <c r="BW446" s="30" t="s">
        <v>1110</v>
      </c>
      <c r="BX446" s="58" t="s">
        <v>1110</v>
      </c>
      <c r="BY446" s="30">
        <v>35.321586289999999</v>
      </c>
    </row>
    <row r="447" spans="1:77" ht="75">
      <c r="A447" s="114" t="str">
        <f t="shared" si="227"/>
        <v>TRIO CAPITAL</v>
      </c>
      <c r="B447" s="24" t="str">
        <f t="shared" si="228"/>
        <v/>
      </c>
      <c r="C447" s="24" t="str">
        <f t="shared" si="229"/>
        <v/>
      </c>
      <c r="D447" s="24" t="str">
        <f t="shared" si="230"/>
        <v/>
      </c>
      <c r="E447" s="24" t="str">
        <f t="shared" si="231"/>
        <v/>
      </c>
      <c r="F447" s="24" t="str">
        <f t="shared" si="232"/>
        <v/>
      </c>
      <c r="G447" s="24" t="str">
        <f t="shared" si="233"/>
        <v/>
      </c>
      <c r="H447" s="24" t="str">
        <f t="shared" si="234"/>
        <v/>
      </c>
      <c r="I447" s="24">
        <f t="shared" si="235"/>
        <v>1.0161221460611216</v>
      </c>
      <c r="J447" s="24" t="str">
        <f t="shared" si="236"/>
        <v/>
      </c>
      <c r="K447" s="24" t="str">
        <f t="shared" si="237"/>
        <v/>
      </c>
      <c r="L447" s="24" t="str">
        <f t="shared" si="238"/>
        <v/>
      </c>
      <c r="M447" s="24" t="str">
        <f t="shared" si="239"/>
        <v/>
      </c>
      <c r="N447" s="24" t="str">
        <f t="shared" si="240"/>
        <v/>
      </c>
      <c r="O447" s="24" t="str">
        <f t="shared" si="241"/>
        <v/>
      </c>
      <c r="P447" s="24" t="str">
        <f t="shared" si="242"/>
        <v/>
      </c>
      <c r="Q447" s="24">
        <f t="shared" si="243"/>
        <v>1.0161221460611216</v>
      </c>
      <c r="R447" s="24">
        <f t="shared" si="244"/>
        <v>0.35186839000000703</v>
      </c>
      <c r="S447" s="24">
        <f t="shared" si="245"/>
        <v>1.0161221460611216</v>
      </c>
      <c r="T447" s="24">
        <f t="shared" si="246"/>
        <v>1.0161221460611216</v>
      </c>
      <c r="V447" s="116" t="str">
        <f t="shared" si="247"/>
        <v>TRIO CAPITAL</v>
      </c>
      <c r="W447" s="199" t="str">
        <f t="shared" si="248"/>
        <v/>
      </c>
      <c r="X447" s="199" t="str">
        <f t="shared" si="249"/>
        <v/>
      </c>
      <c r="Y447" s="199" t="str">
        <f t="shared" si="250"/>
        <v/>
      </c>
      <c r="Z447" s="199" t="str">
        <f t="shared" si="251"/>
        <v/>
      </c>
      <c r="AA447" s="199" t="str">
        <f t="shared" si="252"/>
        <v/>
      </c>
      <c r="AB447" s="199" t="str">
        <f t="shared" si="253"/>
        <v/>
      </c>
      <c r="AC447" s="199" t="str">
        <f t="shared" si="254"/>
        <v/>
      </c>
      <c r="AD447" s="199">
        <f t="shared" si="255"/>
        <v>0.35186839000000703</v>
      </c>
      <c r="AE447" s="199" t="str">
        <f t="shared" si="256"/>
        <v/>
      </c>
      <c r="AF447" s="199" t="str">
        <f t="shared" si="257"/>
        <v/>
      </c>
      <c r="AG447" s="199" t="str">
        <f t="shared" si="258"/>
        <v/>
      </c>
      <c r="AH447" s="199" t="str">
        <f t="shared" si="259"/>
        <v/>
      </c>
      <c r="AI447" s="199" t="str">
        <f t="shared" si="260"/>
        <v/>
      </c>
      <c r="AJ447" s="199" t="str">
        <f t="shared" si="261"/>
        <v/>
      </c>
      <c r="AK447" s="199" t="str">
        <f t="shared" si="262"/>
        <v/>
      </c>
      <c r="AL447" s="199">
        <f t="shared" si="263"/>
        <v>0.35186839000000703</v>
      </c>
      <c r="AO447" s="59">
        <v>444</v>
      </c>
      <c r="AP447" s="54" t="s">
        <v>1389</v>
      </c>
      <c r="AQ447" s="31" t="s">
        <v>1110</v>
      </c>
      <c r="AR447" s="31" t="s">
        <v>1110</v>
      </c>
      <c r="AS447" s="31" t="s">
        <v>1110</v>
      </c>
      <c r="AT447" s="31" t="s">
        <v>1110</v>
      </c>
      <c r="AU447" s="31" t="s">
        <v>1110</v>
      </c>
      <c r="AV447" s="31" t="s">
        <v>1110</v>
      </c>
      <c r="AW447" s="31" t="s">
        <v>1110</v>
      </c>
      <c r="AX447" s="31">
        <v>13.015778900000001</v>
      </c>
      <c r="AY447" s="31">
        <v>2.7149997699999999</v>
      </c>
      <c r="AZ447" s="31">
        <v>18.949998399999998</v>
      </c>
      <c r="BA447" s="31" t="s">
        <v>1110</v>
      </c>
      <c r="BB447" s="31" t="s">
        <v>1110</v>
      </c>
      <c r="BC447" s="31">
        <v>0.59288995</v>
      </c>
      <c r="BD447" s="31" t="s">
        <v>1110</v>
      </c>
      <c r="BE447" s="57" t="s">
        <v>1110</v>
      </c>
      <c r="BF447" s="31">
        <v>35.273667019999998</v>
      </c>
      <c r="BG447"/>
      <c r="BH447" s="59">
        <v>444</v>
      </c>
      <c r="BI447" s="54" t="s">
        <v>246</v>
      </c>
      <c r="BJ447" s="31" t="s">
        <v>1110</v>
      </c>
      <c r="BK447" s="31" t="s">
        <v>1110</v>
      </c>
      <c r="BL447" s="31" t="s">
        <v>1110</v>
      </c>
      <c r="BM447" s="31" t="s">
        <v>1110</v>
      </c>
      <c r="BN447" s="31" t="s">
        <v>1110</v>
      </c>
      <c r="BO447" s="31" t="s">
        <v>1110</v>
      </c>
      <c r="BP447" s="31" t="s">
        <v>1110</v>
      </c>
      <c r="BQ447" s="31">
        <v>34.980420810000005</v>
      </c>
      <c r="BR447" s="31" t="s">
        <v>1110</v>
      </c>
      <c r="BS447" s="31" t="s">
        <v>1110</v>
      </c>
      <c r="BT447" s="31" t="s">
        <v>1110</v>
      </c>
      <c r="BU447" s="31" t="s">
        <v>1110</v>
      </c>
      <c r="BV447" s="31" t="s">
        <v>1110</v>
      </c>
      <c r="BW447" s="31" t="s">
        <v>1110</v>
      </c>
      <c r="BX447" s="57" t="s">
        <v>1110</v>
      </c>
      <c r="BY447" s="31">
        <v>34.980420810000005</v>
      </c>
    </row>
    <row r="448" spans="1:77" ht="75">
      <c r="A448" s="114" t="str">
        <f t="shared" si="227"/>
        <v>ARIA CAPITAL ASSET ADMINISTRACAO DE REC</v>
      </c>
      <c r="B448" s="24" t="str">
        <f t="shared" si="228"/>
        <v/>
      </c>
      <c r="C448" s="24" t="str">
        <f t="shared" si="229"/>
        <v/>
      </c>
      <c r="D448" s="24" t="str">
        <f t="shared" si="230"/>
        <v/>
      </c>
      <c r="E448" s="24" t="str">
        <f t="shared" si="231"/>
        <v/>
      </c>
      <c r="F448" s="24" t="str">
        <f t="shared" si="232"/>
        <v/>
      </c>
      <c r="G448" s="24" t="str">
        <f t="shared" si="233"/>
        <v/>
      </c>
      <c r="H448" s="24" t="str">
        <f t="shared" si="234"/>
        <v/>
      </c>
      <c r="I448" s="24">
        <f t="shared" si="235"/>
        <v>1.7233707772955427</v>
      </c>
      <c r="J448" s="24">
        <f t="shared" si="236"/>
        <v>-1.0924483430066658</v>
      </c>
      <c r="K448" s="24">
        <f t="shared" si="237"/>
        <v>-2.5577825906307083</v>
      </c>
      <c r="L448" s="24" t="str">
        <f t="shared" si="238"/>
        <v/>
      </c>
      <c r="M448" s="24" t="str">
        <f t="shared" si="239"/>
        <v/>
      </c>
      <c r="N448" s="24">
        <f t="shared" si="240"/>
        <v>-0.90741797866535023</v>
      </c>
      <c r="O448" s="24" t="str">
        <f t="shared" si="241"/>
        <v/>
      </c>
      <c r="P448" s="24" t="str">
        <f t="shared" si="242"/>
        <v/>
      </c>
      <c r="Q448" s="24">
        <f t="shared" si="243"/>
        <v>-0.83750745232271129</v>
      </c>
      <c r="R448" s="24">
        <f t="shared" si="244"/>
        <v>-0.29541958999999451</v>
      </c>
      <c r="S448" s="24">
        <f t="shared" si="245"/>
        <v>1.7233707772955427</v>
      </c>
      <c r="T448" s="24">
        <f t="shared" si="246"/>
        <v>-2.5577825906307083</v>
      </c>
      <c r="V448" s="116" t="str">
        <f t="shared" si="247"/>
        <v>ARIA CAPITAL ASSET ADMINISTRACAO DE REC</v>
      </c>
      <c r="W448" s="199" t="str">
        <f t="shared" si="248"/>
        <v/>
      </c>
      <c r="X448" s="199" t="str">
        <f t="shared" si="249"/>
        <v/>
      </c>
      <c r="Y448" s="199" t="str">
        <f t="shared" si="250"/>
        <v/>
      </c>
      <c r="Z448" s="199" t="str">
        <f t="shared" si="251"/>
        <v/>
      </c>
      <c r="AA448" s="199" t="str">
        <f t="shared" si="252"/>
        <v/>
      </c>
      <c r="AB448" s="199" t="str">
        <f t="shared" si="253"/>
        <v/>
      </c>
      <c r="AC448" s="199" t="str">
        <f t="shared" si="254"/>
        <v/>
      </c>
      <c r="AD448" s="199">
        <f t="shared" si="255"/>
        <v>0.22431012999999922</v>
      </c>
      <c r="AE448" s="199">
        <f t="shared" si="256"/>
        <v>-2.965996999999998E-2</v>
      </c>
      <c r="AF448" s="199">
        <f t="shared" si="257"/>
        <v>-0.48469975999999804</v>
      </c>
      <c r="AG448" s="199" t="str">
        <f t="shared" si="258"/>
        <v/>
      </c>
      <c r="AH448" s="199" t="str">
        <f t="shared" si="259"/>
        <v/>
      </c>
      <c r="AI448" s="199">
        <f t="shared" si="260"/>
        <v>-5.3799900000000012E-3</v>
      </c>
      <c r="AJ448" s="199" t="str">
        <f t="shared" si="261"/>
        <v/>
      </c>
      <c r="AK448" s="199" t="str">
        <f t="shared" si="262"/>
        <v/>
      </c>
      <c r="AL448" s="199">
        <f t="shared" si="263"/>
        <v>-0.29541958999999451</v>
      </c>
      <c r="AO448" s="60">
        <v>445</v>
      </c>
      <c r="AP448" s="56" t="s">
        <v>1388</v>
      </c>
      <c r="AQ448" s="30" t="s">
        <v>1110</v>
      </c>
      <c r="AR448" s="30" t="s">
        <v>1110</v>
      </c>
      <c r="AS448" s="30" t="s">
        <v>1110</v>
      </c>
      <c r="AT448" s="30" t="s">
        <v>1110</v>
      </c>
      <c r="AU448" s="30" t="s">
        <v>1110</v>
      </c>
      <c r="AV448" s="30" t="s">
        <v>1110</v>
      </c>
      <c r="AW448" s="30" t="s">
        <v>1110</v>
      </c>
      <c r="AX448" s="30">
        <v>15.187500759999999</v>
      </c>
      <c r="AY448" s="30" t="s">
        <v>1110</v>
      </c>
      <c r="AZ448" s="30">
        <v>19.90975341</v>
      </c>
      <c r="BA448" s="30" t="s">
        <v>1110</v>
      </c>
      <c r="BB448" s="30" t="s">
        <v>1110</v>
      </c>
      <c r="BC448" s="30" t="s">
        <v>1110</v>
      </c>
      <c r="BD448" s="30" t="s">
        <v>1110</v>
      </c>
      <c r="BE448" s="58" t="s">
        <v>1110</v>
      </c>
      <c r="BF448" s="30">
        <v>35.097254169999999</v>
      </c>
      <c r="BG448"/>
      <c r="BH448" s="60">
        <v>445</v>
      </c>
      <c r="BI448" s="56" t="s">
        <v>1389</v>
      </c>
      <c r="BJ448" s="30" t="s">
        <v>1110</v>
      </c>
      <c r="BK448" s="30" t="s">
        <v>1110</v>
      </c>
      <c r="BL448" s="30" t="s">
        <v>1110</v>
      </c>
      <c r="BM448" s="30" t="s">
        <v>1110</v>
      </c>
      <c r="BN448" s="30" t="s">
        <v>1110</v>
      </c>
      <c r="BO448" s="30" t="s">
        <v>1110</v>
      </c>
      <c r="BP448" s="30" t="s">
        <v>1110</v>
      </c>
      <c r="BQ448" s="30">
        <v>13.24008903</v>
      </c>
      <c r="BR448" s="30">
        <v>2.6853397999999999</v>
      </c>
      <c r="BS448" s="30">
        <v>18.46529864</v>
      </c>
      <c r="BT448" s="30" t="s">
        <v>1110</v>
      </c>
      <c r="BU448" s="30" t="s">
        <v>1110</v>
      </c>
      <c r="BV448" s="30">
        <v>0.58750996</v>
      </c>
      <c r="BW448" s="30" t="s">
        <v>1110</v>
      </c>
      <c r="BX448" s="58">
        <v>1.0000000000000001E-5</v>
      </c>
      <c r="BY448" s="30">
        <v>34.978247430000003</v>
      </c>
    </row>
    <row r="449" spans="1:77" ht="75">
      <c r="A449" s="114" t="str">
        <f t="shared" si="227"/>
        <v>TERRA NOVA GESTAO E ADM DE RECURSOS</v>
      </c>
      <c r="B449" s="24" t="str">
        <f t="shared" si="228"/>
        <v/>
      </c>
      <c r="C449" s="24" t="str">
        <f t="shared" si="229"/>
        <v/>
      </c>
      <c r="D449" s="24" t="str">
        <f t="shared" si="230"/>
        <v/>
      </c>
      <c r="E449" s="24" t="str">
        <f t="shared" si="231"/>
        <v/>
      </c>
      <c r="F449" s="24" t="str">
        <f t="shared" si="232"/>
        <v/>
      </c>
      <c r="G449" s="24" t="str">
        <f t="shared" si="233"/>
        <v/>
      </c>
      <c r="H449" s="24" t="str">
        <f t="shared" si="234"/>
        <v/>
      </c>
      <c r="I449" s="24" t="str">
        <f t="shared" si="235"/>
        <v/>
      </c>
      <c r="J449" s="24" t="str">
        <f t="shared" si="236"/>
        <v/>
      </c>
      <c r="K449" s="24" t="str">
        <f t="shared" si="237"/>
        <v/>
      </c>
      <c r="L449" s="24" t="str">
        <f t="shared" si="238"/>
        <v/>
      </c>
      <c r="M449" s="24" t="str">
        <f t="shared" si="239"/>
        <v/>
      </c>
      <c r="N449" s="24">
        <f t="shared" si="240"/>
        <v>-2.0527984195250752</v>
      </c>
      <c r="O449" s="24" t="str">
        <f t="shared" si="241"/>
        <v/>
      </c>
      <c r="P449" s="24" t="str">
        <f t="shared" si="242"/>
        <v/>
      </c>
      <c r="Q449" s="24">
        <f t="shared" si="243"/>
        <v>0.64635480869550577</v>
      </c>
      <c r="R449" s="24">
        <f t="shared" si="244"/>
        <v>0.21751112999999123</v>
      </c>
      <c r="S449" s="24">
        <f t="shared" si="245"/>
        <v>0.64635480869550577</v>
      </c>
      <c r="T449" s="24">
        <f t="shared" si="246"/>
        <v>-2.0527984195250752</v>
      </c>
      <c r="V449" s="116" t="str">
        <f t="shared" si="247"/>
        <v>TERRA NOVA GESTAO E ADM DE RECURSOS</v>
      </c>
      <c r="W449" s="199" t="str">
        <f t="shared" si="248"/>
        <v/>
      </c>
      <c r="X449" s="199" t="str">
        <f t="shared" si="249"/>
        <v/>
      </c>
      <c r="Y449" s="199" t="str">
        <f t="shared" si="250"/>
        <v/>
      </c>
      <c r="Z449" s="199" t="str">
        <f t="shared" si="251"/>
        <v/>
      </c>
      <c r="AA449" s="199" t="str">
        <f t="shared" si="252"/>
        <v/>
      </c>
      <c r="AB449" s="199" t="str">
        <f t="shared" si="253"/>
        <v/>
      </c>
      <c r="AC449" s="199" t="str">
        <f t="shared" si="254"/>
        <v/>
      </c>
      <c r="AD449" s="199" t="str">
        <f t="shared" si="255"/>
        <v/>
      </c>
      <c r="AE449" s="199" t="str">
        <f t="shared" si="256"/>
        <v/>
      </c>
      <c r="AF449" s="199" t="str">
        <f t="shared" si="257"/>
        <v/>
      </c>
      <c r="AG449" s="199" t="str">
        <f t="shared" si="258"/>
        <v/>
      </c>
      <c r="AH449" s="199" t="str">
        <f t="shared" si="259"/>
        <v/>
      </c>
      <c r="AI449" s="199">
        <f t="shared" si="260"/>
        <v>-0.69080712000000233</v>
      </c>
      <c r="AJ449" s="199" t="str">
        <f t="shared" si="261"/>
        <v/>
      </c>
      <c r="AK449" s="199" t="str">
        <f t="shared" si="262"/>
        <v/>
      </c>
      <c r="AL449" s="199">
        <f t="shared" si="263"/>
        <v>0.21751112999999123</v>
      </c>
      <c r="AO449" s="59">
        <v>446</v>
      </c>
      <c r="AP449" s="54" t="s">
        <v>1384</v>
      </c>
      <c r="AQ449" s="31" t="s">
        <v>1110</v>
      </c>
      <c r="AR449" s="31" t="s">
        <v>1110</v>
      </c>
      <c r="AS449" s="31" t="s">
        <v>1110</v>
      </c>
      <c r="AT449" s="31" t="s">
        <v>1110</v>
      </c>
      <c r="AU449" s="31" t="s">
        <v>1110</v>
      </c>
      <c r="AV449" s="31" t="s">
        <v>1110</v>
      </c>
      <c r="AW449" s="31" t="s">
        <v>1110</v>
      </c>
      <c r="AX449" s="31">
        <v>28.472608399999999</v>
      </c>
      <c r="AY449" s="31">
        <v>5.0000897200000001</v>
      </c>
      <c r="AZ449" s="31">
        <v>1.6188599099999998</v>
      </c>
      <c r="BA449" s="31" t="s">
        <v>1110</v>
      </c>
      <c r="BB449" s="31" t="s">
        <v>1110</v>
      </c>
      <c r="BC449" s="31" t="s">
        <v>1110</v>
      </c>
      <c r="BD449" s="31" t="s">
        <v>1110</v>
      </c>
      <c r="BE449" s="57" t="s">
        <v>1110</v>
      </c>
      <c r="BF449" s="31">
        <v>35.091558029999995</v>
      </c>
      <c r="BG449"/>
      <c r="BH449" s="59">
        <v>446</v>
      </c>
      <c r="BI449" s="54" t="s">
        <v>1390</v>
      </c>
      <c r="BJ449" s="31" t="s">
        <v>1110</v>
      </c>
      <c r="BK449" s="31" t="s">
        <v>1110</v>
      </c>
      <c r="BL449" s="31" t="s">
        <v>1110</v>
      </c>
      <c r="BM449" s="31" t="s">
        <v>1110</v>
      </c>
      <c r="BN449" s="31" t="s">
        <v>1110</v>
      </c>
      <c r="BO449" s="31" t="s">
        <v>1110</v>
      </c>
      <c r="BP449" s="31" t="s">
        <v>1110</v>
      </c>
      <c r="BQ449" s="31">
        <v>0.71937823000000001</v>
      </c>
      <c r="BR449" s="31" t="s">
        <v>1110</v>
      </c>
      <c r="BS449" s="31" t="s">
        <v>1110</v>
      </c>
      <c r="BT449" s="31" t="s">
        <v>1110</v>
      </c>
      <c r="BU449" s="31" t="s">
        <v>1110</v>
      </c>
      <c r="BV449" s="31">
        <v>32.961163450000001</v>
      </c>
      <c r="BW449" s="31" t="s">
        <v>1110</v>
      </c>
      <c r="BX449" s="57">
        <v>0.18894001999999999</v>
      </c>
      <c r="BY449" s="31">
        <v>33.869481699999994</v>
      </c>
    </row>
    <row r="450" spans="1:77" ht="62.5">
      <c r="A450" s="114" t="str">
        <f t="shared" si="227"/>
        <v>SMARTQUANT INVESTIMENTOS LTDA</v>
      </c>
      <c r="B450" s="24" t="str">
        <f t="shared" si="228"/>
        <v/>
      </c>
      <c r="C450" s="24" t="str">
        <f t="shared" si="229"/>
        <v/>
      </c>
      <c r="D450" s="24" t="str">
        <f t="shared" si="230"/>
        <v/>
      </c>
      <c r="E450" s="24" t="str">
        <f t="shared" si="231"/>
        <v/>
      </c>
      <c r="F450" s="24" t="str">
        <f t="shared" si="232"/>
        <v/>
      </c>
      <c r="G450" s="24" t="str">
        <f t="shared" si="233"/>
        <v/>
      </c>
      <c r="H450" s="24" t="str">
        <f t="shared" si="234"/>
        <v/>
      </c>
      <c r="I450" s="24" t="str">
        <f t="shared" si="235"/>
        <v/>
      </c>
      <c r="J450" s="24" t="str">
        <f t="shared" si="236"/>
        <v/>
      </c>
      <c r="K450" s="24">
        <f t="shared" si="237"/>
        <v>0.74076024569362175</v>
      </c>
      <c r="L450" s="24" t="str">
        <f t="shared" si="238"/>
        <v/>
      </c>
      <c r="M450" s="24" t="str">
        <f t="shared" si="239"/>
        <v/>
      </c>
      <c r="N450" s="24">
        <f t="shared" si="240"/>
        <v>4.6820225327203673</v>
      </c>
      <c r="O450" s="24" t="str">
        <f t="shared" si="241"/>
        <v/>
      </c>
      <c r="P450" s="24">
        <f t="shared" si="242"/>
        <v>1.2622006441724807</v>
      </c>
      <c r="Q450" s="24">
        <f t="shared" si="243"/>
        <v>2.2714917418638976</v>
      </c>
      <c r="R450" s="24">
        <f t="shared" si="244"/>
        <v>0.74958901000000822</v>
      </c>
      <c r="S450" s="24">
        <f t="shared" si="245"/>
        <v>4.6820225327203673</v>
      </c>
      <c r="T450" s="24">
        <f t="shared" si="246"/>
        <v>0.74076024569362175</v>
      </c>
      <c r="V450" s="116" t="str">
        <f t="shared" si="247"/>
        <v>SMARTQUANT INVESTIMENTOS LTDA</v>
      </c>
      <c r="W450" s="199" t="str">
        <f t="shared" si="248"/>
        <v/>
      </c>
      <c r="X450" s="199" t="str">
        <f t="shared" si="249"/>
        <v/>
      </c>
      <c r="Y450" s="199" t="str">
        <f t="shared" si="250"/>
        <v/>
      </c>
      <c r="Z450" s="199" t="str">
        <f t="shared" si="251"/>
        <v/>
      </c>
      <c r="AA450" s="199" t="str">
        <f t="shared" si="252"/>
        <v/>
      </c>
      <c r="AB450" s="199" t="str">
        <f t="shared" si="253"/>
        <v/>
      </c>
      <c r="AC450" s="199" t="str">
        <f t="shared" si="254"/>
        <v/>
      </c>
      <c r="AD450" s="199" t="str">
        <f t="shared" si="255"/>
        <v/>
      </c>
      <c r="AE450" s="199" t="str">
        <f t="shared" si="256"/>
        <v/>
      </c>
      <c r="AF450" s="199">
        <f t="shared" si="257"/>
        <v>0.14815944000000059</v>
      </c>
      <c r="AG450" s="199" t="str">
        <f t="shared" si="258"/>
        <v/>
      </c>
      <c r="AH450" s="199" t="str">
        <f t="shared" si="259"/>
        <v/>
      </c>
      <c r="AI450" s="199">
        <f t="shared" si="260"/>
        <v>0.59877958000000042</v>
      </c>
      <c r="AJ450" s="199" t="str">
        <f t="shared" si="261"/>
        <v/>
      </c>
      <c r="AK450" s="199">
        <f t="shared" si="262"/>
        <v>2.649989999999991E-3</v>
      </c>
      <c r="AL450" s="199">
        <f t="shared" si="263"/>
        <v>0.74958901000000822</v>
      </c>
      <c r="AO450" s="60">
        <v>447</v>
      </c>
      <c r="AP450" s="56" t="s">
        <v>1387</v>
      </c>
      <c r="AQ450" s="30" t="s">
        <v>1110</v>
      </c>
      <c r="AR450" s="30" t="s">
        <v>1110</v>
      </c>
      <c r="AS450" s="30" t="s">
        <v>1110</v>
      </c>
      <c r="AT450" s="30" t="s">
        <v>1110</v>
      </c>
      <c r="AU450" s="30" t="s">
        <v>1110</v>
      </c>
      <c r="AV450" s="30" t="s">
        <v>1110</v>
      </c>
      <c r="AW450" s="30" t="s">
        <v>1110</v>
      </c>
      <c r="AX450" s="30">
        <v>34.116002659999999</v>
      </c>
      <c r="AY450" s="30">
        <v>0.83730996999999996</v>
      </c>
      <c r="AZ450" s="30" t="s">
        <v>1110</v>
      </c>
      <c r="BA450" s="30" t="s">
        <v>1110</v>
      </c>
      <c r="BB450" s="30" t="s">
        <v>1110</v>
      </c>
      <c r="BC450" s="30" t="s">
        <v>1110</v>
      </c>
      <c r="BD450" s="30" t="s">
        <v>1110</v>
      </c>
      <c r="BE450" s="58" t="s">
        <v>1110</v>
      </c>
      <c r="BF450" s="30">
        <v>34.953312629999999</v>
      </c>
      <c r="BG450"/>
      <c r="BH450" s="60">
        <v>447</v>
      </c>
      <c r="BI450" s="56" t="s">
        <v>877</v>
      </c>
      <c r="BJ450" s="30" t="s">
        <v>1110</v>
      </c>
      <c r="BK450" s="30" t="s">
        <v>1110</v>
      </c>
      <c r="BL450" s="30" t="s">
        <v>1110</v>
      </c>
      <c r="BM450" s="30" t="s">
        <v>1110</v>
      </c>
      <c r="BN450" s="30" t="s">
        <v>1110</v>
      </c>
      <c r="BO450" s="30" t="s">
        <v>1110</v>
      </c>
      <c r="BP450" s="30" t="s">
        <v>1110</v>
      </c>
      <c r="BQ450" s="30" t="s">
        <v>1110</v>
      </c>
      <c r="BR450" s="30" t="s">
        <v>1110</v>
      </c>
      <c r="BS450" s="30">
        <v>20.14915718</v>
      </c>
      <c r="BT450" s="30" t="s">
        <v>1110</v>
      </c>
      <c r="BU450" s="30" t="s">
        <v>1110</v>
      </c>
      <c r="BV450" s="30">
        <v>13.387688130000001</v>
      </c>
      <c r="BW450" s="30" t="s">
        <v>1110</v>
      </c>
      <c r="BX450" s="58">
        <v>0.21259997</v>
      </c>
      <c r="BY450" s="30">
        <v>33.749445280000003</v>
      </c>
    </row>
    <row r="451" spans="1:77" ht="75">
      <c r="A451" s="114" t="str">
        <f t="shared" si="227"/>
        <v>INVESTMENT ONE PARTNERS GESTAO DE REC.</v>
      </c>
      <c r="B451" s="24" t="str">
        <f t="shared" si="228"/>
        <v/>
      </c>
      <c r="C451" s="24" t="str">
        <f t="shared" si="229"/>
        <v/>
      </c>
      <c r="D451" s="24" t="str">
        <f t="shared" si="230"/>
        <v/>
      </c>
      <c r="E451" s="24" t="str">
        <f t="shared" si="231"/>
        <v/>
      </c>
      <c r="F451" s="24" t="str">
        <f t="shared" si="232"/>
        <v/>
      </c>
      <c r="G451" s="24" t="str">
        <f t="shared" si="233"/>
        <v/>
      </c>
      <c r="H451" s="24" t="str">
        <f t="shared" si="234"/>
        <v/>
      </c>
      <c r="I451" s="24">
        <f t="shared" si="235"/>
        <v>65.137947416801609</v>
      </c>
      <c r="J451" s="24" t="str">
        <f t="shared" si="236"/>
        <v/>
      </c>
      <c r="K451" s="24">
        <f t="shared" si="237"/>
        <v>0.61426882211679867</v>
      </c>
      <c r="L451" s="24" t="str">
        <f t="shared" si="238"/>
        <v/>
      </c>
      <c r="M451" s="24" t="str">
        <f t="shared" si="239"/>
        <v/>
      </c>
      <c r="N451" s="24">
        <f t="shared" si="240"/>
        <v>-81.302392685175519</v>
      </c>
      <c r="O451" s="24" t="str">
        <f t="shared" si="241"/>
        <v/>
      </c>
      <c r="P451" s="24" t="str">
        <f t="shared" si="242"/>
        <v/>
      </c>
      <c r="Q451" s="24">
        <f t="shared" si="243"/>
        <v>14.889904992801007</v>
      </c>
      <c r="R451" s="24">
        <f t="shared" si="244"/>
        <v>4.2451991400000075</v>
      </c>
      <c r="S451" s="24">
        <f t="shared" si="245"/>
        <v>65.137947416801609</v>
      </c>
      <c r="T451" s="24">
        <f t="shared" si="246"/>
        <v>-81.302392685175519</v>
      </c>
      <c r="V451" s="116" t="str">
        <f t="shared" si="247"/>
        <v>INVESTMENT ONE PARTNERS GESTAO DE REC.</v>
      </c>
      <c r="W451" s="199" t="str">
        <f t="shared" si="248"/>
        <v/>
      </c>
      <c r="X451" s="199" t="str">
        <f t="shared" si="249"/>
        <v/>
      </c>
      <c r="Y451" s="199" t="str">
        <f t="shared" si="250"/>
        <v/>
      </c>
      <c r="Z451" s="199" t="str">
        <f t="shared" si="251"/>
        <v/>
      </c>
      <c r="AA451" s="199" t="str">
        <f t="shared" si="252"/>
        <v/>
      </c>
      <c r="AB451" s="199" t="str">
        <f t="shared" si="253"/>
        <v/>
      </c>
      <c r="AC451" s="199" t="str">
        <f t="shared" si="254"/>
        <v/>
      </c>
      <c r="AD451" s="199">
        <f t="shared" si="255"/>
        <v>4.9314629999999999</v>
      </c>
      <c r="AE451" s="199" t="str">
        <f t="shared" si="256"/>
        <v/>
      </c>
      <c r="AF451" s="199">
        <f t="shared" si="257"/>
        <v>0.1225159600000012</v>
      </c>
      <c r="AG451" s="199" t="str">
        <f t="shared" si="258"/>
        <v/>
      </c>
      <c r="AH451" s="199" t="str">
        <f t="shared" si="259"/>
        <v/>
      </c>
      <c r="AI451" s="199">
        <f t="shared" si="260"/>
        <v>-0.80877982000000004</v>
      </c>
      <c r="AJ451" s="199" t="str">
        <f t="shared" si="261"/>
        <v/>
      </c>
      <c r="AK451" s="199" t="str">
        <f t="shared" si="262"/>
        <v/>
      </c>
      <c r="AL451" s="199">
        <f t="shared" si="263"/>
        <v>4.2451991400000075</v>
      </c>
      <c r="AO451" s="59">
        <v>448</v>
      </c>
      <c r="AP451" s="54" t="s">
        <v>246</v>
      </c>
      <c r="AQ451" s="31" t="s">
        <v>1110</v>
      </c>
      <c r="AR451" s="31" t="s">
        <v>1110</v>
      </c>
      <c r="AS451" s="31" t="s">
        <v>1110</v>
      </c>
      <c r="AT451" s="31" t="s">
        <v>1110</v>
      </c>
      <c r="AU451" s="31" t="s">
        <v>1110</v>
      </c>
      <c r="AV451" s="31" t="s">
        <v>1110</v>
      </c>
      <c r="AW451" s="31" t="s">
        <v>1110</v>
      </c>
      <c r="AX451" s="31">
        <v>34.628552419999998</v>
      </c>
      <c r="AY451" s="31" t="s">
        <v>1110</v>
      </c>
      <c r="AZ451" s="31" t="s">
        <v>1110</v>
      </c>
      <c r="BA451" s="31" t="s">
        <v>1110</v>
      </c>
      <c r="BB451" s="31" t="s">
        <v>1110</v>
      </c>
      <c r="BC451" s="31" t="s">
        <v>1110</v>
      </c>
      <c r="BD451" s="31" t="s">
        <v>1110</v>
      </c>
      <c r="BE451" s="57" t="s">
        <v>1110</v>
      </c>
      <c r="BF451" s="31">
        <v>34.628552419999998</v>
      </c>
      <c r="BG451"/>
      <c r="BH451" s="59">
        <v>448</v>
      </c>
      <c r="BI451" s="54" t="s">
        <v>510</v>
      </c>
      <c r="BJ451" s="31" t="s">
        <v>1110</v>
      </c>
      <c r="BK451" s="31" t="s">
        <v>1110</v>
      </c>
      <c r="BL451" s="31" t="s">
        <v>1110</v>
      </c>
      <c r="BM451" s="31" t="s">
        <v>1110</v>
      </c>
      <c r="BN451" s="31" t="s">
        <v>1110</v>
      </c>
      <c r="BO451" s="31" t="s">
        <v>1110</v>
      </c>
      <c r="BP451" s="31" t="s">
        <v>1110</v>
      </c>
      <c r="BQ451" s="31">
        <v>12.50226189</v>
      </c>
      <c r="BR451" s="31" t="s">
        <v>1110</v>
      </c>
      <c r="BS451" s="31">
        <v>20.06752303</v>
      </c>
      <c r="BT451" s="31" t="s">
        <v>1110</v>
      </c>
      <c r="BU451" s="31" t="s">
        <v>1110</v>
      </c>
      <c r="BV451" s="31">
        <v>0.18600003000000001</v>
      </c>
      <c r="BW451" s="31" t="s">
        <v>1110</v>
      </c>
      <c r="BX451" s="57" t="s">
        <v>1110</v>
      </c>
      <c r="BY451" s="31">
        <v>32.755784950000006</v>
      </c>
    </row>
    <row r="452" spans="1:77" ht="62.5">
      <c r="A452" s="114" t="str">
        <f t="shared" ref="A452:A515" si="264">BI452</f>
        <v>INVESTIDOR PROFISSIONAL</v>
      </c>
      <c r="B452" s="24" t="str">
        <f t="shared" ref="B452:B515" si="265">IFERROR(BJ452/VLOOKUP($A452,$AP:$BF,B$1,0)*100-100,"")</f>
        <v/>
      </c>
      <c r="C452" s="24" t="str">
        <f t="shared" ref="C452:C515" si="266">IFERROR(BK452/VLOOKUP($A452,$AP:$BF,C$1,0)*100-100,"")</f>
        <v/>
      </c>
      <c r="D452" s="24" t="str">
        <f t="shared" ref="D452:D515" si="267">IFERROR(BL452/VLOOKUP($A452,$AP:$BF,D$1,0)*100-100,"")</f>
        <v/>
      </c>
      <c r="E452" s="24" t="str">
        <f t="shared" ref="E452:E515" si="268">IFERROR(BM452/VLOOKUP($A452,$AP:$BF,E$1,0)*100-100,"")</f>
        <v/>
      </c>
      <c r="F452" s="24" t="str">
        <f t="shared" ref="F452:F515" si="269">IFERROR(BN452/VLOOKUP($A452,$AP:$BF,F$1,0)*100-100,"")</f>
        <v/>
      </c>
      <c r="G452" s="24" t="str">
        <f t="shared" ref="G452:G515" si="270">IFERROR(BO452/VLOOKUP($A452,$AP:$BF,G$1,0)*100-100,"")</f>
        <v/>
      </c>
      <c r="H452" s="24" t="str">
        <f t="shared" ref="H452:H515" si="271">IFERROR(BP452/VLOOKUP($A452,$AP:$BF,H$1,0)*100-100,"")</f>
        <v/>
      </c>
      <c r="I452" s="24">
        <f t="shared" ref="I452:I515" si="272">IFERROR(BQ452/VLOOKUP($A452,$AP:$BF,I$1,0)*100-100,"")</f>
        <v>3.4705786187286662</v>
      </c>
      <c r="J452" s="24">
        <f t="shared" ref="J452:J515" si="273">IFERROR(BR452/VLOOKUP($A452,$AP:$BF,J$1,0)*100-100,"")</f>
        <v>1.9580396381965812</v>
      </c>
      <c r="K452" s="24">
        <f t="shared" ref="K452:K515" si="274">IFERROR(BS452/VLOOKUP($A452,$AP:$BF,K$1,0)*100-100,"")</f>
        <v>-7.1053808329005363</v>
      </c>
      <c r="L452" s="24" t="str">
        <f t="shared" ref="L452:L515" si="275">IFERROR(BT452/VLOOKUP($A452,$AP:$BF,L$1,0)*100-100,"")</f>
        <v/>
      </c>
      <c r="M452" s="24" t="str">
        <f t="shared" ref="M452:M515" si="276">IFERROR(BU452/VLOOKUP($A452,$AP:$BF,M$1,0)*100-100,"")</f>
        <v/>
      </c>
      <c r="N452" s="24">
        <f t="shared" ref="N452:N515" si="277">IFERROR(BV452/VLOOKUP($A452,$AP:$BF,N$1,0)*100-100,"")</f>
        <v>1.7274811356483184</v>
      </c>
      <c r="O452" s="24" t="str">
        <f t="shared" ref="O452:O515" si="278">IFERROR(BW452/VLOOKUP($A452,$AP:$BF,O$1,0)*100-100,"")</f>
        <v/>
      </c>
      <c r="P452" s="24">
        <f t="shared" ref="P452:P515" si="279">IFERROR(BX452/VLOOKUP($A452,$AP:$BF,P$1,0)*100-100,"")</f>
        <v>3.5613406500403215</v>
      </c>
      <c r="Q452" s="24">
        <f t="shared" ref="Q452:Q515" si="280">IFERROR(BY452/VLOOKUP($A452,$AP:$BF,Q$1,0)*100-100,"")</f>
        <v>1.0516939505530019</v>
      </c>
      <c r="R452" s="24">
        <f t="shared" si="244"/>
        <v>0.33600197999999892</v>
      </c>
      <c r="S452" s="24">
        <f t="shared" si="245"/>
        <v>3.5613406500403215</v>
      </c>
      <c r="T452" s="24">
        <f t="shared" si="246"/>
        <v>-7.1053808329005363</v>
      </c>
      <c r="V452" s="116" t="str">
        <f t="shared" si="247"/>
        <v>INVESTIDOR PROFISSIONAL</v>
      </c>
      <c r="W452" s="199" t="str">
        <f t="shared" si="248"/>
        <v/>
      </c>
      <c r="X452" s="199" t="str">
        <f t="shared" si="249"/>
        <v/>
      </c>
      <c r="Y452" s="199" t="str">
        <f t="shared" si="250"/>
        <v/>
      </c>
      <c r="Z452" s="199" t="str">
        <f t="shared" si="251"/>
        <v/>
      </c>
      <c r="AA452" s="199" t="str">
        <f t="shared" si="252"/>
        <v/>
      </c>
      <c r="AB452" s="199" t="str">
        <f t="shared" si="253"/>
        <v/>
      </c>
      <c r="AC452" s="199" t="str">
        <f t="shared" si="254"/>
        <v/>
      </c>
      <c r="AD452" s="199">
        <f t="shared" si="255"/>
        <v>3.3960299999999943E-2</v>
      </c>
      <c r="AE452" s="199">
        <f t="shared" si="256"/>
        <v>0.29862448999999813</v>
      </c>
      <c r="AF452" s="199">
        <f t="shared" si="257"/>
        <v>-0.27687887999999994</v>
      </c>
      <c r="AG452" s="199" t="str">
        <f t="shared" si="258"/>
        <v/>
      </c>
      <c r="AH452" s="199" t="str">
        <f t="shared" si="259"/>
        <v/>
      </c>
      <c r="AI452" s="199">
        <f t="shared" si="260"/>
        <v>0.13256845000000084</v>
      </c>
      <c r="AJ452" s="199" t="str">
        <f t="shared" si="261"/>
        <v/>
      </c>
      <c r="AK452" s="199">
        <f t="shared" si="262"/>
        <v>0.14772762000000039</v>
      </c>
      <c r="AL452" s="199">
        <f t="shared" si="263"/>
        <v>0.33600197999999892</v>
      </c>
      <c r="AO452" s="60">
        <v>449</v>
      </c>
      <c r="AP452" s="56" t="s">
        <v>1390</v>
      </c>
      <c r="AQ452" s="30" t="s">
        <v>1110</v>
      </c>
      <c r="AR452" s="30" t="s">
        <v>1110</v>
      </c>
      <c r="AS452" s="30" t="s">
        <v>1110</v>
      </c>
      <c r="AT452" s="30" t="s">
        <v>1110</v>
      </c>
      <c r="AU452" s="30" t="s">
        <v>1110</v>
      </c>
      <c r="AV452" s="30" t="s">
        <v>1110</v>
      </c>
      <c r="AW452" s="30" t="s">
        <v>1110</v>
      </c>
      <c r="AX452" s="30" t="s">
        <v>1110</v>
      </c>
      <c r="AY452" s="30" t="s">
        <v>1110</v>
      </c>
      <c r="AZ452" s="30" t="s">
        <v>1110</v>
      </c>
      <c r="BA452" s="30" t="s">
        <v>1110</v>
      </c>
      <c r="BB452" s="30" t="s">
        <v>1110</v>
      </c>
      <c r="BC452" s="30">
        <v>33.651970570000003</v>
      </c>
      <c r="BD452" s="30" t="s">
        <v>1110</v>
      </c>
      <c r="BE452" s="58" t="s">
        <v>1110</v>
      </c>
      <c r="BF452" s="30">
        <v>33.651970570000003</v>
      </c>
      <c r="BG452"/>
      <c r="BH452" s="60">
        <v>449</v>
      </c>
      <c r="BI452" s="56" t="s">
        <v>1391</v>
      </c>
      <c r="BJ452" s="30" t="s">
        <v>1110</v>
      </c>
      <c r="BK452" s="30" t="s">
        <v>1110</v>
      </c>
      <c r="BL452" s="30" t="s">
        <v>1110</v>
      </c>
      <c r="BM452" s="30" t="s">
        <v>1110</v>
      </c>
      <c r="BN452" s="30" t="s">
        <v>1110</v>
      </c>
      <c r="BO452" s="30" t="s">
        <v>1110</v>
      </c>
      <c r="BP452" s="30" t="s">
        <v>1110</v>
      </c>
      <c r="BQ452" s="30">
        <v>1.0124801299999999</v>
      </c>
      <c r="BR452" s="30">
        <v>15.549821869999999</v>
      </c>
      <c r="BS452" s="30">
        <v>3.6198704500000001</v>
      </c>
      <c r="BT452" s="30" t="s">
        <v>1110</v>
      </c>
      <c r="BU452" s="30" t="s">
        <v>1110</v>
      </c>
      <c r="BV452" s="30">
        <v>7.8066580400000003</v>
      </c>
      <c r="BW452" s="30" t="s">
        <v>1110</v>
      </c>
      <c r="BX452" s="58">
        <v>4.2958177500000003</v>
      </c>
      <c r="BY452" s="30">
        <v>32.284648239999996</v>
      </c>
    </row>
    <row r="453" spans="1:77" ht="75">
      <c r="A453" s="114" t="str">
        <f t="shared" si="264"/>
        <v>GREENWICH GESTÃO DE RECURSOS LTDA</v>
      </c>
      <c r="B453" s="24" t="str">
        <f t="shared" si="265"/>
        <v/>
      </c>
      <c r="C453" s="24" t="str">
        <f t="shared" si="266"/>
        <v/>
      </c>
      <c r="D453" s="24" t="str">
        <f t="shared" si="267"/>
        <v/>
      </c>
      <c r="E453" s="24" t="str">
        <f t="shared" si="268"/>
        <v/>
      </c>
      <c r="F453" s="24" t="str">
        <f t="shared" si="269"/>
        <v/>
      </c>
      <c r="G453" s="24" t="str">
        <f t="shared" si="270"/>
        <v/>
      </c>
      <c r="H453" s="24" t="str">
        <f t="shared" si="271"/>
        <v/>
      </c>
      <c r="I453" s="24" t="str">
        <f t="shared" si="272"/>
        <v/>
      </c>
      <c r="J453" s="24">
        <f t="shared" si="273"/>
        <v>2.8630445920156262</v>
      </c>
      <c r="K453" s="24">
        <f t="shared" si="274"/>
        <v>-11.334604167718481</v>
      </c>
      <c r="L453" s="24" t="str">
        <f t="shared" si="275"/>
        <v/>
      </c>
      <c r="M453" s="24" t="str">
        <f t="shared" si="276"/>
        <v/>
      </c>
      <c r="N453" s="24" t="str">
        <f t="shared" si="277"/>
        <v/>
      </c>
      <c r="O453" s="24" t="str">
        <f t="shared" si="278"/>
        <v/>
      </c>
      <c r="P453" s="24" t="str">
        <f t="shared" si="279"/>
        <v/>
      </c>
      <c r="Q453" s="24">
        <f t="shared" si="280"/>
        <v>-0.91440031372518149</v>
      </c>
      <c r="R453" s="24">
        <f t="shared" ref="R453:R516" si="281">BY453-VLOOKUP($A453,$AP:$BF,Q$1,0)</f>
        <v>-0.29791121000000231</v>
      </c>
      <c r="S453" s="24">
        <f t="shared" ref="S453:S516" si="282">MAX(B453:Q453)</f>
        <v>2.8630445920156262</v>
      </c>
      <c r="T453" s="24">
        <f t="shared" ref="T453:T516" si="283">MIN(B453:Q453)</f>
        <v>-11.334604167718481</v>
      </c>
      <c r="V453" s="116" t="str">
        <f t="shared" ref="V453:V516" si="284">A453</f>
        <v>GREENWICH GESTÃO DE RECURSOS LTDA</v>
      </c>
      <c r="W453" s="199" t="str">
        <f t="shared" ref="W453:W516" si="285">IFERROR(BJ453-VLOOKUP($V453,$AP:$BF,W$1,0),"")</f>
        <v/>
      </c>
      <c r="X453" s="199" t="str">
        <f t="shared" ref="X453:X516" si="286">IFERROR(BK453-VLOOKUP($V453,$AP:$BF,X$1,0),"")</f>
        <v/>
      </c>
      <c r="Y453" s="199" t="str">
        <f t="shared" ref="Y453:Y516" si="287">IFERROR(BL453-VLOOKUP($V453,$AP:$BF,Y$1,0),"")</f>
        <v/>
      </c>
      <c r="Z453" s="199" t="str">
        <f t="shared" ref="Z453:Z516" si="288">IFERROR(BM453-VLOOKUP($V453,$AP:$BF,Z$1,0),"")</f>
        <v/>
      </c>
      <c r="AA453" s="199" t="str">
        <f t="shared" ref="AA453:AA516" si="289">IFERROR(BN453-VLOOKUP($V453,$AP:$BF,AA$1,0),"")</f>
        <v/>
      </c>
      <c r="AB453" s="199" t="str">
        <f t="shared" ref="AB453:AB516" si="290">IFERROR(BO453-VLOOKUP($V453,$AP:$BF,AB$1,0),"")</f>
        <v/>
      </c>
      <c r="AC453" s="199" t="str">
        <f t="shared" ref="AC453:AC516" si="291">IFERROR(BP453-VLOOKUP($V453,$AP:$BF,AC$1,0),"")</f>
        <v/>
      </c>
      <c r="AD453" s="199" t="str">
        <f t="shared" ref="AD453:AD516" si="292">IFERROR(BQ453-VLOOKUP($V453,$AP:$BF,AD$1,0),"")</f>
        <v/>
      </c>
      <c r="AE453" s="199">
        <f t="shared" ref="AE453:AE516" si="293">IFERROR(BR453-VLOOKUP($V453,$AP:$BF,AE$1,0),"")</f>
        <v>0.69836809999999971</v>
      </c>
      <c r="AF453" s="199">
        <f t="shared" ref="AF453:AF516" si="294">IFERROR(BS453-VLOOKUP($V453,$AP:$BF,AF$1,0),"")</f>
        <v>-0.91928930000000086</v>
      </c>
      <c r="AG453" s="199" t="str">
        <f t="shared" ref="AG453:AG516" si="295">IFERROR(BT453-VLOOKUP($V453,$AP:$BF,AG$1,0),"")</f>
        <v/>
      </c>
      <c r="AH453" s="199" t="str">
        <f t="shared" ref="AH453:AH516" si="296">IFERROR(BU453-VLOOKUP($V453,$AP:$BF,AH$1,0),"")</f>
        <v/>
      </c>
      <c r="AI453" s="199" t="str">
        <f t="shared" ref="AI453:AI516" si="297">IFERROR(BV453-VLOOKUP($V453,$AP:$BF,AI$1,0),"")</f>
        <v/>
      </c>
      <c r="AJ453" s="199" t="str">
        <f t="shared" ref="AJ453:AJ516" si="298">IFERROR(BW453-VLOOKUP($V453,$AP:$BF,AJ$1,0),"")</f>
        <v/>
      </c>
      <c r="AK453" s="199" t="str">
        <f t="shared" ref="AK453:AK516" si="299">IFERROR(BX453-VLOOKUP($V453,$AP:$BF,AK$1,0),"")</f>
        <v/>
      </c>
      <c r="AL453" s="199">
        <f t="shared" ref="AL453:AL516" si="300">IFERROR(BY453-VLOOKUP($V453,$AP:$BF,AL$1,0),"")</f>
        <v>-0.29791121000000231</v>
      </c>
      <c r="AO453" s="59">
        <v>450</v>
      </c>
      <c r="AP453" s="54" t="s">
        <v>877</v>
      </c>
      <c r="AQ453" s="31" t="s">
        <v>1110</v>
      </c>
      <c r="AR453" s="31" t="s">
        <v>1110</v>
      </c>
      <c r="AS453" s="31" t="s">
        <v>1110</v>
      </c>
      <c r="AT453" s="31" t="s">
        <v>1110</v>
      </c>
      <c r="AU453" s="31" t="s">
        <v>1110</v>
      </c>
      <c r="AV453" s="31" t="s">
        <v>1110</v>
      </c>
      <c r="AW453" s="31" t="s">
        <v>1110</v>
      </c>
      <c r="AX453" s="31" t="s">
        <v>1110</v>
      </c>
      <c r="AY453" s="31" t="s">
        <v>1110</v>
      </c>
      <c r="AZ453" s="31">
        <v>20.000997739999999</v>
      </c>
      <c r="BA453" s="31" t="s">
        <v>1110</v>
      </c>
      <c r="BB453" s="31" t="s">
        <v>1110</v>
      </c>
      <c r="BC453" s="31">
        <v>12.78890855</v>
      </c>
      <c r="BD453" s="31" t="s">
        <v>1110</v>
      </c>
      <c r="BE453" s="57">
        <v>0.20994998000000001</v>
      </c>
      <c r="BF453" s="31">
        <v>32.999856269999995</v>
      </c>
      <c r="BG453"/>
      <c r="BH453" s="59">
        <v>450</v>
      </c>
      <c r="BI453" s="54" t="s">
        <v>449</v>
      </c>
      <c r="BJ453" s="31" t="s">
        <v>1110</v>
      </c>
      <c r="BK453" s="31" t="s">
        <v>1110</v>
      </c>
      <c r="BL453" s="31" t="s">
        <v>1110</v>
      </c>
      <c r="BM453" s="31" t="s">
        <v>1110</v>
      </c>
      <c r="BN453" s="31" t="s">
        <v>1110</v>
      </c>
      <c r="BO453" s="31" t="s">
        <v>1110</v>
      </c>
      <c r="BP453" s="31" t="s">
        <v>1110</v>
      </c>
      <c r="BQ453" s="31" t="s">
        <v>1110</v>
      </c>
      <c r="BR453" s="31">
        <v>25.09086628</v>
      </c>
      <c r="BS453" s="31">
        <v>7.1911774299999998</v>
      </c>
      <c r="BT453" s="31" t="s">
        <v>1110</v>
      </c>
      <c r="BU453" s="31" t="s">
        <v>1110</v>
      </c>
      <c r="BV453" s="31" t="s">
        <v>1110</v>
      </c>
      <c r="BW453" s="31" t="s">
        <v>1110</v>
      </c>
      <c r="BX453" s="57" t="s">
        <v>1110</v>
      </c>
      <c r="BY453" s="31">
        <v>32.282043709999996</v>
      </c>
    </row>
    <row r="454" spans="1:77" ht="75">
      <c r="A454" s="114" t="str">
        <f t="shared" si="264"/>
        <v>MAXIPLAN LTDA.</v>
      </c>
      <c r="B454" s="24" t="str">
        <f t="shared" si="265"/>
        <v/>
      </c>
      <c r="C454" s="24" t="str">
        <f t="shared" si="266"/>
        <v/>
      </c>
      <c r="D454" s="24" t="str">
        <f t="shared" si="267"/>
        <v/>
      </c>
      <c r="E454" s="24" t="str">
        <f t="shared" si="268"/>
        <v/>
      </c>
      <c r="F454" s="24" t="str">
        <f t="shared" si="269"/>
        <v/>
      </c>
      <c r="G454" s="24" t="str">
        <f t="shared" si="270"/>
        <v/>
      </c>
      <c r="H454" s="24" t="str">
        <f t="shared" si="271"/>
        <v/>
      </c>
      <c r="I454" s="24" t="str">
        <f t="shared" si="272"/>
        <v/>
      </c>
      <c r="J454" s="24" t="str">
        <f t="shared" si="273"/>
        <v/>
      </c>
      <c r="K454" s="24">
        <f t="shared" si="274"/>
        <v>-0.9209100903673999</v>
      </c>
      <c r="L454" s="24" t="str">
        <f t="shared" si="275"/>
        <v/>
      </c>
      <c r="M454" s="24" t="str">
        <f t="shared" si="276"/>
        <v/>
      </c>
      <c r="N454" s="24" t="str">
        <f t="shared" si="277"/>
        <v/>
      </c>
      <c r="O454" s="24" t="str">
        <f t="shared" si="278"/>
        <v/>
      </c>
      <c r="P454" s="24" t="str">
        <f t="shared" si="279"/>
        <v/>
      </c>
      <c r="Q454" s="24">
        <f t="shared" si="280"/>
        <v>-0.9209100903673999</v>
      </c>
      <c r="R454" s="24">
        <f t="shared" si="281"/>
        <v>-0.29668856999999704</v>
      </c>
      <c r="S454" s="24">
        <f t="shared" si="282"/>
        <v>-0.9209100903673999</v>
      </c>
      <c r="T454" s="24">
        <f t="shared" si="283"/>
        <v>-0.9209100903673999</v>
      </c>
      <c r="V454" s="116" t="str">
        <f t="shared" si="284"/>
        <v>MAXIPLAN LTDA.</v>
      </c>
      <c r="W454" s="199" t="str">
        <f t="shared" si="285"/>
        <v/>
      </c>
      <c r="X454" s="199" t="str">
        <f t="shared" si="286"/>
        <v/>
      </c>
      <c r="Y454" s="199" t="str">
        <f t="shared" si="287"/>
        <v/>
      </c>
      <c r="Z454" s="199" t="str">
        <f t="shared" si="288"/>
        <v/>
      </c>
      <c r="AA454" s="199" t="str">
        <f t="shared" si="289"/>
        <v/>
      </c>
      <c r="AB454" s="199" t="str">
        <f t="shared" si="290"/>
        <v/>
      </c>
      <c r="AC454" s="199" t="str">
        <f t="shared" si="291"/>
        <v/>
      </c>
      <c r="AD454" s="199" t="str">
        <f t="shared" si="292"/>
        <v/>
      </c>
      <c r="AE454" s="199" t="str">
        <f t="shared" si="293"/>
        <v/>
      </c>
      <c r="AF454" s="199">
        <f t="shared" si="294"/>
        <v>-0.29668856999999704</v>
      </c>
      <c r="AG454" s="199" t="str">
        <f t="shared" si="295"/>
        <v/>
      </c>
      <c r="AH454" s="199" t="str">
        <f t="shared" si="296"/>
        <v/>
      </c>
      <c r="AI454" s="199" t="str">
        <f t="shared" si="297"/>
        <v/>
      </c>
      <c r="AJ454" s="199" t="str">
        <f t="shared" si="298"/>
        <v/>
      </c>
      <c r="AK454" s="199" t="str">
        <f t="shared" si="299"/>
        <v/>
      </c>
      <c r="AL454" s="199">
        <f t="shared" si="300"/>
        <v>-0.29668856999999704</v>
      </c>
      <c r="AO454" s="60">
        <v>451</v>
      </c>
      <c r="AP454" s="56" t="s">
        <v>449</v>
      </c>
      <c r="AQ454" s="30" t="s">
        <v>1110</v>
      </c>
      <c r="AR454" s="30" t="s">
        <v>1110</v>
      </c>
      <c r="AS454" s="30" t="s">
        <v>1110</v>
      </c>
      <c r="AT454" s="30" t="s">
        <v>1110</v>
      </c>
      <c r="AU454" s="30" t="s">
        <v>1110</v>
      </c>
      <c r="AV454" s="30" t="s">
        <v>1110</v>
      </c>
      <c r="AW454" s="30" t="s">
        <v>1110</v>
      </c>
      <c r="AX454" s="30">
        <v>7.6990009999999998E-2</v>
      </c>
      <c r="AY454" s="30">
        <v>24.39249818</v>
      </c>
      <c r="AZ454" s="30">
        <v>8.1104667300000006</v>
      </c>
      <c r="BA454" s="30" t="s">
        <v>1110</v>
      </c>
      <c r="BB454" s="30" t="s">
        <v>1110</v>
      </c>
      <c r="BC454" s="30" t="s">
        <v>1110</v>
      </c>
      <c r="BD454" s="30" t="s">
        <v>1110</v>
      </c>
      <c r="BE454" s="58" t="s">
        <v>1110</v>
      </c>
      <c r="BF454" s="30">
        <v>32.579954919999999</v>
      </c>
      <c r="BG454"/>
      <c r="BH454" s="60">
        <v>451</v>
      </c>
      <c r="BI454" s="56" t="s">
        <v>1392</v>
      </c>
      <c r="BJ454" s="30" t="s">
        <v>1110</v>
      </c>
      <c r="BK454" s="30" t="s">
        <v>1110</v>
      </c>
      <c r="BL454" s="30" t="s">
        <v>1110</v>
      </c>
      <c r="BM454" s="30" t="s">
        <v>1110</v>
      </c>
      <c r="BN454" s="30" t="s">
        <v>1110</v>
      </c>
      <c r="BO454" s="30" t="s">
        <v>1110</v>
      </c>
      <c r="BP454" s="30" t="s">
        <v>1110</v>
      </c>
      <c r="BQ454" s="30" t="s">
        <v>1110</v>
      </c>
      <c r="BR454" s="30" t="s">
        <v>1110</v>
      </c>
      <c r="BS454" s="30">
        <v>31.92019917</v>
      </c>
      <c r="BT454" s="30" t="s">
        <v>1110</v>
      </c>
      <c r="BU454" s="30" t="s">
        <v>1110</v>
      </c>
      <c r="BV454" s="30" t="s">
        <v>1110</v>
      </c>
      <c r="BW454" s="30" t="s">
        <v>1110</v>
      </c>
      <c r="BX454" s="58" t="s">
        <v>1110</v>
      </c>
      <c r="BY454" s="30">
        <v>31.92019917</v>
      </c>
    </row>
    <row r="455" spans="1:77" ht="37.5">
      <c r="A455" s="114" t="str">
        <f t="shared" si="264"/>
        <v>MARE INVESTIMENTOS LTDA</v>
      </c>
      <c r="B455" s="24" t="str">
        <f t="shared" si="265"/>
        <v/>
      </c>
      <c r="C455" s="24" t="str">
        <f t="shared" si="266"/>
        <v/>
      </c>
      <c r="D455" s="24" t="str">
        <f t="shared" si="267"/>
        <v/>
      </c>
      <c r="E455" s="24" t="str">
        <f t="shared" si="268"/>
        <v/>
      </c>
      <c r="F455" s="24" t="str">
        <f t="shared" si="269"/>
        <v/>
      </c>
      <c r="G455" s="24">
        <f t="shared" si="270"/>
        <v>0.34803151157841228</v>
      </c>
      <c r="H455" s="24" t="str">
        <f t="shared" si="271"/>
        <v/>
      </c>
      <c r="I455" s="24" t="str">
        <f t="shared" si="272"/>
        <v/>
      </c>
      <c r="J455" s="24" t="str">
        <f t="shared" si="273"/>
        <v/>
      </c>
      <c r="K455" s="24" t="str">
        <f t="shared" si="274"/>
        <v/>
      </c>
      <c r="L455" s="24" t="str">
        <f t="shared" si="275"/>
        <v/>
      </c>
      <c r="M455" s="24" t="str">
        <f t="shared" si="276"/>
        <v/>
      </c>
      <c r="N455" s="24" t="str">
        <f t="shared" si="277"/>
        <v/>
      </c>
      <c r="O455" s="24" t="str">
        <f t="shared" si="278"/>
        <v/>
      </c>
      <c r="P455" s="24" t="str">
        <f t="shared" si="279"/>
        <v/>
      </c>
      <c r="Q455" s="24">
        <f t="shared" si="280"/>
        <v>0.34803151157841228</v>
      </c>
      <c r="R455" s="24">
        <f t="shared" si="281"/>
        <v>9.9626969999999204E-2</v>
      </c>
      <c r="S455" s="24">
        <f t="shared" si="282"/>
        <v>0.34803151157841228</v>
      </c>
      <c r="T455" s="24">
        <f t="shared" si="283"/>
        <v>0.34803151157841228</v>
      </c>
      <c r="V455" s="116" t="str">
        <f t="shared" si="284"/>
        <v>MARE INVESTIMENTOS LTDA</v>
      </c>
      <c r="W455" s="199" t="str">
        <f t="shared" si="285"/>
        <v/>
      </c>
      <c r="X455" s="199" t="str">
        <f t="shared" si="286"/>
        <v/>
      </c>
      <c r="Y455" s="199" t="str">
        <f t="shared" si="287"/>
        <v/>
      </c>
      <c r="Z455" s="199" t="str">
        <f t="shared" si="288"/>
        <v/>
      </c>
      <c r="AA455" s="199" t="str">
        <f t="shared" si="289"/>
        <v/>
      </c>
      <c r="AB455" s="199">
        <f t="shared" si="290"/>
        <v>9.9626969999999204E-2</v>
      </c>
      <c r="AC455" s="199" t="str">
        <f t="shared" si="291"/>
        <v/>
      </c>
      <c r="AD455" s="199" t="str">
        <f t="shared" si="292"/>
        <v/>
      </c>
      <c r="AE455" s="199" t="str">
        <f t="shared" si="293"/>
        <v/>
      </c>
      <c r="AF455" s="199" t="str">
        <f t="shared" si="294"/>
        <v/>
      </c>
      <c r="AG455" s="199" t="str">
        <f t="shared" si="295"/>
        <v/>
      </c>
      <c r="AH455" s="199" t="str">
        <f t="shared" si="296"/>
        <v/>
      </c>
      <c r="AI455" s="199" t="str">
        <f t="shared" si="297"/>
        <v/>
      </c>
      <c r="AJ455" s="199" t="str">
        <f t="shared" si="298"/>
        <v/>
      </c>
      <c r="AK455" s="199" t="str">
        <f t="shared" si="299"/>
        <v/>
      </c>
      <c r="AL455" s="199">
        <f t="shared" si="300"/>
        <v>9.9626969999999204E-2</v>
      </c>
      <c r="AO455" s="59">
        <v>452</v>
      </c>
      <c r="AP455" s="54" t="s">
        <v>1392</v>
      </c>
      <c r="AQ455" s="31" t="s">
        <v>1110</v>
      </c>
      <c r="AR455" s="31" t="s">
        <v>1110</v>
      </c>
      <c r="AS455" s="31" t="s">
        <v>1110</v>
      </c>
      <c r="AT455" s="31" t="s">
        <v>1110</v>
      </c>
      <c r="AU455" s="31" t="s">
        <v>1110</v>
      </c>
      <c r="AV455" s="31" t="s">
        <v>1110</v>
      </c>
      <c r="AW455" s="31" t="s">
        <v>1110</v>
      </c>
      <c r="AX455" s="31" t="s">
        <v>1110</v>
      </c>
      <c r="AY455" s="31" t="s">
        <v>1110</v>
      </c>
      <c r="AZ455" s="31">
        <v>32.216887739999997</v>
      </c>
      <c r="BA455" s="31" t="s">
        <v>1110</v>
      </c>
      <c r="BB455" s="31" t="s">
        <v>1110</v>
      </c>
      <c r="BC455" s="31" t="s">
        <v>1110</v>
      </c>
      <c r="BD455" s="31" t="s">
        <v>1110</v>
      </c>
      <c r="BE455" s="57" t="s">
        <v>1110</v>
      </c>
      <c r="BF455" s="31">
        <v>32.216887739999997</v>
      </c>
      <c r="BG455"/>
      <c r="BH455" s="59">
        <v>452</v>
      </c>
      <c r="BI455" s="54" t="s">
        <v>1393</v>
      </c>
      <c r="BJ455" s="31" t="s">
        <v>1110</v>
      </c>
      <c r="BK455" s="31" t="s">
        <v>1110</v>
      </c>
      <c r="BL455" s="31" t="s">
        <v>1110</v>
      </c>
      <c r="BM455" s="31" t="s">
        <v>1110</v>
      </c>
      <c r="BN455" s="31" t="s">
        <v>1110</v>
      </c>
      <c r="BO455" s="31">
        <v>28.72547454</v>
      </c>
      <c r="BP455" s="31" t="s">
        <v>1110</v>
      </c>
      <c r="BQ455" s="31" t="s">
        <v>1110</v>
      </c>
      <c r="BR455" s="31" t="s">
        <v>1110</v>
      </c>
      <c r="BS455" s="31" t="s">
        <v>1110</v>
      </c>
      <c r="BT455" s="31" t="s">
        <v>1110</v>
      </c>
      <c r="BU455" s="31" t="s">
        <v>1110</v>
      </c>
      <c r="BV455" s="31" t="s">
        <v>1110</v>
      </c>
      <c r="BW455" s="31" t="s">
        <v>1110</v>
      </c>
      <c r="BX455" s="57" t="s">
        <v>1110</v>
      </c>
      <c r="BY455" s="31">
        <v>28.72547454</v>
      </c>
    </row>
    <row r="456" spans="1:77" ht="62.5">
      <c r="A456" s="114" t="str">
        <f t="shared" si="264"/>
        <v>JERA CAPITAL GESTAO DE RECURSOS</v>
      </c>
      <c r="B456" s="24" t="str">
        <f t="shared" si="265"/>
        <v/>
      </c>
      <c r="C456" s="24" t="str">
        <f t="shared" si="266"/>
        <v/>
      </c>
      <c r="D456" s="24" t="str">
        <f t="shared" si="267"/>
        <v/>
      </c>
      <c r="E456" s="24" t="str">
        <f t="shared" si="268"/>
        <v/>
      </c>
      <c r="F456" s="24" t="str">
        <f t="shared" si="269"/>
        <v/>
      </c>
      <c r="G456" s="24" t="str">
        <f t="shared" si="270"/>
        <v/>
      </c>
      <c r="H456" s="24" t="str">
        <f t="shared" si="271"/>
        <v/>
      </c>
      <c r="I456" s="24">
        <f t="shared" si="272"/>
        <v>3.928195378763121</v>
      </c>
      <c r="J456" s="24" t="str">
        <f t="shared" si="273"/>
        <v/>
      </c>
      <c r="K456" s="24" t="str">
        <f t="shared" si="274"/>
        <v/>
      </c>
      <c r="L456" s="24" t="str">
        <f t="shared" si="275"/>
        <v/>
      </c>
      <c r="M456" s="24" t="str">
        <f t="shared" si="276"/>
        <v/>
      </c>
      <c r="N456" s="24" t="str">
        <f t="shared" si="277"/>
        <v/>
      </c>
      <c r="O456" s="24" t="str">
        <f t="shared" si="278"/>
        <v/>
      </c>
      <c r="P456" s="24" t="str">
        <f t="shared" si="279"/>
        <v/>
      </c>
      <c r="Q456" s="24">
        <f t="shared" si="280"/>
        <v>62.422558633277987</v>
      </c>
      <c r="R456" s="24">
        <f t="shared" si="281"/>
        <v>10.909470539999997</v>
      </c>
      <c r="S456" s="24">
        <f t="shared" si="282"/>
        <v>62.422558633277987</v>
      </c>
      <c r="T456" s="24">
        <f t="shared" si="283"/>
        <v>3.928195378763121</v>
      </c>
      <c r="V456" s="116" t="str">
        <f t="shared" si="284"/>
        <v>JERA CAPITAL GESTAO DE RECURSOS</v>
      </c>
      <c r="W456" s="199" t="str">
        <f t="shared" si="285"/>
        <v/>
      </c>
      <c r="X456" s="199" t="str">
        <f t="shared" si="286"/>
        <v/>
      </c>
      <c r="Y456" s="199" t="str">
        <f t="shared" si="287"/>
        <v/>
      </c>
      <c r="Z456" s="199" t="str">
        <f t="shared" si="288"/>
        <v/>
      </c>
      <c r="AA456" s="199" t="str">
        <f t="shared" si="289"/>
        <v/>
      </c>
      <c r="AB456" s="199" t="str">
        <f t="shared" si="290"/>
        <v/>
      </c>
      <c r="AC456" s="199" t="str">
        <f t="shared" si="291"/>
        <v/>
      </c>
      <c r="AD456" s="199">
        <f t="shared" si="292"/>
        <v>0.68652275999999901</v>
      </c>
      <c r="AE456" s="199" t="str">
        <f t="shared" si="293"/>
        <v/>
      </c>
      <c r="AF456" s="199" t="str">
        <f t="shared" si="294"/>
        <v/>
      </c>
      <c r="AG456" s="199" t="str">
        <f t="shared" si="295"/>
        <v/>
      </c>
      <c r="AH456" s="199" t="str">
        <f t="shared" si="296"/>
        <v/>
      </c>
      <c r="AI456" s="199" t="str">
        <f t="shared" si="297"/>
        <v/>
      </c>
      <c r="AJ456" s="199" t="str">
        <f t="shared" si="298"/>
        <v/>
      </c>
      <c r="AK456" s="199" t="str">
        <f t="shared" si="299"/>
        <v/>
      </c>
      <c r="AL456" s="199">
        <f t="shared" si="300"/>
        <v>10.909470539999997</v>
      </c>
      <c r="AO456" s="60">
        <v>453</v>
      </c>
      <c r="AP456" s="56" t="s">
        <v>1391</v>
      </c>
      <c r="AQ456" s="30" t="s">
        <v>1110</v>
      </c>
      <c r="AR456" s="30" t="s">
        <v>1110</v>
      </c>
      <c r="AS456" s="30" t="s">
        <v>1110</v>
      </c>
      <c r="AT456" s="30" t="s">
        <v>1110</v>
      </c>
      <c r="AU456" s="30" t="s">
        <v>1110</v>
      </c>
      <c r="AV456" s="30" t="s">
        <v>1110</v>
      </c>
      <c r="AW456" s="30" t="s">
        <v>1110</v>
      </c>
      <c r="AX456" s="30">
        <v>0.97851982999999998</v>
      </c>
      <c r="AY456" s="30">
        <v>15.251197380000001</v>
      </c>
      <c r="AZ456" s="30">
        <v>3.89674933</v>
      </c>
      <c r="BA456" s="30" t="s">
        <v>1110</v>
      </c>
      <c r="BB456" s="30" t="s">
        <v>1110</v>
      </c>
      <c r="BC456" s="30">
        <v>7.6740895899999995</v>
      </c>
      <c r="BD456" s="30" t="s">
        <v>1110</v>
      </c>
      <c r="BE456" s="58">
        <v>4.1480901299999999</v>
      </c>
      <c r="BF456" s="30">
        <v>31.948646259999997</v>
      </c>
      <c r="BG456"/>
      <c r="BH456" s="60">
        <v>453</v>
      </c>
      <c r="BI456" s="56" t="s">
        <v>528</v>
      </c>
      <c r="BJ456" s="30" t="s">
        <v>1110</v>
      </c>
      <c r="BK456" s="30" t="s">
        <v>1110</v>
      </c>
      <c r="BL456" s="30" t="s">
        <v>1110</v>
      </c>
      <c r="BM456" s="30" t="s">
        <v>1110</v>
      </c>
      <c r="BN456" s="30" t="s">
        <v>1110</v>
      </c>
      <c r="BO456" s="30" t="s">
        <v>1110</v>
      </c>
      <c r="BP456" s="30" t="s">
        <v>1110</v>
      </c>
      <c r="BQ456" s="30">
        <v>18.163320469999999</v>
      </c>
      <c r="BR456" s="30">
        <v>1.94279958</v>
      </c>
      <c r="BS456" s="30">
        <v>3.4716192499999998</v>
      </c>
      <c r="BT456" s="30" t="s">
        <v>1110</v>
      </c>
      <c r="BU456" s="30" t="s">
        <v>1110</v>
      </c>
      <c r="BV456" s="30">
        <v>4.80853895</v>
      </c>
      <c r="BW456" s="30" t="s">
        <v>1110</v>
      </c>
      <c r="BX456" s="58" t="s">
        <v>1110</v>
      </c>
      <c r="BY456" s="30">
        <v>28.386278249999997</v>
      </c>
    </row>
    <row r="457" spans="1:77" ht="37.5">
      <c r="A457" s="114" t="str">
        <f t="shared" si="264"/>
        <v>SANTA FÉ</v>
      </c>
      <c r="B457" s="24" t="str">
        <f t="shared" si="265"/>
        <v/>
      </c>
      <c r="C457" s="24" t="str">
        <f t="shared" si="266"/>
        <v/>
      </c>
      <c r="D457" s="24" t="str">
        <f t="shared" si="267"/>
        <v/>
      </c>
      <c r="E457" s="24" t="str">
        <f t="shared" si="268"/>
        <v/>
      </c>
      <c r="F457" s="24" t="str">
        <f t="shared" si="269"/>
        <v/>
      </c>
      <c r="G457" s="24" t="str">
        <f t="shared" si="270"/>
        <v/>
      </c>
      <c r="H457" s="24" t="str">
        <f t="shared" si="271"/>
        <v/>
      </c>
      <c r="I457" s="24">
        <f t="shared" si="272"/>
        <v>-0.15712426509105626</v>
      </c>
      <c r="J457" s="24" t="str">
        <f t="shared" si="273"/>
        <v/>
      </c>
      <c r="K457" s="24">
        <f t="shared" si="274"/>
        <v>-0.5547312043263446</v>
      </c>
      <c r="L457" s="24" t="str">
        <f t="shared" si="275"/>
        <v/>
      </c>
      <c r="M457" s="24" t="str">
        <f t="shared" si="276"/>
        <v/>
      </c>
      <c r="N457" s="24" t="str">
        <f t="shared" si="277"/>
        <v/>
      </c>
      <c r="O457" s="24" t="str">
        <f t="shared" si="278"/>
        <v/>
      </c>
      <c r="P457" s="24" t="str">
        <f t="shared" si="279"/>
        <v/>
      </c>
      <c r="Q457" s="24">
        <f t="shared" si="280"/>
        <v>-0.4180831647333747</v>
      </c>
      <c r="R457" s="24">
        <f t="shared" si="281"/>
        <v>-0.11803408000000459</v>
      </c>
      <c r="S457" s="24">
        <f t="shared" si="282"/>
        <v>-0.15712426509105626</v>
      </c>
      <c r="T457" s="24">
        <f t="shared" si="283"/>
        <v>-0.5547312043263446</v>
      </c>
      <c r="V457" s="116" t="str">
        <f t="shared" si="284"/>
        <v>SANTA FÉ</v>
      </c>
      <c r="W457" s="199" t="str">
        <f t="shared" si="285"/>
        <v/>
      </c>
      <c r="X457" s="199" t="str">
        <f t="shared" si="286"/>
        <v/>
      </c>
      <c r="Y457" s="199" t="str">
        <f t="shared" si="287"/>
        <v/>
      </c>
      <c r="Z457" s="199" t="str">
        <f t="shared" si="288"/>
        <v/>
      </c>
      <c r="AA457" s="199" t="str">
        <f t="shared" si="289"/>
        <v/>
      </c>
      <c r="AB457" s="199" t="str">
        <f t="shared" si="290"/>
        <v/>
      </c>
      <c r="AC457" s="199" t="str">
        <f t="shared" si="291"/>
        <v/>
      </c>
      <c r="AD457" s="199">
        <f t="shared" si="292"/>
        <v>-1.5241400000000738E-2</v>
      </c>
      <c r="AE457" s="199" t="str">
        <f t="shared" si="293"/>
        <v/>
      </c>
      <c r="AF457" s="199">
        <f t="shared" si="294"/>
        <v>-0.10280267999999992</v>
      </c>
      <c r="AG457" s="199" t="str">
        <f t="shared" si="295"/>
        <v/>
      </c>
      <c r="AH457" s="199" t="str">
        <f t="shared" si="296"/>
        <v/>
      </c>
      <c r="AI457" s="199" t="str">
        <f t="shared" si="297"/>
        <v/>
      </c>
      <c r="AJ457" s="199" t="str">
        <f t="shared" si="298"/>
        <v/>
      </c>
      <c r="AK457" s="199" t="str">
        <f t="shared" si="299"/>
        <v/>
      </c>
      <c r="AL457" s="199">
        <f t="shared" si="300"/>
        <v>-0.11803408000000459</v>
      </c>
      <c r="AO457" s="59">
        <v>454</v>
      </c>
      <c r="AP457" s="54" t="s">
        <v>1124</v>
      </c>
      <c r="AQ457" s="31" t="s">
        <v>1110</v>
      </c>
      <c r="AR457" s="31" t="s">
        <v>1110</v>
      </c>
      <c r="AS457" s="31" t="s">
        <v>1110</v>
      </c>
      <c r="AT457" s="31" t="s">
        <v>1110</v>
      </c>
      <c r="AU457" s="31" t="s">
        <v>1110</v>
      </c>
      <c r="AV457" s="31" t="s">
        <v>1110</v>
      </c>
      <c r="AW457" s="31" t="s">
        <v>1110</v>
      </c>
      <c r="AX457" s="31">
        <v>8.4893741899999995</v>
      </c>
      <c r="AY457" s="31" t="s">
        <v>1110</v>
      </c>
      <c r="AZ457" s="31" t="s">
        <v>1110</v>
      </c>
      <c r="BA457" s="31" t="s">
        <v>1110</v>
      </c>
      <c r="BB457" s="31" t="s">
        <v>1110</v>
      </c>
      <c r="BC457" s="31" t="s">
        <v>1110</v>
      </c>
      <c r="BD457" s="31" t="s">
        <v>1110</v>
      </c>
      <c r="BE457" s="57">
        <v>21.620907429999999</v>
      </c>
      <c r="BF457" s="31">
        <v>30.110281619999999</v>
      </c>
      <c r="BG457"/>
      <c r="BH457" s="59">
        <v>454</v>
      </c>
      <c r="BI457" s="54" t="s">
        <v>1394</v>
      </c>
      <c r="BJ457" s="31" t="s">
        <v>1110</v>
      </c>
      <c r="BK457" s="31" t="s">
        <v>1110</v>
      </c>
      <c r="BL457" s="31" t="s">
        <v>1110</v>
      </c>
      <c r="BM457" s="31" t="s">
        <v>1110</v>
      </c>
      <c r="BN457" s="31" t="s">
        <v>1110</v>
      </c>
      <c r="BO457" s="31" t="s">
        <v>1110</v>
      </c>
      <c r="BP457" s="31" t="s">
        <v>1110</v>
      </c>
      <c r="BQ457" s="31">
        <v>9.6849789899999994</v>
      </c>
      <c r="BR457" s="31" t="s">
        <v>1110</v>
      </c>
      <c r="BS457" s="31">
        <v>18.429178069999999</v>
      </c>
      <c r="BT457" s="31" t="s">
        <v>1110</v>
      </c>
      <c r="BU457" s="31" t="s">
        <v>1110</v>
      </c>
      <c r="BV457" s="31" t="s">
        <v>1110</v>
      </c>
      <c r="BW457" s="31" t="s">
        <v>1110</v>
      </c>
      <c r="BX457" s="57">
        <v>1.0000000000000001E-5</v>
      </c>
      <c r="BY457" s="31">
        <v>28.114167059999996</v>
      </c>
    </row>
    <row r="458" spans="1:77" ht="62.5">
      <c r="A458" s="114" t="str">
        <f t="shared" si="264"/>
        <v>ITAIM ASSET GESTAO DE INVESTIMENTOS LTDA</v>
      </c>
      <c r="B458" s="24" t="str">
        <f t="shared" si="265"/>
        <v/>
      </c>
      <c r="C458" s="24" t="str">
        <f t="shared" si="266"/>
        <v/>
      </c>
      <c r="D458" s="24" t="str">
        <f t="shared" si="267"/>
        <v/>
      </c>
      <c r="E458" s="24" t="str">
        <f t="shared" si="268"/>
        <v/>
      </c>
      <c r="F458" s="24" t="str">
        <f t="shared" si="269"/>
        <v/>
      </c>
      <c r="G458" s="24" t="str">
        <f t="shared" si="270"/>
        <v/>
      </c>
      <c r="H458" s="24" t="str">
        <f t="shared" si="271"/>
        <v/>
      </c>
      <c r="I458" s="24">
        <f t="shared" si="272"/>
        <v>0.75704653085924178</v>
      </c>
      <c r="J458" s="24" t="str">
        <f t="shared" si="273"/>
        <v/>
      </c>
      <c r="K458" s="24" t="str">
        <f t="shared" si="274"/>
        <v/>
      </c>
      <c r="L458" s="24" t="str">
        <f t="shared" si="275"/>
        <v/>
      </c>
      <c r="M458" s="24" t="str">
        <f t="shared" si="276"/>
        <v/>
      </c>
      <c r="N458" s="24" t="str">
        <f t="shared" si="277"/>
        <v/>
      </c>
      <c r="O458" s="24" t="str">
        <f t="shared" si="278"/>
        <v/>
      </c>
      <c r="P458" s="24" t="str">
        <f t="shared" si="279"/>
        <v/>
      </c>
      <c r="Q458" s="24">
        <f t="shared" si="280"/>
        <v>0.75704653085924178</v>
      </c>
      <c r="R458" s="24">
        <f t="shared" si="281"/>
        <v>0.20829866000000052</v>
      </c>
      <c r="S458" s="24">
        <f t="shared" si="282"/>
        <v>0.75704653085924178</v>
      </c>
      <c r="T458" s="24">
        <f t="shared" si="283"/>
        <v>0.75704653085924178</v>
      </c>
      <c r="V458" s="116" t="str">
        <f t="shared" si="284"/>
        <v>ITAIM ASSET GESTAO DE INVESTIMENTOS LTDA</v>
      </c>
      <c r="W458" s="199" t="str">
        <f t="shared" si="285"/>
        <v/>
      </c>
      <c r="X458" s="199" t="str">
        <f t="shared" si="286"/>
        <v/>
      </c>
      <c r="Y458" s="199" t="str">
        <f t="shared" si="287"/>
        <v/>
      </c>
      <c r="Z458" s="199" t="str">
        <f t="shared" si="288"/>
        <v/>
      </c>
      <c r="AA458" s="199" t="str">
        <f t="shared" si="289"/>
        <v/>
      </c>
      <c r="AB458" s="199" t="str">
        <f t="shared" si="290"/>
        <v/>
      </c>
      <c r="AC458" s="199" t="str">
        <f t="shared" si="291"/>
        <v/>
      </c>
      <c r="AD458" s="199">
        <f t="shared" si="292"/>
        <v>0.20829866000000052</v>
      </c>
      <c r="AE458" s="199" t="str">
        <f t="shared" si="293"/>
        <v/>
      </c>
      <c r="AF458" s="199" t="str">
        <f t="shared" si="294"/>
        <v/>
      </c>
      <c r="AG458" s="199" t="str">
        <f t="shared" si="295"/>
        <v/>
      </c>
      <c r="AH458" s="199" t="str">
        <f t="shared" si="296"/>
        <v/>
      </c>
      <c r="AI458" s="199" t="str">
        <f t="shared" si="297"/>
        <v/>
      </c>
      <c r="AJ458" s="199" t="str">
        <f t="shared" si="298"/>
        <v/>
      </c>
      <c r="AK458" s="199" t="str">
        <f t="shared" si="299"/>
        <v/>
      </c>
      <c r="AL458" s="199">
        <f t="shared" si="300"/>
        <v>0.20829866000000052</v>
      </c>
      <c r="AO458" s="60">
        <v>455</v>
      </c>
      <c r="AP458" s="56" t="s">
        <v>1393</v>
      </c>
      <c r="AQ458" s="30" t="s">
        <v>1110</v>
      </c>
      <c r="AR458" s="30" t="s">
        <v>1110</v>
      </c>
      <c r="AS458" s="30" t="s">
        <v>1110</v>
      </c>
      <c r="AT458" s="30" t="s">
        <v>1110</v>
      </c>
      <c r="AU458" s="30" t="s">
        <v>1110</v>
      </c>
      <c r="AV458" s="30">
        <v>28.625847570000001</v>
      </c>
      <c r="AW458" s="30" t="s">
        <v>1110</v>
      </c>
      <c r="AX458" s="30" t="s">
        <v>1110</v>
      </c>
      <c r="AY458" s="30" t="s">
        <v>1110</v>
      </c>
      <c r="AZ458" s="30" t="s">
        <v>1110</v>
      </c>
      <c r="BA458" s="30" t="s">
        <v>1110</v>
      </c>
      <c r="BB458" s="30" t="s">
        <v>1110</v>
      </c>
      <c r="BC458" s="30" t="s">
        <v>1110</v>
      </c>
      <c r="BD458" s="30" t="s">
        <v>1110</v>
      </c>
      <c r="BE458" s="58" t="s">
        <v>1110</v>
      </c>
      <c r="BF458" s="30">
        <v>28.625847570000001</v>
      </c>
      <c r="BG458"/>
      <c r="BH458" s="60">
        <v>455</v>
      </c>
      <c r="BI458" s="56" t="s">
        <v>1395</v>
      </c>
      <c r="BJ458" s="30" t="s">
        <v>1110</v>
      </c>
      <c r="BK458" s="30" t="s">
        <v>1110</v>
      </c>
      <c r="BL458" s="30" t="s">
        <v>1110</v>
      </c>
      <c r="BM458" s="30" t="s">
        <v>1110</v>
      </c>
      <c r="BN458" s="30" t="s">
        <v>1110</v>
      </c>
      <c r="BO458" s="30" t="s">
        <v>1110</v>
      </c>
      <c r="BP458" s="30" t="s">
        <v>1110</v>
      </c>
      <c r="BQ458" s="30">
        <v>27.722942940000003</v>
      </c>
      <c r="BR458" s="30" t="s">
        <v>1110</v>
      </c>
      <c r="BS458" s="30" t="s">
        <v>1110</v>
      </c>
      <c r="BT458" s="30" t="s">
        <v>1110</v>
      </c>
      <c r="BU458" s="30" t="s">
        <v>1110</v>
      </c>
      <c r="BV458" s="30" t="s">
        <v>1110</v>
      </c>
      <c r="BW458" s="30" t="s">
        <v>1110</v>
      </c>
      <c r="BX458" s="58" t="s">
        <v>1110</v>
      </c>
      <c r="BY458" s="30">
        <v>27.722942940000003</v>
      </c>
    </row>
    <row r="459" spans="1:77" ht="75">
      <c r="A459" s="114" t="str">
        <f t="shared" si="264"/>
        <v>DOMO INVEST GESTORA DE ATIVOS FIN</v>
      </c>
      <c r="B459" s="24" t="str">
        <f t="shared" si="265"/>
        <v/>
      </c>
      <c r="C459" s="24" t="str">
        <f t="shared" si="266"/>
        <v/>
      </c>
      <c r="D459" s="24" t="str">
        <f t="shared" si="267"/>
        <v/>
      </c>
      <c r="E459" s="24" t="str">
        <f t="shared" si="268"/>
        <v/>
      </c>
      <c r="F459" s="24" t="str">
        <f t="shared" si="269"/>
        <v/>
      </c>
      <c r="G459" s="24" t="str">
        <f t="shared" si="270"/>
        <v/>
      </c>
      <c r="H459" s="24" t="str">
        <f t="shared" si="271"/>
        <v/>
      </c>
      <c r="I459" s="24">
        <f t="shared" si="272"/>
        <v>-7.9150727549645694E-2</v>
      </c>
      <c r="J459" s="24" t="str">
        <f t="shared" si="273"/>
        <v/>
      </c>
      <c r="K459" s="24" t="str">
        <f t="shared" si="274"/>
        <v/>
      </c>
      <c r="L459" s="24" t="str">
        <f t="shared" si="275"/>
        <v/>
      </c>
      <c r="M459" s="24" t="str">
        <f t="shared" si="276"/>
        <v/>
      </c>
      <c r="N459" s="24">
        <f t="shared" si="277"/>
        <v>-88.155638862557907</v>
      </c>
      <c r="O459" s="24">
        <f t="shared" si="278"/>
        <v>-7.8716604367173204E-2</v>
      </c>
      <c r="P459" s="24" t="str">
        <f t="shared" si="279"/>
        <v/>
      </c>
      <c r="Q459" s="24">
        <f t="shared" si="280"/>
        <v>-87.347494549876288</v>
      </c>
      <c r="R459" s="24">
        <f t="shared" si="281"/>
        <v>-188.78424988000003</v>
      </c>
      <c r="S459" s="24">
        <f t="shared" si="282"/>
        <v>-7.8716604367173204E-2</v>
      </c>
      <c r="T459" s="24">
        <f t="shared" si="283"/>
        <v>-88.155638862557907</v>
      </c>
      <c r="V459" s="116" t="str">
        <f t="shared" si="284"/>
        <v>DOMO INVEST GESTORA DE ATIVOS FIN</v>
      </c>
      <c r="W459" s="199" t="str">
        <f t="shared" si="285"/>
        <v/>
      </c>
      <c r="X459" s="199" t="str">
        <f t="shared" si="286"/>
        <v/>
      </c>
      <c r="Y459" s="199" t="str">
        <f t="shared" si="287"/>
        <v/>
      </c>
      <c r="Z459" s="199" t="str">
        <f t="shared" si="288"/>
        <v/>
      </c>
      <c r="AA459" s="199" t="str">
        <f t="shared" si="289"/>
        <v/>
      </c>
      <c r="AB459" s="199" t="str">
        <f t="shared" si="290"/>
        <v/>
      </c>
      <c r="AC459" s="199" t="str">
        <f t="shared" si="291"/>
        <v/>
      </c>
      <c r="AD459" s="199">
        <f t="shared" si="292"/>
        <v>-3.6068999999999685E-4</v>
      </c>
      <c r="AE459" s="199" t="str">
        <f t="shared" si="293"/>
        <v/>
      </c>
      <c r="AF459" s="199" t="str">
        <f t="shared" si="294"/>
        <v/>
      </c>
      <c r="AG459" s="199" t="str">
        <f t="shared" si="295"/>
        <v/>
      </c>
      <c r="AH459" s="199" t="str">
        <f t="shared" si="296"/>
        <v/>
      </c>
      <c r="AI459" s="199">
        <f t="shared" si="297"/>
        <v>-188.78268688000003</v>
      </c>
      <c r="AJ459" s="199">
        <f t="shared" si="298"/>
        <v>-1.2023100000000397E-3</v>
      </c>
      <c r="AK459" s="199" t="str">
        <f t="shared" si="299"/>
        <v/>
      </c>
      <c r="AL459" s="199">
        <f t="shared" si="300"/>
        <v>-188.78424988000003</v>
      </c>
      <c r="AO459" s="59">
        <v>456</v>
      </c>
      <c r="AP459" s="54" t="s">
        <v>510</v>
      </c>
      <c r="AQ459" s="31" t="s">
        <v>1110</v>
      </c>
      <c r="AR459" s="31" t="s">
        <v>1110</v>
      </c>
      <c r="AS459" s="31" t="s">
        <v>1110</v>
      </c>
      <c r="AT459" s="31" t="s">
        <v>1110</v>
      </c>
      <c r="AU459" s="31" t="s">
        <v>1110</v>
      </c>
      <c r="AV459" s="31" t="s">
        <v>1110</v>
      </c>
      <c r="AW459" s="31" t="s">
        <v>1110</v>
      </c>
      <c r="AX459" s="31">
        <v>7.5707988899999998</v>
      </c>
      <c r="AY459" s="31" t="s">
        <v>1110</v>
      </c>
      <c r="AZ459" s="31">
        <v>19.945007069999999</v>
      </c>
      <c r="BA459" s="31" t="s">
        <v>1110</v>
      </c>
      <c r="BB459" s="31" t="s">
        <v>1110</v>
      </c>
      <c r="BC459" s="31">
        <v>0.99477985000000002</v>
      </c>
      <c r="BD459" s="31" t="s">
        <v>1110</v>
      </c>
      <c r="BE459" s="57" t="s">
        <v>1110</v>
      </c>
      <c r="BF459" s="31">
        <v>28.510585809999998</v>
      </c>
      <c r="BG459"/>
      <c r="BH459" s="59">
        <v>456</v>
      </c>
      <c r="BI459" s="54" t="s">
        <v>316</v>
      </c>
      <c r="BJ459" s="31" t="s">
        <v>1110</v>
      </c>
      <c r="BK459" s="31" t="s">
        <v>1110</v>
      </c>
      <c r="BL459" s="31" t="s">
        <v>1110</v>
      </c>
      <c r="BM459" s="31" t="s">
        <v>1110</v>
      </c>
      <c r="BN459" s="31" t="s">
        <v>1110</v>
      </c>
      <c r="BO459" s="31" t="s">
        <v>1110</v>
      </c>
      <c r="BP459" s="31" t="s">
        <v>1110</v>
      </c>
      <c r="BQ459" s="31">
        <v>0.45533947999999996</v>
      </c>
      <c r="BR459" s="31" t="s">
        <v>1110</v>
      </c>
      <c r="BS459" s="31" t="s">
        <v>1110</v>
      </c>
      <c r="BT459" s="31" t="s">
        <v>1110</v>
      </c>
      <c r="BU459" s="31" t="s">
        <v>1110</v>
      </c>
      <c r="BV459" s="31">
        <v>25.364348199999998</v>
      </c>
      <c r="BW459" s="31">
        <v>1.52618827</v>
      </c>
      <c r="BX459" s="57" t="s">
        <v>1110</v>
      </c>
      <c r="BY459" s="31">
        <v>27.345875949999996</v>
      </c>
    </row>
    <row r="460" spans="1:77" ht="37.5">
      <c r="A460" s="114" t="str">
        <f t="shared" si="264"/>
        <v>BR OPPORTUNITIES</v>
      </c>
      <c r="B460" s="24" t="str">
        <f t="shared" si="265"/>
        <v/>
      </c>
      <c r="C460" s="24" t="str">
        <f t="shared" si="266"/>
        <v/>
      </c>
      <c r="D460" s="24" t="str">
        <f t="shared" si="267"/>
        <v/>
      </c>
      <c r="E460" s="24" t="str">
        <f t="shared" si="268"/>
        <v/>
      </c>
      <c r="F460" s="24" t="str">
        <f t="shared" si="269"/>
        <v/>
      </c>
      <c r="G460" s="24" t="str">
        <f t="shared" si="270"/>
        <v/>
      </c>
      <c r="H460" s="24" t="str">
        <f t="shared" si="271"/>
        <v/>
      </c>
      <c r="I460" s="24">
        <f t="shared" si="272"/>
        <v>0.40832782203976592</v>
      </c>
      <c r="J460" s="24" t="str">
        <f t="shared" si="273"/>
        <v/>
      </c>
      <c r="K460" s="24" t="str">
        <f t="shared" si="274"/>
        <v/>
      </c>
      <c r="L460" s="24" t="str">
        <f t="shared" si="275"/>
        <v/>
      </c>
      <c r="M460" s="24" t="str">
        <f t="shared" si="276"/>
        <v/>
      </c>
      <c r="N460" s="24">
        <f t="shared" si="277"/>
        <v>0.40825962493191525</v>
      </c>
      <c r="O460" s="24">
        <f t="shared" si="278"/>
        <v>0.40876219621561916</v>
      </c>
      <c r="P460" s="24" t="str">
        <f t="shared" si="279"/>
        <v/>
      </c>
      <c r="Q460" s="24">
        <f t="shared" si="280"/>
        <v>0.40832366692453093</v>
      </c>
      <c r="R460" s="24">
        <f t="shared" si="281"/>
        <v>0.11062885000000477</v>
      </c>
      <c r="S460" s="24">
        <f t="shared" si="282"/>
        <v>0.40876219621561916</v>
      </c>
      <c r="T460" s="24">
        <f t="shared" si="283"/>
        <v>0.40825962493191525</v>
      </c>
      <c r="V460" s="116" t="str">
        <f t="shared" si="284"/>
        <v>BR OPPORTUNITIES</v>
      </c>
      <c r="W460" s="199" t="str">
        <f t="shared" si="285"/>
        <v/>
      </c>
      <c r="X460" s="199" t="str">
        <f t="shared" si="286"/>
        <v/>
      </c>
      <c r="Y460" s="199" t="str">
        <f t="shared" si="287"/>
        <v/>
      </c>
      <c r="Z460" s="199" t="str">
        <f t="shared" si="288"/>
        <v/>
      </c>
      <c r="AA460" s="199" t="str">
        <f t="shared" si="289"/>
        <v/>
      </c>
      <c r="AB460" s="199" t="str">
        <f t="shared" si="290"/>
        <v/>
      </c>
      <c r="AC460" s="199" t="str">
        <f t="shared" si="291"/>
        <v/>
      </c>
      <c r="AD460" s="199">
        <f t="shared" si="292"/>
        <v>6.7229300000001047E-2</v>
      </c>
      <c r="AE460" s="199" t="str">
        <f t="shared" si="293"/>
        <v/>
      </c>
      <c r="AF460" s="199" t="str">
        <f t="shared" si="294"/>
        <v/>
      </c>
      <c r="AG460" s="199" t="str">
        <f t="shared" si="295"/>
        <v/>
      </c>
      <c r="AH460" s="199" t="str">
        <f t="shared" si="296"/>
        <v/>
      </c>
      <c r="AI460" s="199">
        <f t="shared" si="297"/>
        <v>3.8419600000000997E-2</v>
      </c>
      <c r="AJ460" s="199">
        <f t="shared" si="298"/>
        <v>4.9799499999998442E-3</v>
      </c>
      <c r="AK460" s="199" t="str">
        <f t="shared" si="299"/>
        <v/>
      </c>
      <c r="AL460" s="199">
        <f t="shared" si="300"/>
        <v>0.11062885000000477</v>
      </c>
      <c r="AO460" s="60">
        <v>457</v>
      </c>
      <c r="AP460" s="56" t="s">
        <v>1394</v>
      </c>
      <c r="AQ460" s="30" t="s">
        <v>1110</v>
      </c>
      <c r="AR460" s="30" t="s">
        <v>1110</v>
      </c>
      <c r="AS460" s="30" t="s">
        <v>1110</v>
      </c>
      <c r="AT460" s="30" t="s">
        <v>1110</v>
      </c>
      <c r="AU460" s="30" t="s">
        <v>1110</v>
      </c>
      <c r="AV460" s="30" t="s">
        <v>1110</v>
      </c>
      <c r="AW460" s="30" t="s">
        <v>1110</v>
      </c>
      <c r="AX460" s="30">
        <v>9.7002203900000001</v>
      </c>
      <c r="AY460" s="30" t="s">
        <v>1110</v>
      </c>
      <c r="AZ460" s="30">
        <v>18.531980749999999</v>
      </c>
      <c r="BA460" s="30" t="s">
        <v>1110</v>
      </c>
      <c r="BB460" s="30" t="s">
        <v>1110</v>
      </c>
      <c r="BC460" s="30" t="s">
        <v>1110</v>
      </c>
      <c r="BD460" s="30" t="s">
        <v>1110</v>
      </c>
      <c r="BE460" s="58" t="s">
        <v>1110</v>
      </c>
      <c r="BF460" s="30">
        <v>28.232201140000001</v>
      </c>
      <c r="BG460"/>
      <c r="BH460" s="60">
        <v>457</v>
      </c>
      <c r="BI460" s="56" t="s">
        <v>1032</v>
      </c>
      <c r="BJ460" s="30" t="s">
        <v>1110</v>
      </c>
      <c r="BK460" s="30" t="s">
        <v>1110</v>
      </c>
      <c r="BL460" s="30" t="s">
        <v>1110</v>
      </c>
      <c r="BM460" s="30" t="s">
        <v>1110</v>
      </c>
      <c r="BN460" s="30" t="s">
        <v>1110</v>
      </c>
      <c r="BO460" s="30" t="s">
        <v>1110</v>
      </c>
      <c r="BP460" s="30" t="s">
        <v>1110</v>
      </c>
      <c r="BQ460" s="30">
        <v>16.53176989</v>
      </c>
      <c r="BR460" s="30" t="s">
        <v>1110</v>
      </c>
      <c r="BS460" s="30" t="s">
        <v>1110</v>
      </c>
      <c r="BT460" s="30" t="s">
        <v>1110</v>
      </c>
      <c r="BU460" s="30" t="s">
        <v>1110</v>
      </c>
      <c r="BV460" s="30">
        <v>9.4489999400000002</v>
      </c>
      <c r="BW460" s="30">
        <v>1.22327999</v>
      </c>
      <c r="BX460" s="58" t="s">
        <v>1110</v>
      </c>
      <c r="BY460" s="30">
        <v>27.204049820000002</v>
      </c>
    </row>
    <row r="461" spans="1:77" ht="62.5">
      <c r="A461" s="114" t="str">
        <f t="shared" si="264"/>
        <v>AQUA GESTÃO DE VALORES MOBILIÁRIOS LTDA.</v>
      </c>
      <c r="B461" s="24" t="str">
        <f t="shared" si="265"/>
        <v/>
      </c>
      <c r="C461" s="24" t="str">
        <f t="shared" si="266"/>
        <v/>
      </c>
      <c r="D461" s="24" t="str">
        <f t="shared" si="267"/>
        <v/>
      </c>
      <c r="E461" s="24" t="str">
        <f t="shared" si="268"/>
        <v/>
      </c>
      <c r="F461" s="24" t="str">
        <f t="shared" si="269"/>
        <v/>
      </c>
      <c r="G461" s="24" t="str">
        <f t="shared" si="270"/>
        <v/>
      </c>
      <c r="H461" s="24" t="str">
        <f t="shared" si="271"/>
        <v/>
      </c>
      <c r="I461" s="24">
        <f t="shared" si="272"/>
        <v>0.93146873957907417</v>
      </c>
      <c r="J461" s="24">
        <f t="shared" si="273"/>
        <v>0.8833367716259346</v>
      </c>
      <c r="K461" s="24" t="str">
        <f t="shared" si="274"/>
        <v/>
      </c>
      <c r="L461" s="24" t="str">
        <f t="shared" si="275"/>
        <v/>
      </c>
      <c r="M461" s="24" t="str">
        <f t="shared" si="276"/>
        <v/>
      </c>
      <c r="N461" s="24" t="str">
        <f t="shared" si="277"/>
        <v/>
      </c>
      <c r="O461" s="24" t="str">
        <f t="shared" si="278"/>
        <v/>
      </c>
      <c r="P461" s="24" t="str">
        <f t="shared" si="279"/>
        <v/>
      </c>
      <c r="Q461" s="24">
        <f t="shared" si="280"/>
        <v>0.93054453005009918</v>
      </c>
      <c r="R461" s="24">
        <f t="shared" si="281"/>
        <v>0.24941588000000081</v>
      </c>
      <c r="S461" s="24">
        <f t="shared" si="282"/>
        <v>0.93146873957907417</v>
      </c>
      <c r="T461" s="24">
        <f t="shared" si="283"/>
        <v>0.8833367716259346</v>
      </c>
      <c r="V461" s="116" t="str">
        <f t="shared" si="284"/>
        <v>AQUA GESTÃO DE VALORES MOBILIÁRIOS LTDA.</v>
      </c>
      <c r="W461" s="199" t="str">
        <f t="shared" si="285"/>
        <v/>
      </c>
      <c r="X461" s="199" t="str">
        <f t="shared" si="286"/>
        <v/>
      </c>
      <c r="Y461" s="199" t="str">
        <f t="shared" si="287"/>
        <v/>
      </c>
      <c r="Z461" s="199" t="str">
        <f t="shared" si="288"/>
        <v/>
      </c>
      <c r="AA461" s="199" t="str">
        <f t="shared" si="289"/>
        <v/>
      </c>
      <c r="AB461" s="199" t="str">
        <f t="shared" si="290"/>
        <v/>
      </c>
      <c r="AC461" s="199" t="str">
        <f t="shared" si="291"/>
        <v/>
      </c>
      <c r="AD461" s="199">
        <f t="shared" si="292"/>
        <v>0.24467613999999926</v>
      </c>
      <c r="AE461" s="199">
        <f t="shared" si="293"/>
        <v>4.7297400000000378E-3</v>
      </c>
      <c r="AF461" s="199" t="str">
        <f t="shared" si="294"/>
        <v/>
      </c>
      <c r="AG461" s="199" t="str">
        <f t="shared" si="295"/>
        <v/>
      </c>
      <c r="AH461" s="199" t="str">
        <f t="shared" si="296"/>
        <v/>
      </c>
      <c r="AI461" s="199" t="str">
        <f t="shared" si="297"/>
        <v/>
      </c>
      <c r="AJ461" s="199" t="str">
        <f t="shared" si="298"/>
        <v/>
      </c>
      <c r="AK461" s="199" t="str">
        <f t="shared" si="299"/>
        <v/>
      </c>
      <c r="AL461" s="199">
        <f t="shared" si="300"/>
        <v>0.24941588000000081</v>
      </c>
      <c r="AO461" s="59">
        <v>458</v>
      </c>
      <c r="AP461" s="54" t="s">
        <v>1395</v>
      </c>
      <c r="AQ461" s="31" t="s">
        <v>1110</v>
      </c>
      <c r="AR461" s="31" t="s">
        <v>1110</v>
      </c>
      <c r="AS461" s="31" t="s">
        <v>1110</v>
      </c>
      <c r="AT461" s="31" t="s">
        <v>1110</v>
      </c>
      <c r="AU461" s="31" t="s">
        <v>1110</v>
      </c>
      <c r="AV461" s="31" t="s">
        <v>1110</v>
      </c>
      <c r="AW461" s="31" t="s">
        <v>1110</v>
      </c>
      <c r="AX461" s="31">
        <v>27.514644280000002</v>
      </c>
      <c r="AY461" s="31" t="s">
        <v>1110</v>
      </c>
      <c r="AZ461" s="31" t="s">
        <v>1110</v>
      </c>
      <c r="BA461" s="31" t="s">
        <v>1110</v>
      </c>
      <c r="BB461" s="31" t="s">
        <v>1110</v>
      </c>
      <c r="BC461" s="31" t="s">
        <v>1110</v>
      </c>
      <c r="BD461" s="31" t="s">
        <v>1110</v>
      </c>
      <c r="BE461" s="57" t="s">
        <v>1110</v>
      </c>
      <c r="BF461" s="31">
        <v>27.514644280000002</v>
      </c>
      <c r="BG461"/>
      <c r="BH461" s="59">
        <v>458</v>
      </c>
      <c r="BI461" s="54" t="s">
        <v>98</v>
      </c>
      <c r="BJ461" s="31" t="s">
        <v>1110</v>
      </c>
      <c r="BK461" s="31" t="s">
        <v>1110</v>
      </c>
      <c r="BL461" s="31" t="s">
        <v>1110</v>
      </c>
      <c r="BM461" s="31" t="s">
        <v>1110</v>
      </c>
      <c r="BN461" s="31" t="s">
        <v>1110</v>
      </c>
      <c r="BO461" s="31" t="s">
        <v>1110</v>
      </c>
      <c r="BP461" s="31" t="s">
        <v>1110</v>
      </c>
      <c r="BQ461" s="31">
        <v>26.51245407</v>
      </c>
      <c r="BR461" s="31">
        <v>0.54016992000000008</v>
      </c>
      <c r="BS461" s="31" t="s">
        <v>1110</v>
      </c>
      <c r="BT461" s="31" t="s">
        <v>1110</v>
      </c>
      <c r="BU461" s="31" t="s">
        <v>1110</v>
      </c>
      <c r="BV461" s="31" t="s">
        <v>1110</v>
      </c>
      <c r="BW461" s="31" t="s">
        <v>1110</v>
      </c>
      <c r="BX461" s="57">
        <v>1.0000000000000001E-5</v>
      </c>
      <c r="BY461" s="31">
        <v>27.05263399</v>
      </c>
    </row>
    <row r="462" spans="1:77" ht="62.5">
      <c r="A462" s="114" t="str">
        <f t="shared" si="264"/>
        <v>TOTEM INVESTIMENTOS E GESTAO DE RECURSOS</v>
      </c>
      <c r="B462" s="24" t="str">
        <f t="shared" si="265"/>
        <v/>
      </c>
      <c r="C462" s="24" t="str">
        <f t="shared" si="266"/>
        <v/>
      </c>
      <c r="D462" s="24" t="str">
        <f t="shared" si="267"/>
        <v/>
      </c>
      <c r="E462" s="24" t="str">
        <f t="shared" si="268"/>
        <v/>
      </c>
      <c r="F462" s="24" t="str">
        <f t="shared" si="269"/>
        <v/>
      </c>
      <c r="G462" s="24" t="str">
        <f t="shared" si="270"/>
        <v/>
      </c>
      <c r="H462" s="24" t="str">
        <f t="shared" si="271"/>
        <v/>
      </c>
      <c r="I462" s="24">
        <f t="shared" si="272"/>
        <v>-50.601669325424218</v>
      </c>
      <c r="J462" s="24" t="str">
        <f t="shared" si="273"/>
        <v/>
      </c>
      <c r="K462" s="24" t="str">
        <f t="shared" si="274"/>
        <v/>
      </c>
      <c r="L462" s="24" t="str">
        <f t="shared" si="275"/>
        <v/>
      </c>
      <c r="M462" s="24">
        <f t="shared" si="276"/>
        <v>-1.6599579887796381</v>
      </c>
      <c r="N462" s="24">
        <f t="shared" si="277"/>
        <v>6.2711509157159924</v>
      </c>
      <c r="O462" s="24" t="str">
        <f t="shared" si="278"/>
        <v/>
      </c>
      <c r="P462" s="24">
        <f t="shared" si="279"/>
        <v>6023050.8398656221</v>
      </c>
      <c r="Q462" s="24">
        <f t="shared" si="280"/>
        <v>-1.3929152263051634</v>
      </c>
      <c r="R462" s="24">
        <f t="shared" si="281"/>
        <v>-0.38123865999999751</v>
      </c>
      <c r="S462" s="24">
        <f t="shared" si="282"/>
        <v>6023050.8398656221</v>
      </c>
      <c r="T462" s="24">
        <f t="shared" si="283"/>
        <v>-50.601669325424218</v>
      </c>
      <c r="V462" s="116" t="str">
        <f t="shared" si="284"/>
        <v>TOTEM INVESTIMENTOS E GESTAO DE RECURSOS</v>
      </c>
      <c r="W462" s="199" t="str">
        <f t="shared" si="285"/>
        <v/>
      </c>
      <c r="X462" s="199" t="str">
        <f t="shared" si="286"/>
        <v/>
      </c>
      <c r="Y462" s="199" t="str">
        <f t="shared" si="287"/>
        <v/>
      </c>
      <c r="Z462" s="199" t="str">
        <f t="shared" si="288"/>
        <v/>
      </c>
      <c r="AA462" s="199" t="str">
        <f t="shared" si="289"/>
        <v/>
      </c>
      <c r="AB462" s="199" t="str">
        <f t="shared" si="290"/>
        <v/>
      </c>
      <c r="AC462" s="199" t="str">
        <f t="shared" si="291"/>
        <v/>
      </c>
      <c r="AD462" s="199">
        <f t="shared" si="292"/>
        <v>-0.78802934999999996</v>
      </c>
      <c r="AE462" s="199" t="str">
        <f t="shared" si="293"/>
        <v/>
      </c>
      <c r="AF462" s="199" t="str">
        <f t="shared" si="294"/>
        <v/>
      </c>
      <c r="AG462" s="199" t="str">
        <f t="shared" si="295"/>
        <v/>
      </c>
      <c r="AH462" s="199">
        <f t="shared" si="296"/>
        <v>-0.36622998999999723</v>
      </c>
      <c r="AI462" s="199">
        <f t="shared" si="297"/>
        <v>0.23516224000000019</v>
      </c>
      <c r="AJ462" s="199" t="str">
        <f t="shared" si="298"/>
        <v/>
      </c>
      <c r="AK462" s="199">
        <f t="shared" si="299"/>
        <v>0.53785843999999994</v>
      </c>
      <c r="AL462" s="199">
        <f t="shared" si="300"/>
        <v>-0.38123865999999751</v>
      </c>
      <c r="AO462" s="60">
        <v>459</v>
      </c>
      <c r="AP462" s="56" t="s">
        <v>1396</v>
      </c>
      <c r="AQ462" s="30" t="s">
        <v>1110</v>
      </c>
      <c r="AR462" s="30" t="s">
        <v>1110</v>
      </c>
      <c r="AS462" s="30" t="s">
        <v>1110</v>
      </c>
      <c r="AT462" s="30" t="s">
        <v>1110</v>
      </c>
      <c r="AU462" s="30" t="s">
        <v>1110</v>
      </c>
      <c r="AV462" s="30" t="s">
        <v>1110</v>
      </c>
      <c r="AW462" s="30" t="s">
        <v>1110</v>
      </c>
      <c r="AX462" s="30">
        <v>1.55731888</v>
      </c>
      <c r="AY462" s="30" t="s">
        <v>1110</v>
      </c>
      <c r="AZ462" s="30" t="s">
        <v>1110</v>
      </c>
      <c r="BA462" s="30" t="s">
        <v>1110</v>
      </c>
      <c r="BB462" s="30">
        <v>22.062605949999998</v>
      </c>
      <c r="BC462" s="30">
        <v>3.7499056099999999</v>
      </c>
      <c r="BD462" s="30" t="s">
        <v>1110</v>
      </c>
      <c r="BE462" s="58">
        <v>8.9299999999999992E-6</v>
      </c>
      <c r="BF462" s="30">
        <v>27.369839369999998</v>
      </c>
      <c r="BG462"/>
      <c r="BH462" s="60">
        <v>459</v>
      </c>
      <c r="BI462" s="56" t="s">
        <v>1396</v>
      </c>
      <c r="BJ462" s="30" t="s">
        <v>1110</v>
      </c>
      <c r="BK462" s="30" t="s">
        <v>1110</v>
      </c>
      <c r="BL462" s="30" t="s">
        <v>1110</v>
      </c>
      <c r="BM462" s="30" t="s">
        <v>1110</v>
      </c>
      <c r="BN462" s="30" t="s">
        <v>1110</v>
      </c>
      <c r="BO462" s="30" t="s">
        <v>1110</v>
      </c>
      <c r="BP462" s="30" t="s">
        <v>1110</v>
      </c>
      <c r="BQ462" s="30">
        <v>0.76928953</v>
      </c>
      <c r="BR462" s="30" t="s">
        <v>1110</v>
      </c>
      <c r="BS462" s="30" t="s">
        <v>1110</v>
      </c>
      <c r="BT462" s="30" t="s">
        <v>1110</v>
      </c>
      <c r="BU462" s="30">
        <v>21.696375960000001</v>
      </c>
      <c r="BV462" s="30">
        <v>3.9850678500000001</v>
      </c>
      <c r="BW462" s="30" t="s">
        <v>1110</v>
      </c>
      <c r="BX462" s="58">
        <v>0.53786736999999996</v>
      </c>
      <c r="BY462" s="30">
        <v>26.98860071</v>
      </c>
    </row>
    <row r="463" spans="1:77" ht="75">
      <c r="A463" s="114" t="str">
        <f t="shared" si="264"/>
        <v>LIS CAPITAL ADM E GESTORA DE REC LTDA</v>
      </c>
      <c r="B463" s="24" t="str">
        <f t="shared" si="265"/>
        <v/>
      </c>
      <c r="C463" s="24" t="str">
        <f t="shared" si="266"/>
        <v/>
      </c>
      <c r="D463" s="24" t="str">
        <f t="shared" si="267"/>
        <v/>
      </c>
      <c r="E463" s="24" t="str">
        <f t="shared" si="268"/>
        <v/>
      </c>
      <c r="F463" s="24" t="str">
        <f t="shared" si="269"/>
        <v/>
      </c>
      <c r="G463" s="24" t="str">
        <f t="shared" si="270"/>
        <v/>
      </c>
      <c r="H463" s="24" t="str">
        <f t="shared" si="271"/>
        <v/>
      </c>
      <c r="I463" s="24">
        <f t="shared" si="272"/>
        <v>-6.0534701430899958</v>
      </c>
      <c r="J463" s="24" t="str">
        <f t="shared" si="273"/>
        <v/>
      </c>
      <c r="K463" s="24" t="str">
        <f t="shared" si="274"/>
        <v/>
      </c>
      <c r="L463" s="24" t="str">
        <f t="shared" si="275"/>
        <v/>
      </c>
      <c r="M463" s="24" t="str">
        <f t="shared" si="276"/>
        <v/>
      </c>
      <c r="N463" s="24" t="str">
        <f t="shared" si="277"/>
        <v/>
      </c>
      <c r="O463" s="24" t="str">
        <f t="shared" si="278"/>
        <v/>
      </c>
      <c r="P463" s="24">
        <f t="shared" si="279"/>
        <v>-2.1242674668989849</v>
      </c>
      <c r="Q463" s="24">
        <f t="shared" si="280"/>
        <v>-3.3869586785503998</v>
      </c>
      <c r="R463" s="24">
        <f t="shared" si="281"/>
        <v>-0.92450329999999781</v>
      </c>
      <c r="S463" s="24">
        <f t="shared" si="282"/>
        <v>-2.1242674668989849</v>
      </c>
      <c r="T463" s="24">
        <f t="shared" si="283"/>
        <v>-6.0534701430899958</v>
      </c>
      <c r="V463" s="116" t="str">
        <f t="shared" si="284"/>
        <v>LIS CAPITAL ADM E GESTORA DE REC LTDA</v>
      </c>
      <c r="W463" s="199" t="str">
        <f t="shared" si="285"/>
        <v/>
      </c>
      <c r="X463" s="199" t="str">
        <f t="shared" si="286"/>
        <v/>
      </c>
      <c r="Y463" s="199" t="str">
        <f t="shared" si="287"/>
        <v/>
      </c>
      <c r="Z463" s="199" t="str">
        <f t="shared" si="288"/>
        <v/>
      </c>
      <c r="AA463" s="199" t="str">
        <f t="shared" si="289"/>
        <v/>
      </c>
      <c r="AB463" s="199" t="str">
        <f t="shared" si="290"/>
        <v/>
      </c>
      <c r="AC463" s="199" t="str">
        <f t="shared" si="291"/>
        <v/>
      </c>
      <c r="AD463" s="199">
        <f t="shared" si="292"/>
        <v>-0.53100144000000071</v>
      </c>
      <c r="AE463" s="199" t="str">
        <f t="shared" si="293"/>
        <v/>
      </c>
      <c r="AF463" s="199" t="str">
        <f t="shared" si="294"/>
        <v/>
      </c>
      <c r="AG463" s="199" t="str">
        <f t="shared" si="295"/>
        <v/>
      </c>
      <c r="AH463" s="199" t="str">
        <f t="shared" si="296"/>
        <v/>
      </c>
      <c r="AI463" s="199" t="str">
        <f t="shared" si="297"/>
        <v/>
      </c>
      <c r="AJ463" s="199" t="str">
        <f t="shared" si="298"/>
        <v/>
      </c>
      <c r="AK463" s="199">
        <f t="shared" si="299"/>
        <v>-0.39350185999999709</v>
      </c>
      <c r="AL463" s="199">
        <f t="shared" si="300"/>
        <v>-0.92450329999999781</v>
      </c>
      <c r="AO463" s="59">
        <v>460</v>
      </c>
      <c r="AP463" s="54" t="s">
        <v>594</v>
      </c>
      <c r="AQ463" s="31" t="s">
        <v>1110</v>
      </c>
      <c r="AR463" s="31" t="s">
        <v>1110</v>
      </c>
      <c r="AS463" s="31" t="s">
        <v>1110</v>
      </c>
      <c r="AT463" s="31" t="s">
        <v>1110</v>
      </c>
      <c r="AU463" s="31" t="s">
        <v>1110</v>
      </c>
      <c r="AV463" s="31" t="s">
        <v>1110</v>
      </c>
      <c r="AW463" s="31" t="s">
        <v>1110</v>
      </c>
      <c r="AX463" s="31">
        <v>8.7718519700000002</v>
      </c>
      <c r="AY463" s="31" t="s">
        <v>1110</v>
      </c>
      <c r="AZ463" s="31" t="s">
        <v>1110</v>
      </c>
      <c r="BA463" s="31" t="s">
        <v>1110</v>
      </c>
      <c r="BB463" s="31" t="s">
        <v>1110</v>
      </c>
      <c r="BC463" s="31" t="s">
        <v>1110</v>
      </c>
      <c r="BD463" s="31" t="s">
        <v>1110</v>
      </c>
      <c r="BE463" s="57">
        <v>18.524120249999999</v>
      </c>
      <c r="BF463" s="31">
        <v>27.295972219999999</v>
      </c>
      <c r="BG463"/>
      <c r="BH463" s="59">
        <v>460</v>
      </c>
      <c r="BI463" s="54" t="s">
        <v>594</v>
      </c>
      <c r="BJ463" s="31" t="s">
        <v>1110</v>
      </c>
      <c r="BK463" s="31" t="s">
        <v>1110</v>
      </c>
      <c r="BL463" s="31" t="s">
        <v>1110</v>
      </c>
      <c r="BM463" s="31" t="s">
        <v>1110</v>
      </c>
      <c r="BN463" s="31" t="s">
        <v>1110</v>
      </c>
      <c r="BO463" s="31" t="s">
        <v>1110</v>
      </c>
      <c r="BP463" s="31" t="s">
        <v>1110</v>
      </c>
      <c r="BQ463" s="31">
        <v>8.2408505299999995</v>
      </c>
      <c r="BR463" s="31" t="s">
        <v>1110</v>
      </c>
      <c r="BS463" s="31" t="s">
        <v>1110</v>
      </c>
      <c r="BT463" s="31" t="s">
        <v>1110</v>
      </c>
      <c r="BU463" s="31" t="s">
        <v>1110</v>
      </c>
      <c r="BV463" s="31" t="s">
        <v>1110</v>
      </c>
      <c r="BW463" s="31" t="s">
        <v>1110</v>
      </c>
      <c r="BX463" s="57">
        <v>18.130618390000002</v>
      </c>
      <c r="BY463" s="31">
        <v>26.371468920000002</v>
      </c>
    </row>
    <row r="464" spans="1:77" ht="62.5">
      <c r="A464" s="114" t="str">
        <f t="shared" si="264"/>
        <v>VICTOIRE BRASIL INVEST ADM DE REC LTDA</v>
      </c>
      <c r="B464" s="24" t="str">
        <f t="shared" si="265"/>
        <v/>
      </c>
      <c r="C464" s="24" t="str">
        <f t="shared" si="266"/>
        <v/>
      </c>
      <c r="D464" s="24" t="str">
        <f t="shared" si="267"/>
        <v/>
      </c>
      <c r="E464" s="24" t="str">
        <f t="shared" si="268"/>
        <v/>
      </c>
      <c r="F464" s="24" t="str">
        <f t="shared" si="269"/>
        <v/>
      </c>
      <c r="G464" s="24" t="str">
        <f t="shared" si="270"/>
        <v/>
      </c>
      <c r="H464" s="24" t="str">
        <f t="shared" si="271"/>
        <v/>
      </c>
      <c r="I464" s="24">
        <f t="shared" si="272"/>
        <v>-2.8791373914703797</v>
      </c>
      <c r="J464" s="24">
        <f t="shared" si="273"/>
        <v>0.95778627921492898</v>
      </c>
      <c r="K464" s="24">
        <f t="shared" si="274"/>
        <v>0.95648851668022417</v>
      </c>
      <c r="L464" s="24" t="str">
        <f t="shared" si="275"/>
        <v/>
      </c>
      <c r="M464" s="24" t="str">
        <f t="shared" si="276"/>
        <v/>
      </c>
      <c r="N464" s="24" t="str">
        <f t="shared" si="277"/>
        <v/>
      </c>
      <c r="O464" s="24" t="str">
        <f t="shared" si="278"/>
        <v/>
      </c>
      <c r="P464" s="24">
        <f t="shared" si="279"/>
        <v>5.9692781267257686</v>
      </c>
      <c r="Q464" s="24">
        <f t="shared" si="280"/>
        <v>2.3539842729426255</v>
      </c>
      <c r="R464" s="24">
        <f t="shared" si="281"/>
        <v>0.60597827000000848</v>
      </c>
      <c r="S464" s="24">
        <f t="shared" si="282"/>
        <v>5.9692781267257686</v>
      </c>
      <c r="T464" s="24">
        <f t="shared" si="283"/>
        <v>-2.8791373914703797</v>
      </c>
      <c r="V464" s="116" t="str">
        <f t="shared" si="284"/>
        <v>VICTOIRE BRASIL INVEST ADM DE REC LTDA</v>
      </c>
      <c r="W464" s="199" t="str">
        <f t="shared" si="285"/>
        <v/>
      </c>
      <c r="X464" s="199" t="str">
        <f t="shared" si="286"/>
        <v/>
      </c>
      <c r="Y464" s="199" t="str">
        <f t="shared" si="287"/>
        <v/>
      </c>
      <c r="Z464" s="199" t="str">
        <f t="shared" si="288"/>
        <v/>
      </c>
      <c r="AA464" s="199" t="str">
        <f t="shared" si="289"/>
        <v/>
      </c>
      <c r="AB464" s="199" t="str">
        <f t="shared" si="290"/>
        <v/>
      </c>
      <c r="AC464" s="199" t="str">
        <f t="shared" si="291"/>
        <v/>
      </c>
      <c r="AD464" s="199">
        <f t="shared" si="292"/>
        <v>-0.29043072999999708</v>
      </c>
      <c r="AE464" s="199">
        <f t="shared" si="293"/>
        <v>5.3999999999999881E-4</v>
      </c>
      <c r="AF464" s="199">
        <f t="shared" si="294"/>
        <v>6.7299499999999846E-3</v>
      </c>
      <c r="AG464" s="199" t="str">
        <f t="shared" si="295"/>
        <v/>
      </c>
      <c r="AH464" s="199" t="str">
        <f t="shared" si="296"/>
        <v/>
      </c>
      <c r="AI464" s="199" t="str">
        <f t="shared" si="297"/>
        <v/>
      </c>
      <c r="AJ464" s="199" t="str">
        <f t="shared" si="298"/>
        <v/>
      </c>
      <c r="AK464" s="199">
        <f t="shared" si="299"/>
        <v>0.88913905000000071</v>
      </c>
      <c r="AL464" s="199">
        <f t="shared" si="300"/>
        <v>0.60597827000000848</v>
      </c>
      <c r="AO464" s="60">
        <v>461</v>
      </c>
      <c r="AP464" s="56" t="s">
        <v>1032</v>
      </c>
      <c r="AQ464" s="30" t="s">
        <v>1110</v>
      </c>
      <c r="AR464" s="30" t="s">
        <v>1110</v>
      </c>
      <c r="AS464" s="30" t="s">
        <v>1110</v>
      </c>
      <c r="AT464" s="30" t="s">
        <v>1110</v>
      </c>
      <c r="AU464" s="30" t="s">
        <v>1110</v>
      </c>
      <c r="AV464" s="30" t="s">
        <v>1110</v>
      </c>
      <c r="AW464" s="30" t="s">
        <v>1110</v>
      </c>
      <c r="AX464" s="30">
        <v>16.464540589999999</v>
      </c>
      <c r="AY464" s="30" t="s">
        <v>1110</v>
      </c>
      <c r="AZ464" s="30" t="s">
        <v>1110</v>
      </c>
      <c r="BA464" s="30" t="s">
        <v>1110</v>
      </c>
      <c r="BB464" s="30" t="s">
        <v>1110</v>
      </c>
      <c r="BC464" s="30">
        <v>9.4105803399999992</v>
      </c>
      <c r="BD464" s="30">
        <v>1.2183000400000001</v>
      </c>
      <c r="BE464" s="58" t="s">
        <v>1110</v>
      </c>
      <c r="BF464" s="30">
        <v>27.093420969999997</v>
      </c>
      <c r="BG464"/>
      <c r="BH464" s="60">
        <v>461</v>
      </c>
      <c r="BI464" s="56" t="s">
        <v>1397</v>
      </c>
      <c r="BJ464" s="30" t="s">
        <v>1110</v>
      </c>
      <c r="BK464" s="30" t="s">
        <v>1110</v>
      </c>
      <c r="BL464" s="30" t="s">
        <v>1110</v>
      </c>
      <c r="BM464" s="30" t="s">
        <v>1110</v>
      </c>
      <c r="BN464" s="30" t="s">
        <v>1110</v>
      </c>
      <c r="BO464" s="30" t="s">
        <v>1110</v>
      </c>
      <c r="BP464" s="30" t="s">
        <v>1110</v>
      </c>
      <c r="BQ464" s="30">
        <v>9.7969909700000013</v>
      </c>
      <c r="BR464" s="30">
        <v>5.692001E-2</v>
      </c>
      <c r="BS464" s="30">
        <v>0.71034006999999999</v>
      </c>
      <c r="BT464" s="30" t="s">
        <v>1110</v>
      </c>
      <c r="BU464" s="30" t="s">
        <v>1110</v>
      </c>
      <c r="BV464" s="30" t="s">
        <v>1110</v>
      </c>
      <c r="BW464" s="30" t="s">
        <v>1110</v>
      </c>
      <c r="BX464" s="58">
        <v>15.784391560000001</v>
      </c>
      <c r="BY464" s="30">
        <v>26.348642610000006</v>
      </c>
    </row>
    <row r="465" spans="1:77" ht="62.5">
      <c r="A465" s="114" t="str">
        <f t="shared" si="264"/>
        <v>MULTINVEST CAPITAL</v>
      </c>
      <c r="B465" s="24" t="str">
        <f t="shared" si="265"/>
        <v/>
      </c>
      <c r="C465" s="24" t="str">
        <f t="shared" si="266"/>
        <v/>
      </c>
      <c r="D465" s="24" t="str">
        <f t="shared" si="267"/>
        <v/>
      </c>
      <c r="E465" s="24" t="str">
        <f t="shared" si="268"/>
        <v/>
      </c>
      <c r="F465" s="24" t="str">
        <f t="shared" si="269"/>
        <v/>
      </c>
      <c r="G465" s="24" t="str">
        <f t="shared" si="270"/>
        <v/>
      </c>
      <c r="H465" s="24" t="str">
        <f t="shared" si="271"/>
        <v/>
      </c>
      <c r="I465" s="24">
        <f t="shared" si="272"/>
        <v>765.74797107464508</v>
      </c>
      <c r="J465" s="24">
        <f t="shared" si="273"/>
        <v>-5.6953607297552509</v>
      </c>
      <c r="K465" s="24" t="str">
        <f t="shared" si="274"/>
        <v/>
      </c>
      <c r="L465" s="24" t="str">
        <f t="shared" si="275"/>
        <v/>
      </c>
      <c r="M465" s="24" t="str">
        <f t="shared" si="276"/>
        <v/>
      </c>
      <c r="N465" s="24" t="str">
        <f t="shared" si="277"/>
        <v/>
      </c>
      <c r="O465" s="24" t="str">
        <f t="shared" si="278"/>
        <v/>
      </c>
      <c r="P465" s="24" t="str">
        <f t="shared" si="279"/>
        <v/>
      </c>
      <c r="Q465" s="24">
        <f t="shared" si="280"/>
        <v>1357.0498612775236</v>
      </c>
      <c r="R465" s="24">
        <f t="shared" si="281"/>
        <v>24.148785740000001</v>
      </c>
      <c r="S465" s="24">
        <f t="shared" si="282"/>
        <v>1357.0498612775236</v>
      </c>
      <c r="T465" s="24">
        <f t="shared" si="283"/>
        <v>-5.6953607297552509</v>
      </c>
      <c r="V465" s="116" t="str">
        <f t="shared" si="284"/>
        <v>MULTINVEST CAPITAL</v>
      </c>
      <c r="W465" s="199" t="str">
        <f t="shared" si="285"/>
        <v/>
      </c>
      <c r="X465" s="199" t="str">
        <f t="shared" si="286"/>
        <v/>
      </c>
      <c r="Y465" s="199" t="str">
        <f t="shared" si="287"/>
        <v/>
      </c>
      <c r="Z465" s="199" t="str">
        <f t="shared" si="288"/>
        <v/>
      </c>
      <c r="AA465" s="199" t="str">
        <f t="shared" si="289"/>
        <v/>
      </c>
      <c r="AB465" s="199" t="str">
        <f t="shared" si="290"/>
        <v/>
      </c>
      <c r="AC465" s="199" t="str">
        <f t="shared" si="291"/>
        <v/>
      </c>
      <c r="AD465" s="199">
        <f t="shared" si="292"/>
        <v>6.8132280999999999</v>
      </c>
      <c r="AE465" s="199">
        <f t="shared" si="293"/>
        <v>-5.0674930000000007E-2</v>
      </c>
      <c r="AF465" s="199" t="str">
        <f t="shared" si="294"/>
        <v/>
      </c>
      <c r="AG465" s="199" t="str">
        <f t="shared" si="295"/>
        <v/>
      </c>
      <c r="AH465" s="199" t="str">
        <f t="shared" si="296"/>
        <v/>
      </c>
      <c r="AI465" s="199" t="str">
        <f t="shared" si="297"/>
        <v/>
      </c>
      <c r="AJ465" s="199" t="str">
        <f t="shared" si="298"/>
        <v/>
      </c>
      <c r="AK465" s="199" t="str">
        <f t="shared" si="299"/>
        <v/>
      </c>
      <c r="AL465" s="199">
        <f t="shared" si="300"/>
        <v>24.148785740000001</v>
      </c>
      <c r="AO465" s="59">
        <v>462</v>
      </c>
      <c r="AP465" s="54" t="s">
        <v>98</v>
      </c>
      <c r="AQ465" s="31" t="s">
        <v>1110</v>
      </c>
      <c r="AR465" s="31" t="s">
        <v>1110</v>
      </c>
      <c r="AS465" s="31" t="s">
        <v>1110</v>
      </c>
      <c r="AT465" s="31" t="s">
        <v>1110</v>
      </c>
      <c r="AU465" s="31" t="s">
        <v>1110</v>
      </c>
      <c r="AV465" s="31" t="s">
        <v>1110</v>
      </c>
      <c r="AW465" s="31" t="s">
        <v>1110</v>
      </c>
      <c r="AX465" s="31">
        <v>26.267777930000001</v>
      </c>
      <c r="AY465" s="31">
        <v>0.53544018000000004</v>
      </c>
      <c r="AZ465" s="31" t="s">
        <v>1110</v>
      </c>
      <c r="BA465" s="31" t="s">
        <v>1110</v>
      </c>
      <c r="BB465" s="31" t="s">
        <v>1110</v>
      </c>
      <c r="BC465" s="31" t="s">
        <v>1110</v>
      </c>
      <c r="BD465" s="31" t="s">
        <v>1110</v>
      </c>
      <c r="BE465" s="57" t="s">
        <v>1110</v>
      </c>
      <c r="BF465" s="31">
        <v>26.80321811</v>
      </c>
      <c r="BG465"/>
      <c r="BH465" s="59">
        <v>462</v>
      </c>
      <c r="BI465" s="54" t="s">
        <v>663</v>
      </c>
      <c r="BJ465" s="31" t="s">
        <v>1110</v>
      </c>
      <c r="BK465" s="31" t="s">
        <v>1110</v>
      </c>
      <c r="BL465" s="31" t="s">
        <v>1110</v>
      </c>
      <c r="BM465" s="31" t="s">
        <v>1110</v>
      </c>
      <c r="BN465" s="31" t="s">
        <v>1110</v>
      </c>
      <c r="BO465" s="31" t="s">
        <v>1110</v>
      </c>
      <c r="BP465" s="31" t="s">
        <v>1110</v>
      </c>
      <c r="BQ465" s="31">
        <v>7.7029762100000001</v>
      </c>
      <c r="BR465" s="31">
        <v>0.83908311000000002</v>
      </c>
      <c r="BS465" s="31">
        <v>0.95735736999999999</v>
      </c>
      <c r="BT465" s="31">
        <v>0.42637932000000001</v>
      </c>
      <c r="BU465" s="31">
        <v>6.3365004300000001</v>
      </c>
      <c r="BV465" s="31">
        <v>9.4693449100000002</v>
      </c>
      <c r="BW465" s="31" t="s">
        <v>1110</v>
      </c>
      <c r="BX465" s="57">
        <v>0.19665053999999998</v>
      </c>
      <c r="BY465" s="31">
        <v>25.928291890000001</v>
      </c>
    </row>
    <row r="466" spans="1:77" ht="62.5">
      <c r="A466" s="114" t="str">
        <f t="shared" si="264"/>
        <v>CATALISE INVESTIMENTOS LTDA.</v>
      </c>
      <c r="B466" s="24" t="str">
        <f t="shared" si="265"/>
        <v/>
      </c>
      <c r="C466" s="24" t="str">
        <f t="shared" si="266"/>
        <v/>
      </c>
      <c r="D466" s="24" t="str">
        <f t="shared" si="267"/>
        <v/>
      </c>
      <c r="E466" s="24" t="str">
        <f t="shared" si="268"/>
        <v/>
      </c>
      <c r="F466" s="24" t="str">
        <f t="shared" si="269"/>
        <v/>
      </c>
      <c r="G466" s="24" t="str">
        <f t="shared" si="270"/>
        <v/>
      </c>
      <c r="H466" s="24" t="str">
        <f t="shared" si="271"/>
        <v/>
      </c>
      <c r="I466" s="24" t="str">
        <f t="shared" si="272"/>
        <v/>
      </c>
      <c r="J466" s="24" t="str">
        <f t="shared" si="273"/>
        <v/>
      </c>
      <c r="K466" s="24" t="str">
        <f t="shared" si="274"/>
        <v/>
      </c>
      <c r="L466" s="24" t="str">
        <f t="shared" si="275"/>
        <v/>
      </c>
      <c r="M466" s="24" t="str">
        <f t="shared" si="276"/>
        <v/>
      </c>
      <c r="N466" s="24">
        <f t="shared" si="277"/>
        <v>1.6145315785151695</v>
      </c>
      <c r="O466" s="24" t="str">
        <f t="shared" si="278"/>
        <v/>
      </c>
      <c r="P466" s="24">
        <f t="shared" si="279"/>
        <v>2.2031299673919165</v>
      </c>
      <c r="Q466" s="24">
        <f t="shared" si="280"/>
        <v>1.7790731142334693</v>
      </c>
      <c r="R466" s="24">
        <f t="shared" si="281"/>
        <v>0.44500057000000126</v>
      </c>
      <c r="S466" s="24">
        <f t="shared" si="282"/>
        <v>2.2031299673919165</v>
      </c>
      <c r="T466" s="24">
        <f t="shared" si="283"/>
        <v>1.6145315785151695</v>
      </c>
      <c r="V466" s="116" t="str">
        <f t="shared" si="284"/>
        <v>CATALISE INVESTIMENTOS LTDA.</v>
      </c>
      <c r="W466" s="199" t="str">
        <f t="shared" si="285"/>
        <v/>
      </c>
      <c r="X466" s="199" t="str">
        <f t="shared" si="286"/>
        <v/>
      </c>
      <c r="Y466" s="199" t="str">
        <f t="shared" si="287"/>
        <v/>
      </c>
      <c r="Z466" s="199" t="str">
        <f t="shared" si="288"/>
        <v/>
      </c>
      <c r="AA466" s="199" t="str">
        <f t="shared" si="289"/>
        <v/>
      </c>
      <c r="AB466" s="199" t="str">
        <f t="shared" si="290"/>
        <v/>
      </c>
      <c r="AC466" s="199" t="str">
        <f t="shared" si="291"/>
        <v/>
      </c>
      <c r="AD466" s="199" t="str">
        <f t="shared" si="292"/>
        <v/>
      </c>
      <c r="AE466" s="199" t="str">
        <f t="shared" si="293"/>
        <v/>
      </c>
      <c r="AF466" s="199" t="str">
        <f t="shared" si="294"/>
        <v/>
      </c>
      <c r="AG466" s="199" t="str">
        <f t="shared" si="295"/>
        <v/>
      </c>
      <c r="AH466" s="199" t="str">
        <f t="shared" si="296"/>
        <v/>
      </c>
      <c r="AI466" s="199">
        <f t="shared" si="297"/>
        <v>0.29094998000000061</v>
      </c>
      <c r="AJ466" s="199" t="str">
        <f t="shared" si="298"/>
        <v/>
      </c>
      <c r="AK466" s="199">
        <f t="shared" si="299"/>
        <v>0.15405058999999977</v>
      </c>
      <c r="AL466" s="199">
        <f t="shared" si="300"/>
        <v>0.44500057000000126</v>
      </c>
      <c r="AO466" s="60">
        <v>463</v>
      </c>
      <c r="AP466" s="56" t="s">
        <v>1398</v>
      </c>
      <c r="AQ466" s="30" t="s">
        <v>1110</v>
      </c>
      <c r="AR466" s="30" t="s">
        <v>1110</v>
      </c>
      <c r="AS466" s="30" t="s">
        <v>1110</v>
      </c>
      <c r="AT466" s="30" t="s">
        <v>1110</v>
      </c>
      <c r="AU466" s="30" t="s">
        <v>1110</v>
      </c>
      <c r="AV466" s="30" t="s">
        <v>1110</v>
      </c>
      <c r="AW466" s="30" t="s">
        <v>1110</v>
      </c>
      <c r="AX466" s="30">
        <v>8.2303390099999998</v>
      </c>
      <c r="AY466" s="30" t="s">
        <v>1110</v>
      </c>
      <c r="AZ466" s="30" t="s">
        <v>1110</v>
      </c>
      <c r="BA466" s="30" t="s">
        <v>1110</v>
      </c>
      <c r="BB466" s="30" t="s">
        <v>1110</v>
      </c>
      <c r="BC466" s="30">
        <v>0.21342997</v>
      </c>
      <c r="BD466" s="30" t="s">
        <v>1110</v>
      </c>
      <c r="BE466" s="58">
        <v>17.911087850000001</v>
      </c>
      <c r="BF466" s="30">
        <v>26.354856830000003</v>
      </c>
      <c r="BG466"/>
      <c r="BH466" s="60">
        <v>463</v>
      </c>
      <c r="BI466" s="56" t="s">
        <v>1399</v>
      </c>
      <c r="BJ466" s="30" t="s">
        <v>1110</v>
      </c>
      <c r="BK466" s="30" t="s">
        <v>1110</v>
      </c>
      <c r="BL466" s="30" t="s">
        <v>1110</v>
      </c>
      <c r="BM466" s="30" t="s">
        <v>1110</v>
      </c>
      <c r="BN466" s="30" t="s">
        <v>1110</v>
      </c>
      <c r="BO466" s="30" t="s">
        <v>1110</v>
      </c>
      <c r="BP466" s="30" t="s">
        <v>1110</v>
      </c>
      <c r="BQ466" s="30" t="s">
        <v>1110</v>
      </c>
      <c r="BR466" s="30" t="s">
        <v>1110</v>
      </c>
      <c r="BS466" s="30" t="s">
        <v>1110</v>
      </c>
      <c r="BT466" s="30" t="s">
        <v>1110</v>
      </c>
      <c r="BU466" s="30" t="s">
        <v>1110</v>
      </c>
      <c r="BV466" s="30">
        <v>18.311655420000001</v>
      </c>
      <c r="BW466" s="30" t="s">
        <v>1110</v>
      </c>
      <c r="BX466" s="58">
        <v>7.14640203</v>
      </c>
      <c r="BY466" s="30">
        <v>25.458057450000002</v>
      </c>
    </row>
    <row r="467" spans="1:77" ht="62.5">
      <c r="A467" s="114" t="str">
        <f t="shared" si="264"/>
        <v>G10 ADMINISTRADORA DE RECURSOS</v>
      </c>
      <c r="B467" s="24" t="str">
        <f t="shared" si="265"/>
        <v/>
      </c>
      <c r="C467" s="24" t="str">
        <f t="shared" si="266"/>
        <v/>
      </c>
      <c r="D467" s="24" t="str">
        <f t="shared" si="267"/>
        <v/>
      </c>
      <c r="E467" s="24" t="str">
        <f t="shared" si="268"/>
        <v/>
      </c>
      <c r="F467" s="24" t="str">
        <f t="shared" si="269"/>
        <v/>
      </c>
      <c r="G467" s="24" t="str">
        <f t="shared" si="270"/>
        <v/>
      </c>
      <c r="H467" s="24" t="str">
        <f t="shared" si="271"/>
        <v/>
      </c>
      <c r="I467" s="24">
        <f t="shared" si="272"/>
        <v>-1.7341103918681711E-2</v>
      </c>
      <c r="J467" s="24" t="str">
        <f t="shared" si="273"/>
        <v/>
      </c>
      <c r="K467" s="24" t="str">
        <f t="shared" si="274"/>
        <v/>
      </c>
      <c r="L467" s="24" t="str">
        <f t="shared" si="275"/>
        <v/>
      </c>
      <c r="M467" s="24" t="str">
        <f t="shared" si="276"/>
        <v/>
      </c>
      <c r="N467" s="24" t="str">
        <f t="shared" si="277"/>
        <v/>
      </c>
      <c r="O467" s="24" t="str">
        <f t="shared" si="278"/>
        <v/>
      </c>
      <c r="P467" s="24" t="str">
        <f t="shared" si="279"/>
        <v/>
      </c>
      <c r="Q467" s="24">
        <f t="shared" si="280"/>
        <v>-1.7341103918681711E-2</v>
      </c>
      <c r="R467" s="24">
        <f t="shared" si="281"/>
        <v>-4.3882199999991656E-3</v>
      </c>
      <c r="S467" s="24">
        <f t="shared" si="282"/>
        <v>-1.7341103918681711E-2</v>
      </c>
      <c r="T467" s="24">
        <f t="shared" si="283"/>
        <v>-1.7341103918681711E-2</v>
      </c>
      <c r="V467" s="116" t="str">
        <f t="shared" si="284"/>
        <v>G10 ADMINISTRADORA DE RECURSOS</v>
      </c>
      <c r="W467" s="199" t="str">
        <f t="shared" si="285"/>
        <v/>
      </c>
      <c r="X467" s="199" t="str">
        <f t="shared" si="286"/>
        <v/>
      </c>
      <c r="Y467" s="199" t="str">
        <f t="shared" si="287"/>
        <v/>
      </c>
      <c r="Z467" s="199" t="str">
        <f t="shared" si="288"/>
        <v/>
      </c>
      <c r="AA467" s="199" t="str">
        <f t="shared" si="289"/>
        <v/>
      </c>
      <c r="AB467" s="199" t="str">
        <f t="shared" si="290"/>
        <v/>
      </c>
      <c r="AC467" s="199" t="str">
        <f t="shared" si="291"/>
        <v/>
      </c>
      <c r="AD467" s="199">
        <f t="shared" si="292"/>
        <v>-4.3882199999991656E-3</v>
      </c>
      <c r="AE467" s="199" t="str">
        <f t="shared" si="293"/>
        <v/>
      </c>
      <c r="AF467" s="199" t="str">
        <f t="shared" si="294"/>
        <v/>
      </c>
      <c r="AG467" s="199" t="str">
        <f t="shared" si="295"/>
        <v/>
      </c>
      <c r="AH467" s="199" t="str">
        <f t="shared" si="296"/>
        <v/>
      </c>
      <c r="AI467" s="199" t="str">
        <f t="shared" si="297"/>
        <v/>
      </c>
      <c r="AJ467" s="199" t="str">
        <f t="shared" si="298"/>
        <v/>
      </c>
      <c r="AK467" s="199" t="str">
        <f t="shared" si="299"/>
        <v/>
      </c>
      <c r="AL467" s="199">
        <f t="shared" si="300"/>
        <v>-4.3882199999991656E-3</v>
      </c>
      <c r="AO467" s="59">
        <v>464</v>
      </c>
      <c r="AP467" s="54" t="s">
        <v>1397</v>
      </c>
      <c r="AQ467" s="31" t="s">
        <v>1110</v>
      </c>
      <c r="AR467" s="31" t="s">
        <v>1110</v>
      </c>
      <c r="AS467" s="31" t="s">
        <v>1110</v>
      </c>
      <c r="AT467" s="31" t="s">
        <v>1110</v>
      </c>
      <c r="AU467" s="31" t="s">
        <v>1110</v>
      </c>
      <c r="AV467" s="31" t="s">
        <v>1110</v>
      </c>
      <c r="AW467" s="31" t="s">
        <v>1110</v>
      </c>
      <c r="AX467" s="31">
        <v>10.087421699999998</v>
      </c>
      <c r="AY467" s="31">
        <v>5.6380010000000001E-2</v>
      </c>
      <c r="AZ467" s="31">
        <v>0.70361012000000001</v>
      </c>
      <c r="BA467" s="31" t="s">
        <v>1110</v>
      </c>
      <c r="BB467" s="31" t="s">
        <v>1110</v>
      </c>
      <c r="BC467" s="31" t="s">
        <v>1110</v>
      </c>
      <c r="BD467" s="31" t="s">
        <v>1110</v>
      </c>
      <c r="BE467" s="57">
        <v>14.895252510000001</v>
      </c>
      <c r="BF467" s="31">
        <v>25.742664339999997</v>
      </c>
      <c r="BG467"/>
      <c r="BH467" s="59">
        <v>464</v>
      </c>
      <c r="BI467" s="54" t="s">
        <v>405</v>
      </c>
      <c r="BJ467" s="31" t="s">
        <v>1110</v>
      </c>
      <c r="BK467" s="31" t="s">
        <v>1110</v>
      </c>
      <c r="BL467" s="31" t="s">
        <v>1110</v>
      </c>
      <c r="BM467" s="31" t="s">
        <v>1110</v>
      </c>
      <c r="BN467" s="31" t="s">
        <v>1110</v>
      </c>
      <c r="BO467" s="31" t="s">
        <v>1110</v>
      </c>
      <c r="BP467" s="31" t="s">
        <v>1110</v>
      </c>
      <c r="BQ467" s="31">
        <v>25.30092118</v>
      </c>
      <c r="BR467" s="31" t="s">
        <v>1110</v>
      </c>
      <c r="BS467" s="31" t="s">
        <v>1110</v>
      </c>
      <c r="BT467" s="31" t="s">
        <v>1110</v>
      </c>
      <c r="BU467" s="31" t="s">
        <v>1110</v>
      </c>
      <c r="BV467" s="31" t="s">
        <v>1110</v>
      </c>
      <c r="BW467" s="31" t="s">
        <v>1110</v>
      </c>
      <c r="BX467" s="57" t="s">
        <v>1110</v>
      </c>
      <c r="BY467" s="31">
        <v>25.30092118</v>
      </c>
    </row>
    <row r="468" spans="1:77" ht="50">
      <c r="A468" s="114" t="str">
        <f t="shared" si="264"/>
        <v>ICATU GESTAO PATRIMONIAL LTDA</v>
      </c>
      <c r="B468" s="24" t="str">
        <f t="shared" si="265"/>
        <v/>
      </c>
      <c r="C468" s="24" t="str">
        <f t="shared" si="266"/>
        <v/>
      </c>
      <c r="D468" s="24" t="str">
        <f t="shared" si="267"/>
        <v/>
      </c>
      <c r="E468" s="24" t="str">
        <f t="shared" si="268"/>
        <v/>
      </c>
      <c r="F468" s="24" t="str">
        <f t="shared" si="269"/>
        <v/>
      </c>
      <c r="G468" s="24" t="str">
        <f t="shared" si="270"/>
        <v/>
      </c>
      <c r="H468" s="24">
        <f t="shared" si="271"/>
        <v>0.85333333333332462</v>
      </c>
      <c r="I468" s="24">
        <f t="shared" si="272"/>
        <v>0.72564962871553007</v>
      </c>
      <c r="J468" s="24" t="str">
        <f t="shared" si="273"/>
        <v/>
      </c>
      <c r="K468" s="24">
        <f t="shared" si="274"/>
        <v>0.84985964272622994</v>
      </c>
      <c r="L468" s="24" t="str">
        <f t="shared" si="275"/>
        <v/>
      </c>
      <c r="M468" s="24" t="str">
        <f t="shared" si="276"/>
        <v/>
      </c>
      <c r="N468" s="24">
        <f t="shared" si="277"/>
        <v>0.84967859828208248</v>
      </c>
      <c r="O468" s="24" t="str">
        <f t="shared" si="278"/>
        <v/>
      </c>
      <c r="P468" s="24" t="str">
        <f t="shared" si="279"/>
        <v/>
      </c>
      <c r="Q468" s="24">
        <f t="shared" si="280"/>
        <v>0.8005638967694324</v>
      </c>
      <c r="R468" s="24">
        <f t="shared" si="281"/>
        <v>0.19831917000000132</v>
      </c>
      <c r="S468" s="24">
        <f t="shared" si="282"/>
        <v>0.85333333333332462</v>
      </c>
      <c r="T468" s="24">
        <f t="shared" si="283"/>
        <v>0.72564962871553007</v>
      </c>
      <c r="V468" s="116" t="str">
        <f t="shared" si="284"/>
        <v>ICATU GESTAO PATRIMONIAL LTDA</v>
      </c>
      <c r="W468" s="199" t="str">
        <f t="shared" si="285"/>
        <v/>
      </c>
      <c r="X468" s="199" t="str">
        <f t="shared" si="286"/>
        <v/>
      </c>
      <c r="Y468" s="199" t="str">
        <f t="shared" si="287"/>
        <v/>
      </c>
      <c r="Z468" s="199" t="str">
        <f t="shared" si="288"/>
        <v/>
      </c>
      <c r="AA468" s="199" t="str">
        <f t="shared" si="289"/>
        <v/>
      </c>
      <c r="AB468" s="199" t="str">
        <f t="shared" si="290"/>
        <v/>
      </c>
      <c r="AC468" s="199">
        <f t="shared" si="291"/>
        <v>1.6000000000000042E-4</v>
      </c>
      <c r="AD468" s="199">
        <f t="shared" si="292"/>
        <v>7.126618000000029E-2</v>
      </c>
      <c r="AE468" s="199" t="str">
        <f t="shared" si="293"/>
        <v/>
      </c>
      <c r="AF468" s="199">
        <f t="shared" si="294"/>
        <v>6.2501469999999948E-2</v>
      </c>
      <c r="AG468" s="199" t="str">
        <f t="shared" si="295"/>
        <v/>
      </c>
      <c r="AH468" s="199" t="str">
        <f t="shared" si="296"/>
        <v/>
      </c>
      <c r="AI468" s="199">
        <f t="shared" si="297"/>
        <v>6.4391520000000035E-2</v>
      </c>
      <c r="AJ468" s="199" t="str">
        <f t="shared" si="298"/>
        <v/>
      </c>
      <c r="AK468" s="199" t="str">
        <f t="shared" si="299"/>
        <v/>
      </c>
      <c r="AL468" s="199">
        <f t="shared" si="300"/>
        <v>0.19831917000000132</v>
      </c>
      <c r="AO468" s="60">
        <v>465</v>
      </c>
      <c r="AP468" s="56" t="s">
        <v>405</v>
      </c>
      <c r="AQ468" s="30" t="s">
        <v>1110</v>
      </c>
      <c r="AR468" s="30" t="s">
        <v>1110</v>
      </c>
      <c r="AS468" s="30" t="s">
        <v>1110</v>
      </c>
      <c r="AT468" s="30" t="s">
        <v>1110</v>
      </c>
      <c r="AU468" s="30" t="s">
        <v>1110</v>
      </c>
      <c r="AV468" s="30" t="s">
        <v>1110</v>
      </c>
      <c r="AW468" s="30" t="s">
        <v>1110</v>
      </c>
      <c r="AX468" s="30">
        <v>25.305309399999999</v>
      </c>
      <c r="AY468" s="30" t="s">
        <v>1110</v>
      </c>
      <c r="AZ468" s="30" t="s">
        <v>1110</v>
      </c>
      <c r="BA468" s="30" t="s">
        <v>1110</v>
      </c>
      <c r="BB468" s="30" t="s">
        <v>1110</v>
      </c>
      <c r="BC468" s="30" t="s">
        <v>1110</v>
      </c>
      <c r="BD468" s="30" t="s">
        <v>1110</v>
      </c>
      <c r="BE468" s="58" t="s">
        <v>1110</v>
      </c>
      <c r="BF468" s="30">
        <v>25.305309399999999</v>
      </c>
      <c r="BG468"/>
      <c r="BH468" s="60">
        <v>465</v>
      </c>
      <c r="BI468" s="56" t="s">
        <v>487</v>
      </c>
      <c r="BJ468" s="30" t="s">
        <v>1110</v>
      </c>
      <c r="BK468" s="30" t="s">
        <v>1110</v>
      </c>
      <c r="BL468" s="30" t="s">
        <v>1110</v>
      </c>
      <c r="BM468" s="30" t="s">
        <v>1110</v>
      </c>
      <c r="BN468" s="30" t="s">
        <v>1110</v>
      </c>
      <c r="BO468" s="30" t="s">
        <v>1110</v>
      </c>
      <c r="BP468" s="30">
        <v>1.891E-2</v>
      </c>
      <c r="BQ468" s="30">
        <v>9.8922840900000004</v>
      </c>
      <c r="BR468" s="30" t="s">
        <v>1110</v>
      </c>
      <c r="BS468" s="30">
        <v>7.4168299800000002</v>
      </c>
      <c r="BT468" s="30" t="s">
        <v>1110</v>
      </c>
      <c r="BU468" s="30" t="s">
        <v>1110</v>
      </c>
      <c r="BV468" s="30">
        <v>7.6427299800000004</v>
      </c>
      <c r="BW468" s="30" t="s">
        <v>1110</v>
      </c>
      <c r="BX468" s="58" t="s">
        <v>1110</v>
      </c>
      <c r="BY468" s="30">
        <v>24.970754050000004</v>
      </c>
    </row>
    <row r="469" spans="1:77" ht="25">
      <c r="A469" s="114" t="str">
        <f t="shared" si="264"/>
        <v>AGBI</v>
      </c>
      <c r="B469" s="24" t="str">
        <f t="shared" si="265"/>
        <v/>
      </c>
      <c r="C469" s="24" t="str">
        <f t="shared" si="266"/>
        <v/>
      </c>
      <c r="D469" s="24" t="str">
        <f t="shared" si="267"/>
        <v/>
      </c>
      <c r="E469" s="24" t="str">
        <f t="shared" si="268"/>
        <v/>
      </c>
      <c r="F469" s="24" t="str">
        <f t="shared" si="269"/>
        <v/>
      </c>
      <c r="G469" s="24" t="str">
        <f t="shared" si="270"/>
        <v/>
      </c>
      <c r="H469" s="24" t="str">
        <f t="shared" si="271"/>
        <v/>
      </c>
      <c r="I469" s="24">
        <f t="shared" si="272"/>
        <v>-0.19395744120836866</v>
      </c>
      <c r="J469" s="24" t="str">
        <f t="shared" si="273"/>
        <v/>
      </c>
      <c r="K469" s="24" t="str">
        <f t="shared" si="274"/>
        <v/>
      </c>
      <c r="L469" s="24" t="str">
        <f t="shared" si="275"/>
        <v/>
      </c>
      <c r="M469" s="24" t="str">
        <f t="shared" si="276"/>
        <v/>
      </c>
      <c r="N469" s="24" t="str">
        <f t="shared" si="277"/>
        <v/>
      </c>
      <c r="O469" s="24" t="str">
        <f t="shared" si="278"/>
        <v/>
      </c>
      <c r="P469" s="24" t="str">
        <f t="shared" si="279"/>
        <v/>
      </c>
      <c r="Q469" s="24">
        <f t="shared" si="280"/>
        <v>-0.19395744120836866</v>
      </c>
      <c r="R469" s="24">
        <f t="shared" si="281"/>
        <v>-4.8481449999997039E-2</v>
      </c>
      <c r="S469" s="24">
        <f t="shared" si="282"/>
        <v>-0.19395744120836866</v>
      </c>
      <c r="T469" s="24">
        <f t="shared" si="283"/>
        <v>-0.19395744120836866</v>
      </c>
      <c r="V469" s="116" t="str">
        <f t="shared" si="284"/>
        <v>AGBI</v>
      </c>
      <c r="W469" s="199" t="str">
        <f t="shared" si="285"/>
        <v/>
      </c>
      <c r="X469" s="199" t="str">
        <f t="shared" si="286"/>
        <v/>
      </c>
      <c r="Y469" s="199" t="str">
        <f t="shared" si="287"/>
        <v/>
      </c>
      <c r="Z469" s="199" t="str">
        <f t="shared" si="288"/>
        <v/>
      </c>
      <c r="AA469" s="199" t="str">
        <f t="shared" si="289"/>
        <v/>
      </c>
      <c r="AB469" s="199" t="str">
        <f t="shared" si="290"/>
        <v/>
      </c>
      <c r="AC469" s="199" t="str">
        <f t="shared" si="291"/>
        <v/>
      </c>
      <c r="AD469" s="199">
        <f t="shared" si="292"/>
        <v>-4.8481449999997039E-2</v>
      </c>
      <c r="AE469" s="199" t="str">
        <f t="shared" si="293"/>
        <v/>
      </c>
      <c r="AF469" s="199" t="str">
        <f t="shared" si="294"/>
        <v/>
      </c>
      <c r="AG469" s="199" t="str">
        <f t="shared" si="295"/>
        <v/>
      </c>
      <c r="AH469" s="199" t="str">
        <f t="shared" si="296"/>
        <v/>
      </c>
      <c r="AI469" s="199" t="str">
        <f t="shared" si="297"/>
        <v/>
      </c>
      <c r="AJ469" s="199" t="str">
        <f t="shared" si="298"/>
        <v/>
      </c>
      <c r="AK469" s="199" t="str">
        <f t="shared" si="299"/>
        <v/>
      </c>
      <c r="AL469" s="199">
        <f t="shared" si="300"/>
        <v>-4.8481449999997039E-2</v>
      </c>
      <c r="AO469" s="59">
        <v>466</v>
      </c>
      <c r="AP469" s="54" t="s">
        <v>1400</v>
      </c>
      <c r="AQ469" s="31" t="s">
        <v>1110</v>
      </c>
      <c r="AR469" s="31" t="s">
        <v>1110</v>
      </c>
      <c r="AS469" s="31" t="s">
        <v>1110</v>
      </c>
      <c r="AT469" s="31" t="s">
        <v>1110</v>
      </c>
      <c r="AU469" s="31" t="s">
        <v>1110</v>
      </c>
      <c r="AV469" s="31" t="s">
        <v>1110</v>
      </c>
      <c r="AW469" s="31" t="s">
        <v>1110</v>
      </c>
      <c r="AX469" s="31">
        <v>17.3031069</v>
      </c>
      <c r="AY469" s="31">
        <v>0.46411991999999996</v>
      </c>
      <c r="AZ469" s="31" t="s">
        <v>1110</v>
      </c>
      <c r="BA469" s="31" t="s">
        <v>1110</v>
      </c>
      <c r="BB469" s="31" t="s">
        <v>1110</v>
      </c>
      <c r="BC469" s="31">
        <v>6.8108287800000005</v>
      </c>
      <c r="BD469" s="31" t="s">
        <v>1110</v>
      </c>
      <c r="BE469" s="57">
        <v>0.56742990000000004</v>
      </c>
      <c r="BF469" s="31">
        <v>25.145485500000003</v>
      </c>
      <c r="BG469"/>
      <c r="BH469" s="59">
        <v>466</v>
      </c>
      <c r="BI469" s="54" t="s">
        <v>61</v>
      </c>
      <c r="BJ469" s="31" t="s">
        <v>1110</v>
      </c>
      <c r="BK469" s="31" t="s">
        <v>1110</v>
      </c>
      <c r="BL469" s="31" t="s">
        <v>1110</v>
      </c>
      <c r="BM469" s="31" t="s">
        <v>1110</v>
      </c>
      <c r="BN469" s="31" t="s">
        <v>1110</v>
      </c>
      <c r="BO469" s="31" t="s">
        <v>1110</v>
      </c>
      <c r="BP469" s="31" t="s">
        <v>1110</v>
      </c>
      <c r="BQ469" s="31">
        <v>24.947440180000001</v>
      </c>
      <c r="BR469" s="31" t="s">
        <v>1110</v>
      </c>
      <c r="BS469" s="31" t="s">
        <v>1110</v>
      </c>
      <c r="BT469" s="31" t="s">
        <v>1110</v>
      </c>
      <c r="BU469" s="31" t="s">
        <v>1110</v>
      </c>
      <c r="BV469" s="31" t="s">
        <v>1110</v>
      </c>
      <c r="BW469" s="31" t="s">
        <v>1110</v>
      </c>
      <c r="BX469" s="57" t="s">
        <v>1110</v>
      </c>
      <c r="BY469" s="31">
        <v>24.947440180000001</v>
      </c>
    </row>
    <row r="470" spans="1:77" ht="37.5">
      <c r="A470" s="114" t="str">
        <f t="shared" si="264"/>
        <v>ELITE</v>
      </c>
      <c r="B470" s="24" t="str">
        <f t="shared" si="265"/>
        <v/>
      </c>
      <c r="C470" s="24" t="str">
        <f t="shared" si="266"/>
        <v/>
      </c>
      <c r="D470" s="24" t="str">
        <f t="shared" si="267"/>
        <v/>
      </c>
      <c r="E470" s="24" t="str">
        <f t="shared" si="268"/>
        <v/>
      </c>
      <c r="F470" s="24" t="str">
        <f t="shared" si="269"/>
        <v/>
      </c>
      <c r="G470" s="24" t="str">
        <f t="shared" si="270"/>
        <v/>
      </c>
      <c r="H470" s="24" t="str">
        <f t="shared" si="271"/>
        <v/>
      </c>
      <c r="I470" s="24" t="str">
        <f t="shared" si="272"/>
        <v/>
      </c>
      <c r="J470" s="24" t="str">
        <f t="shared" si="273"/>
        <v/>
      </c>
      <c r="K470" s="24">
        <f t="shared" si="274"/>
        <v>0.54158165985511175</v>
      </c>
      <c r="L470" s="24" t="str">
        <f t="shared" si="275"/>
        <v/>
      </c>
      <c r="M470" s="24" t="str">
        <f t="shared" si="276"/>
        <v/>
      </c>
      <c r="N470" s="24" t="str">
        <f t="shared" si="277"/>
        <v/>
      </c>
      <c r="O470" s="24" t="str">
        <f t="shared" si="278"/>
        <v/>
      </c>
      <c r="P470" s="24" t="str">
        <f t="shared" si="279"/>
        <v/>
      </c>
      <c r="Q470" s="24">
        <f t="shared" si="280"/>
        <v>0.54158165985511175</v>
      </c>
      <c r="R470" s="24">
        <f t="shared" si="281"/>
        <v>0.1335394600000015</v>
      </c>
      <c r="S470" s="24">
        <f t="shared" si="282"/>
        <v>0.54158165985511175</v>
      </c>
      <c r="T470" s="24">
        <f t="shared" si="283"/>
        <v>0.54158165985511175</v>
      </c>
      <c r="V470" s="116" t="str">
        <f t="shared" si="284"/>
        <v>ELITE</v>
      </c>
      <c r="W470" s="199" t="str">
        <f t="shared" si="285"/>
        <v/>
      </c>
      <c r="X470" s="199" t="str">
        <f t="shared" si="286"/>
        <v/>
      </c>
      <c r="Y470" s="199" t="str">
        <f t="shared" si="287"/>
        <v/>
      </c>
      <c r="Z470" s="199" t="str">
        <f t="shared" si="288"/>
        <v/>
      </c>
      <c r="AA470" s="199" t="str">
        <f t="shared" si="289"/>
        <v/>
      </c>
      <c r="AB470" s="199" t="str">
        <f t="shared" si="290"/>
        <v/>
      </c>
      <c r="AC470" s="199" t="str">
        <f t="shared" si="291"/>
        <v/>
      </c>
      <c r="AD470" s="199" t="str">
        <f t="shared" si="292"/>
        <v/>
      </c>
      <c r="AE470" s="199" t="str">
        <f t="shared" si="293"/>
        <v/>
      </c>
      <c r="AF470" s="199">
        <f t="shared" si="294"/>
        <v>0.1335394600000015</v>
      </c>
      <c r="AG470" s="199" t="str">
        <f t="shared" si="295"/>
        <v/>
      </c>
      <c r="AH470" s="199" t="str">
        <f t="shared" si="296"/>
        <v/>
      </c>
      <c r="AI470" s="199" t="str">
        <f t="shared" si="297"/>
        <v/>
      </c>
      <c r="AJ470" s="199" t="str">
        <f t="shared" si="298"/>
        <v/>
      </c>
      <c r="AK470" s="199" t="str">
        <f t="shared" si="299"/>
        <v/>
      </c>
      <c r="AL470" s="199">
        <f t="shared" si="300"/>
        <v>0.1335394600000015</v>
      </c>
      <c r="AO470" s="60">
        <v>467</v>
      </c>
      <c r="AP470" s="56" t="s">
        <v>1399</v>
      </c>
      <c r="AQ470" s="30" t="s">
        <v>1110</v>
      </c>
      <c r="AR470" s="30" t="s">
        <v>1110</v>
      </c>
      <c r="AS470" s="30" t="s">
        <v>1110</v>
      </c>
      <c r="AT470" s="30" t="s">
        <v>1110</v>
      </c>
      <c r="AU470" s="30" t="s">
        <v>1110</v>
      </c>
      <c r="AV470" s="30" t="s">
        <v>1110</v>
      </c>
      <c r="AW470" s="30" t="s">
        <v>1110</v>
      </c>
      <c r="AX470" s="30" t="s">
        <v>1110</v>
      </c>
      <c r="AY470" s="30" t="s">
        <v>1110</v>
      </c>
      <c r="AZ470" s="30" t="s">
        <v>1110</v>
      </c>
      <c r="BA470" s="30" t="s">
        <v>1110</v>
      </c>
      <c r="BB470" s="30" t="s">
        <v>1110</v>
      </c>
      <c r="BC470" s="30">
        <v>18.02070544</v>
      </c>
      <c r="BD470" s="30" t="s">
        <v>1110</v>
      </c>
      <c r="BE470" s="58">
        <v>6.9923514400000002</v>
      </c>
      <c r="BF470" s="30">
        <v>25.013056880000001</v>
      </c>
      <c r="BG470"/>
      <c r="BH470" s="60">
        <v>467</v>
      </c>
      <c r="BI470" s="56" t="s">
        <v>1125</v>
      </c>
      <c r="BJ470" s="30" t="s">
        <v>1110</v>
      </c>
      <c r="BK470" s="30" t="s">
        <v>1110</v>
      </c>
      <c r="BL470" s="30" t="s">
        <v>1110</v>
      </c>
      <c r="BM470" s="30" t="s">
        <v>1110</v>
      </c>
      <c r="BN470" s="30" t="s">
        <v>1110</v>
      </c>
      <c r="BO470" s="30" t="s">
        <v>1110</v>
      </c>
      <c r="BP470" s="30" t="s">
        <v>1110</v>
      </c>
      <c r="BQ470" s="30" t="s">
        <v>1110</v>
      </c>
      <c r="BR470" s="30" t="s">
        <v>1110</v>
      </c>
      <c r="BS470" s="30">
        <v>24.790847840000001</v>
      </c>
      <c r="BT470" s="30" t="s">
        <v>1110</v>
      </c>
      <c r="BU470" s="30" t="s">
        <v>1110</v>
      </c>
      <c r="BV470" s="30" t="s">
        <v>1110</v>
      </c>
      <c r="BW470" s="30" t="s">
        <v>1110</v>
      </c>
      <c r="BX470" s="58" t="s">
        <v>1110</v>
      </c>
      <c r="BY470" s="30">
        <v>24.790847840000001</v>
      </c>
    </row>
    <row r="471" spans="1:77" ht="50">
      <c r="A471" s="114" t="str">
        <f t="shared" si="264"/>
        <v>BWAG ASSET MANAGEMENT LTDA</v>
      </c>
      <c r="B471" s="24" t="str">
        <f t="shared" si="265"/>
        <v/>
      </c>
      <c r="C471" s="24" t="str">
        <f t="shared" si="266"/>
        <v/>
      </c>
      <c r="D471" s="24" t="str">
        <f t="shared" si="267"/>
        <v/>
      </c>
      <c r="E471" s="24" t="str">
        <f t="shared" si="268"/>
        <v/>
      </c>
      <c r="F471" s="24" t="str">
        <f t="shared" si="269"/>
        <v/>
      </c>
      <c r="G471" s="24" t="str">
        <f t="shared" si="270"/>
        <v/>
      </c>
      <c r="H471" s="24" t="str">
        <f t="shared" si="271"/>
        <v/>
      </c>
      <c r="I471" s="24">
        <f t="shared" si="272"/>
        <v>4.7646260943084542</v>
      </c>
      <c r="J471" s="24" t="str">
        <f t="shared" si="273"/>
        <v/>
      </c>
      <c r="K471" s="24">
        <f t="shared" si="274"/>
        <v>-0.18981110632115872</v>
      </c>
      <c r="L471" s="24" t="str">
        <f t="shared" si="275"/>
        <v/>
      </c>
      <c r="M471" s="24" t="str">
        <f t="shared" si="276"/>
        <v/>
      </c>
      <c r="N471" s="24" t="str">
        <f t="shared" si="277"/>
        <v/>
      </c>
      <c r="O471" s="24" t="str">
        <f t="shared" si="278"/>
        <v/>
      </c>
      <c r="P471" s="24" t="str">
        <f t="shared" si="279"/>
        <v/>
      </c>
      <c r="Q471" s="24">
        <f t="shared" si="280"/>
        <v>4.6061068363207482</v>
      </c>
      <c r="R471" s="24">
        <f t="shared" si="281"/>
        <v>1.0769326900000031</v>
      </c>
      <c r="S471" s="24">
        <f t="shared" si="282"/>
        <v>4.7646260943084542</v>
      </c>
      <c r="T471" s="24">
        <f t="shared" si="283"/>
        <v>-0.18981110632115872</v>
      </c>
      <c r="V471" s="116" t="str">
        <f t="shared" si="284"/>
        <v>BWAG ASSET MANAGEMENT LTDA</v>
      </c>
      <c r="W471" s="199" t="str">
        <f t="shared" si="285"/>
        <v/>
      </c>
      <c r="X471" s="199" t="str">
        <f t="shared" si="286"/>
        <v/>
      </c>
      <c r="Y471" s="199" t="str">
        <f t="shared" si="287"/>
        <v/>
      </c>
      <c r="Z471" s="199" t="str">
        <f t="shared" si="288"/>
        <v/>
      </c>
      <c r="AA471" s="199" t="str">
        <f t="shared" si="289"/>
        <v/>
      </c>
      <c r="AB471" s="199" t="str">
        <f t="shared" si="290"/>
        <v/>
      </c>
      <c r="AC471" s="199" t="str">
        <f t="shared" si="291"/>
        <v/>
      </c>
      <c r="AD471" s="199">
        <f t="shared" si="292"/>
        <v>1.0783526100000032</v>
      </c>
      <c r="AE471" s="199" t="str">
        <f t="shared" si="293"/>
        <v/>
      </c>
      <c r="AF471" s="199">
        <f t="shared" si="294"/>
        <v>-1.4199200000000189E-3</v>
      </c>
      <c r="AG471" s="199" t="str">
        <f t="shared" si="295"/>
        <v/>
      </c>
      <c r="AH471" s="199" t="str">
        <f t="shared" si="296"/>
        <v/>
      </c>
      <c r="AI471" s="199" t="str">
        <f t="shared" si="297"/>
        <v/>
      </c>
      <c r="AJ471" s="199" t="str">
        <f t="shared" si="298"/>
        <v/>
      </c>
      <c r="AK471" s="199" t="str">
        <f t="shared" si="299"/>
        <v/>
      </c>
      <c r="AL471" s="199">
        <f t="shared" si="300"/>
        <v>1.0769326900000031</v>
      </c>
      <c r="AO471" s="59">
        <v>468</v>
      </c>
      <c r="AP471" s="54" t="s">
        <v>61</v>
      </c>
      <c r="AQ471" s="31" t="s">
        <v>1110</v>
      </c>
      <c r="AR471" s="31" t="s">
        <v>1110</v>
      </c>
      <c r="AS471" s="31" t="s">
        <v>1110</v>
      </c>
      <c r="AT471" s="31" t="s">
        <v>1110</v>
      </c>
      <c r="AU471" s="31" t="s">
        <v>1110</v>
      </c>
      <c r="AV471" s="31" t="s">
        <v>1110</v>
      </c>
      <c r="AW471" s="31" t="s">
        <v>1110</v>
      </c>
      <c r="AX471" s="31">
        <v>24.995921629999998</v>
      </c>
      <c r="AY471" s="31" t="s">
        <v>1110</v>
      </c>
      <c r="AZ471" s="31" t="s">
        <v>1110</v>
      </c>
      <c r="BA471" s="31" t="s">
        <v>1110</v>
      </c>
      <c r="BB471" s="31" t="s">
        <v>1110</v>
      </c>
      <c r="BC471" s="31" t="s">
        <v>1110</v>
      </c>
      <c r="BD471" s="31" t="s">
        <v>1110</v>
      </c>
      <c r="BE471" s="57" t="s">
        <v>1110</v>
      </c>
      <c r="BF471" s="31">
        <v>24.995921629999998</v>
      </c>
      <c r="BG471"/>
      <c r="BH471" s="59">
        <v>468</v>
      </c>
      <c r="BI471" s="54" t="s">
        <v>227</v>
      </c>
      <c r="BJ471" s="31" t="s">
        <v>1110</v>
      </c>
      <c r="BK471" s="31" t="s">
        <v>1110</v>
      </c>
      <c r="BL471" s="31" t="s">
        <v>1110</v>
      </c>
      <c r="BM471" s="31" t="s">
        <v>1110</v>
      </c>
      <c r="BN471" s="31" t="s">
        <v>1110</v>
      </c>
      <c r="BO471" s="31" t="s">
        <v>1110</v>
      </c>
      <c r="BP471" s="31" t="s">
        <v>1110</v>
      </c>
      <c r="BQ471" s="31">
        <v>23.710823420000001</v>
      </c>
      <c r="BR471" s="31" t="s">
        <v>1110</v>
      </c>
      <c r="BS471" s="31">
        <v>0.74665011000000003</v>
      </c>
      <c r="BT471" s="31" t="s">
        <v>1110</v>
      </c>
      <c r="BU471" s="31" t="s">
        <v>1110</v>
      </c>
      <c r="BV471" s="31" t="s">
        <v>1110</v>
      </c>
      <c r="BW471" s="31" t="s">
        <v>1110</v>
      </c>
      <c r="BX471" s="57" t="s">
        <v>1110</v>
      </c>
      <c r="BY471" s="31">
        <v>24.457473530000001</v>
      </c>
    </row>
    <row r="472" spans="1:77" ht="62.5">
      <c r="A472" s="114" t="str">
        <f t="shared" si="264"/>
        <v>KRONOS ASSET MANAGEMENT GESTAO DE REC</v>
      </c>
      <c r="B472" s="24" t="str">
        <f t="shared" si="265"/>
        <v/>
      </c>
      <c r="C472" s="24" t="str">
        <f t="shared" si="266"/>
        <v/>
      </c>
      <c r="D472" s="24" t="str">
        <f t="shared" si="267"/>
        <v/>
      </c>
      <c r="E472" s="24" t="str">
        <f t="shared" si="268"/>
        <v/>
      </c>
      <c r="F472" s="24" t="str">
        <f t="shared" si="269"/>
        <v/>
      </c>
      <c r="G472" s="24" t="str">
        <f t="shared" si="270"/>
        <v/>
      </c>
      <c r="H472" s="24" t="str">
        <f t="shared" si="271"/>
        <v/>
      </c>
      <c r="I472" s="24">
        <f t="shared" si="272"/>
        <v>-9.1196734312891863</v>
      </c>
      <c r="J472" s="24" t="str">
        <f t="shared" si="273"/>
        <v/>
      </c>
      <c r="K472" s="24" t="str">
        <f t="shared" si="274"/>
        <v/>
      </c>
      <c r="L472" s="24" t="str">
        <f t="shared" si="275"/>
        <v/>
      </c>
      <c r="M472" s="24" t="str">
        <f t="shared" si="276"/>
        <v/>
      </c>
      <c r="N472" s="24" t="str">
        <f t="shared" si="277"/>
        <v/>
      </c>
      <c r="O472" s="24" t="str">
        <f t="shared" si="278"/>
        <v/>
      </c>
      <c r="P472" s="24">
        <f t="shared" si="279"/>
        <v>-9.6666941421986508</v>
      </c>
      <c r="Q472" s="24">
        <f t="shared" si="280"/>
        <v>-10.227413138256097</v>
      </c>
      <c r="R472" s="24">
        <f t="shared" si="281"/>
        <v>-2.695420090000006</v>
      </c>
      <c r="S472" s="24">
        <f t="shared" si="282"/>
        <v>-9.1196734312891863</v>
      </c>
      <c r="T472" s="24">
        <f t="shared" si="283"/>
        <v>-10.227413138256097</v>
      </c>
      <c r="V472" s="116" t="str">
        <f t="shared" si="284"/>
        <v>KRONOS ASSET MANAGEMENT GESTAO DE REC</v>
      </c>
      <c r="W472" s="199" t="str">
        <f t="shared" si="285"/>
        <v/>
      </c>
      <c r="X472" s="199" t="str">
        <f t="shared" si="286"/>
        <v/>
      </c>
      <c r="Y472" s="199" t="str">
        <f t="shared" si="287"/>
        <v/>
      </c>
      <c r="Z472" s="199" t="str">
        <f t="shared" si="288"/>
        <v/>
      </c>
      <c r="AA472" s="199" t="str">
        <f t="shared" si="289"/>
        <v/>
      </c>
      <c r="AB472" s="199" t="str">
        <f t="shared" si="290"/>
        <v/>
      </c>
      <c r="AC472" s="199" t="str">
        <f t="shared" si="291"/>
        <v/>
      </c>
      <c r="AD472" s="199">
        <f t="shared" si="292"/>
        <v>-0.75058004</v>
      </c>
      <c r="AE472" s="199" t="str">
        <f t="shared" si="293"/>
        <v/>
      </c>
      <c r="AF472" s="199" t="str">
        <f t="shared" si="294"/>
        <v/>
      </c>
      <c r="AG472" s="199" t="str">
        <f t="shared" si="295"/>
        <v/>
      </c>
      <c r="AH472" s="199" t="str">
        <f t="shared" si="296"/>
        <v/>
      </c>
      <c r="AI472" s="199" t="str">
        <f t="shared" si="297"/>
        <v/>
      </c>
      <c r="AJ472" s="199" t="str">
        <f t="shared" si="298"/>
        <v/>
      </c>
      <c r="AK472" s="199">
        <f t="shared" si="299"/>
        <v>-1.7314100800000034</v>
      </c>
      <c r="AL472" s="199">
        <f t="shared" si="300"/>
        <v>-2.695420090000006</v>
      </c>
      <c r="AO472" s="60">
        <v>469</v>
      </c>
      <c r="AP472" s="56" t="s">
        <v>487</v>
      </c>
      <c r="AQ472" s="30" t="s">
        <v>1110</v>
      </c>
      <c r="AR472" s="30" t="s">
        <v>1110</v>
      </c>
      <c r="AS472" s="30" t="s">
        <v>1110</v>
      </c>
      <c r="AT472" s="30" t="s">
        <v>1110</v>
      </c>
      <c r="AU472" s="30" t="s">
        <v>1110</v>
      </c>
      <c r="AV472" s="30" t="s">
        <v>1110</v>
      </c>
      <c r="AW472" s="30">
        <v>1.8749999999999999E-2</v>
      </c>
      <c r="AX472" s="30">
        <v>9.8210179100000001</v>
      </c>
      <c r="AY472" s="30" t="s">
        <v>1110</v>
      </c>
      <c r="AZ472" s="30">
        <v>7.3543285100000002</v>
      </c>
      <c r="BA472" s="30" t="s">
        <v>1110</v>
      </c>
      <c r="BB472" s="30" t="s">
        <v>1110</v>
      </c>
      <c r="BC472" s="30">
        <v>7.5783384600000003</v>
      </c>
      <c r="BD472" s="30" t="s">
        <v>1110</v>
      </c>
      <c r="BE472" s="58" t="s">
        <v>1110</v>
      </c>
      <c r="BF472" s="30">
        <v>24.772434880000002</v>
      </c>
      <c r="BG472"/>
      <c r="BH472" s="60">
        <v>469</v>
      </c>
      <c r="BI472" s="56" t="s">
        <v>1398</v>
      </c>
      <c r="BJ472" s="30" t="s">
        <v>1110</v>
      </c>
      <c r="BK472" s="30" t="s">
        <v>1110</v>
      </c>
      <c r="BL472" s="30" t="s">
        <v>1110</v>
      </c>
      <c r="BM472" s="30" t="s">
        <v>1110</v>
      </c>
      <c r="BN472" s="30" t="s">
        <v>1110</v>
      </c>
      <c r="BO472" s="30" t="s">
        <v>1110</v>
      </c>
      <c r="BP472" s="30" t="s">
        <v>1110</v>
      </c>
      <c r="BQ472" s="30">
        <v>7.4797589699999998</v>
      </c>
      <c r="BR472" s="30" t="s">
        <v>1110</v>
      </c>
      <c r="BS472" s="30" t="s">
        <v>1110</v>
      </c>
      <c r="BT472" s="30" t="s">
        <v>1110</v>
      </c>
      <c r="BU472" s="30" t="s">
        <v>1110</v>
      </c>
      <c r="BV472" s="30" t="s">
        <v>1110</v>
      </c>
      <c r="BW472" s="30" t="s">
        <v>1110</v>
      </c>
      <c r="BX472" s="58">
        <v>16.179677769999998</v>
      </c>
      <c r="BY472" s="30">
        <v>23.659436739999997</v>
      </c>
    </row>
    <row r="473" spans="1:77" ht="25">
      <c r="A473" s="114" t="str">
        <f t="shared" si="264"/>
        <v>BRL CAPITAL</v>
      </c>
      <c r="B473" s="24" t="str">
        <f t="shared" si="265"/>
        <v/>
      </c>
      <c r="C473" s="24" t="str">
        <f t="shared" si="266"/>
        <v/>
      </c>
      <c r="D473" s="24" t="str">
        <f t="shared" si="267"/>
        <v/>
      </c>
      <c r="E473" s="24" t="str">
        <f t="shared" si="268"/>
        <v/>
      </c>
      <c r="F473" s="24" t="str">
        <f t="shared" si="269"/>
        <v/>
      </c>
      <c r="G473" s="24" t="str">
        <f t="shared" si="270"/>
        <v/>
      </c>
      <c r="H473" s="24" t="str">
        <f t="shared" si="271"/>
        <v/>
      </c>
      <c r="I473" s="24">
        <f t="shared" si="272"/>
        <v>-1.5829949591307155</v>
      </c>
      <c r="J473" s="24">
        <f t="shared" si="273"/>
        <v>-0.88553191166627698</v>
      </c>
      <c r="K473" s="24" t="str">
        <f t="shared" si="274"/>
        <v/>
      </c>
      <c r="L473" s="24" t="str">
        <f t="shared" si="275"/>
        <v/>
      </c>
      <c r="M473" s="24" t="str">
        <f t="shared" si="276"/>
        <v/>
      </c>
      <c r="N473" s="24">
        <f t="shared" si="277"/>
        <v>-16.02505297453682</v>
      </c>
      <c r="O473" s="24" t="str">
        <f t="shared" si="278"/>
        <v/>
      </c>
      <c r="P473" s="24">
        <f t="shared" si="279"/>
        <v>-90.999769310711329</v>
      </c>
      <c r="Q473" s="24">
        <f t="shared" si="280"/>
        <v>-7.4996207967430308</v>
      </c>
      <c r="R473" s="24">
        <f t="shared" si="281"/>
        <v>-1.8858160600000033</v>
      </c>
      <c r="S473" s="24">
        <f t="shared" si="282"/>
        <v>-0.88553191166627698</v>
      </c>
      <c r="T473" s="24">
        <f t="shared" si="283"/>
        <v>-90.999769310711329</v>
      </c>
      <c r="V473" s="116" t="str">
        <f t="shared" si="284"/>
        <v>BRL CAPITAL</v>
      </c>
      <c r="W473" s="199" t="str">
        <f t="shared" si="285"/>
        <v/>
      </c>
      <c r="X473" s="199" t="str">
        <f t="shared" si="286"/>
        <v/>
      </c>
      <c r="Y473" s="199" t="str">
        <f t="shared" si="287"/>
        <v/>
      </c>
      <c r="Z473" s="199" t="str">
        <f t="shared" si="288"/>
        <v/>
      </c>
      <c r="AA473" s="199" t="str">
        <f t="shared" si="289"/>
        <v/>
      </c>
      <c r="AB473" s="199" t="str">
        <f t="shared" si="290"/>
        <v/>
      </c>
      <c r="AC473" s="199" t="str">
        <f t="shared" si="291"/>
        <v/>
      </c>
      <c r="AD473" s="199">
        <f t="shared" si="292"/>
        <v>-0.27390730999999846</v>
      </c>
      <c r="AE473" s="199">
        <f t="shared" si="293"/>
        <v>-4.1099299999999839E-3</v>
      </c>
      <c r="AF473" s="199" t="str">
        <f t="shared" si="294"/>
        <v/>
      </c>
      <c r="AG473" s="199" t="str">
        <f t="shared" si="295"/>
        <v/>
      </c>
      <c r="AH473" s="199" t="str">
        <f t="shared" si="296"/>
        <v/>
      </c>
      <c r="AI473" s="199">
        <f t="shared" si="297"/>
        <v>-1.0914389199999999</v>
      </c>
      <c r="AJ473" s="199" t="str">
        <f t="shared" si="298"/>
        <v/>
      </c>
      <c r="AK473" s="199">
        <f t="shared" si="299"/>
        <v>-0.51635990000000009</v>
      </c>
      <c r="AL473" s="199">
        <f t="shared" si="300"/>
        <v>-1.8858160600000033</v>
      </c>
      <c r="AO473" s="59">
        <v>470</v>
      </c>
      <c r="AP473" s="54" t="s">
        <v>1125</v>
      </c>
      <c r="AQ473" s="31" t="s">
        <v>1110</v>
      </c>
      <c r="AR473" s="31" t="s">
        <v>1110</v>
      </c>
      <c r="AS473" s="31" t="s">
        <v>1110</v>
      </c>
      <c r="AT473" s="31" t="s">
        <v>1110</v>
      </c>
      <c r="AU473" s="31" t="s">
        <v>1110</v>
      </c>
      <c r="AV473" s="31" t="s">
        <v>1110</v>
      </c>
      <c r="AW473" s="31" t="s">
        <v>1110</v>
      </c>
      <c r="AX473" s="31" t="s">
        <v>1110</v>
      </c>
      <c r="AY473" s="31" t="s">
        <v>1110</v>
      </c>
      <c r="AZ473" s="31">
        <v>24.65730838</v>
      </c>
      <c r="BA473" s="31" t="s">
        <v>1110</v>
      </c>
      <c r="BB473" s="31" t="s">
        <v>1110</v>
      </c>
      <c r="BC473" s="31" t="s">
        <v>1110</v>
      </c>
      <c r="BD473" s="31" t="s">
        <v>1110</v>
      </c>
      <c r="BE473" s="57" t="s">
        <v>1110</v>
      </c>
      <c r="BF473" s="31">
        <v>24.65730838</v>
      </c>
      <c r="BG473"/>
      <c r="BH473" s="59">
        <v>470</v>
      </c>
      <c r="BI473" s="54" t="s">
        <v>1400</v>
      </c>
      <c r="BJ473" s="31" t="s">
        <v>1110</v>
      </c>
      <c r="BK473" s="31" t="s">
        <v>1110</v>
      </c>
      <c r="BL473" s="31" t="s">
        <v>1110</v>
      </c>
      <c r="BM473" s="31" t="s">
        <v>1110</v>
      </c>
      <c r="BN473" s="31" t="s">
        <v>1110</v>
      </c>
      <c r="BO473" s="31" t="s">
        <v>1110</v>
      </c>
      <c r="BP473" s="31" t="s">
        <v>1110</v>
      </c>
      <c r="BQ473" s="31">
        <v>17.029199590000001</v>
      </c>
      <c r="BR473" s="31">
        <v>0.46000998999999998</v>
      </c>
      <c r="BS473" s="31" t="s">
        <v>1110</v>
      </c>
      <c r="BT473" s="31" t="s">
        <v>1110</v>
      </c>
      <c r="BU473" s="31" t="s">
        <v>1110</v>
      </c>
      <c r="BV473" s="31">
        <v>5.7193898600000006</v>
      </c>
      <c r="BW473" s="31" t="s">
        <v>1110</v>
      </c>
      <c r="BX473" s="57">
        <v>5.1070000000000004E-2</v>
      </c>
      <c r="BY473" s="31">
        <v>23.25966944</v>
      </c>
    </row>
    <row r="474" spans="1:77" ht="50">
      <c r="A474" s="114" t="str">
        <f t="shared" si="264"/>
        <v>ULBREX ASSET MANAGEMENT LTDA.</v>
      </c>
      <c r="B474" s="24" t="str">
        <f t="shared" si="265"/>
        <v/>
      </c>
      <c r="C474" s="24" t="str">
        <f t="shared" si="266"/>
        <v/>
      </c>
      <c r="D474" s="24" t="str">
        <f t="shared" si="267"/>
        <v/>
      </c>
      <c r="E474" s="24" t="str">
        <f t="shared" si="268"/>
        <v/>
      </c>
      <c r="F474" s="24" t="str">
        <f t="shared" si="269"/>
        <v/>
      </c>
      <c r="G474" s="24">
        <f t="shared" si="270"/>
        <v>7.8654006182452605</v>
      </c>
      <c r="H474" s="24" t="str">
        <f t="shared" si="271"/>
        <v/>
      </c>
      <c r="I474" s="24" t="str">
        <f t="shared" si="272"/>
        <v/>
      </c>
      <c r="J474" s="24" t="str">
        <f t="shared" si="273"/>
        <v/>
      </c>
      <c r="K474" s="24">
        <f t="shared" si="274"/>
        <v>0.25110438609856089</v>
      </c>
      <c r="L474" s="24" t="str">
        <f t="shared" si="275"/>
        <v/>
      </c>
      <c r="M474" s="24" t="str">
        <f t="shared" si="276"/>
        <v/>
      </c>
      <c r="N474" s="24" t="str">
        <f t="shared" si="277"/>
        <v/>
      </c>
      <c r="O474" s="24" t="str">
        <f t="shared" si="278"/>
        <v/>
      </c>
      <c r="P474" s="24" t="str">
        <f t="shared" si="279"/>
        <v/>
      </c>
      <c r="Q474" s="24">
        <f t="shared" si="280"/>
        <v>7.8019291323916207</v>
      </c>
      <c r="R474" s="24">
        <f t="shared" si="281"/>
        <v>1.6396933700000034</v>
      </c>
      <c r="S474" s="24">
        <f t="shared" si="282"/>
        <v>7.8654006182452605</v>
      </c>
      <c r="T474" s="24">
        <f t="shared" si="283"/>
        <v>0.25110438609856089</v>
      </c>
      <c r="V474" s="116" t="str">
        <f t="shared" si="284"/>
        <v>ULBREX ASSET MANAGEMENT LTDA.</v>
      </c>
      <c r="W474" s="199" t="str">
        <f t="shared" si="285"/>
        <v/>
      </c>
      <c r="X474" s="199" t="str">
        <f t="shared" si="286"/>
        <v/>
      </c>
      <c r="Y474" s="199" t="str">
        <f t="shared" si="287"/>
        <v/>
      </c>
      <c r="Z474" s="199" t="str">
        <f t="shared" si="288"/>
        <v/>
      </c>
      <c r="AA474" s="199" t="str">
        <f t="shared" si="289"/>
        <v/>
      </c>
      <c r="AB474" s="199">
        <f t="shared" si="290"/>
        <v>1.6392534600000026</v>
      </c>
      <c r="AC474" s="199" t="str">
        <f t="shared" si="291"/>
        <v/>
      </c>
      <c r="AD474" s="199" t="str">
        <f t="shared" si="292"/>
        <v/>
      </c>
      <c r="AE474" s="199" t="str">
        <f t="shared" si="293"/>
        <v/>
      </c>
      <c r="AF474" s="199">
        <f t="shared" si="294"/>
        <v>4.3991000000001557E-4</v>
      </c>
      <c r="AG474" s="199" t="str">
        <f t="shared" si="295"/>
        <v/>
      </c>
      <c r="AH474" s="199" t="str">
        <f t="shared" si="296"/>
        <v/>
      </c>
      <c r="AI474" s="199" t="str">
        <f t="shared" si="297"/>
        <v/>
      </c>
      <c r="AJ474" s="199" t="str">
        <f t="shared" si="298"/>
        <v/>
      </c>
      <c r="AK474" s="199" t="str">
        <f t="shared" si="299"/>
        <v/>
      </c>
      <c r="AL474" s="199">
        <f t="shared" si="300"/>
        <v>1.6396933700000034</v>
      </c>
      <c r="AO474" s="60">
        <v>471</v>
      </c>
      <c r="AP474" s="56" t="s">
        <v>227</v>
      </c>
      <c r="AQ474" s="30" t="s">
        <v>1110</v>
      </c>
      <c r="AR474" s="30" t="s">
        <v>1110</v>
      </c>
      <c r="AS474" s="30" t="s">
        <v>1110</v>
      </c>
      <c r="AT474" s="30" t="s">
        <v>1110</v>
      </c>
      <c r="AU474" s="30" t="s">
        <v>1110</v>
      </c>
      <c r="AV474" s="30" t="s">
        <v>1110</v>
      </c>
      <c r="AW474" s="30" t="s">
        <v>1110</v>
      </c>
      <c r="AX474" s="30">
        <v>22.632470809999997</v>
      </c>
      <c r="AY474" s="30" t="s">
        <v>1110</v>
      </c>
      <c r="AZ474" s="30">
        <v>0.74807003000000005</v>
      </c>
      <c r="BA474" s="30" t="s">
        <v>1110</v>
      </c>
      <c r="BB474" s="30" t="s">
        <v>1110</v>
      </c>
      <c r="BC474" s="30" t="s">
        <v>1110</v>
      </c>
      <c r="BD474" s="30" t="s">
        <v>1110</v>
      </c>
      <c r="BE474" s="58" t="s">
        <v>1110</v>
      </c>
      <c r="BF474" s="30">
        <v>23.380540839999998</v>
      </c>
      <c r="BG474"/>
      <c r="BH474" s="60">
        <v>471</v>
      </c>
      <c r="BI474" s="56" t="s">
        <v>971</v>
      </c>
      <c r="BJ474" s="30" t="s">
        <v>1110</v>
      </c>
      <c r="BK474" s="30" t="s">
        <v>1110</v>
      </c>
      <c r="BL474" s="30" t="s">
        <v>1110</v>
      </c>
      <c r="BM474" s="30" t="s">
        <v>1110</v>
      </c>
      <c r="BN474" s="30" t="s">
        <v>1110</v>
      </c>
      <c r="BO474" s="30">
        <v>22.480575340000001</v>
      </c>
      <c r="BP474" s="30" t="s">
        <v>1110</v>
      </c>
      <c r="BQ474" s="30" t="s">
        <v>1110</v>
      </c>
      <c r="BR474" s="30" t="s">
        <v>1110</v>
      </c>
      <c r="BS474" s="30">
        <v>0.17563000000000001</v>
      </c>
      <c r="BT474" s="30" t="s">
        <v>1110</v>
      </c>
      <c r="BU474" s="30" t="s">
        <v>1110</v>
      </c>
      <c r="BV474" s="30" t="s">
        <v>1110</v>
      </c>
      <c r="BW474" s="30" t="s">
        <v>1110</v>
      </c>
      <c r="BX474" s="58" t="s">
        <v>1110</v>
      </c>
      <c r="BY474" s="30">
        <v>22.656205340000003</v>
      </c>
    </row>
    <row r="475" spans="1:77" ht="50">
      <c r="A475" s="114" t="str">
        <f t="shared" si="264"/>
        <v>PORTBANK ASSET MANAGEMENT</v>
      </c>
      <c r="B475" s="24" t="str">
        <f t="shared" si="265"/>
        <v/>
      </c>
      <c r="C475" s="24" t="str">
        <f t="shared" si="266"/>
        <v/>
      </c>
      <c r="D475" s="24" t="str">
        <f t="shared" si="267"/>
        <v/>
      </c>
      <c r="E475" s="24" t="str">
        <f t="shared" si="268"/>
        <v/>
      </c>
      <c r="F475" s="24" t="str">
        <f t="shared" si="269"/>
        <v/>
      </c>
      <c r="G475" s="24" t="str">
        <f t="shared" si="270"/>
        <v/>
      </c>
      <c r="H475" s="24" t="str">
        <f t="shared" si="271"/>
        <v/>
      </c>
      <c r="I475" s="24">
        <f t="shared" si="272"/>
        <v>0.46919104731534844</v>
      </c>
      <c r="J475" s="24" t="str">
        <f t="shared" si="273"/>
        <v/>
      </c>
      <c r="K475" s="24" t="str">
        <f t="shared" si="274"/>
        <v/>
      </c>
      <c r="L475" s="24" t="str">
        <f t="shared" si="275"/>
        <v/>
      </c>
      <c r="M475" s="24" t="str">
        <f t="shared" si="276"/>
        <v/>
      </c>
      <c r="N475" s="24" t="str">
        <f t="shared" si="277"/>
        <v/>
      </c>
      <c r="O475" s="24" t="str">
        <f t="shared" si="278"/>
        <v/>
      </c>
      <c r="P475" s="24" t="str">
        <f t="shared" si="279"/>
        <v/>
      </c>
      <c r="Q475" s="24">
        <f t="shared" si="280"/>
        <v>0.46919104731534844</v>
      </c>
      <c r="R475" s="24">
        <f t="shared" si="281"/>
        <v>0.10115456000000123</v>
      </c>
      <c r="S475" s="24">
        <f t="shared" si="282"/>
        <v>0.46919104731534844</v>
      </c>
      <c r="T475" s="24">
        <f t="shared" si="283"/>
        <v>0.46919104731534844</v>
      </c>
      <c r="V475" s="116" t="str">
        <f t="shared" si="284"/>
        <v>PORTBANK ASSET MANAGEMENT</v>
      </c>
      <c r="W475" s="199" t="str">
        <f t="shared" si="285"/>
        <v/>
      </c>
      <c r="X475" s="199" t="str">
        <f t="shared" si="286"/>
        <v/>
      </c>
      <c r="Y475" s="199" t="str">
        <f t="shared" si="287"/>
        <v/>
      </c>
      <c r="Z475" s="199" t="str">
        <f t="shared" si="288"/>
        <v/>
      </c>
      <c r="AA475" s="199" t="str">
        <f t="shared" si="289"/>
        <v/>
      </c>
      <c r="AB475" s="199" t="str">
        <f t="shared" si="290"/>
        <v/>
      </c>
      <c r="AC475" s="199" t="str">
        <f t="shared" si="291"/>
        <v/>
      </c>
      <c r="AD475" s="199">
        <f t="shared" si="292"/>
        <v>0.10115456000000123</v>
      </c>
      <c r="AE475" s="199" t="str">
        <f t="shared" si="293"/>
        <v/>
      </c>
      <c r="AF475" s="199" t="str">
        <f t="shared" si="294"/>
        <v/>
      </c>
      <c r="AG475" s="199" t="str">
        <f t="shared" si="295"/>
        <v/>
      </c>
      <c r="AH475" s="199" t="str">
        <f t="shared" si="296"/>
        <v/>
      </c>
      <c r="AI475" s="199" t="str">
        <f t="shared" si="297"/>
        <v/>
      </c>
      <c r="AJ475" s="199" t="str">
        <f t="shared" si="298"/>
        <v/>
      </c>
      <c r="AK475" s="199" t="str">
        <f t="shared" si="299"/>
        <v/>
      </c>
      <c r="AL475" s="199">
        <f t="shared" si="300"/>
        <v>0.10115456000000123</v>
      </c>
      <c r="AO475" s="59">
        <v>472</v>
      </c>
      <c r="AP475" s="54" t="s">
        <v>1401</v>
      </c>
      <c r="AQ475" s="31" t="s">
        <v>1110</v>
      </c>
      <c r="AR475" s="31" t="s">
        <v>1110</v>
      </c>
      <c r="AS475" s="31" t="s">
        <v>1110</v>
      </c>
      <c r="AT475" s="31" t="s">
        <v>1110</v>
      </c>
      <c r="AU475" s="31" t="s">
        <v>1110</v>
      </c>
      <c r="AV475" s="31" t="s">
        <v>1110</v>
      </c>
      <c r="AW475" s="31" t="s">
        <v>1110</v>
      </c>
      <c r="AX475" s="31">
        <v>21.559354249999998</v>
      </c>
      <c r="AY475" s="31" t="s">
        <v>1110</v>
      </c>
      <c r="AZ475" s="31" t="s">
        <v>1110</v>
      </c>
      <c r="BA475" s="31" t="s">
        <v>1110</v>
      </c>
      <c r="BB475" s="31" t="s">
        <v>1110</v>
      </c>
      <c r="BC475" s="31" t="s">
        <v>1110</v>
      </c>
      <c r="BD475" s="31" t="s">
        <v>1110</v>
      </c>
      <c r="BE475" s="57" t="s">
        <v>1110</v>
      </c>
      <c r="BF475" s="31">
        <v>21.559354249999998</v>
      </c>
      <c r="BG475"/>
      <c r="BH475" s="59">
        <v>472</v>
      </c>
      <c r="BI475" s="54" t="s">
        <v>1401</v>
      </c>
      <c r="BJ475" s="31" t="s">
        <v>1110</v>
      </c>
      <c r="BK475" s="31" t="s">
        <v>1110</v>
      </c>
      <c r="BL475" s="31" t="s">
        <v>1110</v>
      </c>
      <c r="BM475" s="31" t="s">
        <v>1110</v>
      </c>
      <c r="BN475" s="31" t="s">
        <v>1110</v>
      </c>
      <c r="BO475" s="31" t="s">
        <v>1110</v>
      </c>
      <c r="BP475" s="31" t="s">
        <v>1110</v>
      </c>
      <c r="BQ475" s="31">
        <v>21.66050881</v>
      </c>
      <c r="BR475" s="31" t="s">
        <v>1110</v>
      </c>
      <c r="BS475" s="31" t="s">
        <v>1110</v>
      </c>
      <c r="BT475" s="31" t="s">
        <v>1110</v>
      </c>
      <c r="BU475" s="31" t="s">
        <v>1110</v>
      </c>
      <c r="BV475" s="31" t="s">
        <v>1110</v>
      </c>
      <c r="BW475" s="31" t="s">
        <v>1110</v>
      </c>
      <c r="BX475" s="57" t="s">
        <v>1110</v>
      </c>
      <c r="BY475" s="31">
        <v>21.66050881</v>
      </c>
    </row>
    <row r="476" spans="1:77" ht="75">
      <c r="A476" s="114" t="str">
        <f t="shared" si="264"/>
        <v>CHARLES RIVER ADM DE RECURSOS FINANCEIRO</v>
      </c>
      <c r="B476" s="24" t="str">
        <f t="shared" si="265"/>
        <v/>
      </c>
      <c r="C476" s="24" t="str">
        <f t="shared" si="266"/>
        <v/>
      </c>
      <c r="D476" s="24" t="str">
        <f t="shared" si="267"/>
        <v/>
      </c>
      <c r="E476" s="24" t="str">
        <f t="shared" si="268"/>
        <v/>
      </c>
      <c r="F476" s="24" t="str">
        <f t="shared" si="269"/>
        <v/>
      </c>
      <c r="G476" s="24">
        <f t="shared" si="270"/>
        <v>3.2044599508074896</v>
      </c>
      <c r="H476" s="24" t="str">
        <f t="shared" si="271"/>
        <v/>
      </c>
      <c r="I476" s="24">
        <f t="shared" si="272"/>
        <v>3.2165668690863356</v>
      </c>
      <c r="J476" s="24" t="str">
        <f t="shared" si="273"/>
        <v/>
      </c>
      <c r="K476" s="24" t="str">
        <f t="shared" si="274"/>
        <v/>
      </c>
      <c r="L476" s="24" t="str">
        <f t="shared" si="275"/>
        <v/>
      </c>
      <c r="M476" s="24" t="str">
        <f t="shared" si="276"/>
        <v/>
      </c>
      <c r="N476" s="24" t="str">
        <f t="shared" si="277"/>
        <v/>
      </c>
      <c r="O476" s="24" t="str">
        <f t="shared" si="278"/>
        <v/>
      </c>
      <c r="P476" s="24" t="str">
        <f t="shared" si="279"/>
        <v/>
      </c>
      <c r="Q476" s="24">
        <f t="shared" si="280"/>
        <v>3.2091121075463036</v>
      </c>
      <c r="R476" s="24">
        <f t="shared" si="281"/>
        <v>0.66350460999999683</v>
      </c>
      <c r="S476" s="24">
        <f t="shared" si="282"/>
        <v>3.2165668690863356</v>
      </c>
      <c r="T476" s="24">
        <f t="shared" si="283"/>
        <v>3.2044599508074896</v>
      </c>
      <c r="V476" s="116" t="str">
        <f t="shared" si="284"/>
        <v>CHARLES RIVER ADM DE RECURSOS FINANCEIRO</v>
      </c>
      <c r="W476" s="199" t="str">
        <f t="shared" si="285"/>
        <v/>
      </c>
      <c r="X476" s="199" t="str">
        <f t="shared" si="286"/>
        <v/>
      </c>
      <c r="Y476" s="199" t="str">
        <f t="shared" si="287"/>
        <v/>
      </c>
      <c r="Z476" s="199" t="str">
        <f t="shared" si="288"/>
        <v/>
      </c>
      <c r="AA476" s="199" t="str">
        <f t="shared" si="289"/>
        <v/>
      </c>
      <c r="AB476" s="199">
        <f t="shared" si="290"/>
        <v>0.40795667999999985</v>
      </c>
      <c r="AC476" s="199" t="str">
        <f t="shared" si="291"/>
        <v/>
      </c>
      <c r="AD476" s="199">
        <f t="shared" si="292"/>
        <v>0.25554793000000053</v>
      </c>
      <c r="AE476" s="199" t="str">
        <f t="shared" si="293"/>
        <v/>
      </c>
      <c r="AF476" s="199" t="str">
        <f t="shared" si="294"/>
        <v/>
      </c>
      <c r="AG476" s="199" t="str">
        <f t="shared" si="295"/>
        <v/>
      </c>
      <c r="AH476" s="199" t="str">
        <f t="shared" si="296"/>
        <v/>
      </c>
      <c r="AI476" s="199" t="str">
        <f t="shared" si="297"/>
        <v/>
      </c>
      <c r="AJ476" s="199" t="str">
        <f t="shared" si="298"/>
        <v/>
      </c>
      <c r="AK476" s="199" t="str">
        <f t="shared" si="299"/>
        <v/>
      </c>
      <c r="AL476" s="199">
        <f t="shared" si="300"/>
        <v>0.66350460999999683</v>
      </c>
      <c r="AO476" s="60">
        <v>473</v>
      </c>
      <c r="AP476" s="56" t="s">
        <v>971</v>
      </c>
      <c r="AQ476" s="30" t="s">
        <v>1110</v>
      </c>
      <c r="AR476" s="30" t="s">
        <v>1110</v>
      </c>
      <c r="AS476" s="30" t="s">
        <v>1110</v>
      </c>
      <c r="AT476" s="30" t="s">
        <v>1110</v>
      </c>
      <c r="AU476" s="30" t="s">
        <v>1110</v>
      </c>
      <c r="AV476" s="30">
        <v>20.841321879999999</v>
      </c>
      <c r="AW476" s="30" t="s">
        <v>1110</v>
      </c>
      <c r="AX476" s="30" t="s">
        <v>1110</v>
      </c>
      <c r="AY476" s="30" t="s">
        <v>1110</v>
      </c>
      <c r="AZ476" s="30">
        <v>0.17519008999999999</v>
      </c>
      <c r="BA476" s="30" t="s">
        <v>1110</v>
      </c>
      <c r="BB476" s="30" t="s">
        <v>1110</v>
      </c>
      <c r="BC476" s="30" t="s">
        <v>1110</v>
      </c>
      <c r="BD476" s="30" t="s">
        <v>1110</v>
      </c>
      <c r="BE476" s="58" t="s">
        <v>1110</v>
      </c>
      <c r="BF476" s="30">
        <v>21.01651197</v>
      </c>
      <c r="BG476"/>
      <c r="BH476" s="60">
        <v>473</v>
      </c>
      <c r="BI476" s="56" t="s">
        <v>263</v>
      </c>
      <c r="BJ476" s="30" t="s">
        <v>1110</v>
      </c>
      <c r="BK476" s="30" t="s">
        <v>1110</v>
      </c>
      <c r="BL476" s="30" t="s">
        <v>1110</v>
      </c>
      <c r="BM476" s="30" t="s">
        <v>1110</v>
      </c>
      <c r="BN476" s="30" t="s">
        <v>1110</v>
      </c>
      <c r="BO476" s="30">
        <v>13.13885943</v>
      </c>
      <c r="BP476" s="30" t="s">
        <v>1110</v>
      </c>
      <c r="BQ476" s="30">
        <v>8.2002896500000002</v>
      </c>
      <c r="BR476" s="30" t="s">
        <v>1110</v>
      </c>
      <c r="BS476" s="30" t="s">
        <v>1110</v>
      </c>
      <c r="BT476" s="30" t="s">
        <v>1110</v>
      </c>
      <c r="BU476" s="30" t="s">
        <v>1110</v>
      </c>
      <c r="BV476" s="30" t="s">
        <v>1110</v>
      </c>
      <c r="BW476" s="30" t="s">
        <v>1110</v>
      </c>
      <c r="BX476" s="58" t="s">
        <v>1110</v>
      </c>
      <c r="BY476" s="30">
        <v>21.339149079999999</v>
      </c>
    </row>
    <row r="477" spans="1:77" ht="62.5">
      <c r="A477" s="114" t="str">
        <f t="shared" si="264"/>
        <v>LATINUM EXOCORTEX</v>
      </c>
      <c r="B477" s="24" t="str">
        <f t="shared" si="265"/>
        <v/>
      </c>
      <c r="C477" s="24" t="str">
        <f t="shared" si="266"/>
        <v/>
      </c>
      <c r="D477" s="24" t="str">
        <f t="shared" si="267"/>
        <v/>
      </c>
      <c r="E477" s="24" t="str">
        <f t="shared" si="268"/>
        <v/>
      </c>
      <c r="F477" s="24" t="str">
        <f t="shared" si="269"/>
        <v/>
      </c>
      <c r="G477" s="24" t="str">
        <f t="shared" si="270"/>
        <v/>
      </c>
      <c r="H477" s="24" t="str">
        <f t="shared" si="271"/>
        <v/>
      </c>
      <c r="I477" s="24">
        <f t="shared" si="272"/>
        <v>1.9236030927042691</v>
      </c>
      <c r="J477" s="24" t="str">
        <f t="shared" si="273"/>
        <v/>
      </c>
      <c r="K477" s="24">
        <f t="shared" si="274"/>
        <v>1.1186260246147413</v>
      </c>
      <c r="L477" s="24" t="str">
        <f t="shared" si="275"/>
        <v/>
      </c>
      <c r="M477" s="24" t="str">
        <f t="shared" si="276"/>
        <v/>
      </c>
      <c r="N477" s="24" t="str">
        <f t="shared" si="277"/>
        <v/>
      </c>
      <c r="O477" s="24" t="str">
        <f t="shared" si="278"/>
        <v/>
      </c>
      <c r="P477" s="24">
        <f t="shared" si="279"/>
        <v>2.0267663793046609</v>
      </c>
      <c r="Q477" s="24">
        <f t="shared" si="280"/>
        <v>1.7265912146429372</v>
      </c>
      <c r="R477" s="24">
        <f t="shared" si="281"/>
        <v>0.34796023999999903</v>
      </c>
      <c r="S477" s="24">
        <f t="shared" si="282"/>
        <v>2.0267663793046609</v>
      </c>
      <c r="T477" s="24">
        <f t="shared" si="283"/>
        <v>1.1186260246147413</v>
      </c>
      <c r="V477" s="116" t="str">
        <f t="shared" si="284"/>
        <v>LATINUM EXOCORTEX</v>
      </c>
      <c r="W477" s="199" t="str">
        <f t="shared" si="285"/>
        <v/>
      </c>
      <c r="X477" s="199" t="str">
        <f t="shared" si="286"/>
        <v/>
      </c>
      <c r="Y477" s="199" t="str">
        <f t="shared" si="287"/>
        <v/>
      </c>
      <c r="Z477" s="199" t="str">
        <f t="shared" si="288"/>
        <v/>
      </c>
      <c r="AA477" s="199" t="str">
        <f t="shared" si="289"/>
        <v/>
      </c>
      <c r="AB477" s="199" t="str">
        <f t="shared" si="290"/>
        <v/>
      </c>
      <c r="AC477" s="199" t="str">
        <f t="shared" si="291"/>
        <v/>
      </c>
      <c r="AD477" s="199">
        <f t="shared" si="292"/>
        <v>0.29118019999999945</v>
      </c>
      <c r="AE477" s="199" t="str">
        <f t="shared" si="293"/>
        <v/>
      </c>
      <c r="AF477" s="199">
        <f t="shared" si="294"/>
        <v>5.5280029999999591E-2</v>
      </c>
      <c r="AG477" s="199" t="str">
        <f t="shared" si="295"/>
        <v/>
      </c>
      <c r="AH477" s="199" t="str">
        <f t="shared" si="296"/>
        <v/>
      </c>
      <c r="AI477" s="199" t="str">
        <f t="shared" si="297"/>
        <v/>
      </c>
      <c r="AJ477" s="199" t="str">
        <f t="shared" si="298"/>
        <v/>
      </c>
      <c r="AK477" s="199">
        <f t="shared" si="299"/>
        <v>1.5000100000000099E-3</v>
      </c>
      <c r="AL477" s="199">
        <f t="shared" si="300"/>
        <v>0.34796023999999903</v>
      </c>
      <c r="AO477" s="59">
        <v>474</v>
      </c>
      <c r="AP477" s="54" t="s">
        <v>1402</v>
      </c>
      <c r="AQ477" s="31" t="s">
        <v>1110</v>
      </c>
      <c r="AR477" s="31" t="s">
        <v>1110</v>
      </c>
      <c r="AS477" s="31" t="s">
        <v>1110</v>
      </c>
      <c r="AT477" s="31" t="s">
        <v>1110</v>
      </c>
      <c r="AU477" s="31" t="s">
        <v>1110</v>
      </c>
      <c r="AV477" s="31" t="s">
        <v>1110</v>
      </c>
      <c r="AW477" s="31" t="s">
        <v>1110</v>
      </c>
      <c r="AX477" s="31" t="s">
        <v>1110</v>
      </c>
      <c r="AY477" s="31" t="s">
        <v>1110</v>
      </c>
      <c r="AZ477" s="31">
        <v>1.3699499399999999</v>
      </c>
      <c r="BA477" s="31" t="s">
        <v>1110</v>
      </c>
      <c r="BB477" s="31" t="s">
        <v>1110</v>
      </c>
      <c r="BC477" s="31">
        <v>0.10231999999999999</v>
      </c>
      <c r="BD477" s="31" t="s">
        <v>1110</v>
      </c>
      <c r="BE477" s="57">
        <v>19.2758991</v>
      </c>
      <c r="BF477" s="31">
        <v>20.748169040000001</v>
      </c>
      <c r="BG477"/>
      <c r="BH477" s="59">
        <v>474</v>
      </c>
      <c r="BI477" s="54" t="s">
        <v>1403</v>
      </c>
      <c r="BJ477" s="31" t="s">
        <v>1110</v>
      </c>
      <c r="BK477" s="31" t="s">
        <v>1110</v>
      </c>
      <c r="BL477" s="31" t="s">
        <v>1110</v>
      </c>
      <c r="BM477" s="31" t="s">
        <v>1110</v>
      </c>
      <c r="BN477" s="31" t="s">
        <v>1110</v>
      </c>
      <c r="BO477" s="31" t="s">
        <v>1110</v>
      </c>
      <c r="BP477" s="31" t="s">
        <v>1110</v>
      </c>
      <c r="BQ477" s="31">
        <v>15.42840893</v>
      </c>
      <c r="BR477" s="31" t="s">
        <v>1110</v>
      </c>
      <c r="BS477" s="31">
        <v>4.9970593899999995</v>
      </c>
      <c r="BT477" s="31" t="s">
        <v>1110</v>
      </c>
      <c r="BU477" s="31" t="s">
        <v>1110</v>
      </c>
      <c r="BV477" s="31" t="s">
        <v>1110</v>
      </c>
      <c r="BW477" s="31" t="s">
        <v>1110</v>
      </c>
      <c r="BX477" s="57">
        <v>7.5510019999999997E-2</v>
      </c>
      <c r="BY477" s="31">
        <v>20.50097834</v>
      </c>
    </row>
    <row r="478" spans="1:77" ht="75">
      <c r="A478" s="114" t="str">
        <f t="shared" si="264"/>
        <v>PLATINA INVESTIMENTOS LTDA</v>
      </c>
      <c r="B478" s="24" t="str">
        <f t="shared" si="265"/>
        <v/>
      </c>
      <c r="C478" s="24" t="str">
        <f t="shared" si="266"/>
        <v/>
      </c>
      <c r="D478" s="24" t="str">
        <f t="shared" si="267"/>
        <v/>
      </c>
      <c r="E478" s="24" t="str">
        <f t="shared" si="268"/>
        <v/>
      </c>
      <c r="F478" s="24" t="str">
        <f t="shared" si="269"/>
        <v/>
      </c>
      <c r="G478" s="24">
        <f t="shared" si="270"/>
        <v>566.41294539815851</v>
      </c>
      <c r="H478" s="24" t="str">
        <f t="shared" si="271"/>
        <v/>
      </c>
      <c r="I478" s="24">
        <f t="shared" si="272"/>
        <v>-65.727094692959625</v>
      </c>
      <c r="J478" s="24" t="str">
        <f t="shared" si="273"/>
        <v/>
      </c>
      <c r="K478" s="24" t="str">
        <f t="shared" si="274"/>
        <v/>
      </c>
      <c r="L478" s="24" t="str">
        <f t="shared" si="275"/>
        <v/>
      </c>
      <c r="M478" s="24" t="str">
        <f t="shared" si="276"/>
        <v/>
      </c>
      <c r="N478" s="24" t="str">
        <f t="shared" si="277"/>
        <v/>
      </c>
      <c r="O478" s="24" t="str">
        <f t="shared" si="278"/>
        <v/>
      </c>
      <c r="P478" s="24" t="str">
        <f t="shared" si="279"/>
        <v/>
      </c>
      <c r="Q478" s="24">
        <f t="shared" si="280"/>
        <v>-0.54678881582218253</v>
      </c>
      <c r="R478" s="24">
        <f t="shared" si="281"/>
        <v>-0.11233211000000054</v>
      </c>
      <c r="S478" s="24">
        <f t="shared" si="282"/>
        <v>566.41294539815851</v>
      </c>
      <c r="T478" s="24">
        <f t="shared" si="283"/>
        <v>-65.727094692959625</v>
      </c>
      <c r="V478" s="116" t="str">
        <f t="shared" si="284"/>
        <v>PLATINA INVESTIMENTOS LTDA</v>
      </c>
      <c r="W478" s="199" t="str">
        <f t="shared" si="285"/>
        <v/>
      </c>
      <c r="X478" s="199" t="str">
        <f t="shared" si="286"/>
        <v/>
      </c>
      <c r="Y478" s="199" t="str">
        <f t="shared" si="287"/>
        <v/>
      </c>
      <c r="Z478" s="199" t="str">
        <f t="shared" si="288"/>
        <v/>
      </c>
      <c r="AA478" s="199" t="str">
        <f t="shared" si="289"/>
        <v/>
      </c>
      <c r="AB478" s="199">
        <f t="shared" si="290"/>
        <v>11.99832327</v>
      </c>
      <c r="AC478" s="199" t="str">
        <f t="shared" si="291"/>
        <v/>
      </c>
      <c r="AD478" s="199">
        <f t="shared" si="292"/>
        <v>-12.110655380000001</v>
      </c>
      <c r="AE478" s="199" t="str">
        <f t="shared" si="293"/>
        <v/>
      </c>
      <c r="AF478" s="199" t="str">
        <f t="shared" si="294"/>
        <v/>
      </c>
      <c r="AG478" s="199" t="str">
        <f t="shared" si="295"/>
        <v/>
      </c>
      <c r="AH478" s="199" t="str">
        <f t="shared" si="296"/>
        <v/>
      </c>
      <c r="AI478" s="199" t="str">
        <f t="shared" si="297"/>
        <v/>
      </c>
      <c r="AJ478" s="199" t="str">
        <f t="shared" si="298"/>
        <v/>
      </c>
      <c r="AK478" s="199" t="str">
        <f t="shared" si="299"/>
        <v/>
      </c>
      <c r="AL478" s="199">
        <f t="shared" si="300"/>
        <v>-0.11233211000000054</v>
      </c>
      <c r="AO478" s="60">
        <v>475</v>
      </c>
      <c r="AP478" s="56" t="s">
        <v>263</v>
      </c>
      <c r="AQ478" s="30" t="s">
        <v>1110</v>
      </c>
      <c r="AR478" s="30" t="s">
        <v>1110</v>
      </c>
      <c r="AS478" s="30" t="s">
        <v>1110</v>
      </c>
      <c r="AT478" s="30" t="s">
        <v>1110</v>
      </c>
      <c r="AU478" s="30" t="s">
        <v>1110</v>
      </c>
      <c r="AV478" s="30">
        <v>12.73090275</v>
      </c>
      <c r="AW478" s="30" t="s">
        <v>1110</v>
      </c>
      <c r="AX478" s="30">
        <v>7.9447417199999997</v>
      </c>
      <c r="AY478" s="30" t="s">
        <v>1110</v>
      </c>
      <c r="AZ478" s="30" t="s">
        <v>1110</v>
      </c>
      <c r="BA478" s="30" t="s">
        <v>1110</v>
      </c>
      <c r="BB478" s="30" t="s">
        <v>1110</v>
      </c>
      <c r="BC478" s="30" t="s">
        <v>1110</v>
      </c>
      <c r="BD478" s="30" t="s">
        <v>1110</v>
      </c>
      <c r="BE478" s="58" t="s">
        <v>1110</v>
      </c>
      <c r="BF478" s="30">
        <v>20.675644470000002</v>
      </c>
      <c r="BG478"/>
      <c r="BH478" s="60">
        <v>475</v>
      </c>
      <c r="BI478" s="56" t="s">
        <v>1404</v>
      </c>
      <c r="BJ478" s="30" t="s">
        <v>1110</v>
      </c>
      <c r="BK478" s="30" t="s">
        <v>1110</v>
      </c>
      <c r="BL478" s="30" t="s">
        <v>1110</v>
      </c>
      <c r="BM478" s="30" t="s">
        <v>1110</v>
      </c>
      <c r="BN478" s="30" t="s">
        <v>1110</v>
      </c>
      <c r="BO478" s="30">
        <v>14.11662289</v>
      </c>
      <c r="BP478" s="30" t="s">
        <v>1110</v>
      </c>
      <c r="BQ478" s="30">
        <v>6.3150112900000002</v>
      </c>
      <c r="BR478" s="30" t="s">
        <v>1110</v>
      </c>
      <c r="BS478" s="30" t="s">
        <v>1110</v>
      </c>
      <c r="BT478" s="30" t="s">
        <v>1110</v>
      </c>
      <c r="BU478" s="30" t="s">
        <v>1110</v>
      </c>
      <c r="BV478" s="30" t="s">
        <v>1110</v>
      </c>
      <c r="BW478" s="30" t="s">
        <v>1110</v>
      </c>
      <c r="BX478" s="58" t="s">
        <v>1110</v>
      </c>
      <c r="BY478" s="30">
        <v>20.43163418</v>
      </c>
    </row>
    <row r="479" spans="1:77" ht="50">
      <c r="A479" s="114" t="str">
        <f t="shared" si="264"/>
        <v>BARIGUI GESTÃO DE RECURSOS LTDA</v>
      </c>
      <c r="B479" s="24" t="str">
        <f t="shared" si="265"/>
        <v/>
      </c>
      <c r="C479" s="24" t="str">
        <f t="shared" si="266"/>
        <v/>
      </c>
      <c r="D479" s="24" t="str">
        <f t="shared" si="267"/>
        <v/>
      </c>
      <c r="E479" s="24" t="str">
        <f t="shared" si="268"/>
        <v/>
      </c>
      <c r="F479" s="24" t="str">
        <f t="shared" si="269"/>
        <v/>
      </c>
      <c r="G479" s="24" t="str">
        <f t="shared" si="270"/>
        <v/>
      </c>
      <c r="H479" s="24">
        <f t="shared" si="271"/>
        <v>-0.49139131443364192</v>
      </c>
      <c r="I479" s="24" t="str">
        <f t="shared" si="272"/>
        <v/>
      </c>
      <c r="J479" s="24" t="str">
        <f t="shared" si="273"/>
        <v/>
      </c>
      <c r="K479" s="24" t="str">
        <f t="shared" si="274"/>
        <v/>
      </c>
      <c r="L479" s="24" t="str">
        <f t="shared" si="275"/>
        <v/>
      </c>
      <c r="M479" s="24" t="str">
        <f t="shared" si="276"/>
        <v/>
      </c>
      <c r="N479" s="24" t="str">
        <f t="shared" si="277"/>
        <v/>
      </c>
      <c r="O479" s="24" t="str">
        <f t="shared" si="278"/>
        <v/>
      </c>
      <c r="P479" s="24" t="str">
        <f t="shared" si="279"/>
        <v/>
      </c>
      <c r="Q479" s="24">
        <f t="shared" si="280"/>
        <v>-0.49139131443364192</v>
      </c>
      <c r="R479" s="24">
        <f t="shared" si="281"/>
        <v>-9.940114000000122E-2</v>
      </c>
      <c r="S479" s="24">
        <f t="shared" si="282"/>
        <v>-0.49139131443364192</v>
      </c>
      <c r="T479" s="24">
        <f t="shared" si="283"/>
        <v>-0.49139131443364192</v>
      </c>
      <c r="V479" s="116" t="str">
        <f t="shared" si="284"/>
        <v>BARIGUI GESTÃO DE RECURSOS LTDA</v>
      </c>
      <c r="W479" s="199" t="str">
        <f t="shared" si="285"/>
        <v/>
      </c>
      <c r="X479" s="199" t="str">
        <f t="shared" si="286"/>
        <v/>
      </c>
      <c r="Y479" s="199" t="str">
        <f t="shared" si="287"/>
        <v/>
      </c>
      <c r="Z479" s="199" t="str">
        <f t="shared" si="288"/>
        <v/>
      </c>
      <c r="AA479" s="199" t="str">
        <f t="shared" si="289"/>
        <v/>
      </c>
      <c r="AB479" s="199" t="str">
        <f t="shared" si="290"/>
        <v/>
      </c>
      <c r="AC479" s="199">
        <f t="shared" si="291"/>
        <v>-9.940114000000122E-2</v>
      </c>
      <c r="AD479" s="199" t="str">
        <f t="shared" si="292"/>
        <v/>
      </c>
      <c r="AE479" s="199" t="str">
        <f t="shared" si="293"/>
        <v/>
      </c>
      <c r="AF479" s="199" t="str">
        <f t="shared" si="294"/>
        <v/>
      </c>
      <c r="AG479" s="199" t="str">
        <f t="shared" si="295"/>
        <v/>
      </c>
      <c r="AH479" s="199" t="str">
        <f t="shared" si="296"/>
        <v/>
      </c>
      <c r="AI479" s="199" t="str">
        <f t="shared" si="297"/>
        <v/>
      </c>
      <c r="AJ479" s="199" t="str">
        <f t="shared" si="298"/>
        <v/>
      </c>
      <c r="AK479" s="199" t="str">
        <f t="shared" si="299"/>
        <v/>
      </c>
      <c r="AL479" s="199">
        <f t="shared" si="300"/>
        <v>-9.940114000000122E-2</v>
      </c>
      <c r="AO479" s="59">
        <v>476</v>
      </c>
      <c r="AP479" s="54" t="s">
        <v>1404</v>
      </c>
      <c r="AQ479" s="31" t="s">
        <v>1110</v>
      </c>
      <c r="AR479" s="31" t="s">
        <v>1110</v>
      </c>
      <c r="AS479" s="31" t="s">
        <v>1110</v>
      </c>
      <c r="AT479" s="31" t="s">
        <v>1110</v>
      </c>
      <c r="AU479" s="31" t="s">
        <v>1110</v>
      </c>
      <c r="AV479" s="31">
        <v>2.1182996200000002</v>
      </c>
      <c r="AW479" s="31" t="s">
        <v>1110</v>
      </c>
      <c r="AX479" s="31">
        <v>18.425666670000002</v>
      </c>
      <c r="AY479" s="31" t="s">
        <v>1110</v>
      </c>
      <c r="AZ479" s="31" t="s">
        <v>1110</v>
      </c>
      <c r="BA479" s="31" t="s">
        <v>1110</v>
      </c>
      <c r="BB479" s="31" t="s">
        <v>1110</v>
      </c>
      <c r="BC479" s="31" t="s">
        <v>1110</v>
      </c>
      <c r="BD479" s="31" t="s">
        <v>1110</v>
      </c>
      <c r="BE479" s="57" t="s">
        <v>1110</v>
      </c>
      <c r="BF479" s="31">
        <v>20.54396629</v>
      </c>
      <c r="BG479"/>
      <c r="BH479" s="59">
        <v>476</v>
      </c>
      <c r="BI479" s="54" t="s">
        <v>1405</v>
      </c>
      <c r="BJ479" s="31" t="s">
        <v>1110</v>
      </c>
      <c r="BK479" s="31" t="s">
        <v>1110</v>
      </c>
      <c r="BL479" s="31" t="s">
        <v>1110</v>
      </c>
      <c r="BM479" s="31" t="s">
        <v>1110</v>
      </c>
      <c r="BN479" s="31" t="s">
        <v>1110</v>
      </c>
      <c r="BO479" s="31" t="s">
        <v>1110</v>
      </c>
      <c r="BP479" s="31">
        <v>20.12910862</v>
      </c>
      <c r="BQ479" s="31" t="s">
        <v>1110</v>
      </c>
      <c r="BR479" s="31" t="s">
        <v>1110</v>
      </c>
      <c r="BS479" s="31" t="s">
        <v>1110</v>
      </c>
      <c r="BT479" s="31" t="s">
        <v>1110</v>
      </c>
      <c r="BU479" s="31" t="s">
        <v>1110</v>
      </c>
      <c r="BV479" s="31" t="s">
        <v>1110</v>
      </c>
      <c r="BW479" s="31" t="s">
        <v>1110</v>
      </c>
      <c r="BX479" s="57" t="s">
        <v>1110</v>
      </c>
      <c r="BY479" s="31">
        <v>20.12910862</v>
      </c>
    </row>
    <row r="480" spans="1:77" ht="62.5">
      <c r="A480" s="114" t="str">
        <f t="shared" si="264"/>
        <v>RODOBENS LOCAÇÃO DE IMÓVEIS LTDA</v>
      </c>
      <c r="B480" s="24" t="str">
        <f t="shared" si="265"/>
        <v/>
      </c>
      <c r="C480" s="24" t="str">
        <f t="shared" si="266"/>
        <v/>
      </c>
      <c r="D480" s="24" t="str">
        <f t="shared" si="267"/>
        <v/>
      </c>
      <c r="E480" s="24" t="str">
        <f t="shared" si="268"/>
        <v/>
      </c>
      <c r="F480" s="24" t="str">
        <f t="shared" si="269"/>
        <v/>
      </c>
      <c r="G480" s="24" t="str">
        <f t="shared" si="270"/>
        <v/>
      </c>
      <c r="H480" s="24" t="str">
        <f t="shared" si="271"/>
        <v/>
      </c>
      <c r="I480" s="24" t="str">
        <f t="shared" si="272"/>
        <v/>
      </c>
      <c r="J480" s="24" t="str">
        <f t="shared" si="273"/>
        <v/>
      </c>
      <c r="K480" s="24" t="str">
        <f t="shared" si="274"/>
        <v/>
      </c>
      <c r="L480" s="24" t="str">
        <f t="shared" si="275"/>
        <v/>
      </c>
      <c r="M480" s="24" t="str">
        <f t="shared" si="276"/>
        <v/>
      </c>
      <c r="N480" s="24" t="str">
        <f t="shared" si="277"/>
        <v/>
      </c>
      <c r="O480" s="24" t="str">
        <f t="shared" si="278"/>
        <v/>
      </c>
      <c r="P480" s="24">
        <f t="shared" si="279"/>
        <v>-0.33731239353093656</v>
      </c>
      <c r="Q480" s="24">
        <f t="shared" si="280"/>
        <v>-0.33731239353093656</v>
      </c>
      <c r="R480" s="24">
        <f t="shared" si="281"/>
        <v>-6.7226640000001225E-2</v>
      </c>
      <c r="S480" s="24">
        <f t="shared" si="282"/>
        <v>-0.33731239353093656</v>
      </c>
      <c r="T480" s="24">
        <f t="shared" si="283"/>
        <v>-0.33731239353093656</v>
      </c>
      <c r="V480" s="116" t="str">
        <f t="shared" si="284"/>
        <v>RODOBENS LOCAÇÃO DE IMÓVEIS LTDA</v>
      </c>
      <c r="W480" s="199" t="str">
        <f t="shared" si="285"/>
        <v/>
      </c>
      <c r="X480" s="199" t="str">
        <f t="shared" si="286"/>
        <v/>
      </c>
      <c r="Y480" s="199" t="str">
        <f t="shared" si="287"/>
        <v/>
      </c>
      <c r="Z480" s="199" t="str">
        <f t="shared" si="288"/>
        <v/>
      </c>
      <c r="AA480" s="199" t="str">
        <f t="shared" si="289"/>
        <v/>
      </c>
      <c r="AB480" s="199" t="str">
        <f t="shared" si="290"/>
        <v/>
      </c>
      <c r="AC480" s="199" t="str">
        <f t="shared" si="291"/>
        <v/>
      </c>
      <c r="AD480" s="199" t="str">
        <f t="shared" si="292"/>
        <v/>
      </c>
      <c r="AE480" s="199" t="str">
        <f t="shared" si="293"/>
        <v/>
      </c>
      <c r="AF480" s="199" t="str">
        <f t="shared" si="294"/>
        <v/>
      </c>
      <c r="AG480" s="199" t="str">
        <f t="shared" si="295"/>
        <v/>
      </c>
      <c r="AH480" s="199" t="str">
        <f t="shared" si="296"/>
        <v/>
      </c>
      <c r="AI480" s="199" t="str">
        <f t="shared" si="297"/>
        <v/>
      </c>
      <c r="AJ480" s="199" t="str">
        <f t="shared" si="298"/>
        <v/>
      </c>
      <c r="AK480" s="199">
        <f t="shared" si="299"/>
        <v>-6.7226640000001225E-2</v>
      </c>
      <c r="AL480" s="199">
        <f t="shared" si="300"/>
        <v>-6.7226640000001225E-2</v>
      </c>
      <c r="AO480" s="60">
        <v>477</v>
      </c>
      <c r="AP480" s="56" t="s">
        <v>1405</v>
      </c>
      <c r="AQ480" s="30" t="s">
        <v>1110</v>
      </c>
      <c r="AR480" s="30" t="s">
        <v>1110</v>
      </c>
      <c r="AS480" s="30" t="s">
        <v>1110</v>
      </c>
      <c r="AT480" s="30" t="s">
        <v>1110</v>
      </c>
      <c r="AU480" s="30" t="s">
        <v>1110</v>
      </c>
      <c r="AV480" s="30" t="s">
        <v>1110</v>
      </c>
      <c r="AW480" s="30">
        <v>20.228509760000001</v>
      </c>
      <c r="AX480" s="30" t="s">
        <v>1110</v>
      </c>
      <c r="AY480" s="30" t="s">
        <v>1110</v>
      </c>
      <c r="AZ480" s="30" t="s">
        <v>1110</v>
      </c>
      <c r="BA480" s="30" t="s">
        <v>1110</v>
      </c>
      <c r="BB480" s="30" t="s">
        <v>1110</v>
      </c>
      <c r="BC480" s="30" t="s">
        <v>1110</v>
      </c>
      <c r="BD480" s="30" t="s">
        <v>1110</v>
      </c>
      <c r="BE480" s="58" t="s">
        <v>1110</v>
      </c>
      <c r="BF480" s="30">
        <v>20.228509760000001</v>
      </c>
      <c r="BG480"/>
      <c r="BH480" s="60">
        <v>477</v>
      </c>
      <c r="BI480" s="56" t="s">
        <v>1406</v>
      </c>
      <c r="BJ480" s="30" t="s">
        <v>1110</v>
      </c>
      <c r="BK480" s="30" t="s">
        <v>1110</v>
      </c>
      <c r="BL480" s="30" t="s">
        <v>1110</v>
      </c>
      <c r="BM480" s="30" t="s">
        <v>1110</v>
      </c>
      <c r="BN480" s="30" t="s">
        <v>1110</v>
      </c>
      <c r="BO480" s="30" t="s">
        <v>1110</v>
      </c>
      <c r="BP480" s="30" t="s">
        <v>1110</v>
      </c>
      <c r="BQ480" s="30" t="s">
        <v>1110</v>
      </c>
      <c r="BR480" s="30" t="s">
        <v>1110</v>
      </c>
      <c r="BS480" s="30" t="s">
        <v>1110</v>
      </c>
      <c r="BT480" s="30" t="s">
        <v>1110</v>
      </c>
      <c r="BU480" s="30" t="s">
        <v>1110</v>
      </c>
      <c r="BV480" s="30" t="s">
        <v>1110</v>
      </c>
      <c r="BW480" s="30" t="s">
        <v>1110</v>
      </c>
      <c r="BX480" s="58">
        <v>19.862856359999999</v>
      </c>
      <c r="BY480" s="30">
        <v>19.862856359999999</v>
      </c>
    </row>
    <row r="481" spans="1:77" ht="37.5">
      <c r="A481" s="114" t="str">
        <f t="shared" si="264"/>
        <v>GWI ASSET MANAGEMENT SA</v>
      </c>
      <c r="B481" s="24" t="str">
        <f t="shared" si="265"/>
        <v/>
      </c>
      <c r="C481" s="24" t="str">
        <f t="shared" si="266"/>
        <v/>
      </c>
      <c r="D481" s="24" t="str">
        <f t="shared" si="267"/>
        <v/>
      </c>
      <c r="E481" s="24" t="str">
        <f t="shared" si="268"/>
        <v/>
      </c>
      <c r="F481" s="24" t="str">
        <f t="shared" si="269"/>
        <v/>
      </c>
      <c r="G481" s="24">
        <f t="shared" si="270"/>
        <v>73.38987002858147</v>
      </c>
      <c r="H481" s="24" t="str">
        <f t="shared" si="271"/>
        <v/>
      </c>
      <c r="I481" s="24">
        <f t="shared" si="272"/>
        <v>93.424944568883916</v>
      </c>
      <c r="J481" s="24" t="str">
        <f t="shared" si="273"/>
        <v/>
      </c>
      <c r="K481" s="24">
        <f t="shared" si="274"/>
        <v>68.131618641124248</v>
      </c>
      <c r="L481" s="24" t="str">
        <f t="shared" si="275"/>
        <v/>
      </c>
      <c r="M481" s="24">
        <f t="shared" si="276"/>
        <v>131.78969324031206</v>
      </c>
      <c r="N481" s="24">
        <f t="shared" si="277"/>
        <v>59.696242528715374</v>
      </c>
      <c r="O481" s="24" t="str">
        <f t="shared" si="278"/>
        <v/>
      </c>
      <c r="P481" s="24" t="str">
        <f t="shared" si="279"/>
        <v/>
      </c>
      <c r="Q481" s="24">
        <f t="shared" si="280"/>
        <v>89.094423746527355</v>
      </c>
      <c r="R481" s="24">
        <f t="shared" si="281"/>
        <v>9.056175829999999</v>
      </c>
      <c r="S481" s="24">
        <f t="shared" si="282"/>
        <v>131.78969324031206</v>
      </c>
      <c r="T481" s="24">
        <f t="shared" si="283"/>
        <v>59.696242528715374</v>
      </c>
      <c r="V481" s="116" t="str">
        <f t="shared" si="284"/>
        <v>GWI ASSET MANAGEMENT SA</v>
      </c>
      <c r="W481" s="199" t="str">
        <f t="shared" si="285"/>
        <v/>
      </c>
      <c r="X481" s="199" t="str">
        <f t="shared" si="286"/>
        <v/>
      </c>
      <c r="Y481" s="199" t="str">
        <f t="shared" si="287"/>
        <v/>
      </c>
      <c r="Z481" s="199" t="str">
        <f t="shared" si="288"/>
        <v/>
      </c>
      <c r="AA481" s="199" t="str">
        <f t="shared" si="289"/>
        <v/>
      </c>
      <c r="AB481" s="199">
        <f t="shared" si="290"/>
        <v>0.99530304000000003</v>
      </c>
      <c r="AC481" s="199" t="str">
        <f t="shared" si="291"/>
        <v/>
      </c>
      <c r="AD481" s="199">
        <f t="shared" si="292"/>
        <v>7.3797647</v>
      </c>
      <c r="AE481" s="199" t="str">
        <f t="shared" si="293"/>
        <v/>
      </c>
      <c r="AF481" s="199">
        <f t="shared" si="294"/>
        <v>0.29528947999999999</v>
      </c>
      <c r="AG481" s="199" t="str">
        <f t="shared" si="295"/>
        <v/>
      </c>
      <c r="AH481" s="199">
        <f t="shared" si="296"/>
        <v>0.18588956000000001</v>
      </c>
      <c r="AI481" s="199">
        <f t="shared" si="297"/>
        <v>0.19992905000000005</v>
      </c>
      <c r="AJ481" s="199" t="str">
        <f t="shared" si="298"/>
        <v/>
      </c>
      <c r="AK481" s="199" t="str">
        <f t="shared" si="299"/>
        <v/>
      </c>
      <c r="AL481" s="199">
        <f t="shared" si="300"/>
        <v>9.056175829999999</v>
      </c>
      <c r="AO481" s="59">
        <v>478</v>
      </c>
      <c r="AP481" s="54" t="s">
        <v>1403</v>
      </c>
      <c r="AQ481" s="31" t="s">
        <v>1110</v>
      </c>
      <c r="AR481" s="31" t="s">
        <v>1110</v>
      </c>
      <c r="AS481" s="31" t="s">
        <v>1110</v>
      </c>
      <c r="AT481" s="31" t="s">
        <v>1110</v>
      </c>
      <c r="AU481" s="31" t="s">
        <v>1110</v>
      </c>
      <c r="AV481" s="31" t="s">
        <v>1110</v>
      </c>
      <c r="AW481" s="31" t="s">
        <v>1110</v>
      </c>
      <c r="AX481" s="31">
        <v>15.13722873</v>
      </c>
      <c r="AY481" s="31" t="s">
        <v>1110</v>
      </c>
      <c r="AZ481" s="31">
        <v>4.94177936</v>
      </c>
      <c r="BA481" s="31" t="s">
        <v>1110</v>
      </c>
      <c r="BB481" s="31" t="s">
        <v>1110</v>
      </c>
      <c r="BC481" s="31" t="s">
        <v>1110</v>
      </c>
      <c r="BD481" s="31" t="s">
        <v>1110</v>
      </c>
      <c r="BE481" s="57">
        <v>7.4010009999999987E-2</v>
      </c>
      <c r="BF481" s="31">
        <v>20.153018100000001</v>
      </c>
      <c r="BG481"/>
      <c r="BH481" s="59">
        <v>478</v>
      </c>
      <c r="BI481" s="54" t="s">
        <v>1407</v>
      </c>
      <c r="BJ481" s="31" t="s">
        <v>1110</v>
      </c>
      <c r="BK481" s="31" t="s">
        <v>1110</v>
      </c>
      <c r="BL481" s="31" t="s">
        <v>1110</v>
      </c>
      <c r="BM481" s="31" t="s">
        <v>1110</v>
      </c>
      <c r="BN481" s="31" t="s">
        <v>1110</v>
      </c>
      <c r="BO481" s="31">
        <v>2.3514889000000001</v>
      </c>
      <c r="BP481" s="31" t="s">
        <v>1110</v>
      </c>
      <c r="BQ481" s="31">
        <v>15.27890206</v>
      </c>
      <c r="BR481" s="31" t="s">
        <v>1110</v>
      </c>
      <c r="BS481" s="31">
        <v>0.72869982</v>
      </c>
      <c r="BT481" s="31" t="s">
        <v>1110</v>
      </c>
      <c r="BU481" s="31">
        <v>0.32693970999999999</v>
      </c>
      <c r="BV481" s="31">
        <v>0.53483966000000005</v>
      </c>
      <c r="BW481" s="31" t="s">
        <v>1110</v>
      </c>
      <c r="BX481" s="57" t="s">
        <v>1110</v>
      </c>
      <c r="BY481" s="31">
        <v>19.22087015</v>
      </c>
    </row>
    <row r="482" spans="1:77" ht="62.5">
      <c r="A482" s="114" t="str">
        <f t="shared" si="264"/>
        <v>INSEED INVESTIMENTOS</v>
      </c>
      <c r="B482" s="24" t="str">
        <f t="shared" si="265"/>
        <v/>
      </c>
      <c r="C482" s="24" t="str">
        <f t="shared" si="266"/>
        <v/>
      </c>
      <c r="D482" s="24" t="str">
        <f t="shared" si="267"/>
        <v/>
      </c>
      <c r="E482" s="24" t="str">
        <f t="shared" si="268"/>
        <v/>
      </c>
      <c r="F482" s="24" t="str">
        <f t="shared" si="269"/>
        <v/>
      </c>
      <c r="G482" s="24" t="str">
        <f t="shared" si="270"/>
        <v/>
      </c>
      <c r="H482" s="24" t="str">
        <f t="shared" si="271"/>
        <v/>
      </c>
      <c r="I482" s="24" t="str">
        <f t="shared" si="272"/>
        <v/>
      </c>
      <c r="J482" s="24" t="str">
        <f t="shared" si="273"/>
        <v/>
      </c>
      <c r="K482" s="24" t="str">
        <f t="shared" si="274"/>
        <v/>
      </c>
      <c r="L482" s="24" t="str">
        <f t="shared" si="275"/>
        <v/>
      </c>
      <c r="M482" s="24" t="str">
        <f t="shared" si="276"/>
        <v/>
      </c>
      <c r="N482" s="24" t="str">
        <f t="shared" si="277"/>
        <v/>
      </c>
      <c r="O482" s="24" t="str">
        <f t="shared" si="278"/>
        <v/>
      </c>
      <c r="P482" s="24">
        <f t="shared" si="279"/>
        <v>15.955598660961485</v>
      </c>
      <c r="Q482" s="24">
        <f t="shared" si="280"/>
        <v>15.955598660961485</v>
      </c>
      <c r="R482" s="24">
        <f t="shared" si="281"/>
        <v>2.6026943500000002</v>
      </c>
      <c r="S482" s="24">
        <f t="shared" si="282"/>
        <v>15.955598660961485</v>
      </c>
      <c r="T482" s="24">
        <f t="shared" si="283"/>
        <v>15.955598660961485</v>
      </c>
      <c r="V482" s="116" t="str">
        <f t="shared" si="284"/>
        <v>INSEED INVESTIMENTOS</v>
      </c>
      <c r="W482" s="199" t="str">
        <f t="shared" si="285"/>
        <v/>
      </c>
      <c r="X482" s="199" t="str">
        <f t="shared" si="286"/>
        <v/>
      </c>
      <c r="Y482" s="199" t="str">
        <f t="shared" si="287"/>
        <v/>
      </c>
      <c r="Z482" s="199" t="str">
        <f t="shared" si="288"/>
        <v/>
      </c>
      <c r="AA482" s="199" t="str">
        <f t="shared" si="289"/>
        <v/>
      </c>
      <c r="AB482" s="199" t="str">
        <f t="shared" si="290"/>
        <v/>
      </c>
      <c r="AC482" s="199" t="str">
        <f t="shared" si="291"/>
        <v/>
      </c>
      <c r="AD482" s="199" t="str">
        <f t="shared" si="292"/>
        <v/>
      </c>
      <c r="AE482" s="199" t="str">
        <f t="shared" si="293"/>
        <v/>
      </c>
      <c r="AF482" s="199" t="str">
        <f t="shared" si="294"/>
        <v/>
      </c>
      <c r="AG482" s="199" t="str">
        <f t="shared" si="295"/>
        <v/>
      </c>
      <c r="AH482" s="199" t="str">
        <f t="shared" si="296"/>
        <v/>
      </c>
      <c r="AI482" s="199" t="str">
        <f t="shared" si="297"/>
        <v/>
      </c>
      <c r="AJ482" s="199" t="str">
        <f t="shared" si="298"/>
        <v/>
      </c>
      <c r="AK482" s="199">
        <f t="shared" si="299"/>
        <v>2.6026943500000002</v>
      </c>
      <c r="AL482" s="199">
        <f t="shared" si="300"/>
        <v>2.6026943500000002</v>
      </c>
      <c r="AO482" s="60">
        <v>479</v>
      </c>
      <c r="AP482" s="56" t="s">
        <v>1406</v>
      </c>
      <c r="AQ482" s="30" t="s">
        <v>1110</v>
      </c>
      <c r="AR482" s="30" t="s">
        <v>1110</v>
      </c>
      <c r="AS482" s="30" t="s">
        <v>1110</v>
      </c>
      <c r="AT482" s="30" t="s">
        <v>1110</v>
      </c>
      <c r="AU482" s="30" t="s">
        <v>1110</v>
      </c>
      <c r="AV482" s="30" t="s">
        <v>1110</v>
      </c>
      <c r="AW482" s="30" t="s">
        <v>1110</v>
      </c>
      <c r="AX482" s="30" t="s">
        <v>1110</v>
      </c>
      <c r="AY482" s="30" t="s">
        <v>1110</v>
      </c>
      <c r="AZ482" s="30" t="s">
        <v>1110</v>
      </c>
      <c r="BA482" s="30" t="s">
        <v>1110</v>
      </c>
      <c r="BB482" s="30" t="s">
        <v>1110</v>
      </c>
      <c r="BC482" s="30" t="s">
        <v>1110</v>
      </c>
      <c r="BD482" s="30" t="s">
        <v>1110</v>
      </c>
      <c r="BE482" s="58">
        <v>19.930083</v>
      </c>
      <c r="BF482" s="30">
        <v>19.930083</v>
      </c>
      <c r="BG482"/>
      <c r="BH482" s="60">
        <v>479</v>
      </c>
      <c r="BI482" s="56" t="s">
        <v>1408</v>
      </c>
      <c r="BJ482" s="30" t="s">
        <v>1110</v>
      </c>
      <c r="BK482" s="30" t="s">
        <v>1110</v>
      </c>
      <c r="BL482" s="30" t="s">
        <v>1110</v>
      </c>
      <c r="BM482" s="30" t="s">
        <v>1110</v>
      </c>
      <c r="BN482" s="30" t="s">
        <v>1110</v>
      </c>
      <c r="BO482" s="30" t="s">
        <v>1110</v>
      </c>
      <c r="BP482" s="30" t="s">
        <v>1110</v>
      </c>
      <c r="BQ482" s="30" t="s">
        <v>1110</v>
      </c>
      <c r="BR482" s="30" t="s">
        <v>1110</v>
      </c>
      <c r="BS482" s="30" t="s">
        <v>1110</v>
      </c>
      <c r="BT482" s="30" t="s">
        <v>1110</v>
      </c>
      <c r="BU482" s="30" t="s">
        <v>1110</v>
      </c>
      <c r="BV482" s="30" t="s">
        <v>1110</v>
      </c>
      <c r="BW482" s="30" t="s">
        <v>1110</v>
      </c>
      <c r="BX482" s="58">
        <v>18.914801499999999</v>
      </c>
      <c r="BY482" s="30">
        <v>18.914801499999999</v>
      </c>
    </row>
    <row r="483" spans="1:77" ht="75">
      <c r="A483" s="114" t="str">
        <f t="shared" si="264"/>
        <v>GATEINVEST GESTÃO DE RECURSOS LTDA</v>
      </c>
      <c r="B483" s="24" t="str">
        <f t="shared" si="265"/>
        <v/>
      </c>
      <c r="C483" s="24" t="str">
        <f t="shared" si="266"/>
        <v/>
      </c>
      <c r="D483" s="24" t="str">
        <f t="shared" si="267"/>
        <v/>
      </c>
      <c r="E483" s="24" t="str">
        <f t="shared" si="268"/>
        <v/>
      </c>
      <c r="F483" s="24" t="str">
        <f t="shared" si="269"/>
        <v/>
      </c>
      <c r="G483" s="24" t="str">
        <f t="shared" si="270"/>
        <v/>
      </c>
      <c r="H483" s="24" t="str">
        <f t="shared" si="271"/>
        <v/>
      </c>
      <c r="I483" s="24">
        <f t="shared" si="272"/>
        <v>7.1987535394855513</v>
      </c>
      <c r="J483" s="24" t="str">
        <f t="shared" si="273"/>
        <v/>
      </c>
      <c r="K483" s="24" t="str">
        <f t="shared" si="274"/>
        <v/>
      </c>
      <c r="L483" s="24" t="str">
        <f t="shared" si="275"/>
        <v/>
      </c>
      <c r="M483" s="24" t="str">
        <f t="shared" si="276"/>
        <v/>
      </c>
      <c r="N483" s="24" t="str">
        <f t="shared" si="277"/>
        <v/>
      </c>
      <c r="O483" s="24" t="str">
        <f t="shared" si="278"/>
        <v/>
      </c>
      <c r="P483" s="24" t="str">
        <f t="shared" si="279"/>
        <v/>
      </c>
      <c r="Q483" s="24">
        <f t="shared" si="280"/>
        <v>7.1987535394855513</v>
      </c>
      <c r="R483" s="24">
        <f t="shared" si="281"/>
        <v>1.2670119799999995</v>
      </c>
      <c r="S483" s="24">
        <f t="shared" si="282"/>
        <v>7.1987535394855513</v>
      </c>
      <c r="T483" s="24">
        <f t="shared" si="283"/>
        <v>7.1987535394855513</v>
      </c>
      <c r="V483" s="116" t="str">
        <f t="shared" si="284"/>
        <v>GATEINVEST GESTÃO DE RECURSOS LTDA</v>
      </c>
      <c r="W483" s="199" t="str">
        <f t="shared" si="285"/>
        <v/>
      </c>
      <c r="X483" s="199" t="str">
        <f t="shared" si="286"/>
        <v/>
      </c>
      <c r="Y483" s="199" t="str">
        <f t="shared" si="287"/>
        <v/>
      </c>
      <c r="Z483" s="199" t="str">
        <f t="shared" si="288"/>
        <v/>
      </c>
      <c r="AA483" s="199" t="str">
        <f t="shared" si="289"/>
        <v/>
      </c>
      <c r="AB483" s="199" t="str">
        <f t="shared" si="290"/>
        <v/>
      </c>
      <c r="AC483" s="199" t="str">
        <f t="shared" si="291"/>
        <v/>
      </c>
      <c r="AD483" s="199">
        <f t="shared" si="292"/>
        <v>1.2670119799999995</v>
      </c>
      <c r="AE483" s="199" t="str">
        <f t="shared" si="293"/>
        <v/>
      </c>
      <c r="AF483" s="199" t="str">
        <f t="shared" si="294"/>
        <v/>
      </c>
      <c r="AG483" s="199" t="str">
        <f t="shared" si="295"/>
        <v/>
      </c>
      <c r="AH483" s="199" t="str">
        <f t="shared" si="296"/>
        <v/>
      </c>
      <c r="AI483" s="199" t="str">
        <f t="shared" si="297"/>
        <v/>
      </c>
      <c r="AJ483" s="199" t="str">
        <f t="shared" si="298"/>
        <v/>
      </c>
      <c r="AK483" s="199" t="str">
        <f t="shared" si="299"/>
        <v/>
      </c>
      <c r="AL483" s="199">
        <f t="shared" si="300"/>
        <v>1.2670119799999995</v>
      </c>
      <c r="AO483" s="59">
        <v>480</v>
      </c>
      <c r="AP483" s="54" t="s">
        <v>776</v>
      </c>
      <c r="AQ483" s="31" t="s">
        <v>1110</v>
      </c>
      <c r="AR483" s="31" t="s">
        <v>1110</v>
      </c>
      <c r="AS483" s="31" t="s">
        <v>1110</v>
      </c>
      <c r="AT483" s="31" t="s">
        <v>1110</v>
      </c>
      <c r="AU483" s="31" t="s">
        <v>1110</v>
      </c>
      <c r="AV483" s="31" t="s">
        <v>1110</v>
      </c>
      <c r="AW483" s="31" t="s">
        <v>1110</v>
      </c>
      <c r="AX483" s="31" t="s">
        <v>1110</v>
      </c>
      <c r="AY483" s="31" t="s">
        <v>1110</v>
      </c>
      <c r="AZ483" s="31" t="s">
        <v>1110</v>
      </c>
      <c r="BA483" s="31" t="s">
        <v>1110</v>
      </c>
      <c r="BB483" s="31" t="s">
        <v>1110</v>
      </c>
      <c r="BC483" s="31" t="s">
        <v>1110</v>
      </c>
      <c r="BD483" s="31" t="s">
        <v>1110</v>
      </c>
      <c r="BE483" s="57">
        <v>18.588852489999997</v>
      </c>
      <c r="BF483" s="31">
        <v>18.588852489999997</v>
      </c>
      <c r="BG483"/>
      <c r="BH483" s="59">
        <v>480</v>
      </c>
      <c r="BI483" s="54" t="s">
        <v>12</v>
      </c>
      <c r="BJ483" s="31" t="s">
        <v>1110</v>
      </c>
      <c r="BK483" s="31" t="s">
        <v>1110</v>
      </c>
      <c r="BL483" s="31" t="s">
        <v>1110</v>
      </c>
      <c r="BM483" s="31" t="s">
        <v>1110</v>
      </c>
      <c r="BN483" s="31" t="s">
        <v>1110</v>
      </c>
      <c r="BO483" s="31" t="s">
        <v>1110</v>
      </c>
      <c r="BP483" s="31" t="s">
        <v>1110</v>
      </c>
      <c r="BQ483" s="31">
        <v>18.86744757</v>
      </c>
      <c r="BR483" s="31" t="s">
        <v>1110</v>
      </c>
      <c r="BS483" s="31" t="s">
        <v>1110</v>
      </c>
      <c r="BT483" s="31" t="s">
        <v>1110</v>
      </c>
      <c r="BU483" s="31" t="s">
        <v>1110</v>
      </c>
      <c r="BV483" s="31" t="s">
        <v>1110</v>
      </c>
      <c r="BW483" s="31" t="s">
        <v>1110</v>
      </c>
      <c r="BX483" s="57" t="s">
        <v>1110</v>
      </c>
      <c r="BY483" s="31">
        <v>18.86744757</v>
      </c>
    </row>
    <row r="484" spans="1:77" ht="50">
      <c r="A484" s="114" t="str">
        <f t="shared" si="264"/>
        <v>ARSENAL INVESTIMENTOS LTDA</v>
      </c>
      <c r="B484" s="24" t="str">
        <f t="shared" si="265"/>
        <v/>
      </c>
      <c r="C484" s="24" t="str">
        <f t="shared" si="266"/>
        <v/>
      </c>
      <c r="D484" s="24" t="str">
        <f t="shared" si="267"/>
        <v/>
      </c>
      <c r="E484" s="24" t="str">
        <f t="shared" si="268"/>
        <v/>
      </c>
      <c r="F484" s="24" t="str">
        <f t="shared" si="269"/>
        <v/>
      </c>
      <c r="G484" s="24" t="str">
        <f t="shared" si="270"/>
        <v/>
      </c>
      <c r="H484" s="24" t="str">
        <f t="shared" si="271"/>
        <v/>
      </c>
      <c r="I484" s="24">
        <f t="shared" si="272"/>
        <v>-64.479669719621668</v>
      </c>
      <c r="J484" s="24" t="str">
        <f t="shared" si="273"/>
        <v/>
      </c>
      <c r="K484" s="24" t="str">
        <f t="shared" si="274"/>
        <v/>
      </c>
      <c r="L484" s="24" t="str">
        <f t="shared" si="275"/>
        <v/>
      </c>
      <c r="M484" s="24" t="str">
        <f t="shared" si="276"/>
        <v/>
      </c>
      <c r="N484" s="24">
        <f t="shared" si="277"/>
        <v>-56.405462287375116</v>
      </c>
      <c r="O484" s="24" t="str">
        <f t="shared" si="278"/>
        <v/>
      </c>
      <c r="P484" s="24" t="str">
        <f t="shared" si="279"/>
        <v/>
      </c>
      <c r="Q484" s="24">
        <f t="shared" si="280"/>
        <v>-64.26188179382882</v>
      </c>
      <c r="R484" s="24">
        <f t="shared" si="281"/>
        <v>-33.721555049999992</v>
      </c>
      <c r="S484" s="24">
        <f t="shared" si="282"/>
        <v>-56.405462287375116</v>
      </c>
      <c r="T484" s="24">
        <f t="shared" si="283"/>
        <v>-64.479669719621668</v>
      </c>
      <c r="V484" s="116" t="str">
        <f t="shared" si="284"/>
        <v>ARSENAL INVESTIMENTOS LTDA</v>
      </c>
      <c r="W484" s="199" t="str">
        <f t="shared" si="285"/>
        <v/>
      </c>
      <c r="X484" s="199" t="str">
        <f t="shared" si="286"/>
        <v/>
      </c>
      <c r="Y484" s="199" t="str">
        <f t="shared" si="287"/>
        <v/>
      </c>
      <c r="Z484" s="199" t="str">
        <f t="shared" si="288"/>
        <v/>
      </c>
      <c r="AA484" s="199" t="str">
        <f t="shared" si="289"/>
        <v/>
      </c>
      <c r="AB484" s="199" t="str">
        <f t="shared" si="290"/>
        <v/>
      </c>
      <c r="AC484" s="199" t="str">
        <f t="shared" si="291"/>
        <v/>
      </c>
      <c r="AD484" s="199">
        <f t="shared" si="292"/>
        <v>-29.203673429999998</v>
      </c>
      <c r="AE484" s="199" t="str">
        <f t="shared" si="293"/>
        <v/>
      </c>
      <c r="AF484" s="199" t="str">
        <f t="shared" si="294"/>
        <v/>
      </c>
      <c r="AG484" s="199" t="str">
        <f t="shared" si="295"/>
        <v/>
      </c>
      <c r="AH484" s="199" t="str">
        <f t="shared" si="296"/>
        <v/>
      </c>
      <c r="AI484" s="199">
        <f t="shared" si="297"/>
        <v>-3.4494914899999993</v>
      </c>
      <c r="AJ484" s="199" t="str">
        <f t="shared" si="298"/>
        <v/>
      </c>
      <c r="AK484" s="199" t="str">
        <f t="shared" si="299"/>
        <v/>
      </c>
      <c r="AL484" s="199">
        <f t="shared" si="300"/>
        <v>-33.721555049999992</v>
      </c>
      <c r="AO484" s="60">
        <v>481</v>
      </c>
      <c r="AP484" s="56" t="s">
        <v>1409</v>
      </c>
      <c r="AQ484" s="30" t="s">
        <v>1110</v>
      </c>
      <c r="AR484" s="30" t="s">
        <v>1110</v>
      </c>
      <c r="AS484" s="30" t="s">
        <v>1110</v>
      </c>
      <c r="AT484" s="30" t="s">
        <v>1110</v>
      </c>
      <c r="AU484" s="30" t="s">
        <v>1110</v>
      </c>
      <c r="AV484" s="30" t="s">
        <v>1110</v>
      </c>
      <c r="AW484" s="30" t="s">
        <v>1110</v>
      </c>
      <c r="AX484" s="30">
        <v>18.344074600000003</v>
      </c>
      <c r="AY484" s="30" t="s">
        <v>1110</v>
      </c>
      <c r="AZ484" s="30" t="s">
        <v>1110</v>
      </c>
      <c r="BA484" s="30" t="s">
        <v>1110</v>
      </c>
      <c r="BB484" s="30" t="s">
        <v>1110</v>
      </c>
      <c r="BC484" s="30" t="s">
        <v>1110</v>
      </c>
      <c r="BD484" s="30" t="s">
        <v>1110</v>
      </c>
      <c r="BE484" s="58" t="s">
        <v>1110</v>
      </c>
      <c r="BF484" s="30">
        <v>18.344074600000003</v>
      </c>
      <c r="BG484"/>
      <c r="BH484" s="60">
        <v>481</v>
      </c>
      <c r="BI484" s="56" t="s">
        <v>1368</v>
      </c>
      <c r="BJ484" s="30" t="s">
        <v>1110</v>
      </c>
      <c r="BK484" s="30" t="s">
        <v>1110</v>
      </c>
      <c r="BL484" s="30" t="s">
        <v>1110</v>
      </c>
      <c r="BM484" s="30" t="s">
        <v>1110</v>
      </c>
      <c r="BN484" s="30" t="s">
        <v>1110</v>
      </c>
      <c r="BO484" s="30" t="s">
        <v>1110</v>
      </c>
      <c r="BP484" s="30" t="s">
        <v>1110</v>
      </c>
      <c r="BQ484" s="30">
        <v>16.087615369999998</v>
      </c>
      <c r="BR484" s="30" t="s">
        <v>1110</v>
      </c>
      <c r="BS484" s="30" t="s">
        <v>1110</v>
      </c>
      <c r="BT484" s="30" t="s">
        <v>1110</v>
      </c>
      <c r="BU484" s="30" t="s">
        <v>1110</v>
      </c>
      <c r="BV484" s="30">
        <v>2.6660358900000003</v>
      </c>
      <c r="BW484" s="30" t="s">
        <v>1110</v>
      </c>
      <c r="BX484" s="58" t="s">
        <v>1110</v>
      </c>
      <c r="BY484" s="30">
        <v>18.753651259999998</v>
      </c>
    </row>
    <row r="485" spans="1:77" ht="37.5">
      <c r="A485" s="114" t="str">
        <f t="shared" si="264"/>
        <v>PRISMAINVEST</v>
      </c>
      <c r="B485" s="24" t="str">
        <f t="shared" si="265"/>
        <v/>
      </c>
      <c r="C485" s="24" t="str">
        <f t="shared" si="266"/>
        <v/>
      </c>
      <c r="D485" s="24" t="str">
        <f t="shared" si="267"/>
        <v/>
      </c>
      <c r="E485" s="24" t="str">
        <f t="shared" si="268"/>
        <v/>
      </c>
      <c r="F485" s="24" t="str">
        <f t="shared" si="269"/>
        <v/>
      </c>
      <c r="G485" s="24" t="str">
        <f t="shared" si="270"/>
        <v/>
      </c>
      <c r="H485" s="24" t="str">
        <f t="shared" si="271"/>
        <v/>
      </c>
      <c r="I485" s="24" t="str">
        <f t="shared" si="272"/>
        <v/>
      </c>
      <c r="J485" s="24" t="str">
        <f t="shared" si="273"/>
        <v/>
      </c>
      <c r="K485" s="24" t="str">
        <f t="shared" si="274"/>
        <v/>
      </c>
      <c r="L485" s="24" t="str">
        <f t="shared" si="275"/>
        <v/>
      </c>
      <c r="M485" s="24" t="str">
        <f t="shared" si="276"/>
        <v/>
      </c>
      <c r="N485" s="24" t="str">
        <f t="shared" si="277"/>
        <v/>
      </c>
      <c r="O485" s="24" t="str">
        <f t="shared" si="278"/>
        <v/>
      </c>
      <c r="P485" s="24">
        <f t="shared" si="279"/>
        <v>-0.53782507582853611</v>
      </c>
      <c r="Q485" s="24">
        <f t="shared" si="280"/>
        <v>-0.53782507582853611</v>
      </c>
      <c r="R485" s="24">
        <f t="shared" si="281"/>
        <v>-9.9975509999996603E-2</v>
      </c>
      <c r="S485" s="24">
        <f t="shared" si="282"/>
        <v>-0.53782507582853611</v>
      </c>
      <c r="T485" s="24">
        <f t="shared" si="283"/>
        <v>-0.53782507582853611</v>
      </c>
      <c r="V485" s="116" t="str">
        <f t="shared" si="284"/>
        <v>PRISMAINVEST</v>
      </c>
      <c r="W485" s="199" t="str">
        <f t="shared" si="285"/>
        <v/>
      </c>
      <c r="X485" s="199" t="str">
        <f t="shared" si="286"/>
        <v/>
      </c>
      <c r="Y485" s="199" t="str">
        <f t="shared" si="287"/>
        <v/>
      </c>
      <c r="Z485" s="199" t="str">
        <f t="shared" si="288"/>
        <v/>
      </c>
      <c r="AA485" s="199" t="str">
        <f t="shared" si="289"/>
        <v/>
      </c>
      <c r="AB485" s="199" t="str">
        <f t="shared" si="290"/>
        <v/>
      </c>
      <c r="AC485" s="199" t="str">
        <f t="shared" si="291"/>
        <v/>
      </c>
      <c r="AD485" s="199" t="str">
        <f t="shared" si="292"/>
        <v/>
      </c>
      <c r="AE485" s="199" t="str">
        <f t="shared" si="293"/>
        <v/>
      </c>
      <c r="AF485" s="199" t="str">
        <f t="shared" si="294"/>
        <v/>
      </c>
      <c r="AG485" s="199" t="str">
        <f t="shared" si="295"/>
        <v/>
      </c>
      <c r="AH485" s="199" t="str">
        <f t="shared" si="296"/>
        <v/>
      </c>
      <c r="AI485" s="199" t="str">
        <f t="shared" si="297"/>
        <v/>
      </c>
      <c r="AJ485" s="199" t="str">
        <f t="shared" si="298"/>
        <v/>
      </c>
      <c r="AK485" s="199">
        <f t="shared" si="299"/>
        <v>-9.9975509999996603E-2</v>
      </c>
      <c r="AL485" s="199">
        <f t="shared" si="300"/>
        <v>-9.9975509999996603E-2</v>
      </c>
      <c r="AO485" s="59">
        <v>482</v>
      </c>
      <c r="AP485" s="54" t="s">
        <v>1410</v>
      </c>
      <c r="AQ485" s="31" t="s">
        <v>1110</v>
      </c>
      <c r="AR485" s="31" t="s">
        <v>1110</v>
      </c>
      <c r="AS485" s="31" t="s">
        <v>1110</v>
      </c>
      <c r="AT485" s="31" t="s">
        <v>1110</v>
      </c>
      <c r="AU485" s="31" t="s">
        <v>1110</v>
      </c>
      <c r="AV485" s="31" t="s">
        <v>1110</v>
      </c>
      <c r="AW485" s="31" t="s">
        <v>1110</v>
      </c>
      <c r="AX485" s="31" t="s">
        <v>1110</v>
      </c>
      <c r="AY485" s="31" t="s">
        <v>1110</v>
      </c>
      <c r="AZ485" s="31" t="s">
        <v>1110</v>
      </c>
      <c r="BA485" s="31" t="s">
        <v>1110</v>
      </c>
      <c r="BB485" s="31" t="s">
        <v>1110</v>
      </c>
      <c r="BC485" s="31" t="s">
        <v>1110</v>
      </c>
      <c r="BD485" s="31" t="s">
        <v>1110</v>
      </c>
      <c r="BE485" s="57">
        <v>17.854138469999999</v>
      </c>
      <c r="BF485" s="31">
        <v>17.854138469999999</v>
      </c>
      <c r="BG485"/>
      <c r="BH485" s="59">
        <v>482</v>
      </c>
      <c r="BI485" s="54" t="s">
        <v>776</v>
      </c>
      <c r="BJ485" s="31" t="s">
        <v>1110</v>
      </c>
      <c r="BK485" s="31" t="s">
        <v>1110</v>
      </c>
      <c r="BL485" s="31" t="s">
        <v>1110</v>
      </c>
      <c r="BM485" s="31" t="s">
        <v>1110</v>
      </c>
      <c r="BN485" s="31" t="s">
        <v>1110</v>
      </c>
      <c r="BO485" s="31" t="s">
        <v>1110</v>
      </c>
      <c r="BP485" s="31" t="s">
        <v>1110</v>
      </c>
      <c r="BQ485" s="31" t="s">
        <v>1110</v>
      </c>
      <c r="BR485" s="31" t="s">
        <v>1110</v>
      </c>
      <c r="BS485" s="31" t="s">
        <v>1110</v>
      </c>
      <c r="BT485" s="31" t="s">
        <v>1110</v>
      </c>
      <c r="BU485" s="31" t="s">
        <v>1110</v>
      </c>
      <c r="BV485" s="31" t="s">
        <v>1110</v>
      </c>
      <c r="BW485" s="31" t="s">
        <v>1110</v>
      </c>
      <c r="BX485" s="57">
        <v>18.488876980000001</v>
      </c>
      <c r="BY485" s="31">
        <v>18.488876980000001</v>
      </c>
    </row>
    <row r="486" spans="1:77" ht="75">
      <c r="A486" s="114" t="str">
        <f t="shared" si="264"/>
        <v>AMAGO GESTAO DE INVESTIMENTOS</v>
      </c>
      <c r="B486" s="24" t="str">
        <f t="shared" si="265"/>
        <v/>
      </c>
      <c r="C486" s="24" t="str">
        <f t="shared" si="266"/>
        <v/>
      </c>
      <c r="D486" s="24" t="str">
        <f t="shared" si="267"/>
        <v/>
      </c>
      <c r="E486" s="24" t="str">
        <f t="shared" si="268"/>
        <v/>
      </c>
      <c r="F486" s="24" t="str">
        <f t="shared" si="269"/>
        <v/>
      </c>
      <c r="G486" s="24" t="str">
        <f t="shared" si="270"/>
        <v/>
      </c>
      <c r="H486" s="24" t="str">
        <f t="shared" si="271"/>
        <v/>
      </c>
      <c r="I486" s="24" t="str">
        <f t="shared" si="272"/>
        <v/>
      </c>
      <c r="J486" s="24" t="str">
        <f t="shared" si="273"/>
        <v/>
      </c>
      <c r="K486" s="24" t="str">
        <f t="shared" si="274"/>
        <v/>
      </c>
      <c r="L486" s="24" t="str">
        <f t="shared" si="275"/>
        <v/>
      </c>
      <c r="M486" s="24" t="str">
        <f t="shared" si="276"/>
        <v/>
      </c>
      <c r="N486" s="24" t="str">
        <f t="shared" si="277"/>
        <v/>
      </c>
      <c r="O486" s="24" t="str">
        <f t="shared" si="278"/>
        <v/>
      </c>
      <c r="P486" s="24" t="str">
        <f t="shared" si="279"/>
        <v/>
      </c>
      <c r="Q486" s="24" t="str">
        <f t="shared" si="280"/>
        <v/>
      </c>
      <c r="R486" s="24" t="e">
        <f t="shared" si="281"/>
        <v>#N/A</v>
      </c>
      <c r="S486" s="24">
        <f t="shared" si="282"/>
        <v>0</v>
      </c>
      <c r="T486" s="24">
        <f t="shared" si="283"/>
        <v>0</v>
      </c>
      <c r="V486" s="116" t="str">
        <f t="shared" si="284"/>
        <v>AMAGO GESTAO DE INVESTIMENTOS</v>
      </c>
      <c r="W486" s="199" t="str">
        <f t="shared" si="285"/>
        <v/>
      </c>
      <c r="X486" s="199" t="str">
        <f t="shared" si="286"/>
        <v/>
      </c>
      <c r="Y486" s="199" t="str">
        <f t="shared" si="287"/>
        <v/>
      </c>
      <c r="Z486" s="199" t="str">
        <f t="shared" si="288"/>
        <v/>
      </c>
      <c r="AA486" s="199" t="str">
        <f t="shared" si="289"/>
        <v/>
      </c>
      <c r="AB486" s="199" t="str">
        <f t="shared" si="290"/>
        <v/>
      </c>
      <c r="AC486" s="199" t="str">
        <f t="shared" si="291"/>
        <v/>
      </c>
      <c r="AD486" s="199" t="str">
        <f t="shared" si="292"/>
        <v/>
      </c>
      <c r="AE486" s="199" t="str">
        <f t="shared" si="293"/>
        <v/>
      </c>
      <c r="AF486" s="199" t="str">
        <f t="shared" si="294"/>
        <v/>
      </c>
      <c r="AG486" s="199" t="str">
        <f t="shared" si="295"/>
        <v/>
      </c>
      <c r="AH486" s="199" t="str">
        <f t="shared" si="296"/>
        <v/>
      </c>
      <c r="AI486" s="199" t="str">
        <f t="shared" si="297"/>
        <v/>
      </c>
      <c r="AJ486" s="199" t="str">
        <f t="shared" si="298"/>
        <v/>
      </c>
      <c r="AK486" s="199" t="str">
        <f t="shared" si="299"/>
        <v/>
      </c>
      <c r="AL486" s="199" t="str">
        <f t="shared" si="300"/>
        <v/>
      </c>
      <c r="AO486" s="60">
        <v>483</v>
      </c>
      <c r="AP486" s="56" t="s">
        <v>12</v>
      </c>
      <c r="AQ486" s="30" t="s">
        <v>1110</v>
      </c>
      <c r="AR486" s="30" t="s">
        <v>1110</v>
      </c>
      <c r="AS486" s="30" t="s">
        <v>1110</v>
      </c>
      <c r="AT486" s="30" t="s">
        <v>1110</v>
      </c>
      <c r="AU486" s="30" t="s">
        <v>1110</v>
      </c>
      <c r="AV486" s="30" t="s">
        <v>1110</v>
      </c>
      <c r="AW486" s="30" t="s">
        <v>1110</v>
      </c>
      <c r="AX486" s="30">
        <v>17.60043559</v>
      </c>
      <c r="AY486" s="30" t="s">
        <v>1110</v>
      </c>
      <c r="AZ486" s="30" t="s">
        <v>1110</v>
      </c>
      <c r="BA486" s="30" t="s">
        <v>1110</v>
      </c>
      <c r="BB486" s="30" t="s">
        <v>1110</v>
      </c>
      <c r="BC486" s="30" t="s">
        <v>1110</v>
      </c>
      <c r="BD486" s="30" t="s">
        <v>1110</v>
      </c>
      <c r="BE486" s="58" t="s">
        <v>1110</v>
      </c>
      <c r="BF486" s="30">
        <v>17.60043559</v>
      </c>
      <c r="BG486"/>
      <c r="BH486" s="60">
        <v>483</v>
      </c>
      <c r="BI486" s="56" t="s">
        <v>1411</v>
      </c>
      <c r="BJ486" s="30" t="s">
        <v>1110</v>
      </c>
      <c r="BK486" s="30" t="s">
        <v>1110</v>
      </c>
      <c r="BL486" s="30" t="s">
        <v>1110</v>
      </c>
      <c r="BM486" s="30" t="s">
        <v>1110</v>
      </c>
      <c r="BN486" s="30" t="s">
        <v>1110</v>
      </c>
      <c r="BO486" s="30" t="s">
        <v>1110</v>
      </c>
      <c r="BP486" s="30" t="s">
        <v>1110</v>
      </c>
      <c r="BQ486" s="30">
        <v>0.10248002</v>
      </c>
      <c r="BR486" s="30">
        <v>1.5320303400000002</v>
      </c>
      <c r="BS486" s="30">
        <v>9.9249722200000008</v>
      </c>
      <c r="BT486" s="30" t="s">
        <v>1110</v>
      </c>
      <c r="BU486" s="30" t="s">
        <v>1110</v>
      </c>
      <c r="BV486" s="30">
        <v>6.8633615399999996</v>
      </c>
      <c r="BW486" s="30" t="s">
        <v>1110</v>
      </c>
      <c r="BX486" s="58" t="s">
        <v>1110</v>
      </c>
      <c r="BY486" s="30">
        <v>18.422844120000001</v>
      </c>
    </row>
    <row r="487" spans="1:77" ht="50">
      <c r="A487" s="114" t="str">
        <f t="shared" si="264"/>
        <v>ITAJUI GESTAO DE INVESTIMENTOS LTDA</v>
      </c>
      <c r="B487" s="24" t="str">
        <f t="shared" si="265"/>
        <v/>
      </c>
      <c r="C487" s="24" t="str">
        <f t="shared" si="266"/>
        <v/>
      </c>
      <c r="D487" s="24" t="str">
        <f t="shared" si="267"/>
        <v/>
      </c>
      <c r="E487" s="24" t="str">
        <f t="shared" si="268"/>
        <v/>
      </c>
      <c r="F487" s="24" t="str">
        <f t="shared" si="269"/>
        <v/>
      </c>
      <c r="G487" s="24" t="str">
        <f t="shared" si="270"/>
        <v/>
      </c>
      <c r="H487" s="24" t="str">
        <f t="shared" si="271"/>
        <v/>
      </c>
      <c r="I487" s="24">
        <f t="shared" si="272"/>
        <v>-7.8356092162863433E-3</v>
      </c>
      <c r="J487" s="24" t="str">
        <f t="shared" si="273"/>
        <v/>
      </c>
      <c r="K487" s="24" t="str">
        <f t="shared" si="274"/>
        <v/>
      </c>
      <c r="L487" s="24" t="str">
        <f t="shared" si="275"/>
        <v/>
      </c>
      <c r="M487" s="24" t="str">
        <f t="shared" si="276"/>
        <v/>
      </c>
      <c r="N487" s="24" t="str">
        <f t="shared" si="277"/>
        <v/>
      </c>
      <c r="O487" s="24" t="str">
        <f t="shared" si="278"/>
        <v/>
      </c>
      <c r="P487" s="24" t="str">
        <f t="shared" si="279"/>
        <v/>
      </c>
      <c r="Q487" s="24">
        <f t="shared" si="280"/>
        <v>-7.8356092162863433E-3</v>
      </c>
      <c r="R487" s="24">
        <f t="shared" si="281"/>
        <v>-1.4373700000014367E-3</v>
      </c>
      <c r="S487" s="24">
        <f t="shared" si="282"/>
        <v>-7.8356092162863433E-3</v>
      </c>
      <c r="T487" s="24">
        <f t="shared" si="283"/>
        <v>-7.8356092162863433E-3</v>
      </c>
      <c r="V487" s="116" t="str">
        <f t="shared" si="284"/>
        <v>ITAJUI GESTAO DE INVESTIMENTOS LTDA</v>
      </c>
      <c r="W487" s="199" t="str">
        <f t="shared" si="285"/>
        <v/>
      </c>
      <c r="X487" s="199" t="str">
        <f t="shared" si="286"/>
        <v/>
      </c>
      <c r="Y487" s="199" t="str">
        <f t="shared" si="287"/>
        <v/>
      </c>
      <c r="Z487" s="199" t="str">
        <f t="shared" si="288"/>
        <v/>
      </c>
      <c r="AA487" s="199" t="str">
        <f t="shared" si="289"/>
        <v/>
      </c>
      <c r="AB487" s="199" t="str">
        <f t="shared" si="290"/>
        <v/>
      </c>
      <c r="AC487" s="199" t="str">
        <f t="shared" si="291"/>
        <v/>
      </c>
      <c r="AD487" s="199">
        <f t="shared" si="292"/>
        <v>-1.4373700000014367E-3</v>
      </c>
      <c r="AE487" s="199" t="str">
        <f t="shared" si="293"/>
        <v/>
      </c>
      <c r="AF487" s="199" t="str">
        <f t="shared" si="294"/>
        <v/>
      </c>
      <c r="AG487" s="199" t="str">
        <f t="shared" si="295"/>
        <v/>
      </c>
      <c r="AH487" s="199" t="str">
        <f t="shared" si="296"/>
        <v/>
      </c>
      <c r="AI487" s="199" t="str">
        <f t="shared" si="297"/>
        <v/>
      </c>
      <c r="AJ487" s="199" t="str">
        <f t="shared" si="298"/>
        <v/>
      </c>
      <c r="AK487" s="199" t="str">
        <f t="shared" si="299"/>
        <v/>
      </c>
      <c r="AL487" s="199">
        <f t="shared" si="300"/>
        <v>-1.4373700000014367E-3</v>
      </c>
      <c r="AO487" s="59">
        <v>484</v>
      </c>
      <c r="AP487" s="54" t="s">
        <v>528</v>
      </c>
      <c r="AQ487" s="31" t="s">
        <v>1110</v>
      </c>
      <c r="AR487" s="31" t="s">
        <v>1110</v>
      </c>
      <c r="AS487" s="31" t="s">
        <v>1110</v>
      </c>
      <c r="AT487" s="31" t="s">
        <v>1110</v>
      </c>
      <c r="AU487" s="31" t="s">
        <v>1110</v>
      </c>
      <c r="AV487" s="31" t="s">
        <v>1110</v>
      </c>
      <c r="AW487" s="31" t="s">
        <v>1110</v>
      </c>
      <c r="AX487" s="31">
        <v>17.47679771</v>
      </c>
      <c r="AY487" s="31" t="s">
        <v>1110</v>
      </c>
      <c r="AZ487" s="31" t="s">
        <v>1110</v>
      </c>
      <c r="BA487" s="31" t="s">
        <v>1110</v>
      </c>
      <c r="BB487" s="31" t="s">
        <v>1110</v>
      </c>
      <c r="BC487" s="31" t="s">
        <v>1110</v>
      </c>
      <c r="BD487" s="31" t="s">
        <v>1110</v>
      </c>
      <c r="BE487" s="57">
        <v>1.0000000000000001E-5</v>
      </c>
      <c r="BF487" s="31">
        <v>17.476807709999999</v>
      </c>
      <c r="BG487"/>
      <c r="BH487" s="59">
        <v>484</v>
      </c>
      <c r="BI487" s="54" t="s">
        <v>1409</v>
      </c>
      <c r="BJ487" s="31" t="s">
        <v>1110</v>
      </c>
      <c r="BK487" s="31" t="s">
        <v>1110</v>
      </c>
      <c r="BL487" s="31" t="s">
        <v>1110</v>
      </c>
      <c r="BM487" s="31" t="s">
        <v>1110</v>
      </c>
      <c r="BN487" s="31" t="s">
        <v>1110</v>
      </c>
      <c r="BO487" s="31" t="s">
        <v>1110</v>
      </c>
      <c r="BP487" s="31" t="s">
        <v>1110</v>
      </c>
      <c r="BQ487" s="31">
        <v>18.342637230000001</v>
      </c>
      <c r="BR487" s="31" t="s">
        <v>1110</v>
      </c>
      <c r="BS487" s="31" t="s">
        <v>1110</v>
      </c>
      <c r="BT487" s="31" t="s">
        <v>1110</v>
      </c>
      <c r="BU487" s="31" t="s">
        <v>1110</v>
      </c>
      <c r="BV487" s="31" t="s">
        <v>1110</v>
      </c>
      <c r="BW487" s="31" t="s">
        <v>1110</v>
      </c>
      <c r="BX487" s="57" t="s">
        <v>1110</v>
      </c>
      <c r="BY487" s="31">
        <v>18.342637230000001</v>
      </c>
    </row>
    <row r="488" spans="1:77" ht="37.5">
      <c r="A488" s="114" t="str">
        <f t="shared" si="264"/>
        <v>VORTX DTVM LTDA.</v>
      </c>
      <c r="B488" s="24" t="str">
        <f t="shared" si="265"/>
        <v/>
      </c>
      <c r="C488" s="24" t="str">
        <f t="shared" si="266"/>
        <v/>
      </c>
      <c r="D488" s="24" t="str">
        <f t="shared" si="267"/>
        <v/>
      </c>
      <c r="E488" s="24" t="str">
        <f t="shared" si="268"/>
        <v/>
      </c>
      <c r="F488" s="24" t="str">
        <f t="shared" si="269"/>
        <v/>
      </c>
      <c r="G488" s="24" t="str">
        <f t="shared" si="270"/>
        <v/>
      </c>
      <c r="H488" s="24" t="str">
        <f t="shared" si="271"/>
        <v/>
      </c>
      <c r="I488" s="24" t="str">
        <f t="shared" si="272"/>
        <v/>
      </c>
      <c r="J488" s="24" t="str">
        <f t="shared" si="273"/>
        <v/>
      </c>
      <c r="K488" s="24" t="str">
        <f t="shared" si="274"/>
        <v/>
      </c>
      <c r="L488" s="24" t="str">
        <f t="shared" si="275"/>
        <v/>
      </c>
      <c r="M488" s="24" t="str">
        <f t="shared" si="276"/>
        <v/>
      </c>
      <c r="N488" s="24" t="str">
        <f t="shared" si="277"/>
        <v/>
      </c>
      <c r="O488" s="24" t="str">
        <f t="shared" si="278"/>
        <v/>
      </c>
      <c r="P488" s="24">
        <f t="shared" si="279"/>
        <v>0.35170971764063097</v>
      </c>
      <c r="Q488" s="24">
        <f t="shared" si="280"/>
        <v>0.35170971764063097</v>
      </c>
      <c r="R488" s="24">
        <f t="shared" si="281"/>
        <v>6.2794740000004623E-2</v>
      </c>
      <c r="S488" s="24">
        <f t="shared" si="282"/>
        <v>0.35170971764063097</v>
      </c>
      <c r="T488" s="24">
        <f t="shared" si="283"/>
        <v>0.35170971764063097</v>
      </c>
      <c r="V488" s="116" t="str">
        <f t="shared" si="284"/>
        <v>VORTX DTVM LTDA.</v>
      </c>
      <c r="W488" s="199" t="str">
        <f t="shared" si="285"/>
        <v/>
      </c>
      <c r="X488" s="199" t="str">
        <f t="shared" si="286"/>
        <v/>
      </c>
      <c r="Y488" s="199" t="str">
        <f t="shared" si="287"/>
        <v/>
      </c>
      <c r="Z488" s="199" t="str">
        <f t="shared" si="288"/>
        <v/>
      </c>
      <c r="AA488" s="199" t="str">
        <f t="shared" si="289"/>
        <v/>
      </c>
      <c r="AB488" s="199" t="str">
        <f t="shared" si="290"/>
        <v/>
      </c>
      <c r="AC488" s="199" t="str">
        <f t="shared" si="291"/>
        <v/>
      </c>
      <c r="AD488" s="199" t="str">
        <f t="shared" si="292"/>
        <v/>
      </c>
      <c r="AE488" s="199" t="str">
        <f t="shared" si="293"/>
        <v/>
      </c>
      <c r="AF488" s="199" t="str">
        <f t="shared" si="294"/>
        <v/>
      </c>
      <c r="AG488" s="199" t="str">
        <f t="shared" si="295"/>
        <v/>
      </c>
      <c r="AH488" s="199" t="str">
        <f t="shared" si="296"/>
        <v/>
      </c>
      <c r="AI488" s="199" t="str">
        <f t="shared" si="297"/>
        <v/>
      </c>
      <c r="AJ488" s="199" t="str">
        <f t="shared" si="298"/>
        <v/>
      </c>
      <c r="AK488" s="199">
        <f t="shared" si="299"/>
        <v>6.2794740000004623E-2</v>
      </c>
      <c r="AL488" s="199">
        <f t="shared" si="300"/>
        <v>6.2794740000004623E-2</v>
      </c>
      <c r="AO488" s="60">
        <v>485</v>
      </c>
      <c r="AP488" s="56" t="s">
        <v>1412</v>
      </c>
      <c r="AQ488" s="30" t="s">
        <v>1110</v>
      </c>
      <c r="AR488" s="30" t="s">
        <v>1110</v>
      </c>
      <c r="AS488" s="30" t="s">
        <v>1110</v>
      </c>
      <c r="AT488" s="30" t="s">
        <v>1110</v>
      </c>
      <c r="AU488" s="30" t="s">
        <v>1110</v>
      </c>
      <c r="AV488" s="30" t="s">
        <v>1110</v>
      </c>
      <c r="AW488" s="30" t="s">
        <v>1110</v>
      </c>
      <c r="AX488" s="30" t="s">
        <v>1110</v>
      </c>
      <c r="AY488" s="30" t="s">
        <v>1110</v>
      </c>
      <c r="AZ488" s="30">
        <v>17.434324549999999</v>
      </c>
      <c r="BA488" s="30" t="s">
        <v>1110</v>
      </c>
      <c r="BB488" s="30" t="s">
        <v>1110</v>
      </c>
      <c r="BC488" s="30" t="s">
        <v>1110</v>
      </c>
      <c r="BD488" s="30" t="s">
        <v>1110</v>
      </c>
      <c r="BE488" s="58" t="s">
        <v>1110</v>
      </c>
      <c r="BF488" s="30">
        <v>17.434324549999999</v>
      </c>
      <c r="BG488"/>
      <c r="BH488" s="60">
        <v>485</v>
      </c>
      <c r="BI488" s="56" t="s">
        <v>1410</v>
      </c>
      <c r="BJ488" s="30" t="s">
        <v>1110</v>
      </c>
      <c r="BK488" s="30" t="s">
        <v>1110</v>
      </c>
      <c r="BL488" s="30" t="s">
        <v>1110</v>
      </c>
      <c r="BM488" s="30" t="s">
        <v>1110</v>
      </c>
      <c r="BN488" s="30" t="s">
        <v>1110</v>
      </c>
      <c r="BO488" s="30" t="s">
        <v>1110</v>
      </c>
      <c r="BP488" s="30" t="s">
        <v>1110</v>
      </c>
      <c r="BQ488" s="30" t="s">
        <v>1110</v>
      </c>
      <c r="BR488" s="30" t="s">
        <v>1110</v>
      </c>
      <c r="BS488" s="30" t="s">
        <v>1110</v>
      </c>
      <c r="BT488" s="30" t="s">
        <v>1110</v>
      </c>
      <c r="BU488" s="30" t="s">
        <v>1110</v>
      </c>
      <c r="BV488" s="30" t="s">
        <v>1110</v>
      </c>
      <c r="BW488" s="30" t="s">
        <v>1110</v>
      </c>
      <c r="BX488" s="58">
        <v>17.916933210000003</v>
      </c>
      <c r="BY488" s="30">
        <v>17.916933210000003</v>
      </c>
    </row>
    <row r="489" spans="1:77" ht="50">
      <c r="A489" s="114" t="str">
        <f t="shared" si="264"/>
        <v>TAGUS INVESTIMENTOS LTDA</v>
      </c>
      <c r="B489" s="24" t="str">
        <f t="shared" si="265"/>
        <v/>
      </c>
      <c r="C489" s="24" t="str">
        <f t="shared" si="266"/>
        <v/>
      </c>
      <c r="D489" s="24" t="str">
        <f t="shared" si="267"/>
        <v/>
      </c>
      <c r="E489" s="24" t="str">
        <f t="shared" si="268"/>
        <v/>
      </c>
      <c r="F489" s="24" t="str">
        <f t="shared" si="269"/>
        <v/>
      </c>
      <c r="G489" s="24" t="str">
        <f t="shared" si="270"/>
        <v/>
      </c>
      <c r="H489" s="24" t="str">
        <f t="shared" si="271"/>
        <v/>
      </c>
      <c r="I489" s="24" t="str">
        <f t="shared" si="272"/>
        <v/>
      </c>
      <c r="J489" s="24" t="str">
        <f t="shared" si="273"/>
        <v/>
      </c>
      <c r="K489" s="24" t="str">
        <f t="shared" si="274"/>
        <v/>
      </c>
      <c r="L489" s="24" t="str">
        <f t="shared" si="275"/>
        <v/>
      </c>
      <c r="M489" s="24" t="str">
        <f t="shared" si="276"/>
        <v/>
      </c>
      <c r="N489" s="24" t="str">
        <f t="shared" si="277"/>
        <v/>
      </c>
      <c r="O489" s="24" t="str">
        <f t="shared" si="278"/>
        <v/>
      </c>
      <c r="P489" s="24" t="str">
        <f t="shared" si="279"/>
        <v/>
      </c>
      <c r="Q489" s="24" t="str">
        <f t="shared" si="280"/>
        <v/>
      </c>
      <c r="R489" s="24" t="e">
        <f t="shared" si="281"/>
        <v>#N/A</v>
      </c>
      <c r="S489" s="24">
        <f t="shared" si="282"/>
        <v>0</v>
      </c>
      <c r="T489" s="24">
        <f t="shared" si="283"/>
        <v>0</v>
      </c>
      <c r="V489" s="116" t="str">
        <f t="shared" si="284"/>
        <v>TAGUS INVESTIMENTOS LTDA</v>
      </c>
      <c r="W489" s="199" t="str">
        <f t="shared" si="285"/>
        <v/>
      </c>
      <c r="X489" s="199" t="str">
        <f t="shared" si="286"/>
        <v/>
      </c>
      <c r="Y489" s="199" t="str">
        <f t="shared" si="287"/>
        <v/>
      </c>
      <c r="Z489" s="199" t="str">
        <f t="shared" si="288"/>
        <v/>
      </c>
      <c r="AA489" s="199" t="str">
        <f t="shared" si="289"/>
        <v/>
      </c>
      <c r="AB489" s="199" t="str">
        <f t="shared" si="290"/>
        <v/>
      </c>
      <c r="AC489" s="199" t="str">
        <f t="shared" si="291"/>
        <v/>
      </c>
      <c r="AD489" s="199" t="str">
        <f t="shared" si="292"/>
        <v/>
      </c>
      <c r="AE489" s="199" t="str">
        <f t="shared" si="293"/>
        <v/>
      </c>
      <c r="AF489" s="199" t="str">
        <f t="shared" si="294"/>
        <v/>
      </c>
      <c r="AG489" s="199" t="str">
        <f t="shared" si="295"/>
        <v/>
      </c>
      <c r="AH489" s="199" t="str">
        <f t="shared" si="296"/>
        <v/>
      </c>
      <c r="AI489" s="199" t="str">
        <f t="shared" si="297"/>
        <v/>
      </c>
      <c r="AJ489" s="199" t="str">
        <f t="shared" si="298"/>
        <v/>
      </c>
      <c r="AK489" s="199" t="str">
        <f t="shared" si="299"/>
        <v/>
      </c>
      <c r="AL489" s="199" t="str">
        <f t="shared" si="300"/>
        <v/>
      </c>
      <c r="AO489" s="59">
        <v>486</v>
      </c>
      <c r="AP489" s="54" t="s">
        <v>1413</v>
      </c>
      <c r="AQ489" s="31" t="s">
        <v>1110</v>
      </c>
      <c r="AR489" s="31" t="s">
        <v>1110</v>
      </c>
      <c r="AS489" s="31" t="s">
        <v>1110</v>
      </c>
      <c r="AT489" s="31" t="s">
        <v>1110</v>
      </c>
      <c r="AU489" s="31" t="s">
        <v>1110</v>
      </c>
      <c r="AV489" s="31" t="s">
        <v>1110</v>
      </c>
      <c r="AW489" s="31" t="s">
        <v>1110</v>
      </c>
      <c r="AX489" s="31">
        <v>12.732145289999998</v>
      </c>
      <c r="AY489" s="31" t="s">
        <v>1110</v>
      </c>
      <c r="AZ489" s="31">
        <v>4.56501804</v>
      </c>
      <c r="BA489" s="31" t="s">
        <v>1110</v>
      </c>
      <c r="BB489" s="31" t="s">
        <v>1110</v>
      </c>
      <c r="BC489" s="31" t="s">
        <v>1110</v>
      </c>
      <c r="BD489" s="31" t="s">
        <v>1110</v>
      </c>
      <c r="BE489" s="57" t="s">
        <v>1110</v>
      </c>
      <c r="BF489" s="31">
        <v>17.297163329999997</v>
      </c>
      <c r="BG489"/>
      <c r="BH489" s="59">
        <v>486</v>
      </c>
      <c r="BI489" s="54" t="s">
        <v>919</v>
      </c>
      <c r="BJ489" s="31" t="s">
        <v>1110</v>
      </c>
      <c r="BK489" s="31" t="s">
        <v>1110</v>
      </c>
      <c r="BL489" s="31" t="s">
        <v>1110</v>
      </c>
      <c r="BM489" s="31" t="s">
        <v>1110</v>
      </c>
      <c r="BN489" s="31" t="s">
        <v>1110</v>
      </c>
      <c r="BO489" s="31" t="s">
        <v>1110</v>
      </c>
      <c r="BP489" s="31" t="s">
        <v>1110</v>
      </c>
      <c r="BQ489" s="31">
        <v>14.726602130000002</v>
      </c>
      <c r="BR489" s="31" t="s">
        <v>1110</v>
      </c>
      <c r="BS489" s="31">
        <v>3.1272302599999997</v>
      </c>
      <c r="BT489" s="31" t="s">
        <v>1110</v>
      </c>
      <c r="BU489" s="31" t="s">
        <v>1110</v>
      </c>
      <c r="BV489" s="31" t="s">
        <v>1110</v>
      </c>
      <c r="BW489" s="31" t="s">
        <v>1110</v>
      </c>
      <c r="BX489" s="57" t="s">
        <v>1110</v>
      </c>
      <c r="BY489" s="31">
        <v>17.853832390000001</v>
      </c>
    </row>
    <row r="490" spans="1:77" ht="37.5">
      <c r="A490" s="114" t="str">
        <f t="shared" si="264"/>
        <v>LFI INVESTIMENTOS LTDA</v>
      </c>
      <c r="B490" s="24" t="str">
        <f t="shared" si="265"/>
        <v/>
      </c>
      <c r="C490" s="24" t="str">
        <f t="shared" si="266"/>
        <v/>
      </c>
      <c r="D490" s="24" t="str">
        <f t="shared" si="267"/>
        <v/>
      </c>
      <c r="E490" s="24" t="str">
        <f t="shared" si="268"/>
        <v/>
      </c>
      <c r="F490" s="24" t="str">
        <f t="shared" si="269"/>
        <v/>
      </c>
      <c r="G490" s="24" t="str">
        <f t="shared" si="270"/>
        <v/>
      </c>
      <c r="H490" s="24" t="str">
        <f t="shared" si="271"/>
        <v/>
      </c>
      <c r="I490" s="24">
        <f t="shared" si="272"/>
        <v>4.4906325669047646</v>
      </c>
      <c r="J490" s="24">
        <f t="shared" si="273"/>
        <v>4.4906320753117797</v>
      </c>
      <c r="K490" s="24" t="str">
        <f t="shared" si="274"/>
        <v/>
      </c>
      <c r="L490" s="24" t="str">
        <f t="shared" si="275"/>
        <v/>
      </c>
      <c r="M490" s="24" t="str">
        <f t="shared" si="276"/>
        <v/>
      </c>
      <c r="N490" s="24" t="str">
        <f t="shared" si="277"/>
        <v/>
      </c>
      <c r="O490" s="24" t="str">
        <f t="shared" si="278"/>
        <v/>
      </c>
      <c r="P490" s="24" t="str">
        <f t="shared" si="279"/>
        <v/>
      </c>
      <c r="Q490" s="24">
        <f t="shared" si="280"/>
        <v>4.4906325415799273</v>
      </c>
      <c r="R490" s="24">
        <f t="shared" si="281"/>
        <v>0.76578664000000529</v>
      </c>
      <c r="S490" s="24">
        <f t="shared" si="282"/>
        <v>4.4906325669047646</v>
      </c>
      <c r="T490" s="24">
        <f t="shared" si="283"/>
        <v>4.4906320753117797</v>
      </c>
      <c r="V490" s="116" t="str">
        <f t="shared" si="284"/>
        <v>LFI INVESTIMENTOS LTDA</v>
      </c>
      <c r="W490" s="199" t="str">
        <f t="shared" si="285"/>
        <v/>
      </c>
      <c r="X490" s="199" t="str">
        <f t="shared" si="286"/>
        <v/>
      </c>
      <c r="Y490" s="199" t="str">
        <f t="shared" si="287"/>
        <v/>
      </c>
      <c r="Z490" s="199" t="str">
        <f t="shared" si="288"/>
        <v/>
      </c>
      <c r="AA490" s="199" t="str">
        <f t="shared" si="289"/>
        <v/>
      </c>
      <c r="AB490" s="199" t="str">
        <f t="shared" si="290"/>
        <v/>
      </c>
      <c r="AC490" s="199" t="str">
        <f t="shared" si="291"/>
        <v/>
      </c>
      <c r="AD490" s="199">
        <f t="shared" si="292"/>
        <v>0.72633647000000323</v>
      </c>
      <c r="AE490" s="199">
        <f t="shared" si="293"/>
        <v>3.945016999999984E-2</v>
      </c>
      <c r="AF490" s="199" t="str">
        <f t="shared" si="294"/>
        <v/>
      </c>
      <c r="AG490" s="199" t="str">
        <f t="shared" si="295"/>
        <v/>
      </c>
      <c r="AH490" s="199" t="str">
        <f t="shared" si="296"/>
        <v/>
      </c>
      <c r="AI490" s="199" t="str">
        <f t="shared" si="297"/>
        <v/>
      </c>
      <c r="AJ490" s="199" t="str">
        <f t="shared" si="298"/>
        <v/>
      </c>
      <c r="AK490" s="199" t="str">
        <f t="shared" si="299"/>
        <v/>
      </c>
      <c r="AL490" s="199">
        <f t="shared" si="300"/>
        <v>0.76578664000000529</v>
      </c>
      <c r="AO490" s="60">
        <v>487</v>
      </c>
      <c r="AP490" s="56" t="s">
        <v>1414</v>
      </c>
      <c r="AQ490" s="30" t="s">
        <v>1110</v>
      </c>
      <c r="AR490" s="30" t="s">
        <v>1110</v>
      </c>
      <c r="AS490" s="30" t="s">
        <v>1110</v>
      </c>
      <c r="AT490" s="30" t="s">
        <v>1110</v>
      </c>
      <c r="AU490" s="30" t="s">
        <v>1110</v>
      </c>
      <c r="AV490" s="30" t="s">
        <v>1110</v>
      </c>
      <c r="AW490" s="30" t="s">
        <v>1110</v>
      </c>
      <c r="AX490" s="30">
        <v>16.174480079999999</v>
      </c>
      <c r="AY490" s="30">
        <v>0.87849927000000005</v>
      </c>
      <c r="AZ490" s="30" t="s">
        <v>1110</v>
      </c>
      <c r="BA490" s="30" t="s">
        <v>1110</v>
      </c>
      <c r="BB490" s="30" t="s">
        <v>1110</v>
      </c>
      <c r="BC490" s="30" t="s">
        <v>1110</v>
      </c>
      <c r="BD490" s="30" t="s">
        <v>1110</v>
      </c>
      <c r="BE490" s="58" t="s">
        <v>1110</v>
      </c>
      <c r="BF490" s="30">
        <v>17.052979349999998</v>
      </c>
      <c r="BG490"/>
      <c r="BH490" s="60">
        <v>487</v>
      </c>
      <c r="BI490" s="56" t="s">
        <v>1414</v>
      </c>
      <c r="BJ490" s="30" t="s">
        <v>1110</v>
      </c>
      <c r="BK490" s="30" t="s">
        <v>1110</v>
      </c>
      <c r="BL490" s="30" t="s">
        <v>1110</v>
      </c>
      <c r="BM490" s="30" t="s">
        <v>1110</v>
      </c>
      <c r="BN490" s="30" t="s">
        <v>1110</v>
      </c>
      <c r="BO490" s="30" t="s">
        <v>1110</v>
      </c>
      <c r="BP490" s="30" t="s">
        <v>1110</v>
      </c>
      <c r="BQ490" s="30">
        <v>16.900816550000002</v>
      </c>
      <c r="BR490" s="30">
        <v>0.91794943999999989</v>
      </c>
      <c r="BS490" s="30" t="s">
        <v>1110</v>
      </c>
      <c r="BT490" s="30" t="s">
        <v>1110</v>
      </c>
      <c r="BU490" s="30" t="s">
        <v>1110</v>
      </c>
      <c r="BV490" s="30" t="s">
        <v>1110</v>
      </c>
      <c r="BW490" s="30" t="s">
        <v>1110</v>
      </c>
      <c r="BX490" s="58" t="s">
        <v>1110</v>
      </c>
      <c r="BY490" s="30">
        <v>17.818765990000003</v>
      </c>
    </row>
    <row r="491" spans="1:77" ht="50">
      <c r="A491" s="114" t="str">
        <f t="shared" si="264"/>
        <v>EXPLORA ASSET MANAGEMENT</v>
      </c>
      <c r="B491" s="24" t="str">
        <f t="shared" si="265"/>
        <v/>
      </c>
      <c r="C491" s="24" t="str">
        <f t="shared" si="266"/>
        <v/>
      </c>
      <c r="D491" s="24" t="str">
        <f t="shared" si="267"/>
        <v/>
      </c>
      <c r="E491" s="24" t="str">
        <f t="shared" si="268"/>
        <v/>
      </c>
      <c r="F491" s="24" t="str">
        <f t="shared" si="269"/>
        <v/>
      </c>
      <c r="G491" s="24" t="str">
        <f t="shared" si="270"/>
        <v/>
      </c>
      <c r="H491" s="24" t="str">
        <f t="shared" si="271"/>
        <v/>
      </c>
      <c r="I491" s="24">
        <f t="shared" si="272"/>
        <v>3.1636064231156809</v>
      </c>
      <c r="J491" s="24" t="str">
        <f t="shared" si="273"/>
        <v/>
      </c>
      <c r="K491" s="24" t="str">
        <f t="shared" si="274"/>
        <v/>
      </c>
      <c r="L491" s="24" t="str">
        <f t="shared" si="275"/>
        <v/>
      </c>
      <c r="M491" s="24" t="str">
        <f t="shared" si="276"/>
        <v/>
      </c>
      <c r="N491" s="24">
        <f t="shared" si="277"/>
        <v>12.544841485699337</v>
      </c>
      <c r="O491" s="24" t="str">
        <f t="shared" si="278"/>
        <v/>
      </c>
      <c r="P491" s="24" t="str">
        <f t="shared" si="279"/>
        <v/>
      </c>
      <c r="Q491" s="24">
        <f t="shared" si="280"/>
        <v>3.6096405320242013</v>
      </c>
      <c r="R491" s="24">
        <f t="shared" si="281"/>
        <v>0.61323559000000216</v>
      </c>
      <c r="S491" s="24">
        <f t="shared" si="282"/>
        <v>12.544841485699337</v>
      </c>
      <c r="T491" s="24">
        <f t="shared" si="283"/>
        <v>3.1636064231156809</v>
      </c>
      <c r="V491" s="116" t="str">
        <f t="shared" si="284"/>
        <v>EXPLORA ASSET MANAGEMENT</v>
      </c>
      <c r="W491" s="199" t="str">
        <f t="shared" si="285"/>
        <v/>
      </c>
      <c r="X491" s="199" t="str">
        <f t="shared" si="286"/>
        <v/>
      </c>
      <c r="Y491" s="199" t="str">
        <f t="shared" si="287"/>
        <v/>
      </c>
      <c r="Z491" s="199" t="str">
        <f t="shared" si="288"/>
        <v/>
      </c>
      <c r="AA491" s="199" t="str">
        <f t="shared" si="289"/>
        <v/>
      </c>
      <c r="AB491" s="199" t="str">
        <f t="shared" si="290"/>
        <v/>
      </c>
      <c r="AC491" s="199" t="str">
        <f t="shared" si="291"/>
        <v/>
      </c>
      <c r="AD491" s="199">
        <f t="shared" si="292"/>
        <v>0.51190592000000024</v>
      </c>
      <c r="AE491" s="199" t="str">
        <f t="shared" si="293"/>
        <v/>
      </c>
      <c r="AF491" s="199" t="str">
        <f t="shared" si="294"/>
        <v/>
      </c>
      <c r="AG491" s="199" t="str">
        <f t="shared" si="295"/>
        <v/>
      </c>
      <c r="AH491" s="199" t="str">
        <f t="shared" si="296"/>
        <v/>
      </c>
      <c r="AI491" s="199">
        <f t="shared" si="297"/>
        <v>0.10132967000000004</v>
      </c>
      <c r="AJ491" s="199" t="str">
        <f t="shared" si="298"/>
        <v/>
      </c>
      <c r="AK491" s="199" t="str">
        <f t="shared" si="299"/>
        <v/>
      </c>
      <c r="AL491" s="199">
        <f t="shared" si="300"/>
        <v>0.61323559000000216</v>
      </c>
      <c r="AO491" s="59">
        <v>488</v>
      </c>
      <c r="AP491" s="54" t="s">
        <v>1415</v>
      </c>
      <c r="AQ491" s="31" t="s">
        <v>1110</v>
      </c>
      <c r="AR491" s="31" t="s">
        <v>1110</v>
      </c>
      <c r="AS491" s="31" t="s">
        <v>1110</v>
      </c>
      <c r="AT491" s="31" t="s">
        <v>1110</v>
      </c>
      <c r="AU491" s="31" t="s">
        <v>1110</v>
      </c>
      <c r="AV491" s="31" t="s">
        <v>1110</v>
      </c>
      <c r="AW491" s="31" t="s">
        <v>1110</v>
      </c>
      <c r="AX491" s="31">
        <v>16.181087390000002</v>
      </c>
      <c r="AY491" s="31" t="s">
        <v>1110</v>
      </c>
      <c r="AZ491" s="31" t="s">
        <v>1110</v>
      </c>
      <c r="BA491" s="31" t="s">
        <v>1110</v>
      </c>
      <c r="BB491" s="31" t="s">
        <v>1110</v>
      </c>
      <c r="BC491" s="31">
        <v>0.80773974000000004</v>
      </c>
      <c r="BD491" s="31" t="s">
        <v>1110</v>
      </c>
      <c r="BE491" s="57" t="s">
        <v>1110</v>
      </c>
      <c r="BF491" s="31">
        <v>16.988827130000001</v>
      </c>
      <c r="BG491"/>
      <c r="BH491" s="59">
        <v>488</v>
      </c>
      <c r="BI491" s="54" t="s">
        <v>1415</v>
      </c>
      <c r="BJ491" s="31" t="s">
        <v>1110</v>
      </c>
      <c r="BK491" s="31" t="s">
        <v>1110</v>
      </c>
      <c r="BL491" s="31" t="s">
        <v>1110</v>
      </c>
      <c r="BM491" s="31" t="s">
        <v>1110</v>
      </c>
      <c r="BN491" s="31" t="s">
        <v>1110</v>
      </c>
      <c r="BO491" s="31" t="s">
        <v>1110</v>
      </c>
      <c r="BP491" s="31" t="s">
        <v>1110</v>
      </c>
      <c r="BQ491" s="31">
        <v>16.692993310000002</v>
      </c>
      <c r="BR491" s="31" t="s">
        <v>1110</v>
      </c>
      <c r="BS491" s="31" t="s">
        <v>1110</v>
      </c>
      <c r="BT491" s="31" t="s">
        <v>1110</v>
      </c>
      <c r="BU491" s="31" t="s">
        <v>1110</v>
      </c>
      <c r="BV491" s="31">
        <v>0.90906941000000008</v>
      </c>
      <c r="BW491" s="31" t="s">
        <v>1110</v>
      </c>
      <c r="BX491" s="57" t="s">
        <v>1110</v>
      </c>
      <c r="BY491" s="31">
        <v>17.602062720000003</v>
      </c>
    </row>
    <row r="492" spans="1:77" ht="50">
      <c r="A492" s="114" t="str">
        <f t="shared" si="264"/>
        <v>RC GESTAO DE RECURSOS LTDA</v>
      </c>
      <c r="B492" s="24" t="str">
        <f t="shared" si="265"/>
        <v/>
      </c>
      <c r="C492" s="24" t="str">
        <f t="shared" si="266"/>
        <v/>
      </c>
      <c r="D492" s="24" t="str">
        <f t="shared" si="267"/>
        <v/>
      </c>
      <c r="E492" s="24" t="str">
        <f t="shared" si="268"/>
        <v/>
      </c>
      <c r="F492" s="24" t="str">
        <f t="shared" si="269"/>
        <v/>
      </c>
      <c r="G492" s="24" t="str">
        <f t="shared" si="270"/>
        <v/>
      </c>
      <c r="H492" s="24" t="str">
        <f t="shared" si="271"/>
        <v/>
      </c>
      <c r="I492" s="24">
        <f t="shared" si="272"/>
        <v>1.6651230815478897</v>
      </c>
      <c r="J492" s="24" t="str">
        <f t="shared" si="273"/>
        <v/>
      </c>
      <c r="K492" s="24">
        <f t="shared" si="274"/>
        <v>-4.9972291018591619</v>
      </c>
      <c r="L492" s="24" t="str">
        <f t="shared" si="275"/>
        <v/>
      </c>
      <c r="M492" s="24" t="str">
        <f t="shared" si="276"/>
        <v/>
      </c>
      <c r="N492" s="24" t="str">
        <f t="shared" si="277"/>
        <v/>
      </c>
      <c r="O492" s="24" t="str">
        <f t="shared" si="278"/>
        <v/>
      </c>
      <c r="P492" s="24" t="str">
        <f t="shared" si="279"/>
        <v/>
      </c>
      <c r="Q492" s="24">
        <f t="shared" si="280"/>
        <v>-9.3185915473441128E-2</v>
      </c>
      <c r="R492" s="24">
        <f t="shared" si="281"/>
        <v>-1.6118519999995584E-2</v>
      </c>
      <c r="S492" s="24">
        <f t="shared" si="282"/>
        <v>1.6651230815478897</v>
      </c>
      <c r="T492" s="24">
        <f t="shared" si="283"/>
        <v>-4.9972291018591619</v>
      </c>
      <c r="V492" s="116" t="str">
        <f t="shared" si="284"/>
        <v>RC GESTAO DE RECURSOS LTDA</v>
      </c>
      <c r="W492" s="199" t="str">
        <f t="shared" si="285"/>
        <v/>
      </c>
      <c r="X492" s="199" t="str">
        <f t="shared" si="286"/>
        <v/>
      </c>
      <c r="Y492" s="199" t="str">
        <f t="shared" si="287"/>
        <v/>
      </c>
      <c r="Z492" s="199" t="str">
        <f t="shared" si="288"/>
        <v/>
      </c>
      <c r="AA492" s="199" t="str">
        <f t="shared" si="289"/>
        <v/>
      </c>
      <c r="AB492" s="199" t="str">
        <f t="shared" si="290"/>
        <v/>
      </c>
      <c r="AC492" s="199" t="str">
        <f t="shared" si="291"/>
        <v/>
      </c>
      <c r="AD492" s="199">
        <f t="shared" si="292"/>
        <v>0.21200589000000214</v>
      </c>
      <c r="AE492" s="199" t="str">
        <f t="shared" si="293"/>
        <v/>
      </c>
      <c r="AF492" s="199">
        <f t="shared" si="294"/>
        <v>-0.22812441000000039</v>
      </c>
      <c r="AG492" s="199" t="str">
        <f t="shared" si="295"/>
        <v/>
      </c>
      <c r="AH492" s="199" t="str">
        <f t="shared" si="296"/>
        <v/>
      </c>
      <c r="AI492" s="199" t="str">
        <f t="shared" si="297"/>
        <v/>
      </c>
      <c r="AJ492" s="199" t="str">
        <f t="shared" si="298"/>
        <v/>
      </c>
      <c r="AK492" s="199" t="str">
        <f t="shared" si="299"/>
        <v/>
      </c>
      <c r="AL492" s="199">
        <f t="shared" si="300"/>
        <v>-1.6118519999995584E-2</v>
      </c>
      <c r="AO492" s="60">
        <v>489</v>
      </c>
      <c r="AP492" s="56" t="s">
        <v>1416</v>
      </c>
      <c r="AQ492" s="30" t="s">
        <v>1110</v>
      </c>
      <c r="AR492" s="30" t="s">
        <v>1110</v>
      </c>
      <c r="AS492" s="30" t="s">
        <v>1110</v>
      </c>
      <c r="AT492" s="30" t="s">
        <v>1110</v>
      </c>
      <c r="AU492" s="30" t="s">
        <v>1110</v>
      </c>
      <c r="AV492" s="30">
        <v>0.20124991</v>
      </c>
      <c r="AW492" s="30" t="s">
        <v>1110</v>
      </c>
      <c r="AX492" s="30">
        <v>16.265953270000001</v>
      </c>
      <c r="AY492" s="30" t="s">
        <v>1110</v>
      </c>
      <c r="AZ492" s="30" t="s">
        <v>1110</v>
      </c>
      <c r="BA492" s="30" t="s">
        <v>1110</v>
      </c>
      <c r="BB492" s="30" t="s">
        <v>1110</v>
      </c>
      <c r="BC492" s="30" t="s">
        <v>1110</v>
      </c>
      <c r="BD492" s="30" t="s">
        <v>1110</v>
      </c>
      <c r="BE492" s="58" t="s">
        <v>1110</v>
      </c>
      <c r="BF492" s="30">
        <v>16.467203180000002</v>
      </c>
      <c r="BG492"/>
      <c r="BH492" s="60">
        <v>489</v>
      </c>
      <c r="BI492" s="56" t="s">
        <v>1413</v>
      </c>
      <c r="BJ492" s="30" t="s">
        <v>1110</v>
      </c>
      <c r="BK492" s="30" t="s">
        <v>1110</v>
      </c>
      <c r="BL492" s="30" t="s">
        <v>1110</v>
      </c>
      <c r="BM492" s="30" t="s">
        <v>1110</v>
      </c>
      <c r="BN492" s="30" t="s">
        <v>1110</v>
      </c>
      <c r="BO492" s="30" t="s">
        <v>1110</v>
      </c>
      <c r="BP492" s="30" t="s">
        <v>1110</v>
      </c>
      <c r="BQ492" s="30">
        <v>12.94415118</v>
      </c>
      <c r="BR492" s="30" t="s">
        <v>1110</v>
      </c>
      <c r="BS492" s="30">
        <v>4.3368936299999996</v>
      </c>
      <c r="BT492" s="30" t="s">
        <v>1110</v>
      </c>
      <c r="BU492" s="30" t="s">
        <v>1110</v>
      </c>
      <c r="BV492" s="30" t="s">
        <v>1110</v>
      </c>
      <c r="BW492" s="30" t="s">
        <v>1110</v>
      </c>
      <c r="BX492" s="58" t="s">
        <v>1110</v>
      </c>
      <c r="BY492" s="30">
        <v>17.281044810000001</v>
      </c>
    </row>
    <row r="493" spans="1:77" ht="50">
      <c r="A493" s="114" t="str">
        <f t="shared" si="264"/>
        <v>MARAU GESTAO DE PATRIMONIO LTDA</v>
      </c>
      <c r="B493" s="24" t="str">
        <f t="shared" si="265"/>
        <v/>
      </c>
      <c r="C493" s="24" t="str">
        <f t="shared" si="266"/>
        <v/>
      </c>
      <c r="D493" s="24" t="str">
        <f t="shared" si="267"/>
        <v/>
      </c>
      <c r="E493" s="24" t="str">
        <f t="shared" si="268"/>
        <v/>
      </c>
      <c r="F493" s="24" t="str">
        <f t="shared" si="269"/>
        <v/>
      </c>
      <c r="G493" s="24">
        <f t="shared" si="270"/>
        <v>-4.8943326235524722</v>
      </c>
      <c r="H493" s="24" t="str">
        <f t="shared" si="271"/>
        <v/>
      </c>
      <c r="I493" s="24">
        <f t="shared" si="272"/>
        <v>3.8781431344908839</v>
      </c>
      <c r="J493" s="24" t="str">
        <f t="shared" si="273"/>
        <v/>
      </c>
      <c r="K493" s="24" t="str">
        <f t="shared" si="274"/>
        <v/>
      </c>
      <c r="L493" s="24" t="str">
        <f t="shared" si="275"/>
        <v/>
      </c>
      <c r="M493" s="24" t="str">
        <f t="shared" si="276"/>
        <v/>
      </c>
      <c r="N493" s="24" t="str">
        <f t="shared" si="277"/>
        <v/>
      </c>
      <c r="O493" s="24" t="str">
        <f t="shared" si="278"/>
        <v/>
      </c>
      <c r="P493" s="24" t="str">
        <f t="shared" si="279"/>
        <v/>
      </c>
      <c r="Q493" s="24">
        <f t="shared" si="280"/>
        <v>3.770932460189627</v>
      </c>
      <c r="R493" s="24">
        <f t="shared" si="281"/>
        <v>0.62096710999999871</v>
      </c>
      <c r="S493" s="24">
        <f t="shared" si="282"/>
        <v>3.8781431344908839</v>
      </c>
      <c r="T493" s="24">
        <f t="shared" si="283"/>
        <v>-4.8943326235524722</v>
      </c>
      <c r="V493" s="116" t="str">
        <f t="shared" si="284"/>
        <v>MARAU GESTAO DE PATRIMONIO LTDA</v>
      </c>
      <c r="W493" s="199" t="str">
        <f t="shared" si="285"/>
        <v/>
      </c>
      <c r="X493" s="199" t="str">
        <f t="shared" si="286"/>
        <v/>
      </c>
      <c r="Y493" s="199" t="str">
        <f t="shared" si="287"/>
        <v/>
      </c>
      <c r="Z493" s="199" t="str">
        <f t="shared" si="288"/>
        <v/>
      </c>
      <c r="AA493" s="199" t="str">
        <f t="shared" si="289"/>
        <v/>
      </c>
      <c r="AB493" s="199">
        <f t="shared" si="290"/>
        <v>-9.8498399999999986E-3</v>
      </c>
      <c r="AC493" s="199" t="str">
        <f t="shared" si="291"/>
        <v/>
      </c>
      <c r="AD493" s="199">
        <f t="shared" si="292"/>
        <v>0.63081694999999982</v>
      </c>
      <c r="AE493" s="199" t="str">
        <f t="shared" si="293"/>
        <v/>
      </c>
      <c r="AF493" s="199" t="str">
        <f t="shared" si="294"/>
        <v/>
      </c>
      <c r="AG493" s="199" t="str">
        <f t="shared" si="295"/>
        <v/>
      </c>
      <c r="AH493" s="199" t="str">
        <f t="shared" si="296"/>
        <v/>
      </c>
      <c r="AI493" s="199" t="str">
        <f t="shared" si="297"/>
        <v/>
      </c>
      <c r="AJ493" s="199" t="str">
        <f t="shared" si="298"/>
        <v/>
      </c>
      <c r="AK493" s="199" t="str">
        <f t="shared" si="299"/>
        <v/>
      </c>
      <c r="AL493" s="199">
        <f t="shared" si="300"/>
        <v>0.62096710999999871</v>
      </c>
      <c r="AO493" s="59">
        <v>490</v>
      </c>
      <c r="AP493" s="54" t="s">
        <v>1408</v>
      </c>
      <c r="AQ493" s="31" t="s">
        <v>1110</v>
      </c>
      <c r="AR493" s="31" t="s">
        <v>1110</v>
      </c>
      <c r="AS493" s="31" t="s">
        <v>1110</v>
      </c>
      <c r="AT493" s="31" t="s">
        <v>1110</v>
      </c>
      <c r="AU493" s="31" t="s">
        <v>1110</v>
      </c>
      <c r="AV493" s="31" t="s">
        <v>1110</v>
      </c>
      <c r="AW493" s="31" t="s">
        <v>1110</v>
      </c>
      <c r="AX493" s="31" t="s">
        <v>1110</v>
      </c>
      <c r="AY493" s="31" t="s">
        <v>1110</v>
      </c>
      <c r="AZ493" s="31" t="s">
        <v>1110</v>
      </c>
      <c r="BA493" s="31" t="s">
        <v>1110</v>
      </c>
      <c r="BB493" s="31" t="s">
        <v>1110</v>
      </c>
      <c r="BC493" s="31" t="s">
        <v>1110</v>
      </c>
      <c r="BD493" s="31" t="s">
        <v>1110</v>
      </c>
      <c r="BE493" s="57">
        <v>16.312107149999999</v>
      </c>
      <c r="BF493" s="31">
        <v>16.312107149999999</v>
      </c>
      <c r="BG493"/>
      <c r="BH493" s="59">
        <v>490</v>
      </c>
      <c r="BI493" s="54" t="s">
        <v>1416</v>
      </c>
      <c r="BJ493" s="31" t="s">
        <v>1110</v>
      </c>
      <c r="BK493" s="31" t="s">
        <v>1110</v>
      </c>
      <c r="BL493" s="31" t="s">
        <v>1110</v>
      </c>
      <c r="BM493" s="31" t="s">
        <v>1110</v>
      </c>
      <c r="BN493" s="31" t="s">
        <v>1110</v>
      </c>
      <c r="BO493" s="31">
        <v>0.19140007000000001</v>
      </c>
      <c r="BP493" s="31" t="s">
        <v>1110</v>
      </c>
      <c r="BQ493" s="31">
        <v>16.896770220000001</v>
      </c>
      <c r="BR493" s="31" t="s">
        <v>1110</v>
      </c>
      <c r="BS493" s="31" t="s">
        <v>1110</v>
      </c>
      <c r="BT493" s="31" t="s">
        <v>1110</v>
      </c>
      <c r="BU493" s="31" t="s">
        <v>1110</v>
      </c>
      <c r="BV493" s="31" t="s">
        <v>1110</v>
      </c>
      <c r="BW493" s="31" t="s">
        <v>1110</v>
      </c>
      <c r="BX493" s="57" t="s">
        <v>1110</v>
      </c>
      <c r="BY493" s="31">
        <v>17.088170290000001</v>
      </c>
    </row>
    <row r="494" spans="1:77" ht="37.5">
      <c r="A494" s="114" t="str">
        <f t="shared" si="264"/>
        <v>EASYNVEST</v>
      </c>
      <c r="B494" s="24" t="str">
        <f t="shared" si="265"/>
        <v/>
      </c>
      <c r="C494" s="24" t="str">
        <f t="shared" si="266"/>
        <v/>
      </c>
      <c r="D494" s="24" t="str">
        <f t="shared" si="267"/>
        <v/>
      </c>
      <c r="E494" s="24" t="str">
        <f t="shared" si="268"/>
        <v/>
      </c>
      <c r="F494" s="24" t="str">
        <f t="shared" si="269"/>
        <v/>
      </c>
      <c r="G494" s="24" t="str">
        <f t="shared" si="270"/>
        <v/>
      </c>
      <c r="H494" s="24" t="str">
        <f t="shared" si="271"/>
        <v/>
      </c>
      <c r="I494" s="24" t="str">
        <f t="shared" si="272"/>
        <v/>
      </c>
      <c r="J494" s="24" t="str">
        <f t="shared" si="273"/>
        <v/>
      </c>
      <c r="K494" s="24">
        <f t="shared" si="274"/>
        <v>-4.5572146355391681</v>
      </c>
      <c r="L494" s="24" t="str">
        <f t="shared" si="275"/>
        <v/>
      </c>
      <c r="M494" s="24" t="str">
        <f t="shared" si="276"/>
        <v/>
      </c>
      <c r="N494" s="24" t="str">
        <f t="shared" si="277"/>
        <v/>
      </c>
      <c r="O494" s="24" t="str">
        <f t="shared" si="278"/>
        <v/>
      </c>
      <c r="P494" s="24" t="str">
        <f t="shared" si="279"/>
        <v/>
      </c>
      <c r="Q494" s="24">
        <f t="shared" si="280"/>
        <v>-4.5572146355391681</v>
      </c>
      <c r="R494" s="24">
        <f t="shared" si="281"/>
        <v>-0.79451959000000016</v>
      </c>
      <c r="S494" s="24">
        <f t="shared" si="282"/>
        <v>-4.5572146355391681</v>
      </c>
      <c r="T494" s="24">
        <f t="shared" si="283"/>
        <v>-4.5572146355391681</v>
      </c>
      <c r="V494" s="116" t="str">
        <f t="shared" si="284"/>
        <v>EASYNVEST</v>
      </c>
      <c r="W494" s="199" t="str">
        <f t="shared" si="285"/>
        <v/>
      </c>
      <c r="X494" s="199" t="str">
        <f t="shared" si="286"/>
        <v/>
      </c>
      <c r="Y494" s="199" t="str">
        <f t="shared" si="287"/>
        <v/>
      </c>
      <c r="Z494" s="199" t="str">
        <f t="shared" si="288"/>
        <v/>
      </c>
      <c r="AA494" s="199" t="str">
        <f t="shared" si="289"/>
        <v/>
      </c>
      <c r="AB494" s="199" t="str">
        <f t="shared" si="290"/>
        <v/>
      </c>
      <c r="AC494" s="199" t="str">
        <f t="shared" si="291"/>
        <v/>
      </c>
      <c r="AD494" s="199" t="str">
        <f t="shared" si="292"/>
        <v/>
      </c>
      <c r="AE494" s="199" t="str">
        <f t="shared" si="293"/>
        <v/>
      </c>
      <c r="AF494" s="199">
        <f t="shared" si="294"/>
        <v>-0.79451959000000016</v>
      </c>
      <c r="AG494" s="199" t="str">
        <f t="shared" si="295"/>
        <v/>
      </c>
      <c r="AH494" s="199" t="str">
        <f t="shared" si="296"/>
        <v/>
      </c>
      <c r="AI494" s="199" t="str">
        <f t="shared" si="297"/>
        <v/>
      </c>
      <c r="AJ494" s="199" t="str">
        <f t="shared" si="298"/>
        <v/>
      </c>
      <c r="AK494" s="199" t="str">
        <f t="shared" si="299"/>
        <v/>
      </c>
      <c r="AL494" s="199">
        <f t="shared" si="300"/>
        <v>-0.79451959000000016</v>
      </c>
      <c r="AO494" s="60">
        <v>491</v>
      </c>
      <c r="AP494" s="56" t="s">
        <v>826</v>
      </c>
      <c r="AQ494" s="30" t="s">
        <v>1110</v>
      </c>
      <c r="AR494" s="30" t="s">
        <v>1110</v>
      </c>
      <c r="AS494" s="30" t="s">
        <v>1110</v>
      </c>
      <c r="AT494" s="30" t="s">
        <v>1110</v>
      </c>
      <c r="AU494" s="30" t="s">
        <v>1110</v>
      </c>
      <c r="AV494" s="30" t="s">
        <v>1110</v>
      </c>
      <c r="AW494" s="30" t="s">
        <v>1110</v>
      </c>
      <c r="AX494" s="30">
        <v>7.7694418799999996</v>
      </c>
      <c r="AY494" s="30" t="s">
        <v>1110</v>
      </c>
      <c r="AZ494" s="30">
        <v>8.3757950999999995</v>
      </c>
      <c r="BA494" s="30" t="s">
        <v>1110</v>
      </c>
      <c r="BB494" s="30" t="s">
        <v>1110</v>
      </c>
      <c r="BC494" s="30" t="s">
        <v>1110</v>
      </c>
      <c r="BD494" s="30" t="s">
        <v>1110</v>
      </c>
      <c r="BE494" s="58" t="s">
        <v>1110</v>
      </c>
      <c r="BF494" s="30">
        <v>16.14523698</v>
      </c>
      <c r="BG494"/>
      <c r="BH494" s="60">
        <v>491</v>
      </c>
      <c r="BI494" s="56" t="s">
        <v>1412</v>
      </c>
      <c r="BJ494" s="30" t="s">
        <v>1110</v>
      </c>
      <c r="BK494" s="30" t="s">
        <v>1110</v>
      </c>
      <c r="BL494" s="30" t="s">
        <v>1110</v>
      </c>
      <c r="BM494" s="30" t="s">
        <v>1110</v>
      </c>
      <c r="BN494" s="30" t="s">
        <v>1110</v>
      </c>
      <c r="BO494" s="30" t="s">
        <v>1110</v>
      </c>
      <c r="BP494" s="30" t="s">
        <v>1110</v>
      </c>
      <c r="BQ494" s="30" t="s">
        <v>1110</v>
      </c>
      <c r="BR494" s="30" t="s">
        <v>1110</v>
      </c>
      <c r="BS494" s="30">
        <v>16.639804959999999</v>
      </c>
      <c r="BT494" s="30" t="s">
        <v>1110</v>
      </c>
      <c r="BU494" s="30" t="s">
        <v>1110</v>
      </c>
      <c r="BV494" s="30" t="s">
        <v>1110</v>
      </c>
      <c r="BW494" s="30" t="s">
        <v>1110</v>
      </c>
      <c r="BX494" s="58" t="s">
        <v>1110</v>
      </c>
      <c r="BY494" s="30">
        <v>16.639804959999999</v>
      </c>
    </row>
    <row r="495" spans="1:77" ht="37.5">
      <c r="A495" s="114" t="str">
        <f t="shared" si="264"/>
        <v>RIO VERDE INVESTIMENTOS</v>
      </c>
      <c r="B495" s="24" t="str">
        <f t="shared" si="265"/>
        <v/>
      </c>
      <c r="C495" s="24" t="str">
        <f t="shared" si="266"/>
        <v/>
      </c>
      <c r="D495" s="24" t="str">
        <f t="shared" si="267"/>
        <v/>
      </c>
      <c r="E495" s="24" t="str">
        <f t="shared" si="268"/>
        <v/>
      </c>
      <c r="F495" s="24" t="str">
        <f t="shared" si="269"/>
        <v/>
      </c>
      <c r="G495" s="24" t="str">
        <f t="shared" si="270"/>
        <v/>
      </c>
      <c r="H495" s="24" t="str">
        <f t="shared" si="271"/>
        <v/>
      </c>
      <c r="I495" s="24">
        <f t="shared" si="272"/>
        <v>0.33726283566717541</v>
      </c>
      <c r="J495" s="24" t="str">
        <f t="shared" si="273"/>
        <v/>
      </c>
      <c r="K495" s="24">
        <f t="shared" si="274"/>
        <v>2.2847735374997598</v>
      </c>
      <c r="L495" s="24" t="str">
        <f t="shared" si="275"/>
        <v/>
      </c>
      <c r="M495" s="24" t="str">
        <f t="shared" si="276"/>
        <v/>
      </c>
      <c r="N495" s="24" t="str">
        <f t="shared" si="277"/>
        <v/>
      </c>
      <c r="O495" s="24" t="str">
        <f t="shared" si="278"/>
        <v/>
      </c>
      <c r="P495" s="24" t="str">
        <f t="shared" si="279"/>
        <v/>
      </c>
      <c r="Q495" s="24">
        <f t="shared" si="280"/>
        <v>1.3475887053842683</v>
      </c>
      <c r="R495" s="24">
        <f t="shared" si="281"/>
        <v>0.21757139000000336</v>
      </c>
      <c r="S495" s="24">
        <f t="shared" si="282"/>
        <v>2.2847735374997598</v>
      </c>
      <c r="T495" s="24">
        <f t="shared" si="283"/>
        <v>0.33726283566717541</v>
      </c>
      <c r="V495" s="116" t="str">
        <f t="shared" si="284"/>
        <v>RIO VERDE INVESTIMENTOS</v>
      </c>
      <c r="W495" s="199" t="str">
        <f t="shared" si="285"/>
        <v/>
      </c>
      <c r="X495" s="199" t="str">
        <f t="shared" si="286"/>
        <v/>
      </c>
      <c r="Y495" s="199" t="str">
        <f t="shared" si="287"/>
        <v/>
      </c>
      <c r="Z495" s="199" t="str">
        <f t="shared" si="288"/>
        <v/>
      </c>
      <c r="AA495" s="199" t="str">
        <f t="shared" si="289"/>
        <v/>
      </c>
      <c r="AB495" s="199" t="str">
        <f t="shared" si="290"/>
        <v/>
      </c>
      <c r="AC495" s="199" t="str">
        <f t="shared" si="291"/>
        <v/>
      </c>
      <c r="AD495" s="199">
        <f t="shared" si="292"/>
        <v>2.6203440000000633E-2</v>
      </c>
      <c r="AE495" s="199" t="str">
        <f t="shared" si="293"/>
        <v/>
      </c>
      <c r="AF495" s="199">
        <f t="shared" si="294"/>
        <v>0.19136795000000184</v>
      </c>
      <c r="AG495" s="199" t="str">
        <f t="shared" si="295"/>
        <v/>
      </c>
      <c r="AH495" s="199" t="str">
        <f t="shared" si="296"/>
        <v/>
      </c>
      <c r="AI495" s="199" t="str">
        <f t="shared" si="297"/>
        <v/>
      </c>
      <c r="AJ495" s="199" t="str">
        <f t="shared" si="298"/>
        <v/>
      </c>
      <c r="AK495" s="199" t="str">
        <f t="shared" si="299"/>
        <v/>
      </c>
      <c r="AL495" s="199">
        <f t="shared" si="300"/>
        <v>0.21757139000000336</v>
      </c>
      <c r="AO495" s="59">
        <v>492</v>
      </c>
      <c r="AP495" s="54" t="s">
        <v>1417</v>
      </c>
      <c r="AQ495" s="31" t="s">
        <v>1110</v>
      </c>
      <c r="AR495" s="31" t="s">
        <v>1110</v>
      </c>
      <c r="AS495" s="31" t="s">
        <v>1110</v>
      </c>
      <c r="AT495" s="31" t="s">
        <v>1110</v>
      </c>
      <c r="AU495" s="31" t="s">
        <v>1110</v>
      </c>
      <c r="AV495" s="31" t="s">
        <v>1110</v>
      </c>
      <c r="AW495" s="31" t="s">
        <v>1110</v>
      </c>
      <c r="AX495" s="31" t="s">
        <v>1110</v>
      </c>
      <c r="AY495" s="31" t="s">
        <v>1110</v>
      </c>
      <c r="AZ495" s="31">
        <v>4.1039989999999998E-2</v>
      </c>
      <c r="BA495" s="31" t="s">
        <v>1110</v>
      </c>
      <c r="BB495" s="31" t="s">
        <v>1110</v>
      </c>
      <c r="BC495" s="31" t="s">
        <v>1110</v>
      </c>
      <c r="BD495" s="31" t="s">
        <v>1110</v>
      </c>
      <c r="BE495" s="57">
        <v>16.000305279999999</v>
      </c>
      <c r="BF495" s="31">
        <v>16.041345270000001</v>
      </c>
      <c r="BG495"/>
      <c r="BH495" s="59">
        <v>492</v>
      </c>
      <c r="BI495" s="54" t="s">
        <v>826</v>
      </c>
      <c r="BJ495" s="31" t="s">
        <v>1110</v>
      </c>
      <c r="BK495" s="31" t="s">
        <v>1110</v>
      </c>
      <c r="BL495" s="31" t="s">
        <v>1110</v>
      </c>
      <c r="BM495" s="31" t="s">
        <v>1110</v>
      </c>
      <c r="BN495" s="31" t="s">
        <v>1110</v>
      </c>
      <c r="BO495" s="31" t="s">
        <v>1110</v>
      </c>
      <c r="BP495" s="31" t="s">
        <v>1110</v>
      </c>
      <c r="BQ495" s="31">
        <v>7.7956453200000002</v>
      </c>
      <c r="BR495" s="31" t="s">
        <v>1110</v>
      </c>
      <c r="BS495" s="31">
        <v>8.5671630500000013</v>
      </c>
      <c r="BT495" s="31" t="s">
        <v>1110</v>
      </c>
      <c r="BU495" s="31" t="s">
        <v>1110</v>
      </c>
      <c r="BV495" s="31" t="s">
        <v>1110</v>
      </c>
      <c r="BW495" s="31" t="s">
        <v>1110</v>
      </c>
      <c r="BX495" s="57" t="s">
        <v>1110</v>
      </c>
      <c r="BY495" s="31">
        <v>16.362808370000003</v>
      </c>
    </row>
    <row r="496" spans="1:77" ht="62.5">
      <c r="A496" s="114" t="str">
        <f t="shared" si="264"/>
        <v>GERAL INVESTIMENTOS  GESTAO DE RECURSOS</v>
      </c>
      <c r="B496" s="24" t="str">
        <f t="shared" si="265"/>
        <v/>
      </c>
      <c r="C496" s="24" t="str">
        <f t="shared" si="266"/>
        <v/>
      </c>
      <c r="D496" s="24" t="str">
        <f t="shared" si="267"/>
        <v/>
      </c>
      <c r="E496" s="24" t="str">
        <f t="shared" si="268"/>
        <v/>
      </c>
      <c r="F496" s="24" t="str">
        <f t="shared" si="269"/>
        <v/>
      </c>
      <c r="G496" s="24" t="str">
        <f t="shared" si="270"/>
        <v/>
      </c>
      <c r="H496" s="24" t="str">
        <f t="shared" si="271"/>
        <v/>
      </c>
      <c r="I496" s="24" t="str">
        <f t="shared" si="272"/>
        <v/>
      </c>
      <c r="J496" s="24" t="str">
        <f t="shared" si="273"/>
        <v/>
      </c>
      <c r="K496" s="24">
        <f t="shared" si="274"/>
        <v>-0.33385718055389191</v>
      </c>
      <c r="L496" s="24" t="str">
        <f t="shared" si="275"/>
        <v/>
      </c>
      <c r="M496" s="24" t="str">
        <f t="shared" si="276"/>
        <v/>
      </c>
      <c r="N496" s="24" t="str">
        <f t="shared" si="277"/>
        <v/>
      </c>
      <c r="O496" s="24" t="str">
        <f t="shared" si="278"/>
        <v/>
      </c>
      <c r="P496" s="24">
        <f t="shared" si="279"/>
        <v>13.300792103805819</v>
      </c>
      <c r="Q496" s="24">
        <f t="shared" si="280"/>
        <v>10.672170219481487</v>
      </c>
      <c r="R496" s="24">
        <f t="shared" si="281"/>
        <v>1.5438434799999996</v>
      </c>
      <c r="S496" s="24">
        <f t="shared" si="282"/>
        <v>13.300792103805819</v>
      </c>
      <c r="T496" s="24">
        <f t="shared" si="283"/>
        <v>-0.33385718055389191</v>
      </c>
      <c r="V496" s="116" t="str">
        <f t="shared" si="284"/>
        <v>GERAL INVESTIMENTOS  GESTAO DE RECURSOS</v>
      </c>
      <c r="W496" s="199" t="str">
        <f t="shared" si="285"/>
        <v/>
      </c>
      <c r="X496" s="199" t="str">
        <f t="shared" si="286"/>
        <v/>
      </c>
      <c r="Y496" s="199" t="str">
        <f t="shared" si="287"/>
        <v/>
      </c>
      <c r="Z496" s="199" t="str">
        <f t="shared" si="288"/>
        <v/>
      </c>
      <c r="AA496" s="199" t="str">
        <f t="shared" si="289"/>
        <v/>
      </c>
      <c r="AB496" s="199" t="str">
        <f t="shared" si="290"/>
        <v/>
      </c>
      <c r="AC496" s="199" t="str">
        <f t="shared" si="291"/>
        <v/>
      </c>
      <c r="AD496" s="199" t="str">
        <f t="shared" si="292"/>
        <v/>
      </c>
      <c r="AE496" s="199" t="str">
        <f t="shared" si="293"/>
        <v/>
      </c>
      <c r="AF496" s="199">
        <f t="shared" si="294"/>
        <v>-9.3109799999999687E-3</v>
      </c>
      <c r="AG496" s="199" t="str">
        <f t="shared" si="295"/>
        <v/>
      </c>
      <c r="AH496" s="199" t="str">
        <f t="shared" si="296"/>
        <v/>
      </c>
      <c r="AI496" s="199" t="str">
        <f t="shared" si="297"/>
        <v/>
      </c>
      <c r="AJ496" s="199" t="str">
        <f t="shared" si="298"/>
        <v/>
      </c>
      <c r="AK496" s="199">
        <f t="shared" si="299"/>
        <v>1.5531544599999982</v>
      </c>
      <c r="AL496" s="199">
        <f t="shared" si="300"/>
        <v>1.5438434799999996</v>
      </c>
      <c r="AO496" s="60">
        <v>493</v>
      </c>
      <c r="AP496" s="56" t="s">
        <v>1418</v>
      </c>
      <c r="AQ496" s="30" t="s">
        <v>1110</v>
      </c>
      <c r="AR496" s="30" t="s">
        <v>1110</v>
      </c>
      <c r="AS496" s="30" t="s">
        <v>1110</v>
      </c>
      <c r="AT496" s="30" t="s">
        <v>1110</v>
      </c>
      <c r="AU496" s="30" t="s">
        <v>1110</v>
      </c>
      <c r="AV496" s="30" t="s">
        <v>1110</v>
      </c>
      <c r="AW496" s="30" t="s">
        <v>1110</v>
      </c>
      <c r="AX496" s="30">
        <v>15.36536933</v>
      </c>
      <c r="AY496" s="30" t="s">
        <v>1110</v>
      </c>
      <c r="AZ496" s="30" t="s">
        <v>1110</v>
      </c>
      <c r="BA496" s="30" t="s">
        <v>1110</v>
      </c>
      <c r="BB496" s="30" t="s">
        <v>1110</v>
      </c>
      <c r="BC496" s="30" t="s">
        <v>1110</v>
      </c>
      <c r="BD496" s="30" t="s">
        <v>1110</v>
      </c>
      <c r="BE496" s="58">
        <v>1.0000000000000001E-5</v>
      </c>
      <c r="BF496" s="30">
        <v>15.36537933</v>
      </c>
      <c r="BG496"/>
      <c r="BH496" s="60">
        <v>493</v>
      </c>
      <c r="BI496" s="56" t="s">
        <v>1126</v>
      </c>
      <c r="BJ496" s="30" t="s">
        <v>1110</v>
      </c>
      <c r="BK496" s="30" t="s">
        <v>1110</v>
      </c>
      <c r="BL496" s="30" t="s">
        <v>1110</v>
      </c>
      <c r="BM496" s="30" t="s">
        <v>1110</v>
      </c>
      <c r="BN496" s="30" t="s">
        <v>1110</v>
      </c>
      <c r="BO496" s="30" t="s">
        <v>1110</v>
      </c>
      <c r="BP496" s="30" t="s">
        <v>1110</v>
      </c>
      <c r="BQ496" s="30" t="s">
        <v>1110</v>
      </c>
      <c r="BR496" s="30" t="s">
        <v>1110</v>
      </c>
      <c r="BS496" s="30">
        <v>2.7796001299999999</v>
      </c>
      <c r="BT496" s="30" t="s">
        <v>1110</v>
      </c>
      <c r="BU496" s="30" t="s">
        <v>1110</v>
      </c>
      <c r="BV496" s="30" t="s">
        <v>1110</v>
      </c>
      <c r="BW496" s="30" t="s">
        <v>1110</v>
      </c>
      <c r="BX496" s="58">
        <v>13.23031209</v>
      </c>
      <c r="BY496" s="30">
        <v>16.00991222</v>
      </c>
    </row>
    <row r="497" spans="1:77" ht="62.5">
      <c r="A497" s="114" t="str">
        <f t="shared" si="264"/>
        <v>GUIDE INVESTIMENTOS S.A CORR DE VAL</v>
      </c>
      <c r="B497" s="24" t="str">
        <f t="shared" si="265"/>
        <v/>
      </c>
      <c r="C497" s="24" t="str">
        <f t="shared" si="266"/>
        <v/>
      </c>
      <c r="D497" s="24" t="str">
        <f t="shared" si="267"/>
        <v/>
      </c>
      <c r="E497" s="24" t="str">
        <f t="shared" si="268"/>
        <v/>
      </c>
      <c r="F497" s="24" t="str">
        <f t="shared" si="269"/>
        <v/>
      </c>
      <c r="G497" s="24" t="str">
        <f t="shared" si="270"/>
        <v/>
      </c>
      <c r="H497" s="24" t="str">
        <f t="shared" si="271"/>
        <v/>
      </c>
      <c r="I497" s="24">
        <f t="shared" si="272"/>
        <v>7.7561066326940988</v>
      </c>
      <c r="J497" s="24" t="str">
        <f t="shared" si="273"/>
        <v/>
      </c>
      <c r="K497" s="24" t="str">
        <f t="shared" si="274"/>
        <v/>
      </c>
      <c r="L497" s="24" t="str">
        <f t="shared" si="275"/>
        <v/>
      </c>
      <c r="M497" s="24" t="str">
        <f t="shared" si="276"/>
        <v/>
      </c>
      <c r="N497" s="24" t="str">
        <f t="shared" si="277"/>
        <v/>
      </c>
      <c r="O497" s="24" t="str">
        <f t="shared" si="278"/>
        <v/>
      </c>
      <c r="P497" s="24" t="str">
        <f t="shared" si="279"/>
        <v/>
      </c>
      <c r="Q497" s="24">
        <f t="shared" si="280"/>
        <v>7.7561066326940988</v>
      </c>
      <c r="R497" s="24">
        <f t="shared" si="281"/>
        <v>1.1268424200000009</v>
      </c>
      <c r="S497" s="24">
        <f t="shared" si="282"/>
        <v>7.7561066326940988</v>
      </c>
      <c r="T497" s="24">
        <f t="shared" si="283"/>
        <v>7.7561066326940988</v>
      </c>
      <c r="V497" s="116" t="str">
        <f t="shared" si="284"/>
        <v>GUIDE INVESTIMENTOS S.A CORR DE VAL</v>
      </c>
      <c r="W497" s="199" t="str">
        <f t="shared" si="285"/>
        <v/>
      </c>
      <c r="X497" s="199" t="str">
        <f t="shared" si="286"/>
        <v/>
      </c>
      <c r="Y497" s="199" t="str">
        <f t="shared" si="287"/>
        <v/>
      </c>
      <c r="Z497" s="199" t="str">
        <f t="shared" si="288"/>
        <v/>
      </c>
      <c r="AA497" s="199" t="str">
        <f t="shared" si="289"/>
        <v/>
      </c>
      <c r="AB497" s="199" t="str">
        <f t="shared" si="290"/>
        <v/>
      </c>
      <c r="AC497" s="199" t="str">
        <f t="shared" si="291"/>
        <v/>
      </c>
      <c r="AD497" s="199">
        <f t="shared" si="292"/>
        <v>1.1268424200000009</v>
      </c>
      <c r="AE497" s="199" t="str">
        <f t="shared" si="293"/>
        <v/>
      </c>
      <c r="AF497" s="199" t="str">
        <f t="shared" si="294"/>
        <v/>
      </c>
      <c r="AG497" s="199" t="str">
        <f t="shared" si="295"/>
        <v/>
      </c>
      <c r="AH497" s="199" t="str">
        <f t="shared" si="296"/>
        <v/>
      </c>
      <c r="AI497" s="199" t="str">
        <f t="shared" si="297"/>
        <v/>
      </c>
      <c r="AJ497" s="199" t="str">
        <f t="shared" si="298"/>
        <v/>
      </c>
      <c r="AK497" s="199" t="str">
        <f t="shared" si="299"/>
        <v/>
      </c>
      <c r="AL497" s="199">
        <f t="shared" si="300"/>
        <v>1.1268424200000009</v>
      </c>
      <c r="AO497" s="59">
        <v>494</v>
      </c>
      <c r="AP497" s="54" t="s">
        <v>1419</v>
      </c>
      <c r="AQ497" s="31" t="s">
        <v>1110</v>
      </c>
      <c r="AR497" s="31" t="s">
        <v>1110</v>
      </c>
      <c r="AS497" s="31" t="s">
        <v>1110</v>
      </c>
      <c r="AT497" s="31" t="s">
        <v>1110</v>
      </c>
      <c r="AU497" s="31" t="s">
        <v>1110</v>
      </c>
      <c r="AV497" s="31" t="s">
        <v>1110</v>
      </c>
      <c r="AW497" s="31" t="s">
        <v>1110</v>
      </c>
      <c r="AX497" s="31">
        <v>15.154906909999999</v>
      </c>
      <c r="AY497" s="31">
        <v>0.13227997</v>
      </c>
      <c r="AZ497" s="31" t="s">
        <v>1110</v>
      </c>
      <c r="BA497" s="31" t="s">
        <v>1110</v>
      </c>
      <c r="BB497" s="31" t="s">
        <v>1110</v>
      </c>
      <c r="BC497" s="31" t="s">
        <v>1110</v>
      </c>
      <c r="BD497" s="31" t="s">
        <v>1110</v>
      </c>
      <c r="BE497" s="57" t="s">
        <v>1110</v>
      </c>
      <c r="BF497" s="31">
        <v>15.28718688</v>
      </c>
      <c r="BG497"/>
      <c r="BH497" s="59">
        <v>494</v>
      </c>
      <c r="BI497" s="54" t="s">
        <v>1420</v>
      </c>
      <c r="BJ497" s="31" t="s">
        <v>1110</v>
      </c>
      <c r="BK497" s="31" t="s">
        <v>1110</v>
      </c>
      <c r="BL497" s="31" t="s">
        <v>1110</v>
      </c>
      <c r="BM497" s="31" t="s">
        <v>1110</v>
      </c>
      <c r="BN497" s="31" t="s">
        <v>1110</v>
      </c>
      <c r="BO497" s="31" t="s">
        <v>1110</v>
      </c>
      <c r="BP497" s="31" t="s">
        <v>1110</v>
      </c>
      <c r="BQ497" s="31">
        <v>15.655296880000002</v>
      </c>
      <c r="BR497" s="31" t="s">
        <v>1110</v>
      </c>
      <c r="BS497" s="31" t="s">
        <v>1110</v>
      </c>
      <c r="BT497" s="31" t="s">
        <v>1110</v>
      </c>
      <c r="BU497" s="31" t="s">
        <v>1110</v>
      </c>
      <c r="BV497" s="31" t="s">
        <v>1110</v>
      </c>
      <c r="BW497" s="31" t="s">
        <v>1110</v>
      </c>
      <c r="BX497" s="57" t="s">
        <v>1110</v>
      </c>
      <c r="BY497" s="31">
        <v>15.655296880000002</v>
      </c>
    </row>
    <row r="498" spans="1:77" ht="37.5">
      <c r="A498" s="114" t="str">
        <f t="shared" si="264"/>
        <v>CENTURIA INVESTIMENTOS LTDA</v>
      </c>
      <c r="B498" s="24" t="str">
        <f t="shared" si="265"/>
        <v/>
      </c>
      <c r="C498" s="24" t="str">
        <f t="shared" si="266"/>
        <v/>
      </c>
      <c r="D498" s="24" t="str">
        <f t="shared" si="267"/>
        <v/>
      </c>
      <c r="E498" s="24" t="str">
        <f t="shared" si="268"/>
        <v/>
      </c>
      <c r="F498" s="24" t="str">
        <f t="shared" si="269"/>
        <v/>
      </c>
      <c r="G498" s="24" t="str">
        <f t="shared" si="270"/>
        <v/>
      </c>
      <c r="H498" s="24" t="str">
        <f t="shared" si="271"/>
        <v/>
      </c>
      <c r="I498" s="24">
        <f t="shared" si="272"/>
        <v>-0.33176488573217</v>
      </c>
      <c r="J498" s="24" t="str">
        <f t="shared" si="273"/>
        <v/>
      </c>
      <c r="K498" s="24" t="str">
        <f t="shared" si="274"/>
        <v/>
      </c>
      <c r="L498" s="24" t="str">
        <f t="shared" si="275"/>
        <v/>
      </c>
      <c r="M498" s="24" t="str">
        <f t="shared" si="276"/>
        <v/>
      </c>
      <c r="N498" s="24" t="str">
        <f t="shared" si="277"/>
        <v/>
      </c>
      <c r="O498" s="24" t="str">
        <f t="shared" si="278"/>
        <v/>
      </c>
      <c r="P498" s="24" t="str">
        <f t="shared" si="279"/>
        <v/>
      </c>
      <c r="Q498" s="24">
        <f t="shared" si="280"/>
        <v>-0.33182975118909042</v>
      </c>
      <c r="R498" s="24">
        <f t="shared" si="281"/>
        <v>-5.0986899999999835E-2</v>
      </c>
      <c r="S498" s="24">
        <f t="shared" si="282"/>
        <v>-0.33176488573217</v>
      </c>
      <c r="T498" s="24">
        <f t="shared" si="283"/>
        <v>-0.33182975118909042</v>
      </c>
      <c r="V498" s="116" t="str">
        <f t="shared" si="284"/>
        <v>CENTURIA INVESTIMENTOS LTDA</v>
      </c>
      <c r="W498" s="199" t="str">
        <f t="shared" si="285"/>
        <v/>
      </c>
      <c r="X498" s="199" t="str">
        <f t="shared" si="286"/>
        <v/>
      </c>
      <c r="Y498" s="199" t="str">
        <f t="shared" si="287"/>
        <v/>
      </c>
      <c r="Z498" s="199" t="str">
        <f t="shared" si="288"/>
        <v/>
      </c>
      <c r="AA498" s="199" t="str">
        <f t="shared" si="289"/>
        <v/>
      </c>
      <c r="AB498" s="199" t="str">
        <f t="shared" si="290"/>
        <v/>
      </c>
      <c r="AC498" s="199" t="str">
        <f t="shared" si="291"/>
        <v/>
      </c>
      <c r="AD498" s="199">
        <f t="shared" si="292"/>
        <v>-5.0976900000000214E-2</v>
      </c>
      <c r="AE498" s="199" t="str">
        <f t="shared" si="293"/>
        <v/>
      </c>
      <c r="AF498" s="199" t="str">
        <f t="shared" si="294"/>
        <v/>
      </c>
      <c r="AG498" s="199" t="str">
        <f t="shared" si="295"/>
        <v/>
      </c>
      <c r="AH498" s="199" t="str">
        <f t="shared" si="296"/>
        <v/>
      </c>
      <c r="AI498" s="199" t="str">
        <f t="shared" si="297"/>
        <v/>
      </c>
      <c r="AJ498" s="199" t="str">
        <f t="shared" si="298"/>
        <v/>
      </c>
      <c r="AK498" s="199" t="str">
        <f t="shared" si="299"/>
        <v/>
      </c>
      <c r="AL498" s="199">
        <f t="shared" si="300"/>
        <v>-5.0986899999999835E-2</v>
      </c>
      <c r="AO498" s="60">
        <v>495</v>
      </c>
      <c r="AP498" s="56" t="s">
        <v>85</v>
      </c>
      <c r="AQ498" s="30" t="s">
        <v>1110</v>
      </c>
      <c r="AR498" s="30" t="s">
        <v>1110</v>
      </c>
      <c r="AS498" s="30" t="s">
        <v>1110</v>
      </c>
      <c r="AT498" s="30" t="s">
        <v>1110</v>
      </c>
      <c r="AU498" s="30" t="s">
        <v>1110</v>
      </c>
      <c r="AV498" s="30" t="s">
        <v>1110</v>
      </c>
      <c r="AW498" s="30">
        <v>0.21311996</v>
      </c>
      <c r="AX498" s="30">
        <v>5.6508390500000001</v>
      </c>
      <c r="AY498" s="30">
        <v>7.4458387400000001</v>
      </c>
      <c r="AZ498" s="30">
        <v>0.90877984999999994</v>
      </c>
      <c r="BA498" s="30" t="s">
        <v>1110</v>
      </c>
      <c r="BB498" s="30" t="s">
        <v>1110</v>
      </c>
      <c r="BC498" s="30" t="s">
        <v>1110</v>
      </c>
      <c r="BD498" s="30" t="s">
        <v>1110</v>
      </c>
      <c r="BE498" s="58">
        <v>0.51644990999999996</v>
      </c>
      <c r="BF498" s="30">
        <v>14.735027510000002</v>
      </c>
      <c r="BG498"/>
      <c r="BH498" s="60">
        <v>495</v>
      </c>
      <c r="BI498" s="56" t="s">
        <v>1418</v>
      </c>
      <c r="BJ498" s="30" t="s">
        <v>1110</v>
      </c>
      <c r="BK498" s="30" t="s">
        <v>1110</v>
      </c>
      <c r="BL498" s="30" t="s">
        <v>1110</v>
      </c>
      <c r="BM498" s="30" t="s">
        <v>1110</v>
      </c>
      <c r="BN498" s="30" t="s">
        <v>1110</v>
      </c>
      <c r="BO498" s="30" t="s">
        <v>1110</v>
      </c>
      <c r="BP498" s="30" t="s">
        <v>1110</v>
      </c>
      <c r="BQ498" s="30">
        <v>15.31439243</v>
      </c>
      <c r="BR498" s="30" t="s">
        <v>1110</v>
      </c>
      <c r="BS498" s="30" t="s">
        <v>1110</v>
      </c>
      <c r="BT498" s="30" t="s">
        <v>1110</v>
      </c>
      <c r="BU498" s="30" t="s">
        <v>1110</v>
      </c>
      <c r="BV498" s="30" t="s">
        <v>1110</v>
      </c>
      <c r="BW498" s="30" t="s">
        <v>1110</v>
      </c>
      <c r="BX498" s="58" t="s">
        <v>1110</v>
      </c>
      <c r="BY498" s="30">
        <v>15.31439243</v>
      </c>
    </row>
    <row r="499" spans="1:77" ht="62.5">
      <c r="A499" s="114" t="str">
        <f t="shared" si="264"/>
        <v>FCL CAPITAL GEST DE REC DE TERC LTDA</v>
      </c>
      <c r="B499" s="24" t="str">
        <f t="shared" si="265"/>
        <v/>
      </c>
      <c r="C499" s="24" t="str">
        <f t="shared" si="266"/>
        <v/>
      </c>
      <c r="D499" s="24" t="str">
        <f t="shared" si="267"/>
        <v/>
      </c>
      <c r="E499" s="24" t="str">
        <f t="shared" si="268"/>
        <v/>
      </c>
      <c r="F499" s="24" t="str">
        <f t="shared" si="269"/>
        <v/>
      </c>
      <c r="G499" s="24" t="str">
        <f t="shared" si="270"/>
        <v/>
      </c>
      <c r="H499" s="24" t="str">
        <f t="shared" si="271"/>
        <v/>
      </c>
      <c r="I499" s="24" t="str">
        <f t="shared" si="272"/>
        <v/>
      </c>
      <c r="J499" s="24" t="str">
        <f t="shared" si="273"/>
        <v/>
      </c>
      <c r="K499" s="24">
        <f t="shared" si="274"/>
        <v>5.4895466085481672</v>
      </c>
      <c r="L499" s="24" t="str">
        <f t="shared" si="275"/>
        <v/>
      </c>
      <c r="M499" s="24" t="str">
        <f t="shared" si="276"/>
        <v/>
      </c>
      <c r="N499" s="24">
        <f t="shared" si="277"/>
        <v>0.55050768399897265</v>
      </c>
      <c r="O499" s="24" t="str">
        <f t="shared" si="278"/>
        <v/>
      </c>
      <c r="P499" s="24" t="str">
        <f t="shared" si="279"/>
        <v/>
      </c>
      <c r="Q499" s="24">
        <f t="shared" si="280"/>
        <v>5.3734627684273164</v>
      </c>
      <c r="R499" s="24">
        <f t="shared" si="281"/>
        <v>0.77545576999999888</v>
      </c>
      <c r="S499" s="24">
        <f t="shared" si="282"/>
        <v>5.4895466085481672</v>
      </c>
      <c r="T499" s="24">
        <f t="shared" si="283"/>
        <v>0.55050768399897265</v>
      </c>
      <c r="V499" s="116" t="str">
        <f t="shared" si="284"/>
        <v>FCL CAPITAL GEST DE REC DE TERC LTDA</v>
      </c>
      <c r="W499" s="199" t="str">
        <f t="shared" si="285"/>
        <v/>
      </c>
      <c r="X499" s="199" t="str">
        <f t="shared" si="286"/>
        <v/>
      </c>
      <c r="Y499" s="199" t="str">
        <f t="shared" si="287"/>
        <v/>
      </c>
      <c r="Z499" s="199" t="str">
        <f t="shared" si="288"/>
        <v/>
      </c>
      <c r="AA499" s="199" t="str">
        <f t="shared" si="289"/>
        <v/>
      </c>
      <c r="AB499" s="199" t="str">
        <f t="shared" si="290"/>
        <v/>
      </c>
      <c r="AC499" s="199" t="str">
        <f t="shared" si="291"/>
        <v/>
      </c>
      <c r="AD499" s="199" t="str">
        <f t="shared" si="292"/>
        <v/>
      </c>
      <c r="AE499" s="199" t="str">
        <f t="shared" si="293"/>
        <v/>
      </c>
      <c r="AF499" s="199">
        <f t="shared" si="294"/>
        <v>0.77358854999999949</v>
      </c>
      <c r="AG499" s="199" t="str">
        <f t="shared" si="295"/>
        <v/>
      </c>
      <c r="AH499" s="199" t="str">
        <f t="shared" si="296"/>
        <v/>
      </c>
      <c r="AI499" s="199">
        <f t="shared" si="297"/>
        <v>1.8672199999999473E-3</v>
      </c>
      <c r="AJ499" s="199" t="str">
        <f t="shared" si="298"/>
        <v/>
      </c>
      <c r="AK499" s="199" t="str">
        <f t="shared" si="299"/>
        <v/>
      </c>
      <c r="AL499" s="199">
        <f t="shared" si="300"/>
        <v>0.77545576999999888</v>
      </c>
      <c r="AO499" s="59">
        <v>496</v>
      </c>
      <c r="AP499" s="54" t="s">
        <v>1420</v>
      </c>
      <c r="AQ499" s="31" t="s">
        <v>1110</v>
      </c>
      <c r="AR499" s="31" t="s">
        <v>1110</v>
      </c>
      <c r="AS499" s="31" t="s">
        <v>1110</v>
      </c>
      <c r="AT499" s="31" t="s">
        <v>1110</v>
      </c>
      <c r="AU499" s="31" t="s">
        <v>1110</v>
      </c>
      <c r="AV499" s="31" t="s">
        <v>1110</v>
      </c>
      <c r="AW499" s="31" t="s">
        <v>1110</v>
      </c>
      <c r="AX499" s="31">
        <v>14.528454460000001</v>
      </c>
      <c r="AY499" s="31" t="s">
        <v>1110</v>
      </c>
      <c r="AZ499" s="31" t="s">
        <v>1110</v>
      </c>
      <c r="BA499" s="31" t="s">
        <v>1110</v>
      </c>
      <c r="BB499" s="31" t="s">
        <v>1110</v>
      </c>
      <c r="BC499" s="31" t="s">
        <v>1110</v>
      </c>
      <c r="BD499" s="31" t="s">
        <v>1110</v>
      </c>
      <c r="BE499" s="57" t="s">
        <v>1110</v>
      </c>
      <c r="BF499" s="31">
        <v>14.528454460000001</v>
      </c>
      <c r="BG499"/>
      <c r="BH499" s="59">
        <v>496</v>
      </c>
      <c r="BI499" s="54" t="s">
        <v>370</v>
      </c>
      <c r="BJ499" s="31" t="s">
        <v>1110</v>
      </c>
      <c r="BK499" s="31" t="s">
        <v>1110</v>
      </c>
      <c r="BL499" s="31" t="s">
        <v>1110</v>
      </c>
      <c r="BM499" s="31" t="s">
        <v>1110</v>
      </c>
      <c r="BN499" s="31" t="s">
        <v>1110</v>
      </c>
      <c r="BO499" s="31" t="s">
        <v>1110</v>
      </c>
      <c r="BP499" s="31" t="s">
        <v>1110</v>
      </c>
      <c r="BQ499" s="31" t="s">
        <v>1110</v>
      </c>
      <c r="BR499" s="31" t="s">
        <v>1110</v>
      </c>
      <c r="BS499" s="31">
        <v>14.86561846</v>
      </c>
      <c r="BT499" s="31" t="s">
        <v>1110</v>
      </c>
      <c r="BU499" s="31" t="s">
        <v>1110</v>
      </c>
      <c r="BV499" s="31">
        <v>0.34104867999999999</v>
      </c>
      <c r="BW499" s="31" t="s">
        <v>1110</v>
      </c>
      <c r="BX499" s="57" t="s">
        <v>1110</v>
      </c>
      <c r="BY499" s="31">
        <v>15.20666714</v>
      </c>
    </row>
    <row r="500" spans="1:77" ht="62.5">
      <c r="A500" s="114" t="str">
        <f t="shared" si="264"/>
        <v>ESTATER ASSESSORIA FINANCEIRA LTDA</v>
      </c>
      <c r="B500" s="24" t="str">
        <f t="shared" si="265"/>
        <v/>
      </c>
      <c r="C500" s="24" t="str">
        <f t="shared" si="266"/>
        <v/>
      </c>
      <c r="D500" s="24" t="str">
        <f t="shared" si="267"/>
        <v/>
      </c>
      <c r="E500" s="24" t="str">
        <f t="shared" si="268"/>
        <v/>
      </c>
      <c r="F500" s="24" t="str">
        <f t="shared" si="269"/>
        <v/>
      </c>
      <c r="G500" s="24" t="str">
        <f t="shared" si="270"/>
        <v/>
      </c>
      <c r="H500" s="24" t="str">
        <f t="shared" si="271"/>
        <v/>
      </c>
      <c r="I500" s="24">
        <f t="shared" si="272"/>
        <v>-1.6604078236465938</v>
      </c>
      <c r="J500" s="24">
        <f t="shared" si="273"/>
        <v>-1.2095104043340825</v>
      </c>
      <c r="K500" s="24" t="str">
        <f t="shared" si="274"/>
        <v/>
      </c>
      <c r="L500" s="24" t="str">
        <f t="shared" si="275"/>
        <v/>
      </c>
      <c r="M500" s="24" t="str">
        <f t="shared" si="276"/>
        <v/>
      </c>
      <c r="N500" s="24" t="str">
        <f t="shared" si="277"/>
        <v/>
      </c>
      <c r="O500" s="24" t="str">
        <f t="shared" si="278"/>
        <v/>
      </c>
      <c r="P500" s="24" t="str">
        <f t="shared" si="279"/>
        <v/>
      </c>
      <c r="Q500" s="24">
        <f t="shared" si="280"/>
        <v>-1.6565062099901553</v>
      </c>
      <c r="R500" s="24">
        <f t="shared" si="281"/>
        <v>-0.2532331999999986</v>
      </c>
      <c r="S500" s="24">
        <f t="shared" si="282"/>
        <v>-1.2095104043340825</v>
      </c>
      <c r="T500" s="24">
        <f t="shared" si="283"/>
        <v>-1.6604078236465938</v>
      </c>
      <c r="V500" s="116" t="str">
        <f t="shared" si="284"/>
        <v>ESTATER ASSESSORIA FINANCEIRA LTDA</v>
      </c>
      <c r="W500" s="199" t="str">
        <f t="shared" si="285"/>
        <v/>
      </c>
      <c r="X500" s="199" t="str">
        <f t="shared" si="286"/>
        <v/>
      </c>
      <c r="Y500" s="199" t="str">
        <f t="shared" si="287"/>
        <v/>
      </c>
      <c r="Z500" s="199" t="str">
        <f t="shared" si="288"/>
        <v/>
      </c>
      <c r="AA500" s="199" t="str">
        <f t="shared" si="289"/>
        <v/>
      </c>
      <c r="AB500" s="199" t="str">
        <f t="shared" si="290"/>
        <v/>
      </c>
      <c r="AC500" s="199" t="str">
        <f t="shared" si="291"/>
        <v/>
      </c>
      <c r="AD500" s="199">
        <f t="shared" si="292"/>
        <v>-0.25163325999999842</v>
      </c>
      <c r="AE500" s="199">
        <f t="shared" si="293"/>
        <v>-1.5999399999999941E-3</v>
      </c>
      <c r="AF500" s="199" t="str">
        <f t="shared" si="294"/>
        <v/>
      </c>
      <c r="AG500" s="199" t="str">
        <f t="shared" si="295"/>
        <v/>
      </c>
      <c r="AH500" s="199" t="str">
        <f t="shared" si="296"/>
        <v/>
      </c>
      <c r="AI500" s="199" t="str">
        <f t="shared" si="297"/>
        <v/>
      </c>
      <c r="AJ500" s="199" t="str">
        <f t="shared" si="298"/>
        <v/>
      </c>
      <c r="AK500" s="199" t="str">
        <f t="shared" si="299"/>
        <v/>
      </c>
      <c r="AL500" s="199">
        <f t="shared" si="300"/>
        <v>-0.2532331999999986</v>
      </c>
      <c r="AO500" s="60">
        <v>497</v>
      </c>
      <c r="AP500" s="56" t="s">
        <v>1126</v>
      </c>
      <c r="AQ500" s="30" t="s">
        <v>1110</v>
      </c>
      <c r="AR500" s="30" t="s">
        <v>1110</v>
      </c>
      <c r="AS500" s="30" t="s">
        <v>1110</v>
      </c>
      <c r="AT500" s="30" t="s">
        <v>1110</v>
      </c>
      <c r="AU500" s="30" t="s">
        <v>1110</v>
      </c>
      <c r="AV500" s="30" t="s">
        <v>1110</v>
      </c>
      <c r="AW500" s="30" t="s">
        <v>1110</v>
      </c>
      <c r="AX500" s="30" t="s">
        <v>1110</v>
      </c>
      <c r="AY500" s="30" t="s">
        <v>1110</v>
      </c>
      <c r="AZ500" s="30">
        <v>2.7889111099999999</v>
      </c>
      <c r="BA500" s="30" t="s">
        <v>1110</v>
      </c>
      <c r="BB500" s="30" t="s">
        <v>1110</v>
      </c>
      <c r="BC500" s="30" t="s">
        <v>1110</v>
      </c>
      <c r="BD500" s="30" t="s">
        <v>1110</v>
      </c>
      <c r="BE500" s="58">
        <v>11.677157630000002</v>
      </c>
      <c r="BF500" s="30">
        <v>14.466068740000001</v>
      </c>
      <c r="BG500"/>
      <c r="BH500" s="60">
        <v>497</v>
      </c>
      <c r="BI500" s="56" t="s">
        <v>1419</v>
      </c>
      <c r="BJ500" s="30" t="s">
        <v>1110</v>
      </c>
      <c r="BK500" s="30" t="s">
        <v>1110</v>
      </c>
      <c r="BL500" s="30" t="s">
        <v>1110</v>
      </c>
      <c r="BM500" s="30" t="s">
        <v>1110</v>
      </c>
      <c r="BN500" s="30" t="s">
        <v>1110</v>
      </c>
      <c r="BO500" s="30" t="s">
        <v>1110</v>
      </c>
      <c r="BP500" s="30" t="s">
        <v>1110</v>
      </c>
      <c r="BQ500" s="30">
        <v>14.903273650000001</v>
      </c>
      <c r="BR500" s="30">
        <v>0.13068003</v>
      </c>
      <c r="BS500" s="30" t="s">
        <v>1110</v>
      </c>
      <c r="BT500" s="30" t="s">
        <v>1110</v>
      </c>
      <c r="BU500" s="30" t="s">
        <v>1110</v>
      </c>
      <c r="BV500" s="30" t="s">
        <v>1110</v>
      </c>
      <c r="BW500" s="30" t="s">
        <v>1110</v>
      </c>
      <c r="BX500" s="58" t="s">
        <v>1110</v>
      </c>
      <c r="BY500" s="30">
        <v>15.033953680000002</v>
      </c>
    </row>
    <row r="501" spans="1:77" ht="62.5">
      <c r="A501" s="114" t="str">
        <f t="shared" si="264"/>
        <v>AMAZONIA INVESTIMENTOS LTDA</v>
      </c>
      <c r="B501" s="24" t="str">
        <f t="shared" si="265"/>
        <v/>
      </c>
      <c r="C501" s="24" t="str">
        <f t="shared" si="266"/>
        <v/>
      </c>
      <c r="D501" s="24" t="str">
        <f t="shared" si="267"/>
        <v/>
      </c>
      <c r="E501" s="24" t="str">
        <f t="shared" si="268"/>
        <v/>
      </c>
      <c r="F501" s="24" t="str">
        <f t="shared" si="269"/>
        <v/>
      </c>
      <c r="G501" s="24" t="str">
        <f t="shared" si="270"/>
        <v/>
      </c>
      <c r="H501" s="24">
        <f t="shared" si="271"/>
        <v>-23.062110184329981</v>
      </c>
      <c r="I501" s="24">
        <f t="shared" si="272"/>
        <v>1.4897047899461882</v>
      </c>
      <c r="J501" s="24">
        <f t="shared" si="273"/>
        <v>1.3782339852286469</v>
      </c>
      <c r="K501" s="24">
        <f t="shared" si="274"/>
        <v>15.374473806830125</v>
      </c>
      <c r="L501" s="24" t="str">
        <f t="shared" si="275"/>
        <v/>
      </c>
      <c r="M501" s="24" t="str">
        <f t="shared" si="276"/>
        <v/>
      </c>
      <c r="N501" s="24" t="str">
        <f t="shared" si="277"/>
        <v/>
      </c>
      <c r="O501" s="24" t="str">
        <f t="shared" si="278"/>
        <v/>
      </c>
      <c r="P501" s="24">
        <f t="shared" si="279"/>
        <v>1.4251294961015617</v>
      </c>
      <c r="Q501" s="24">
        <f t="shared" si="280"/>
        <v>1.9323488863985006</v>
      </c>
      <c r="R501" s="24">
        <f t="shared" si="281"/>
        <v>0.28473213999999913</v>
      </c>
      <c r="S501" s="24">
        <f t="shared" si="282"/>
        <v>15.374473806830125</v>
      </c>
      <c r="T501" s="24">
        <f t="shared" si="283"/>
        <v>-23.062110184329981</v>
      </c>
      <c r="V501" s="116" t="str">
        <f t="shared" si="284"/>
        <v>AMAZONIA INVESTIMENTOS LTDA</v>
      </c>
      <c r="W501" s="199" t="str">
        <f t="shared" si="285"/>
        <v/>
      </c>
      <c r="X501" s="199" t="str">
        <f t="shared" si="286"/>
        <v/>
      </c>
      <c r="Y501" s="199" t="str">
        <f t="shared" si="287"/>
        <v/>
      </c>
      <c r="Z501" s="199" t="str">
        <f t="shared" si="288"/>
        <v/>
      </c>
      <c r="AA501" s="199" t="str">
        <f t="shared" si="289"/>
        <v/>
      </c>
      <c r="AB501" s="199" t="str">
        <f t="shared" si="290"/>
        <v/>
      </c>
      <c r="AC501" s="199">
        <f t="shared" si="291"/>
        <v>-4.9149959999999993E-2</v>
      </c>
      <c r="AD501" s="199">
        <f t="shared" si="292"/>
        <v>8.4180820000000267E-2</v>
      </c>
      <c r="AE501" s="199">
        <f t="shared" si="293"/>
        <v>0.10262108000000048</v>
      </c>
      <c r="AF501" s="199">
        <f t="shared" si="294"/>
        <v>0.13972012</v>
      </c>
      <c r="AG501" s="199" t="str">
        <f t="shared" si="295"/>
        <v/>
      </c>
      <c r="AH501" s="199" t="str">
        <f t="shared" si="296"/>
        <v/>
      </c>
      <c r="AI501" s="199" t="str">
        <f t="shared" si="297"/>
        <v/>
      </c>
      <c r="AJ501" s="199" t="str">
        <f t="shared" si="298"/>
        <v/>
      </c>
      <c r="AK501" s="199">
        <f t="shared" si="299"/>
        <v>7.3600799999999911E-3</v>
      </c>
      <c r="AL501" s="199">
        <f t="shared" si="300"/>
        <v>0.28473213999999913</v>
      </c>
      <c r="AO501" s="59">
        <v>498</v>
      </c>
      <c r="AP501" s="54" t="s">
        <v>370</v>
      </c>
      <c r="AQ501" s="31" t="s">
        <v>1110</v>
      </c>
      <c r="AR501" s="31" t="s">
        <v>1110</v>
      </c>
      <c r="AS501" s="31" t="s">
        <v>1110</v>
      </c>
      <c r="AT501" s="31" t="s">
        <v>1110</v>
      </c>
      <c r="AU501" s="31" t="s">
        <v>1110</v>
      </c>
      <c r="AV501" s="31" t="s">
        <v>1110</v>
      </c>
      <c r="AW501" s="31" t="s">
        <v>1110</v>
      </c>
      <c r="AX501" s="31" t="s">
        <v>1110</v>
      </c>
      <c r="AY501" s="31" t="s">
        <v>1110</v>
      </c>
      <c r="AZ501" s="31">
        <v>14.092029910000001</v>
      </c>
      <c r="BA501" s="31" t="s">
        <v>1110</v>
      </c>
      <c r="BB501" s="31" t="s">
        <v>1110</v>
      </c>
      <c r="BC501" s="31">
        <v>0.33918146000000005</v>
      </c>
      <c r="BD501" s="31" t="s">
        <v>1110</v>
      </c>
      <c r="BE501" s="57" t="s">
        <v>1110</v>
      </c>
      <c r="BF501" s="31">
        <v>14.431211370000002</v>
      </c>
      <c r="BG501"/>
      <c r="BH501" s="59">
        <v>498</v>
      </c>
      <c r="BI501" s="54" t="s">
        <v>85</v>
      </c>
      <c r="BJ501" s="31" t="s">
        <v>1110</v>
      </c>
      <c r="BK501" s="31" t="s">
        <v>1110</v>
      </c>
      <c r="BL501" s="31" t="s">
        <v>1110</v>
      </c>
      <c r="BM501" s="31" t="s">
        <v>1110</v>
      </c>
      <c r="BN501" s="31" t="s">
        <v>1110</v>
      </c>
      <c r="BO501" s="31" t="s">
        <v>1110</v>
      </c>
      <c r="BP501" s="31">
        <v>0.16397</v>
      </c>
      <c r="BQ501" s="31">
        <v>5.7350198700000004</v>
      </c>
      <c r="BR501" s="31">
        <v>7.5484598200000006</v>
      </c>
      <c r="BS501" s="31">
        <v>1.0484999699999999</v>
      </c>
      <c r="BT501" s="31" t="s">
        <v>1110</v>
      </c>
      <c r="BU501" s="31" t="s">
        <v>1110</v>
      </c>
      <c r="BV501" s="31" t="s">
        <v>1110</v>
      </c>
      <c r="BW501" s="31" t="s">
        <v>1110</v>
      </c>
      <c r="BX501" s="57">
        <v>0.52380998999999995</v>
      </c>
      <c r="BY501" s="31">
        <v>15.019759650000001</v>
      </c>
    </row>
    <row r="502" spans="1:77" ht="25">
      <c r="A502" s="114" t="str">
        <f t="shared" si="264"/>
        <v>SLW ASSET</v>
      </c>
      <c r="B502" s="24" t="str">
        <f t="shared" si="265"/>
        <v/>
      </c>
      <c r="C502" s="24" t="str">
        <f t="shared" si="266"/>
        <v/>
      </c>
      <c r="D502" s="24" t="str">
        <f t="shared" si="267"/>
        <v/>
      </c>
      <c r="E502" s="24" t="str">
        <f t="shared" si="268"/>
        <v/>
      </c>
      <c r="F502" s="24" t="str">
        <f t="shared" si="269"/>
        <v/>
      </c>
      <c r="G502" s="24" t="str">
        <f t="shared" si="270"/>
        <v/>
      </c>
      <c r="H502" s="24" t="str">
        <f t="shared" si="271"/>
        <v/>
      </c>
      <c r="I502" s="24" t="str">
        <f t="shared" si="272"/>
        <v/>
      </c>
      <c r="J502" s="24" t="str">
        <f t="shared" si="273"/>
        <v/>
      </c>
      <c r="K502" s="24">
        <f t="shared" si="274"/>
        <v>-4.1178859936369321</v>
      </c>
      <c r="L502" s="24" t="str">
        <f t="shared" si="275"/>
        <v/>
      </c>
      <c r="M502" s="24" t="str">
        <f t="shared" si="276"/>
        <v/>
      </c>
      <c r="N502" s="24" t="str">
        <f t="shared" si="277"/>
        <v/>
      </c>
      <c r="O502" s="24" t="str">
        <f t="shared" si="278"/>
        <v/>
      </c>
      <c r="P502" s="24">
        <f t="shared" si="279"/>
        <v>-6.9903216246633946</v>
      </c>
      <c r="Q502" s="24">
        <f t="shared" si="280"/>
        <v>-6.9829728189623381</v>
      </c>
      <c r="R502" s="24">
        <f t="shared" si="281"/>
        <v>-1.1201627800000011</v>
      </c>
      <c r="S502" s="24">
        <f t="shared" si="282"/>
        <v>-4.1178859936369321</v>
      </c>
      <c r="T502" s="24">
        <f t="shared" si="283"/>
        <v>-6.9903216246633946</v>
      </c>
      <c r="V502" s="116" t="str">
        <f t="shared" si="284"/>
        <v>SLW ASSET</v>
      </c>
      <c r="W502" s="199" t="str">
        <f t="shared" si="285"/>
        <v/>
      </c>
      <c r="X502" s="199" t="str">
        <f t="shared" si="286"/>
        <v/>
      </c>
      <c r="Y502" s="199" t="str">
        <f t="shared" si="287"/>
        <v/>
      </c>
      <c r="Z502" s="199" t="str">
        <f t="shared" si="288"/>
        <v/>
      </c>
      <c r="AA502" s="199" t="str">
        <f t="shared" si="289"/>
        <v/>
      </c>
      <c r="AB502" s="199" t="str">
        <f t="shared" si="290"/>
        <v/>
      </c>
      <c r="AC502" s="199" t="str">
        <f t="shared" si="291"/>
        <v/>
      </c>
      <c r="AD502" s="199" t="str">
        <f t="shared" si="292"/>
        <v/>
      </c>
      <c r="AE502" s="199" t="str">
        <f t="shared" si="293"/>
        <v/>
      </c>
      <c r="AF502" s="199">
        <f t="shared" si="294"/>
        <v>-1.6899799999999937E-3</v>
      </c>
      <c r="AG502" s="199" t="str">
        <f t="shared" si="295"/>
        <v/>
      </c>
      <c r="AH502" s="199" t="str">
        <f t="shared" si="296"/>
        <v/>
      </c>
      <c r="AI502" s="199" t="str">
        <f t="shared" si="297"/>
        <v/>
      </c>
      <c r="AJ502" s="199" t="str">
        <f t="shared" si="298"/>
        <v/>
      </c>
      <c r="AK502" s="199">
        <f t="shared" si="299"/>
        <v>-1.1184727999999993</v>
      </c>
      <c r="AL502" s="199">
        <f t="shared" si="300"/>
        <v>-1.1201627800000011</v>
      </c>
      <c r="AO502" s="60">
        <v>499</v>
      </c>
      <c r="AP502" s="56" t="s">
        <v>923</v>
      </c>
      <c r="AQ502" s="30" t="s">
        <v>1110</v>
      </c>
      <c r="AR502" s="30" t="s">
        <v>1110</v>
      </c>
      <c r="AS502" s="30" t="s">
        <v>1110</v>
      </c>
      <c r="AT502" s="30" t="s">
        <v>1110</v>
      </c>
      <c r="AU502" s="30" t="s">
        <v>1110</v>
      </c>
      <c r="AV502" s="30" t="s">
        <v>1110</v>
      </c>
      <c r="AW502" s="30" t="s">
        <v>1110</v>
      </c>
      <c r="AX502" s="30" t="s">
        <v>1110</v>
      </c>
      <c r="AY502" s="30" t="s">
        <v>1110</v>
      </c>
      <c r="AZ502" s="30" t="s">
        <v>1110</v>
      </c>
      <c r="BA502" s="30" t="s">
        <v>1110</v>
      </c>
      <c r="BB502" s="30" t="s">
        <v>1110</v>
      </c>
      <c r="BC502" s="30" t="s">
        <v>1110</v>
      </c>
      <c r="BD502" s="30" t="s">
        <v>1110</v>
      </c>
      <c r="BE502" s="58">
        <v>13.536228099999999</v>
      </c>
      <c r="BF502" s="30">
        <v>13.536228099999999</v>
      </c>
      <c r="BG502"/>
      <c r="BH502" s="60">
        <v>499</v>
      </c>
      <c r="BI502" s="56" t="s">
        <v>1417</v>
      </c>
      <c r="BJ502" s="30" t="s">
        <v>1110</v>
      </c>
      <c r="BK502" s="30" t="s">
        <v>1110</v>
      </c>
      <c r="BL502" s="30" t="s">
        <v>1110</v>
      </c>
      <c r="BM502" s="30" t="s">
        <v>1110</v>
      </c>
      <c r="BN502" s="30" t="s">
        <v>1110</v>
      </c>
      <c r="BO502" s="30" t="s">
        <v>1110</v>
      </c>
      <c r="BP502" s="30" t="s">
        <v>1110</v>
      </c>
      <c r="BQ502" s="30" t="s">
        <v>1110</v>
      </c>
      <c r="BR502" s="30" t="s">
        <v>1110</v>
      </c>
      <c r="BS502" s="30">
        <v>3.9350010000000005E-2</v>
      </c>
      <c r="BT502" s="30" t="s">
        <v>1110</v>
      </c>
      <c r="BU502" s="30" t="s">
        <v>1110</v>
      </c>
      <c r="BV502" s="30" t="s">
        <v>1110</v>
      </c>
      <c r="BW502" s="30" t="s">
        <v>1110</v>
      </c>
      <c r="BX502" s="58">
        <v>14.88183248</v>
      </c>
      <c r="BY502" s="30">
        <v>14.92118249</v>
      </c>
    </row>
    <row r="503" spans="1:77" ht="62.5">
      <c r="A503" s="114" t="str">
        <f t="shared" si="264"/>
        <v>TÁTICA</v>
      </c>
      <c r="B503" s="24" t="str">
        <f t="shared" si="265"/>
        <v/>
      </c>
      <c r="C503" s="24" t="str">
        <f t="shared" si="266"/>
        <v/>
      </c>
      <c r="D503" s="24" t="str">
        <f t="shared" si="267"/>
        <v/>
      </c>
      <c r="E503" s="24" t="str">
        <f t="shared" si="268"/>
        <v/>
      </c>
      <c r="F503" s="24" t="str">
        <f t="shared" si="269"/>
        <v/>
      </c>
      <c r="G503" s="24" t="str">
        <f t="shared" si="270"/>
        <v/>
      </c>
      <c r="H503" s="24" t="str">
        <f t="shared" si="271"/>
        <v/>
      </c>
      <c r="I503" s="24" t="str">
        <f t="shared" si="272"/>
        <v/>
      </c>
      <c r="J503" s="24" t="str">
        <f t="shared" si="273"/>
        <v/>
      </c>
      <c r="K503" s="24" t="str">
        <f t="shared" si="274"/>
        <v/>
      </c>
      <c r="L503" s="24" t="str">
        <f t="shared" si="275"/>
        <v/>
      </c>
      <c r="M503" s="24" t="str">
        <f t="shared" si="276"/>
        <v/>
      </c>
      <c r="N503" s="24" t="str">
        <f t="shared" si="277"/>
        <v/>
      </c>
      <c r="O503" s="24" t="str">
        <f t="shared" si="278"/>
        <v/>
      </c>
      <c r="P503" s="24">
        <f t="shared" si="279"/>
        <v>3.1420108087569787</v>
      </c>
      <c r="Q503" s="24">
        <f t="shared" si="280"/>
        <v>3.1420108087569787</v>
      </c>
      <c r="R503" s="24">
        <f t="shared" si="281"/>
        <v>0.42530975000000026</v>
      </c>
      <c r="S503" s="24">
        <f t="shared" si="282"/>
        <v>3.1420108087569787</v>
      </c>
      <c r="T503" s="24">
        <f t="shared" si="283"/>
        <v>3.1420108087569787</v>
      </c>
      <c r="V503" s="116" t="str">
        <f t="shared" si="284"/>
        <v>TÁTICA</v>
      </c>
      <c r="W503" s="199" t="str">
        <f t="shared" si="285"/>
        <v/>
      </c>
      <c r="X503" s="199" t="str">
        <f t="shared" si="286"/>
        <v/>
      </c>
      <c r="Y503" s="199" t="str">
        <f t="shared" si="287"/>
        <v/>
      </c>
      <c r="Z503" s="199" t="str">
        <f t="shared" si="288"/>
        <v/>
      </c>
      <c r="AA503" s="199" t="str">
        <f t="shared" si="289"/>
        <v/>
      </c>
      <c r="AB503" s="199" t="str">
        <f t="shared" si="290"/>
        <v/>
      </c>
      <c r="AC503" s="199" t="str">
        <f t="shared" si="291"/>
        <v/>
      </c>
      <c r="AD503" s="199" t="str">
        <f t="shared" si="292"/>
        <v/>
      </c>
      <c r="AE503" s="199" t="str">
        <f t="shared" si="293"/>
        <v/>
      </c>
      <c r="AF503" s="199" t="str">
        <f t="shared" si="294"/>
        <v/>
      </c>
      <c r="AG503" s="199" t="str">
        <f t="shared" si="295"/>
        <v/>
      </c>
      <c r="AH503" s="199" t="str">
        <f t="shared" si="296"/>
        <v/>
      </c>
      <c r="AI503" s="199" t="str">
        <f t="shared" si="297"/>
        <v/>
      </c>
      <c r="AJ503" s="199" t="str">
        <f t="shared" si="298"/>
        <v/>
      </c>
      <c r="AK503" s="199">
        <f t="shared" si="299"/>
        <v>0.42530975000000026</v>
      </c>
      <c r="AL503" s="199">
        <f t="shared" si="300"/>
        <v>0.42530975000000026</v>
      </c>
      <c r="AO503" s="59">
        <v>500</v>
      </c>
      <c r="AP503" s="54" t="s">
        <v>279</v>
      </c>
      <c r="AQ503" s="31" t="s">
        <v>1110</v>
      </c>
      <c r="AR503" s="31" t="s">
        <v>1110</v>
      </c>
      <c r="AS503" s="31" t="s">
        <v>1110</v>
      </c>
      <c r="AT503" s="31" t="s">
        <v>1110</v>
      </c>
      <c r="AU503" s="31" t="s">
        <v>1110</v>
      </c>
      <c r="AV503" s="31">
        <v>4.91744146</v>
      </c>
      <c r="AW503" s="31" t="s">
        <v>1110</v>
      </c>
      <c r="AX503" s="31" t="s">
        <v>1110</v>
      </c>
      <c r="AY503" s="31" t="s">
        <v>1110</v>
      </c>
      <c r="AZ503" s="31" t="s">
        <v>1110</v>
      </c>
      <c r="BA503" s="31" t="s">
        <v>1110</v>
      </c>
      <c r="BB503" s="31" t="s">
        <v>1110</v>
      </c>
      <c r="BC503" s="31" t="s">
        <v>1110</v>
      </c>
      <c r="BD503" s="31">
        <v>2.1908706499999999</v>
      </c>
      <c r="BE503" s="57">
        <v>5.58689166</v>
      </c>
      <c r="BF503" s="31">
        <v>12.695203769999999</v>
      </c>
      <c r="BG503"/>
      <c r="BH503" s="59">
        <v>500</v>
      </c>
      <c r="BI503" s="54" t="s">
        <v>923</v>
      </c>
      <c r="BJ503" s="31" t="s">
        <v>1110</v>
      </c>
      <c r="BK503" s="31" t="s">
        <v>1110</v>
      </c>
      <c r="BL503" s="31" t="s">
        <v>1110</v>
      </c>
      <c r="BM503" s="31" t="s">
        <v>1110</v>
      </c>
      <c r="BN503" s="31" t="s">
        <v>1110</v>
      </c>
      <c r="BO503" s="31" t="s">
        <v>1110</v>
      </c>
      <c r="BP503" s="31" t="s">
        <v>1110</v>
      </c>
      <c r="BQ503" s="31" t="s">
        <v>1110</v>
      </c>
      <c r="BR503" s="31" t="s">
        <v>1110</v>
      </c>
      <c r="BS503" s="31" t="s">
        <v>1110</v>
      </c>
      <c r="BT503" s="31" t="s">
        <v>1110</v>
      </c>
      <c r="BU503" s="31" t="s">
        <v>1110</v>
      </c>
      <c r="BV503" s="31" t="s">
        <v>1110</v>
      </c>
      <c r="BW503" s="31" t="s">
        <v>1110</v>
      </c>
      <c r="BX503" s="57">
        <v>13.961537849999999</v>
      </c>
      <c r="BY503" s="31">
        <v>13.961537849999999</v>
      </c>
    </row>
    <row r="504" spans="1:77" ht="50">
      <c r="A504" s="114" t="str">
        <f t="shared" si="264"/>
        <v>ALIVE INVESTIMENTOS</v>
      </c>
      <c r="B504" s="24" t="str">
        <f t="shared" si="265"/>
        <v/>
      </c>
      <c r="C504" s="24" t="str">
        <f t="shared" si="266"/>
        <v/>
      </c>
      <c r="D504" s="24" t="str">
        <f t="shared" si="267"/>
        <v/>
      </c>
      <c r="E504" s="24" t="str">
        <f t="shared" si="268"/>
        <v/>
      </c>
      <c r="F504" s="24" t="str">
        <f t="shared" si="269"/>
        <v/>
      </c>
      <c r="G504" s="24" t="str">
        <f t="shared" si="270"/>
        <v/>
      </c>
      <c r="H504" s="24" t="str">
        <f t="shared" si="271"/>
        <v/>
      </c>
      <c r="I504" s="24" t="str">
        <f t="shared" si="272"/>
        <v/>
      </c>
      <c r="J504" s="24" t="str">
        <f t="shared" si="273"/>
        <v/>
      </c>
      <c r="K504" s="24" t="str">
        <f t="shared" si="274"/>
        <v/>
      </c>
      <c r="L504" s="24" t="str">
        <f t="shared" si="275"/>
        <v/>
      </c>
      <c r="M504" s="24" t="str">
        <f t="shared" si="276"/>
        <v/>
      </c>
      <c r="N504" s="24" t="str">
        <f t="shared" si="277"/>
        <v/>
      </c>
      <c r="O504" s="24" t="str">
        <f t="shared" si="278"/>
        <v/>
      </c>
      <c r="P504" s="24" t="str">
        <f t="shared" si="279"/>
        <v/>
      </c>
      <c r="Q504" s="24" t="str">
        <f t="shared" si="280"/>
        <v/>
      </c>
      <c r="R504" s="24" t="e">
        <f t="shared" si="281"/>
        <v>#N/A</v>
      </c>
      <c r="S504" s="24">
        <f t="shared" si="282"/>
        <v>0</v>
      </c>
      <c r="T504" s="24">
        <f t="shared" si="283"/>
        <v>0</v>
      </c>
      <c r="V504" s="116" t="str">
        <f t="shared" si="284"/>
        <v>ALIVE INVESTIMENTOS</v>
      </c>
      <c r="W504" s="199" t="str">
        <f t="shared" si="285"/>
        <v/>
      </c>
      <c r="X504" s="199" t="str">
        <f t="shared" si="286"/>
        <v/>
      </c>
      <c r="Y504" s="199" t="str">
        <f t="shared" si="287"/>
        <v/>
      </c>
      <c r="Z504" s="199" t="str">
        <f t="shared" si="288"/>
        <v/>
      </c>
      <c r="AA504" s="199" t="str">
        <f t="shared" si="289"/>
        <v/>
      </c>
      <c r="AB504" s="199" t="str">
        <f t="shared" si="290"/>
        <v/>
      </c>
      <c r="AC504" s="199" t="str">
        <f t="shared" si="291"/>
        <v/>
      </c>
      <c r="AD504" s="199" t="str">
        <f t="shared" si="292"/>
        <v/>
      </c>
      <c r="AE504" s="199" t="str">
        <f t="shared" si="293"/>
        <v/>
      </c>
      <c r="AF504" s="199" t="str">
        <f t="shared" si="294"/>
        <v/>
      </c>
      <c r="AG504" s="199" t="str">
        <f t="shared" si="295"/>
        <v/>
      </c>
      <c r="AH504" s="199" t="str">
        <f t="shared" si="296"/>
        <v/>
      </c>
      <c r="AI504" s="199" t="str">
        <f t="shared" si="297"/>
        <v/>
      </c>
      <c r="AJ504" s="199" t="str">
        <f t="shared" si="298"/>
        <v/>
      </c>
      <c r="AK504" s="199" t="str">
        <f t="shared" si="299"/>
        <v/>
      </c>
      <c r="AL504" s="199" t="str">
        <f t="shared" si="300"/>
        <v/>
      </c>
      <c r="AO504" s="60">
        <v>501</v>
      </c>
      <c r="AP504" s="56" t="s">
        <v>1421</v>
      </c>
      <c r="AQ504" s="30" t="s">
        <v>1110</v>
      </c>
      <c r="AR504" s="30" t="s">
        <v>1110</v>
      </c>
      <c r="AS504" s="30" t="s">
        <v>1110</v>
      </c>
      <c r="AT504" s="30" t="s">
        <v>1110</v>
      </c>
      <c r="AU504" s="30" t="s">
        <v>1110</v>
      </c>
      <c r="AV504" s="30" t="s">
        <v>1110</v>
      </c>
      <c r="AW504" s="30" t="s">
        <v>1110</v>
      </c>
      <c r="AX504" s="30" t="s">
        <v>1110</v>
      </c>
      <c r="AY504" s="30" t="s">
        <v>1110</v>
      </c>
      <c r="AZ504" s="30" t="s">
        <v>1110</v>
      </c>
      <c r="BA504" s="30" t="s">
        <v>1110</v>
      </c>
      <c r="BB504" s="30" t="s">
        <v>1110</v>
      </c>
      <c r="BC504" s="30" t="s">
        <v>1110</v>
      </c>
      <c r="BD504" s="30" t="s">
        <v>1110</v>
      </c>
      <c r="BE504" s="58">
        <v>12.374029869999999</v>
      </c>
      <c r="BF504" s="30">
        <v>12.374029869999999</v>
      </c>
      <c r="BG504"/>
      <c r="BH504" s="60">
        <v>501</v>
      </c>
      <c r="BI504" s="56" t="s">
        <v>1422</v>
      </c>
      <c r="BJ504" s="30" t="s">
        <v>1110</v>
      </c>
      <c r="BK504" s="30" t="s">
        <v>1110</v>
      </c>
      <c r="BL504" s="30" t="s">
        <v>1110</v>
      </c>
      <c r="BM504" s="30" t="s">
        <v>1110</v>
      </c>
      <c r="BN504" s="30" t="s">
        <v>1110</v>
      </c>
      <c r="BO504" s="30" t="s">
        <v>1110</v>
      </c>
      <c r="BP504" s="30" t="s">
        <v>1110</v>
      </c>
      <c r="BQ504" s="30" t="s">
        <v>1110</v>
      </c>
      <c r="BR504" s="30" t="s">
        <v>1110</v>
      </c>
      <c r="BS504" s="30" t="s">
        <v>1110</v>
      </c>
      <c r="BT504" s="30" t="s">
        <v>1110</v>
      </c>
      <c r="BU504" s="30" t="s">
        <v>1110</v>
      </c>
      <c r="BV504" s="30" t="s">
        <v>1110</v>
      </c>
      <c r="BW504" s="30" t="s">
        <v>1110</v>
      </c>
      <c r="BX504" s="58">
        <v>12.794205509999999</v>
      </c>
      <c r="BY504" s="30">
        <v>12.794205509999999</v>
      </c>
    </row>
    <row r="505" spans="1:77" ht="62.5">
      <c r="A505" s="114" t="str">
        <f t="shared" si="264"/>
        <v>CONFRAPAR ADM E GESTAO DE RECURSOS</v>
      </c>
      <c r="B505" s="24" t="str">
        <f t="shared" si="265"/>
        <v/>
      </c>
      <c r="C505" s="24" t="str">
        <f t="shared" si="266"/>
        <v/>
      </c>
      <c r="D505" s="24" t="str">
        <f t="shared" si="267"/>
        <v/>
      </c>
      <c r="E505" s="24" t="str">
        <f t="shared" si="268"/>
        <v/>
      </c>
      <c r="F505" s="24" t="str">
        <f t="shared" si="269"/>
        <v/>
      </c>
      <c r="G505" s="24">
        <f t="shared" si="270"/>
        <v>-0.84316509585860899</v>
      </c>
      <c r="H505" s="24" t="str">
        <f t="shared" si="271"/>
        <v/>
      </c>
      <c r="I505" s="24" t="str">
        <f t="shared" si="272"/>
        <v/>
      </c>
      <c r="J505" s="24" t="str">
        <f t="shared" si="273"/>
        <v/>
      </c>
      <c r="K505" s="24" t="str">
        <f t="shared" si="274"/>
        <v/>
      </c>
      <c r="L505" s="24" t="str">
        <f t="shared" si="275"/>
        <v/>
      </c>
      <c r="M505" s="24" t="str">
        <f t="shared" si="276"/>
        <v/>
      </c>
      <c r="N505" s="24" t="str">
        <f t="shared" si="277"/>
        <v/>
      </c>
      <c r="O505" s="24">
        <f t="shared" si="278"/>
        <v>-0.8426312160418945</v>
      </c>
      <c r="P505" s="24">
        <f t="shared" si="279"/>
        <v>-0.8430884804377996</v>
      </c>
      <c r="Q505" s="24">
        <f t="shared" si="280"/>
        <v>-0.84303924489114479</v>
      </c>
      <c r="R505" s="24">
        <f t="shared" si="281"/>
        <v>-0.10702554999999947</v>
      </c>
      <c r="S505" s="24">
        <f t="shared" si="282"/>
        <v>-0.8426312160418945</v>
      </c>
      <c r="T505" s="24">
        <f t="shared" si="283"/>
        <v>-0.84316509585860899</v>
      </c>
      <c r="V505" s="116" t="str">
        <f t="shared" si="284"/>
        <v>CONFRAPAR ADM E GESTAO DE RECURSOS</v>
      </c>
      <c r="W505" s="199" t="str">
        <f t="shared" si="285"/>
        <v/>
      </c>
      <c r="X505" s="199" t="str">
        <f t="shared" si="286"/>
        <v/>
      </c>
      <c r="Y505" s="199" t="str">
        <f t="shared" si="287"/>
        <v/>
      </c>
      <c r="Z505" s="199" t="str">
        <f t="shared" si="288"/>
        <v/>
      </c>
      <c r="AA505" s="199" t="str">
        <f t="shared" si="289"/>
        <v/>
      </c>
      <c r="AB505" s="199">
        <f t="shared" si="290"/>
        <v>-4.1462150000000086E-2</v>
      </c>
      <c r="AC505" s="199" t="str">
        <f t="shared" si="291"/>
        <v/>
      </c>
      <c r="AD505" s="199" t="str">
        <f t="shared" si="292"/>
        <v/>
      </c>
      <c r="AE505" s="199" t="str">
        <f t="shared" si="293"/>
        <v/>
      </c>
      <c r="AF505" s="199" t="str">
        <f t="shared" si="294"/>
        <v/>
      </c>
      <c r="AG505" s="199" t="str">
        <f t="shared" si="295"/>
        <v/>
      </c>
      <c r="AH505" s="199" t="str">
        <f t="shared" si="296"/>
        <v/>
      </c>
      <c r="AI505" s="199" t="str">
        <f t="shared" si="297"/>
        <v/>
      </c>
      <c r="AJ505" s="199">
        <f t="shared" si="298"/>
        <v>-1.8460960000000082E-2</v>
      </c>
      <c r="AK505" s="199">
        <f t="shared" si="299"/>
        <v>-4.7102440000000634E-2</v>
      </c>
      <c r="AL505" s="199">
        <f t="shared" si="300"/>
        <v>-0.10702554999999947</v>
      </c>
      <c r="AO505" s="59">
        <v>502</v>
      </c>
      <c r="AP505" s="54" t="s">
        <v>1423</v>
      </c>
      <c r="AQ505" s="31" t="s">
        <v>1110</v>
      </c>
      <c r="AR505" s="31" t="s">
        <v>1110</v>
      </c>
      <c r="AS505" s="31" t="s">
        <v>1110</v>
      </c>
      <c r="AT505" s="31" t="s">
        <v>1110</v>
      </c>
      <c r="AU505" s="31" t="s">
        <v>1110</v>
      </c>
      <c r="AV505" s="31" t="s">
        <v>1110</v>
      </c>
      <c r="AW505" s="31" t="s">
        <v>1110</v>
      </c>
      <c r="AX505" s="31" t="s">
        <v>1110</v>
      </c>
      <c r="AY505" s="31" t="s">
        <v>1110</v>
      </c>
      <c r="AZ505" s="31" t="s">
        <v>1110</v>
      </c>
      <c r="BA505" s="31" t="s">
        <v>1110</v>
      </c>
      <c r="BB505" s="31" t="s">
        <v>1110</v>
      </c>
      <c r="BC505" s="31" t="s">
        <v>1110</v>
      </c>
      <c r="BD505" s="31" t="s">
        <v>1110</v>
      </c>
      <c r="BE505" s="57">
        <v>12.123880060000001</v>
      </c>
      <c r="BF505" s="31">
        <v>12.123880060000001</v>
      </c>
      <c r="BG505"/>
      <c r="BH505" s="59">
        <v>502</v>
      </c>
      <c r="BI505" s="54" t="s">
        <v>279</v>
      </c>
      <c r="BJ505" s="31" t="s">
        <v>1110</v>
      </c>
      <c r="BK505" s="31" t="s">
        <v>1110</v>
      </c>
      <c r="BL505" s="31" t="s">
        <v>1110</v>
      </c>
      <c r="BM505" s="31" t="s">
        <v>1110</v>
      </c>
      <c r="BN505" s="31" t="s">
        <v>1110</v>
      </c>
      <c r="BO505" s="31">
        <v>4.87597931</v>
      </c>
      <c r="BP505" s="31" t="s">
        <v>1110</v>
      </c>
      <c r="BQ505" s="31" t="s">
        <v>1110</v>
      </c>
      <c r="BR505" s="31" t="s">
        <v>1110</v>
      </c>
      <c r="BS505" s="31" t="s">
        <v>1110</v>
      </c>
      <c r="BT505" s="31" t="s">
        <v>1110</v>
      </c>
      <c r="BU505" s="31" t="s">
        <v>1110</v>
      </c>
      <c r="BV505" s="31" t="s">
        <v>1110</v>
      </c>
      <c r="BW505" s="31">
        <v>2.1724096899999998</v>
      </c>
      <c r="BX505" s="57">
        <v>5.5397892199999994</v>
      </c>
      <c r="BY505" s="31">
        <v>12.58817822</v>
      </c>
    </row>
    <row r="506" spans="1:77" ht="75">
      <c r="A506" s="114" t="str">
        <f t="shared" si="264"/>
        <v>CONCEPTA GESTÃO DE RECURSOS LTDA.</v>
      </c>
      <c r="B506" s="24" t="str">
        <f t="shared" si="265"/>
        <v/>
      </c>
      <c r="C506" s="24" t="str">
        <f t="shared" si="266"/>
        <v/>
      </c>
      <c r="D506" s="24" t="str">
        <f t="shared" si="267"/>
        <v/>
      </c>
      <c r="E506" s="24" t="str">
        <f t="shared" si="268"/>
        <v/>
      </c>
      <c r="F506" s="24" t="str">
        <f t="shared" si="269"/>
        <v/>
      </c>
      <c r="G506" s="24" t="str">
        <f t="shared" si="270"/>
        <v/>
      </c>
      <c r="H506" s="24" t="str">
        <f t="shared" si="271"/>
        <v/>
      </c>
      <c r="I506" s="24" t="str">
        <f t="shared" si="272"/>
        <v/>
      </c>
      <c r="J506" s="24" t="str">
        <f t="shared" si="273"/>
        <v/>
      </c>
      <c r="K506" s="24" t="str">
        <f t="shared" si="274"/>
        <v/>
      </c>
      <c r="L506" s="24" t="str">
        <f t="shared" si="275"/>
        <v/>
      </c>
      <c r="M506" s="24" t="str">
        <f t="shared" si="276"/>
        <v/>
      </c>
      <c r="N506" s="24" t="str">
        <f t="shared" si="277"/>
        <v/>
      </c>
      <c r="O506" s="24" t="str">
        <f t="shared" si="278"/>
        <v/>
      </c>
      <c r="P506" s="24">
        <f t="shared" si="279"/>
        <v>-0.56785623388833528</v>
      </c>
      <c r="Q506" s="24">
        <f t="shared" si="280"/>
        <v>-0.56785623388833528</v>
      </c>
      <c r="R506" s="24">
        <f t="shared" si="281"/>
        <v>-7.026669999999946E-2</v>
      </c>
      <c r="S506" s="24">
        <f t="shared" si="282"/>
        <v>-0.56785623388833528</v>
      </c>
      <c r="T506" s="24">
        <f t="shared" si="283"/>
        <v>-0.56785623388833528</v>
      </c>
      <c r="V506" s="116" t="str">
        <f t="shared" si="284"/>
        <v>CONCEPTA GESTÃO DE RECURSOS LTDA.</v>
      </c>
      <c r="W506" s="199" t="str">
        <f t="shared" si="285"/>
        <v/>
      </c>
      <c r="X506" s="199" t="str">
        <f t="shared" si="286"/>
        <v/>
      </c>
      <c r="Y506" s="199" t="str">
        <f t="shared" si="287"/>
        <v/>
      </c>
      <c r="Z506" s="199" t="str">
        <f t="shared" si="288"/>
        <v/>
      </c>
      <c r="AA506" s="199" t="str">
        <f t="shared" si="289"/>
        <v/>
      </c>
      <c r="AB506" s="199" t="str">
        <f t="shared" si="290"/>
        <v/>
      </c>
      <c r="AC506" s="199" t="str">
        <f t="shared" si="291"/>
        <v/>
      </c>
      <c r="AD506" s="199" t="str">
        <f t="shared" si="292"/>
        <v/>
      </c>
      <c r="AE506" s="199" t="str">
        <f t="shared" si="293"/>
        <v/>
      </c>
      <c r="AF506" s="199" t="str">
        <f t="shared" si="294"/>
        <v/>
      </c>
      <c r="AG506" s="199" t="str">
        <f t="shared" si="295"/>
        <v/>
      </c>
      <c r="AH506" s="199" t="str">
        <f t="shared" si="296"/>
        <v/>
      </c>
      <c r="AI506" s="199" t="str">
        <f t="shared" si="297"/>
        <v/>
      </c>
      <c r="AJ506" s="199" t="str">
        <f t="shared" si="298"/>
        <v/>
      </c>
      <c r="AK506" s="199">
        <f t="shared" si="299"/>
        <v>-7.026669999999946E-2</v>
      </c>
      <c r="AL506" s="199">
        <f t="shared" si="300"/>
        <v>-7.026669999999946E-2</v>
      </c>
      <c r="AO506" s="60">
        <v>503</v>
      </c>
      <c r="AP506" s="56" t="s">
        <v>1424</v>
      </c>
      <c r="AQ506" s="30" t="s">
        <v>1110</v>
      </c>
      <c r="AR506" s="30" t="s">
        <v>1110</v>
      </c>
      <c r="AS506" s="30">
        <v>11.900428849999999</v>
      </c>
      <c r="AT506" s="30" t="s">
        <v>1110</v>
      </c>
      <c r="AU506" s="30" t="s">
        <v>1110</v>
      </c>
      <c r="AV506" s="30" t="s">
        <v>1110</v>
      </c>
      <c r="AW506" s="30" t="s">
        <v>1110</v>
      </c>
      <c r="AX506" s="30" t="s">
        <v>1110</v>
      </c>
      <c r="AY506" s="30" t="s">
        <v>1110</v>
      </c>
      <c r="AZ506" s="30" t="s">
        <v>1110</v>
      </c>
      <c r="BA506" s="30" t="s">
        <v>1110</v>
      </c>
      <c r="BB506" s="30" t="s">
        <v>1110</v>
      </c>
      <c r="BC506" s="30" t="s">
        <v>1110</v>
      </c>
      <c r="BD506" s="30" t="s">
        <v>1110</v>
      </c>
      <c r="BE506" s="58" t="s">
        <v>1110</v>
      </c>
      <c r="BF506" s="30">
        <v>11.900428849999999</v>
      </c>
      <c r="BG506"/>
      <c r="BH506" s="60">
        <v>503</v>
      </c>
      <c r="BI506" s="56" t="s">
        <v>1421</v>
      </c>
      <c r="BJ506" s="30" t="s">
        <v>1110</v>
      </c>
      <c r="BK506" s="30" t="s">
        <v>1110</v>
      </c>
      <c r="BL506" s="30" t="s">
        <v>1110</v>
      </c>
      <c r="BM506" s="30" t="s">
        <v>1110</v>
      </c>
      <c r="BN506" s="30" t="s">
        <v>1110</v>
      </c>
      <c r="BO506" s="30" t="s">
        <v>1110</v>
      </c>
      <c r="BP506" s="30" t="s">
        <v>1110</v>
      </c>
      <c r="BQ506" s="30" t="s">
        <v>1110</v>
      </c>
      <c r="BR506" s="30" t="s">
        <v>1110</v>
      </c>
      <c r="BS506" s="30" t="s">
        <v>1110</v>
      </c>
      <c r="BT506" s="30" t="s">
        <v>1110</v>
      </c>
      <c r="BU506" s="30" t="s">
        <v>1110</v>
      </c>
      <c r="BV506" s="30" t="s">
        <v>1110</v>
      </c>
      <c r="BW506" s="30" t="s">
        <v>1110</v>
      </c>
      <c r="BX506" s="58">
        <v>12.30376317</v>
      </c>
      <c r="BY506" s="30">
        <v>12.30376317</v>
      </c>
    </row>
    <row r="507" spans="1:77" ht="75">
      <c r="A507" s="114" t="str">
        <f t="shared" si="264"/>
        <v>TENDENCIA WEALTH MANAGEMENT LTDA</v>
      </c>
      <c r="B507" s="24" t="str">
        <f t="shared" si="265"/>
        <v/>
      </c>
      <c r="C507" s="24" t="str">
        <f t="shared" si="266"/>
        <v/>
      </c>
      <c r="D507" s="24" t="str">
        <f t="shared" si="267"/>
        <v/>
      </c>
      <c r="E507" s="24" t="str">
        <f t="shared" si="268"/>
        <v/>
      </c>
      <c r="F507" s="24" t="str">
        <f t="shared" si="269"/>
        <v/>
      </c>
      <c r="G507" s="24" t="str">
        <f t="shared" si="270"/>
        <v/>
      </c>
      <c r="H507" s="24" t="str">
        <f t="shared" si="271"/>
        <v/>
      </c>
      <c r="I507" s="24" t="str">
        <f t="shared" si="272"/>
        <v/>
      </c>
      <c r="J507" s="24" t="str">
        <f t="shared" si="273"/>
        <v/>
      </c>
      <c r="K507" s="24" t="str">
        <f t="shared" si="274"/>
        <v/>
      </c>
      <c r="L507" s="24" t="str">
        <f t="shared" si="275"/>
        <v/>
      </c>
      <c r="M507" s="24" t="str">
        <f t="shared" si="276"/>
        <v/>
      </c>
      <c r="N507" s="24" t="str">
        <f t="shared" si="277"/>
        <v/>
      </c>
      <c r="O507" s="24" t="str">
        <f t="shared" si="278"/>
        <v/>
      </c>
      <c r="P507" s="24">
        <f t="shared" si="279"/>
        <v>0.76093618167976729</v>
      </c>
      <c r="Q507" s="24">
        <f t="shared" si="280"/>
        <v>0.76093618167976729</v>
      </c>
      <c r="R507" s="24">
        <f t="shared" si="281"/>
        <v>9.2254989999998926E-2</v>
      </c>
      <c r="S507" s="24">
        <f t="shared" si="282"/>
        <v>0.76093618167976729</v>
      </c>
      <c r="T507" s="24">
        <f t="shared" si="283"/>
        <v>0.76093618167976729</v>
      </c>
      <c r="V507" s="116" t="str">
        <f t="shared" si="284"/>
        <v>TENDENCIA WEALTH MANAGEMENT LTDA</v>
      </c>
      <c r="W507" s="199" t="str">
        <f t="shared" si="285"/>
        <v/>
      </c>
      <c r="X507" s="199" t="str">
        <f t="shared" si="286"/>
        <v/>
      </c>
      <c r="Y507" s="199" t="str">
        <f t="shared" si="287"/>
        <v/>
      </c>
      <c r="Z507" s="199" t="str">
        <f t="shared" si="288"/>
        <v/>
      </c>
      <c r="AA507" s="199" t="str">
        <f t="shared" si="289"/>
        <v/>
      </c>
      <c r="AB507" s="199" t="str">
        <f t="shared" si="290"/>
        <v/>
      </c>
      <c r="AC507" s="199" t="str">
        <f t="shared" si="291"/>
        <v/>
      </c>
      <c r="AD507" s="199" t="str">
        <f t="shared" si="292"/>
        <v/>
      </c>
      <c r="AE507" s="199" t="str">
        <f t="shared" si="293"/>
        <v/>
      </c>
      <c r="AF507" s="199" t="str">
        <f t="shared" si="294"/>
        <v/>
      </c>
      <c r="AG507" s="199" t="str">
        <f t="shared" si="295"/>
        <v/>
      </c>
      <c r="AH507" s="199" t="str">
        <f t="shared" si="296"/>
        <v/>
      </c>
      <c r="AI507" s="199" t="str">
        <f t="shared" si="297"/>
        <v/>
      </c>
      <c r="AJ507" s="199" t="str">
        <f t="shared" si="298"/>
        <v/>
      </c>
      <c r="AK507" s="199">
        <f t="shared" si="299"/>
        <v>9.2254989999998926E-2</v>
      </c>
      <c r="AL507" s="199">
        <f t="shared" si="300"/>
        <v>9.2254989999998926E-2</v>
      </c>
      <c r="AO507" s="59">
        <v>504</v>
      </c>
      <c r="AP507" s="54" t="s">
        <v>1425</v>
      </c>
      <c r="AQ507" s="31" t="s">
        <v>1110</v>
      </c>
      <c r="AR507" s="31" t="s">
        <v>1110</v>
      </c>
      <c r="AS507" s="31" t="s">
        <v>1110</v>
      </c>
      <c r="AT507" s="31" t="s">
        <v>1110</v>
      </c>
      <c r="AU507" s="31" t="s">
        <v>1110</v>
      </c>
      <c r="AV507" s="31" t="s">
        <v>1110</v>
      </c>
      <c r="AW507" s="31" t="s">
        <v>1110</v>
      </c>
      <c r="AX507" s="31" t="s">
        <v>1110</v>
      </c>
      <c r="AY507" s="31" t="s">
        <v>1110</v>
      </c>
      <c r="AZ507" s="31" t="s">
        <v>1110</v>
      </c>
      <c r="BA507" s="31" t="s">
        <v>1110</v>
      </c>
      <c r="BB507" s="31" t="s">
        <v>1110</v>
      </c>
      <c r="BC507" s="31">
        <v>11.58176643</v>
      </c>
      <c r="BD507" s="31" t="s">
        <v>1110</v>
      </c>
      <c r="BE507" s="57" t="s">
        <v>1110</v>
      </c>
      <c r="BF507" s="31">
        <v>11.58176643</v>
      </c>
      <c r="BG507"/>
      <c r="BH507" s="59">
        <v>504</v>
      </c>
      <c r="BI507" s="54" t="s">
        <v>1423</v>
      </c>
      <c r="BJ507" s="31" t="s">
        <v>1110</v>
      </c>
      <c r="BK507" s="31" t="s">
        <v>1110</v>
      </c>
      <c r="BL507" s="31" t="s">
        <v>1110</v>
      </c>
      <c r="BM507" s="31" t="s">
        <v>1110</v>
      </c>
      <c r="BN507" s="31" t="s">
        <v>1110</v>
      </c>
      <c r="BO507" s="31" t="s">
        <v>1110</v>
      </c>
      <c r="BP507" s="31" t="s">
        <v>1110</v>
      </c>
      <c r="BQ507" s="31" t="s">
        <v>1110</v>
      </c>
      <c r="BR507" s="31" t="s">
        <v>1110</v>
      </c>
      <c r="BS507" s="31" t="s">
        <v>1110</v>
      </c>
      <c r="BT507" s="31" t="s">
        <v>1110</v>
      </c>
      <c r="BU507" s="31" t="s">
        <v>1110</v>
      </c>
      <c r="BV507" s="31" t="s">
        <v>1110</v>
      </c>
      <c r="BW507" s="31" t="s">
        <v>1110</v>
      </c>
      <c r="BX507" s="57">
        <v>12.21613505</v>
      </c>
      <c r="BY507" s="31">
        <v>12.21613505</v>
      </c>
    </row>
    <row r="508" spans="1:77" ht="75">
      <c r="A508" s="114" t="str">
        <f t="shared" si="264"/>
        <v>MACROINVEST GESTAO DE RECURSOS LTDA</v>
      </c>
      <c r="B508" s="24" t="str">
        <f t="shared" si="265"/>
        <v/>
      </c>
      <c r="C508" s="24" t="str">
        <f t="shared" si="266"/>
        <v/>
      </c>
      <c r="D508" s="24">
        <f t="shared" si="267"/>
        <v>0.30549630150514417</v>
      </c>
      <c r="E508" s="24" t="str">
        <f t="shared" si="268"/>
        <v/>
      </c>
      <c r="F508" s="24" t="str">
        <f t="shared" si="269"/>
        <v/>
      </c>
      <c r="G508" s="24" t="str">
        <f t="shared" si="270"/>
        <v/>
      </c>
      <c r="H508" s="24" t="str">
        <f t="shared" si="271"/>
        <v/>
      </c>
      <c r="I508" s="24" t="str">
        <f t="shared" si="272"/>
        <v/>
      </c>
      <c r="J508" s="24" t="str">
        <f t="shared" si="273"/>
        <v/>
      </c>
      <c r="K508" s="24" t="str">
        <f t="shared" si="274"/>
        <v/>
      </c>
      <c r="L508" s="24" t="str">
        <f t="shared" si="275"/>
        <v/>
      </c>
      <c r="M508" s="24" t="str">
        <f t="shared" si="276"/>
        <v/>
      </c>
      <c r="N508" s="24" t="str">
        <f t="shared" si="277"/>
        <v/>
      </c>
      <c r="O508" s="24" t="str">
        <f t="shared" si="278"/>
        <v/>
      </c>
      <c r="P508" s="24" t="str">
        <f t="shared" si="279"/>
        <v/>
      </c>
      <c r="Q508" s="24">
        <f t="shared" si="280"/>
        <v>0.30549630150514417</v>
      </c>
      <c r="R508" s="24">
        <f t="shared" si="281"/>
        <v>3.6355370000000775E-2</v>
      </c>
      <c r="S508" s="24">
        <f t="shared" si="282"/>
        <v>0.30549630150514417</v>
      </c>
      <c r="T508" s="24">
        <f t="shared" si="283"/>
        <v>0.30549630150514417</v>
      </c>
      <c r="V508" s="116" t="str">
        <f t="shared" si="284"/>
        <v>MACROINVEST GESTAO DE RECURSOS LTDA</v>
      </c>
      <c r="W508" s="199" t="str">
        <f t="shared" si="285"/>
        <v/>
      </c>
      <c r="X508" s="199" t="str">
        <f t="shared" si="286"/>
        <v/>
      </c>
      <c r="Y508" s="199">
        <f t="shared" si="287"/>
        <v>3.6355370000000775E-2</v>
      </c>
      <c r="Z508" s="199" t="str">
        <f t="shared" si="288"/>
        <v/>
      </c>
      <c r="AA508" s="199" t="str">
        <f t="shared" si="289"/>
        <v/>
      </c>
      <c r="AB508" s="199" t="str">
        <f t="shared" si="290"/>
        <v/>
      </c>
      <c r="AC508" s="199" t="str">
        <f t="shared" si="291"/>
        <v/>
      </c>
      <c r="AD508" s="199" t="str">
        <f t="shared" si="292"/>
        <v/>
      </c>
      <c r="AE508" s="199" t="str">
        <f t="shared" si="293"/>
        <v/>
      </c>
      <c r="AF508" s="199" t="str">
        <f t="shared" si="294"/>
        <v/>
      </c>
      <c r="AG508" s="199" t="str">
        <f t="shared" si="295"/>
        <v/>
      </c>
      <c r="AH508" s="199" t="str">
        <f t="shared" si="296"/>
        <v/>
      </c>
      <c r="AI508" s="199" t="str">
        <f t="shared" si="297"/>
        <v/>
      </c>
      <c r="AJ508" s="199" t="str">
        <f t="shared" si="298"/>
        <v/>
      </c>
      <c r="AK508" s="199" t="str">
        <f t="shared" si="299"/>
        <v/>
      </c>
      <c r="AL508" s="199">
        <f t="shared" si="300"/>
        <v>3.6355370000000775E-2</v>
      </c>
      <c r="AO508" s="60">
        <v>505</v>
      </c>
      <c r="AP508" s="56" t="s">
        <v>1426</v>
      </c>
      <c r="AQ508" s="30" t="s">
        <v>1110</v>
      </c>
      <c r="AR508" s="30" t="s">
        <v>1110</v>
      </c>
      <c r="AS508" s="30" t="s">
        <v>1110</v>
      </c>
      <c r="AT508" s="30" t="s">
        <v>1110</v>
      </c>
      <c r="AU508" s="30" t="s">
        <v>1110</v>
      </c>
      <c r="AV508" s="30" t="s">
        <v>1110</v>
      </c>
      <c r="AW508" s="30" t="s">
        <v>1110</v>
      </c>
      <c r="AX508" s="30" t="s">
        <v>1110</v>
      </c>
      <c r="AY508" s="30" t="s">
        <v>1110</v>
      </c>
      <c r="AZ508" s="30" t="s">
        <v>1110</v>
      </c>
      <c r="BA508" s="30" t="s">
        <v>1110</v>
      </c>
      <c r="BB508" s="30" t="s">
        <v>1110</v>
      </c>
      <c r="BC508" s="30" t="s">
        <v>1110</v>
      </c>
      <c r="BD508" s="30" t="s">
        <v>1110</v>
      </c>
      <c r="BE508" s="58">
        <v>11.38964017</v>
      </c>
      <c r="BF508" s="30">
        <v>11.38964017</v>
      </c>
      <c r="BG508"/>
      <c r="BH508" s="60">
        <v>505</v>
      </c>
      <c r="BI508" s="56" t="s">
        <v>1424</v>
      </c>
      <c r="BJ508" s="30" t="s">
        <v>1110</v>
      </c>
      <c r="BK508" s="30" t="s">
        <v>1110</v>
      </c>
      <c r="BL508" s="30">
        <v>11.93678422</v>
      </c>
      <c r="BM508" s="30" t="s">
        <v>1110</v>
      </c>
      <c r="BN508" s="30" t="s">
        <v>1110</v>
      </c>
      <c r="BO508" s="30" t="s">
        <v>1110</v>
      </c>
      <c r="BP508" s="30" t="s">
        <v>1110</v>
      </c>
      <c r="BQ508" s="30" t="s">
        <v>1110</v>
      </c>
      <c r="BR508" s="30" t="s">
        <v>1110</v>
      </c>
      <c r="BS508" s="30" t="s">
        <v>1110</v>
      </c>
      <c r="BT508" s="30" t="s">
        <v>1110</v>
      </c>
      <c r="BU508" s="30" t="s">
        <v>1110</v>
      </c>
      <c r="BV508" s="30" t="s">
        <v>1110</v>
      </c>
      <c r="BW508" s="30" t="s">
        <v>1110</v>
      </c>
      <c r="BX508" s="58" t="s">
        <v>1110</v>
      </c>
      <c r="BY508" s="30">
        <v>11.93678422</v>
      </c>
    </row>
    <row r="509" spans="1:77" ht="75">
      <c r="A509" s="114" t="str">
        <f t="shared" si="264"/>
        <v>IFCONSULTANT ASSET MANAG GES REC LTDA</v>
      </c>
      <c r="B509" s="24" t="str">
        <f t="shared" si="265"/>
        <v/>
      </c>
      <c r="C509" s="24" t="str">
        <f t="shared" si="266"/>
        <v/>
      </c>
      <c r="D509" s="24" t="str">
        <f t="shared" si="267"/>
        <v/>
      </c>
      <c r="E509" s="24" t="str">
        <f t="shared" si="268"/>
        <v/>
      </c>
      <c r="F509" s="24" t="str">
        <f t="shared" si="269"/>
        <v/>
      </c>
      <c r="G509" s="24" t="str">
        <f t="shared" si="270"/>
        <v/>
      </c>
      <c r="H509" s="24" t="str">
        <f t="shared" si="271"/>
        <v/>
      </c>
      <c r="I509" s="24" t="str">
        <f t="shared" si="272"/>
        <v/>
      </c>
      <c r="J509" s="24" t="str">
        <f t="shared" si="273"/>
        <v/>
      </c>
      <c r="K509" s="24" t="str">
        <f t="shared" si="274"/>
        <v/>
      </c>
      <c r="L509" s="24" t="str">
        <f t="shared" si="275"/>
        <v/>
      </c>
      <c r="M509" s="24" t="str">
        <f t="shared" si="276"/>
        <v/>
      </c>
      <c r="N509" s="24" t="str">
        <f t="shared" si="277"/>
        <v/>
      </c>
      <c r="O509" s="24" t="str">
        <f t="shared" si="278"/>
        <v/>
      </c>
      <c r="P509" s="24" t="str">
        <f t="shared" si="279"/>
        <v/>
      </c>
      <c r="Q509" s="24">
        <f t="shared" si="280"/>
        <v>0.11895163042068191</v>
      </c>
      <c r="R509" s="24">
        <f t="shared" si="281"/>
        <v>1.3776700000001085E-2</v>
      </c>
      <c r="S509" s="24">
        <f t="shared" si="282"/>
        <v>0.11895163042068191</v>
      </c>
      <c r="T509" s="24">
        <f t="shared" si="283"/>
        <v>0.11895163042068191</v>
      </c>
      <c r="V509" s="116" t="str">
        <f t="shared" si="284"/>
        <v>IFCONSULTANT ASSET MANAG GES REC LTDA</v>
      </c>
      <c r="W509" s="199" t="str">
        <f t="shared" si="285"/>
        <v/>
      </c>
      <c r="X509" s="199" t="str">
        <f t="shared" si="286"/>
        <v/>
      </c>
      <c r="Y509" s="199" t="str">
        <f t="shared" si="287"/>
        <v/>
      </c>
      <c r="Z509" s="199" t="str">
        <f t="shared" si="288"/>
        <v/>
      </c>
      <c r="AA509" s="199" t="str">
        <f t="shared" si="289"/>
        <v/>
      </c>
      <c r="AB509" s="199" t="str">
        <f t="shared" si="290"/>
        <v/>
      </c>
      <c r="AC509" s="199" t="str">
        <f t="shared" si="291"/>
        <v/>
      </c>
      <c r="AD509" s="199" t="str">
        <f t="shared" si="292"/>
        <v/>
      </c>
      <c r="AE509" s="199" t="str">
        <f t="shared" si="293"/>
        <v/>
      </c>
      <c r="AF509" s="199" t="str">
        <f t="shared" si="294"/>
        <v/>
      </c>
      <c r="AG509" s="199" t="str">
        <f t="shared" si="295"/>
        <v/>
      </c>
      <c r="AH509" s="199" t="str">
        <f t="shared" si="296"/>
        <v/>
      </c>
      <c r="AI509" s="199" t="str">
        <f t="shared" si="297"/>
        <v/>
      </c>
      <c r="AJ509" s="199" t="str">
        <f t="shared" si="298"/>
        <v/>
      </c>
      <c r="AK509" s="199" t="str">
        <f t="shared" si="299"/>
        <v/>
      </c>
      <c r="AL509" s="199">
        <f t="shared" si="300"/>
        <v>1.3776700000001085E-2</v>
      </c>
      <c r="AO509" s="59">
        <v>506</v>
      </c>
      <c r="AP509" s="54" t="s">
        <v>849</v>
      </c>
      <c r="AQ509" s="31">
        <v>0.26061007999999997</v>
      </c>
      <c r="AR509" s="31">
        <v>0.35088009999999997</v>
      </c>
      <c r="AS509" s="31" t="s">
        <v>1110</v>
      </c>
      <c r="AT509" s="31" t="s">
        <v>1110</v>
      </c>
      <c r="AU509" s="31" t="s">
        <v>1110</v>
      </c>
      <c r="AV509" s="31" t="s">
        <v>1110</v>
      </c>
      <c r="AW509" s="31" t="s">
        <v>1110</v>
      </c>
      <c r="AX509" s="31" t="s">
        <v>1110</v>
      </c>
      <c r="AY509" s="31" t="s">
        <v>1110</v>
      </c>
      <c r="AZ509" s="31" t="s">
        <v>1110</v>
      </c>
      <c r="BA509" s="31" t="s">
        <v>1110</v>
      </c>
      <c r="BB509" s="31">
        <v>10.664883099999999</v>
      </c>
      <c r="BC509" s="31" t="s">
        <v>1110</v>
      </c>
      <c r="BD509" s="31" t="s">
        <v>1110</v>
      </c>
      <c r="BE509" s="57" t="s">
        <v>1110</v>
      </c>
      <c r="BF509" s="31">
        <v>11.27637328</v>
      </c>
      <c r="BG509"/>
      <c r="BH509" s="59">
        <v>506</v>
      </c>
      <c r="BI509" s="54" t="s">
        <v>1425</v>
      </c>
      <c r="BJ509" s="31" t="s">
        <v>1110</v>
      </c>
      <c r="BK509" s="31" t="s">
        <v>1110</v>
      </c>
      <c r="BL509" s="31" t="s">
        <v>1110</v>
      </c>
      <c r="BM509" s="31" t="s">
        <v>1110</v>
      </c>
      <c r="BN509" s="31" t="s">
        <v>1110</v>
      </c>
      <c r="BO509" s="31" t="s">
        <v>1110</v>
      </c>
      <c r="BP509" s="31" t="s">
        <v>1110</v>
      </c>
      <c r="BQ509" s="31">
        <v>11.595543130000001</v>
      </c>
      <c r="BR509" s="31" t="s">
        <v>1110</v>
      </c>
      <c r="BS509" s="31" t="s">
        <v>1110</v>
      </c>
      <c r="BT509" s="31" t="s">
        <v>1110</v>
      </c>
      <c r="BU509" s="31" t="s">
        <v>1110</v>
      </c>
      <c r="BV509" s="31" t="s">
        <v>1110</v>
      </c>
      <c r="BW509" s="31" t="s">
        <v>1110</v>
      </c>
      <c r="BX509" s="57" t="s">
        <v>1110</v>
      </c>
      <c r="BY509" s="31">
        <v>11.595543130000001</v>
      </c>
    </row>
    <row r="510" spans="1:77" ht="62.5">
      <c r="A510" s="114" t="str">
        <f t="shared" si="264"/>
        <v>RMW INVEST ADM REC MOBILIARIOS LTDA</v>
      </c>
      <c r="B510" s="24" t="str">
        <f t="shared" si="265"/>
        <v/>
      </c>
      <c r="C510" s="24" t="str">
        <f t="shared" si="266"/>
        <v/>
      </c>
      <c r="D510" s="24" t="str">
        <f t="shared" si="267"/>
        <v/>
      </c>
      <c r="E510" s="24" t="str">
        <f t="shared" si="268"/>
        <v/>
      </c>
      <c r="F510" s="24" t="str">
        <f t="shared" si="269"/>
        <v/>
      </c>
      <c r="G510" s="24" t="str">
        <f t="shared" si="270"/>
        <v/>
      </c>
      <c r="H510" s="24" t="str">
        <f t="shared" si="271"/>
        <v/>
      </c>
      <c r="I510" s="24" t="str">
        <f t="shared" si="272"/>
        <v/>
      </c>
      <c r="J510" s="24" t="str">
        <f t="shared" si="273"/>
        <v/>
      </c>
      <c r="K510" s="24">
        <f t="shared" si="274"/>
        <v>-51.629613560915963</v>
      </c>
      <c r="L510" s="24" t="str">
        <f t="shared" si="275"/>
        <v/>
      </c>
      <c r="M510" s="24" t="str">
        <f t="shared" si="276"/>
        <v/>
      </c>
      <c r="N510" s="24">
        <f t="shared" si="277"/>
        <v>0.41048670836592294</v>
      </c>
      <c r="O510" s="24" t="str">
        <f t="shared" si="278"/>
        <v/>
      </c>
      <c r="P510" s="24">
        <f t="shared" si="279"/>
        <v>-43.894906411914135</v>
      </c>
      <c r="Q510" s="24">
        <f t="shared" si="280"/>
        <v>-44.18711695632107</v>
      </c>
      <c r="R510" s="24">
        <f t="shared" si="281"/>
        <v>-9.1680177199999999</v>
      </c>
      <c r="S510" s="24">
        <f t="shared" si="282"/>
        <v>0.41048670836592294</v>
      </c>
      <c r="T510" s="24">
        <f t="shared" si="283"/>
        <v>-51.629613560915963</v>
      </c>
      <c r="V510" s="116" t="str">
        <f t="shared" si="284"/>
        <v>RMW INVEST ADM REC MOBILIARIOS LTDA</v>
      </c>
      <c r="W510" s="199" t="str">
        <f t="shared" si="285"/>
        <v/>
      </c>
      <c r="X510" s="199" t="str">
        <f t="shared" si="286"/>
        <v/>
      </c>
      <c r="Y510" s="199" t="str">
        <f t="shared" si="287"/>
        <v/>
      </c>
      <c r="Z510" s="199" t="str">
        <f t="shared" si="288"/>
        <v/>
      </c>
      <c r="AA510" s="199" t="str">
        <f t="shared" si="289"/>
        <v/>
      </c>
      <c r="AB510" s="199" t="str">
        <f t="shared" si="290"/>
        <v/>
      </c>
      <c r="AC510" s="199" t="str">
        <f t="shared" si="291"/>
        <v/>
      </c>
      <c r="AD510" s="199" t="str">
        <f t="shared" si="292"/>
        <v/>
      </c>
      <c r="AE510" s="199" t="str">
        <f t="shared" si="293"/>
        <v/>
      </c>
      <c r="AF510" s="199">
        <f t="shared" si="294"/>
        <v>-0.70729986</v>
      </c>
      <c r="AG510" s="199" t="str">
        <f t="shared" si="295"/>
        <v/>
      </c>
      <c r="AH510" s="199" t="str">
        <f t="shared" si="296"/>
        <v/>
      </c>
      <c r="AI510" s="199">
        <f t="shared" si="297"/>
        <v>4.2000999999999844E-4</v>
      </c>
      <c r="AJ510" s="199" t="str">
        <f t="shared" si="298"/>
        <v/>
      </c>
      <c r="AK510" s="199">
        <f t="shared" si="299"/>
        <v>-8.4611378699999999</v>
      </c>
      <c r="AL510" s="199">
        <f t="shared" si="300"/>
        <v>-9.1680177199999999</v>
      </c>
      <c r="AO510" s="60">
        <v>507</v>
      </c>
      <c r="AP510" s="56" t="s">
        <v>1427</v>
      </c>
      <c r="AQ510" s="30" t="s">
        <v>1110</v>
      </c>
      <c r="AR510" s="30" t="s">
        <v>1110</v>
      </c>
      <c r="AS510" s="30" t="s">
        <v>1110</v>
      </c>
      <c r="AT510" s="30" t="s">
        <v>1110</v>
      </c>
      <c r="AU510" s="30" t="s">
        <v>1110</v>
      </c>
      <c r="AV510" s="30" t="s">
        <v>1110</v>
      </c>
      <c r="AW510" s="30" t="s">
        <v>1110</v>
      </c>
      <c r="AX510" s="30">
        <v>1.2269183700000001</v>
      </c>
      <c r="AY510" s="30">
        <v>0.46625984999999998</v>
      </c>
      <c r="AZ510" s="30">
        <v>0.20560735999999999</v>
      </c>
      <c r="BA510" s="30" t="s">
        <v>1110</v>
      </c>
      <c r="BB510" s="30" t="s">
        <v>1110</v>
      </c>
      <c r="BC510" s="30">
        <v>0.85731840000000004</v>
      </c>
      <c r="BD510" s="30">
        <v>8.2210000000000001</v>
      </c>
      <c r="BE510" s="58">
        <v>1.0000000000000001E-5</v>
      </c>
      <c r="BF510" s="30">
        <v>10.977113979999999</v>
      </c>
      <c r="BG510"/>
      <c r="BH510" s="60">
        <v>507</v>
      </c>
      <c r="BI510" s="56" t="s">
        <v>1402</v>
      </c>
      <c r="BJ510" s="30" t="s">
        <v>1110</v>
      </c>
      <c r="BK510" s="30" t="s">
        <v>1110</v>
      </c>
      <c r="BL510" s="30" t="s">
        <v>1110</v>
      </c>
      <c r="BM510" s="30" t="s">
        <v>1110</v>
      </c>
      <c r="BN510" s="30" t="s">
        <v>1110</v>
      </c>
      <c r="BO510" s="30" t="s">
        <v>1110</v>
      </c>
      <c r="BP510" s="30" t="s">
        <v>1110</v>
      </c>
      <c r="BQ510" s="30" t="s">
        <v>1110</v>
      </c>
      <c r="BR510" s="30" t="s">
        <v>1110</v>
      </c>
      <c r="BS510" s="30">
        <v>0.66265007999999992</v>
      </c>
      <c r="BT510" s="30" t="s">
        <v>1110</v>
      </c>
      <c r="BU510" s="30" t="s">
        <v>1110</v>
      </c>
      <c r="BV510" s="30">
        <v>0.10274000999999999</v>
      </c>
      <c r="BW510" s="30" t="s">
        <v>1110</v>
      </c>
      <c r="BX510" s="58">
        <v>10.81476123</v>
      </c>
      <c r="BY510" s="30">
        <v>11.580151320000001</v>
      </c>
    </row>
    <row r="511" spans="1:77" ht="62.5">
      <c r="A511" s="114" t="str">
        <f t="shared" si="264"/>
        <v>SECURITY ADMINISTRADORA DE RECURSOS LTDA</v>
      </c>
      <c r="B511" s="24">
        <f t="shared" si="265"/>
        <v>0.23403162302857083</v>
      </c>
      <c r="C511" s="24">
        <f t="shared" si="266"/>
        <v>0.23366671407127626</v>
      </c>
      <c r="D511" s="24" t="str">
        <f t="shared" si="267"/>
        <v/>
      </c>
      <c r="E511" s="24" t="str">
        <f t="shared" si="268"/>
        <v/>
      </c>
      <c r="F511" s="24" t="str">
        <f t="shared" si="269"/>
        <v/>
      </c>
      <c r="G511" s="24" t="str">
        <f t="shared" si="270"/>
        <v/>
      </c>
      <c r="H511" s="24" t="str">
        <f t="shared" si="271"/>
        <v/>
      </c>
      <c r="I511" s="24" t="str">
        <f t="shared" si="272"/>
        <v/>
      </c>
      <c r="J511" s="24" t="str">
        <f t="shared" si="273"/>
        <v/>
      </c>
      <c r="K511" s="24" t="str">
        <f t="shared" si="274"/>
        <v/>
      </c>
      <c r="L511" s="24" t="str">
        <f t="shared" si="275"/>
        <v/>
      </c>
      <c r="M511" s="24">
        <f t="shared" si="276"/>
        <v>0.23363247178960478</v>
      </c>
      <c r="N511" s="24" t="str">
        <f t="shared" si="277"/>
        <v/>
      </c>
      <c r="O511" s="24" t="str">
        <f t="shared" si="278"/>
        <v/>
      </c>
      <c r="P511" s="24" t="str">
        <f t="shared" si="279"/>
        <v/>
      </c>
      <c r="Q511" s="24">
        <f t="shared" si="280"/>
        <v>0.23364276213462176</v>
      </c>
      <c r="R511" s="24">
        <f t="shared" si="281"/>
        <v>2.634643000000203E-2</v>
      </c>
      <c r="S511" s="24">
        <f t="shared" si="282"/>
        <v>0.23403162302857083</v>
      </c>
      <c r="T511" s="24">
        <f t="shared" si="283"/>
        <v>0.23363247178960478</v>
      </c>
      <c r="V511" s="116" t="str">
        <f t="shared" si="284"/>
        <v>SECURITY ADMINISTRADORA DE RECURSOS LTDA</v>
      </c>
      <c r="W511" s="199">
        <f t="shared" si="285"/>
        <v>6.099100000000468E-4</v>
      </c>
      <c r="X511" s="199">
        <f t="shared" si="286"/>
        <v>8.198900000000453E-4</v>
      </c>
      <c r="Y511" s="199" t="str">
        <f t="shared" si="287"/>
        <v/>
      </c>
      <c r="Z511" s="199" t="str">
        <f t="shared" si="288"/>
        <v/>
      </c>
      <c r="AA511" s="199" t="str">
        <f t="shared" si="289"/>
        <v/>
      </c>
      <c r="AB511" s="199" t="str">
        <f t="shared" si="290"/>
        <v/>
      </c>
      <c r="AC511" s="199" t="str">
        <f t="shared" si="291"/>
        <v/>
      </c>
      <c r="AD511" s="199" t="str">
        <f t="shared" si="292"/>
        <v/>
      </c>
      <c r="AE511" s="199" t="str">
        <f t="shared" si="293"/>
        <v/>
      </c>
      <c r="AF511" s="199" t="str">
        <f t="shared" si="294"/>
        <v/>
      </c>
      <c r="AG511" s="199" t="str">
        <f t="shared" si="295"/>
        <v/>
      </c>
      <c r="AH511" s="199">
        <f t="shared" si="296"/>
        <v>2.4916630000001661E-2</v>
      </c>
      <c r="AI511" s="199" t="str">
        <f t="shared" si="297"/>
        <v/>
      </c>
      <c r="AJ511" s="199" t="str">
        <f t="shared" si="298"/>
        <v/>
      </c>
      <c r="AK511" s="199" t="str">
        <f t="shared" si="299"/>
        <v/>
      </c>
      <c r="AL511" s="199">
        <f t="shared" si="300"/>
        <v>2.634643000000203E-2</v>
      </c>
      <c r="AO511" s="59">
        <v>508</v>
      </c>
      <c r="AP511" s="54" t="s">
        <v>1428</v>
      </c>
      <c r="AQ511" s="31">
        <v>6.6891292099999999</v>
      </c>
      <c r="AR511" s="31" t="s">
        <v>1110</v>
      </c>
      <c r="AS511" s="31" t="s">
        <v>1110</v>
      </c>
      <c r="AT511" s="31" t="s">
        <v>1110</v>
      </c>
      <c r="AU511" s="31" t="s">
        <v>1110</v>
      </c>
      <c r="AV511" s="31" t="s">
        <v>1110</v>
      </c>
      <c r="AW511" s="31" t="s">
        <v>1110</v>
      </c>
      <c r="AX511" s="31" t="s">
        <v>1110</v>
      </c>
      <c r="AY511" s="31" t="s">
        <v>1110</v>
      </c>
      <c r="AZ511" s="31" t="s">
        <v>1110</v>
      </c>
      <c r="BA511" s="31" t="s">
        <v>1110</v>
      </c>
      <c r="BB511" s="31">
        <v>4.2581694900000002</v>
      </c>
      <c r="BC511" s="31" t="s">
        <v>1110</v>
      </c>
      <c r="BD511" s="31" t="s">
        <v>1110</v>
      </c>
      <c r="BE511" s="57" t="s">
        <v>1110</v>
      </c>
      <c r="BF511" s="31">
        <v>10.947298700000001</v>
      </c>
      <c r="BG511"/>
      <c r="BH511" s="59">
        <v>508</v>
      </c>
      <c r="BI511" s="54" t="s">
        <v>849</v>
      </c>
      <c r="BJ511" s="31">
        <v>0.26121999000000001</v>
      </c>
      <c r="BK511" s="31">
        <v>0.35169999000000002</v>
      </c>
      <c r="BL511" s="31" t="s">
        <v>1110</v>
      </c>
      <c r="BM511" s="31" t="s">
        <v>1110</v>
      </c>
      <c r="BN511" s="31" t="s">
        <v>1110</v>
      </c>
      <c r="BO511" s="31" t="s">
        <v>1110</v>
      </c>
      <c r="BP511" s="31" t="s">
        <v>1110</v>
      </c>
      <c r="BQ511" s="31" t="s">
        <v>1110</v>
      </c>
      <c r="BR511" s="31" t="s">
        <v>1110</v>
      </c>
      <c r="BS511" s="31" t="s">
        <v>1110</v>
      </c>
      <c r="BT511" s="31" t="s">
        <v>1110</v>
      </c>
      <c r="BU511" s="31">
        <v>10.689799730000001</v>
      </c>
      <c r="BV511" s="31" t="s">
        <v>1110</v>
      </c>
      <c r="BW511" s="31" t="s">
        <v>1110</v>
      </c>
      <c r="BX511" s="57" t="s">
        <v>1110</v>
      </c>
      <c r="BY511" s="31">
        <v>11.302719710000002</v>
      </c>
    </row>
    <row r="512" spans="1:77" ht="50">
      <c r="A512" s="114" t="str">
        <f t="shared" si="264"/>
        <v>ACRUX ADMINISTRAÇAO DE RECURSOS</v>
      </c>
      <c r="B512" s="24">
        <f t="shared" si="265"/>
        <v>-0.29254555242775382</v>
      </c>
      <c r="C512" s="24" t="str">
        <f t="shared" si="266"/>
        <v/>
      </c>
      <c r="D512" s="24" t="str">
        <f t="shared" si="267"/>
        <v/>
      </c>
      <c r="E512" s="24" t="str">
        <f t="shared" si="268"/>
        <v/>
      </c>
      <c r="F512" s="24" t="str">
        <f t="shared" si="269"/>
        <v/>
      </c>
      <c r="G512" s="24" t="str">
        <f t="shared" si="270"/>
        <v/>
      </c>
      <c r="H512" s="24" t="str">
        <f t="shared" si="271"/>
        <v/>
      </c>
      <c r="I512" s="24" t="str">
        <f t="shared" si="272"/>
        <v/>
      </c>
      <c r="J512" s="24" t="str">
        <f t="shared" si="273"/>
        <v/>
      </c>
      <c r="K512" s="24" t="str">
        <f t="shared" si="274"/>
        <v/>
      </c>
      <c r="L512" s="24" t="str">
        <f t="shared" si="275"/>
        <v/>
      </c>
      <c r="M512" s="24">
        <f t="shared" si="276"/>
        <v>-0.29282981875857672</v>
      </c>
      <c r="N512" s="24" t="str">
        <f t="shared" si="277"/>
        <v/>
      </c>
      <c r="O512" s="24" t="str">
        <f t="shared" si="278"/>
        <v/>
      </c>
      <c r="P512" s="24" t="str">
        <f t="shared" si="279"/>
        <v/>
      </c>
      <c r="Q512" s="24">
        <f t="shared" si="280"/>
        <v>-0.29265612346908654</v>
      </c>
      <c r="R512" s="24">
        <f t="shared" si="281"/>
        <v>-3.2037940000002152E-2</v>
      </c>
      <c r="S512" s="24">
        <f t="shared" si="282"/>
        <v>-0.29254555242775382</v>
      </c>
      <c r="T512" s="24">
        <f t="shared" si="283"/>
        <v>-0.29282981875857672</v>
      </c>
      <c r="V512" s="116" t="str">
        <f t="shared" si="284"/>
        <v>ACRUX ADMINISTRAÇAO DE RECURSOS</v>
      </c>
      <c r="W512" s="199">
        <f t="shared" si="285"/>
        <v>-1.9568750000000357E-2</v>
      </c>
      <c r="X512" s="199" t="str">
        <f t="shared" si="286"/>
        <v/>
      </c>
      <c r="Y512" s="199" t="str">
        <f t="shared" si="287"/>
        <v/>
      </c>
      <c r="Z512" s="199" t="str">
        <f t="shared" si="288"/>
        <v/>
      </c>
      <c r="AA512" s="199" t="str">
        <f t="shared" si="289"/>
        <v/>
      </c>
      <c r="AB512" s="199" t="str">
        <f t="shared" si="290"/>
        <v/>
      </c>
      <c r="AC512" s="199" t="str">
        <f t="shared" si="291"/>
        <v/>
      </c>
      <c r="AD512" s="199" t="str">
        <f t="shared" si="292"/>
        <v/>
      </c>
      <c r="AE512" s="199" t="str">
        <f t="shared" si="293"/>
        <v/>
      </c>
      <c r="AF512" s="199" t="str">
        <f t="shared" si="294"/>
        <v/>
      </c>
      <c r="AG512" s="199" t="str">
        <f t="shared" si="295"/>
        <v/>
      </c>
      <c r="AH512" s="199">
        <f t="shared" si="296"/>
        <v>-1.2469190000000019E-2</v>
      </c>
      <c r="AI512" s="199" t="str">
        <f t="shared" si="297"/>
        <v/>
      </c>
      <c r="AJ512" s="199" t="str">
        <f t="shared" si="298"/>
        <v/>
      </c>
      <c r="AK512" s="199" t="str">
        <f t="shared" si="299"/>
        <v/>
      </c>
      <c r="AL512" s="199">
        <f t="shared" si="300"/>
        <v>-3.2037940000002152E-2</v>
      </c>
      <c r="AO512" s="60">
        <v>509</v>
      </c>
      <c r="AP512" s="56" t="s">
        <v>1429</v>
      </c>
      <c r="AQ512" s="30" t="s">
        <v>1110</v>
      </c>
      <c r="AR512" s="30" t="s">
        <v>1110</v>
      </c>
      <c r="AS512" s="30" t="s">
        <v>1110</v>
      </c>
      <c r="AT512" s="30" t="s">
        <v>1110</v>
      </c>
      <c r="AU512" s="30" t="s">
        <v>1110</v>
      </c>
      <c r="AV512" s="30" t="s">
        <v>1110</v>
      </c>
      <c r="AW512" s="30" t="s">
        <v>1110</v>
      </c>
      <c r="AX512" s="30">
        <v>9.0013726400000014</v>
      </c>
      <c r="AY512" s="30" t="s">
        <v>1110</v>
      </c>
      <c r="AZ512" s="30" t="s">
        <v>1110</v>
      </c>
      <c r="BA512" s="30" t="s">
        <v>1110</v>
      </c>
      <c r="BB512" s="30" t="s">
        <v>1110</v>
      </c>
      <c r="BC512" s="30">
        <v>1.9288605700000001</v>
      </c>
      <c r="BD512" s="30" t="s">
        <v>1110</v>
      </c>
      <c r="BE512" s="58" t="s">
        <v>1110</v>
      </c>
      <c r="BF512" s="30">
        <v>10.930233210000001</v>
      </c>
      <c r="BG512"/>
      <c r="BH512" s="60">
        <v>509</v>
      </c>
      <c r="BI512" s="56" t="s">
        <v>1428</v>
      </c>
      <c r="BJ512" s="30">
        <v>6.6695604599999996</v>
      </c>
      <c r="BK512" s="30" t="s">
        <v>1110</v>
      </c>
      <c r="BL512" s="30" t="s">
        <v>1110</v>
      </c>
      <c r="BM512" s="30" t="s">
        <v>1110</v>
      </c>
      <c r="BN512" s="30" t="s">
        <v>1110</v>
      </c>
      <c r="BO512" s="30" t="s">
        <v>1110</v>
      </c>
      <c r="BP512" s="30" t="s">
        <v>1110</v>
      </c>
      <c r="BQ512" s="30" t="s">
        <v>1110</v>
      </c>
      <c r="BR512" s="30" t="s">
        <v>1110</v>
      </c>
      <c r="BS512" s="30" t="s">
        <v>1110</v>
      </c>
      <c r="BT512" s="30" t="s">
        <v>1110</v>
      </c>
      <c r="BU512" s="30">
        <v>4.2457003000000002</v>
      </c>
      <c r="BV512" s="30" t="s">
        <v>1110</v>
      </c>
      <c r="BW512" s="30" t="s">
        <v>1110</v>
      </c>
      <c r="BX512" s="58" t="s">
        <v>1110</v>
      </c>
      <c r="BY512" s="30">
        <v>10.915260759999999</v>
      </c>
    </row>
    <row r="513" spans="1:77" ht="37.5">
      <c r="A513" s="114" t="str">
        <f t="shared" si="264"/>
        <v>HOYA CORRETORA</v>
      </c>
      <c r="B513" s="24" t="str">
        <f t="shared" si="265"/>
        <v/>
      </c>
      <c r="C513" s="24" t="str">
        <f t="shared" si="266"/>
        <v/>
      </c>
      <c r="D513" s="24" t="str">
        <f t="shared" si="267"/>
        <v/>
      </c>
      <c r="E513" s="24" t="str">
        <f t="shared" si="268"/>
        <v/>
      </c>
      <c r="F513" s="24" t="str">
        <f t="shared" si="269"/>
        <v/>
      </c>
      <c r="G513" s="24" t="str">
        <f t="shared" si="270"/>
        <v/>
      </c>
      <c r="H513" s="24" t="str">
        <f t="shared" si="271"/>
        <v/>
      </c>
      <c r="I513" s="24" t="str">
        <f t="shared" si="272"/>
        <v/>
      </c>
      <c r="J513" s="24" t="str">
        <f t="shared" si="273"/>
        <v/>
      </c>
      <c r="K513" s="24" t="str">
        <f t="shared" si="274"/>
        <v/>
      </c>
      <c r="L513" s="24" t="str">
        <f t="shared" si="275"/>
        <v/>
      </c>
      <c r="M513" s="24" t="str">
        <f t="shared" si="276"/>
        <v/>
      </c>
      <c r="N513" s="24" t="str">
        <f t="shared" si="277"/>
        <v/>
      </c>
      <c r="O513" s="24" t="str">
        <f t="shared" si="278"/>
        <v/>
      </c>
      <c r="P513" s="24">
        <f t="shared" si="279"/>
        <v>-4.6514542346599939</v>
      </c>
      <c r="Q513" s="24">
        <f t="shared" si="280"/>
        <v>-4.6514542346599939</v>
      </c>
      <c r="R513" s="24">
        <f t="shared" si="281"/>
        <v>-0.52978389999999997</v>
      </c>
      <c r="S513" s="24">
        <f t="shared" si="282"/>
        <v>-4.6514542346599939</v>
      </c>
      <c r="T513" s="24">
        <f t="shared" si="283"/>
        <v>-4.6514542346599939</v>
      </c>
      <c r="V513" s="116" t="str">
        <f t="shared" si="284"/>
        <v>HOYA CORRETORA</v>
      </c>
      <c r="W513" s="199" t="str">
        <f t="shared" si="285"/>
        <v/>
      </c>
      <c r="X513" s="199" t="str">
        <f t="shared" si="286"/>
        <v/>
      </c>
      <c r="Y513" s="199" t="str">
        <f t="shared" si="287"/>
        <v/>
      </c>
      <c r="Z513" s="199" t="str">
        <f t="shared" si="288"/>
        <v/>
      </c>
      <c r="AA513" s="199" t="str">
        <f t="shared" si="289"/>
        <v/>
      </c>
      <c r="AB513" s="199" t="str">
        <f t="shared" si="290"/>
        <v/>
      </c>
      <c r="AC513" s="199" t="str">
        <f t="shared" si="291"/>
        <v/>
      </c>
      <c r="AD513" s="199" t="str">
        <f t="shared" si="292"/>
        <v/>
      </c>
      <c r="AE513" s="199" t="str">
        <f t="shared" si="293"/>
        <v/>
      </c>
      <c r="AF513" s="199" t="str">
        <f t="shared" si="294"/>
        <v/>
      </c>
      <c r="AG513" s="199" t="str">
        <f t="shared" si="295"/>
        <v/>
      </c>
      <c r="AH513" s="199" t="str">
        <f t="shared" si="296"/>
        <v/>
      </c>
      <c r="AI513" s="199" t="str">
        <f t="shared" si="297"/>
        <v/>
      </c>
      <c r="AJ513" s="199" t="str">
        <f t="shared" si="298"/>
        <v/>
      </c>
      <c r="AK513" s="199">
        <f t="shared" si="299"/>
        <v>-0.52978389999999997</v>
      </c>
      <c r="AL513" s="199">
        <f t="shared" si="300"/>
        <v>-0.52978389999999997</v>
      </c>
      <c r="AO513" s="59">
        <v>510</v>
      </c>
      <c r="AP513" s="54" t="s">
        <v>662</v>
      </c>
      <c r="AQ513" s="31" t="s">
        <v>1110</v>
      </c>
      <c r="AR513" s="31" t="s">
        <v>1110</v>
      </c>
      <c r="AS513" s="31" t="s">
        <v>1110</v>
      </c>
      <c r="AT513" s="31" t="s">
        <v>1110</v>
      </c>
      <c r="AU513" s="31" t="s">
        <v>1110</v>
      </c>
      <c r="AV513" s="31">
        <v>3.0296814100000002</v>
      </c>
      <c r="AW513" s="31" t="s">
        <v>1110</v>
      </c>
      <c r="AX513" s="31" t="s">
        <v>1110</v>
      </c>
      <c r="AY513" s="31" t="s">
        <v>1110</v>
      </c>
      <c r="AZ513" s="31">
        <v>3.51209163</v>
      </c>
      <c r="BA513" s="31" t="s">
        <v>1110</v>
      </c>
      <c r="BB513" s="31" t="s">
        <v>1110</v>
      </c>
      <c r="BC513" s="31" t="s">
        <v>1110</v>
      </c>
      <c r="BD513" s="31">
        <v>4.1789219500000003</v>
      </c>
      <c r="BE513" s="57" t="s">
        <v>1110</v>
      </c>
      <c r="BF513" s="31">
        <v>10.720694990000002</v>
      </c>
      <c r="BG513"/>
      <c r="BH513" s="59">
        <v>510</v>
      </c>
      <c r="BI513" s="54" t="s">
        <v>1426</v>
      </c>
      <c r="BJ513" s="31" t="s">
        <v>1110</v>
      </c>
      <c r="BK513" s="31" t="s">
        <v>1110</v>
      </c>
      <c r="BL513" s="31" t="s">
        <v>1110</v>
      </c>
      <c r="BM513" s="31" t="s">
        <v>1110</v>
      </c>
      <c r="BN513" s="31" t="s">
        <v>1110</v>
      </c>
      <c r="BO513" s="31" t="s">
        <v>1110</v>
      </c>
      <c r="BP513" s="31" t="s">
        <v>1110</v>
      </c>
      <c r="BQ513" s="31" t="s">
        <v>1110</v>
      </c>
      <c r="BR513" s="31" t="s">
        <v>1110</v>
      </c>
      <c r="BS513" s="31" t="s">
        <v>1110</v>
      </c>
      <c r="BT513" s="31" t="s">
        <v>1110</v>
      </c>
      <c r="BU513" s="31" t="s">
        <v>1110</v>
      </c>
      <c r="BV513" s="31" t="s">
        <v>1110</v>
      </c>
      <c r="BW513" s="31" t="s">
        <v>1110</v>
      </c>
      <c r="BX513" s="57">
        <v>10.85985627</v>
      </c>
      <c r="BY513" s="31">
        <v>10.85985627</v>
      </c>
    </row>
    <row r="514" spans="1:77" ht="50">
      <c r="A514" s="114" t="str">
        <f t="shared" si="264"/>
        <v>CEDRO ASSET MANAGEMENT</v>
      </c>
      <c r="B514" s="24" t="str">
        <f t="shared" si="265"/>
        <v/>
      </c>
      <c r="C514" s="24" t="str">
        <f t="shared" si="266"/>
        <v/>
      </c>
      <c r="D514" s="24" t="str">
        <f t="shared" si="267"/>
        <v/>
      </c>
      <c r="E514" s="24" t="str">
        <f t="shared" si="268"/>
        <v/>
      </c>
      <c r="F514" s="24" t="str">
        <f t="shared" si="269"/>
        <v/>
      </c>
      <c r="G514" s="24" t="str">
        <f t="shared" si="270"/>
        <v/>
      </c>
      <c r="H514" s="24" t="str">
        <f t="shared" si="271"/>
        <v/>
      </c>
      <c r="I514" s="24">
        <f t="shared" si="272"/>
        <v>-1.409466814997586</v>
      </c>
      <c r="J514" s="24" t="str">
        <f t="shared" si="273"/>
        <v/>
      </c>
      <c r="K514" s="24">
        <f t="shared" si="274"/>
        <v>3.947660705782539</v>
      </c>
      <c r="L514" s="24" t="str">
        <f t="shared" si="275"/>
        <v/>
      </c>
      <c r="M514" s="24">
        <f t="shared" si="276"/>
        <v>-1.4085941787558056</v>
      </c>
      <c r="N514" s="24" t="str">
        <f t="shared" si="277"/>
        <v/>
      </c>
      <c r="O514" s="24" t="str">
        <f t="shared" si="278"/>
        <v/>
      </c>
      <c r="P514" s="24" t="str">
        <f t="shared" si="279"/>
        <v/>
      </c>
      <c r="Q514" s="24">
        <f t="shared" si="280"/>
        <v>0.63431615760009663</v>
      </c>
      <c r="R514" s="24">
        <f t="shared" si="281"/>
        <v>6.4146230000000415E-2</v>
      </c>
      <c r="S514" s="24">
        <f t="shared" si="282"/>
        <v>3.947660705782539</v>
      </c>
      <c r="T514" s="24">
        <f t="shared" si="283"/>
        <v>-1.409466814997586</v>
      </c>
      <c r="V514" s="116" t="str">
        <f t="shared" si="284"/>
        <v>CEDRO ASSET MANAGEMENT</v>
      </c>
      <c r="W514" s="199" t="str">
        <f t="shared" si="285"/>
        <v/>
      </c>
      <c r="X514" s="199" t="str">
        <f t="shared" si="286"/>
        <v/>
      </c>
      <c r="Y514" s="199" t="str">
        <f t="shared" si="287"/>
        <v/>
      </c>
      <c r="Z514" s="199" t="str">
        <f t="shared" si="288"/>
        <v/>
      </c>
      <c r="AA514" s="199" t="str">
        <f t="shared" si="289"/>
        <v/>
      </c>
      <c r="AB514" s="199" t="str">
        <f t="shared" si="290"/>
        <v/>
      </c>
      <c r="AC514" s="199" t="str">
        <f t="shared" si="291"/>
        <v/>
      </c>
      <c r="AD514" s="199">
        <f t="shared" si="292"/>
        <v>-7.8842099999999249E-2</v>
      </c>
      <c r="AE514" s="199" t="str">
        <f t="shared" si="293"/>
        <v/>
      </c>
      <c r="AF514" s="199">
        <f t="shared" si="294"/>
        <v>0.15229858000000007</v>
      </c>
      <c r="AG514" s="199" t="str">
        <f t="shared" si="295"/>
        <v/>
      </c>
      <c r="AH514" s="199">
        <f t="shared" si="296"/>
        <v>-9.3102499999999644E-3</v>
      </c>
      <c r="AI514" s="199" t="str">
        <f t="shared" si="297"/>
        <v/>
      </c>
      <c r="AJ514" s="199" t="str">
        <f t="shared" si="298"/>
        <v/>
      </c>
      <c r="AK514" s="199" t="str">
        <f t="shared" si="299"/>
        <v/>
      </c>
      <c r="AL514" s="199">
        <f t="shared" si="300"/>
        <v>6.4146230000000415E-2</v>
      </c>
      <c r="AO514" s="60">
        <v>511</v>
      </c>
      <c r="AP514" s="56" t="s">
        <v>1407</v>
      </c>
      <c r="AQ514" s="30" t="s">
        <v>1110</v>
      </c>
      <c r="AR514" s="30" t="s">
        <v>1110</v>
      </c>
      <c r="AS514" s="30" t="s">
        <v>1110</v>
      </c>
      <c r="AT514" s="30" t="s">
        <v>1110</v>
      </c>
      <c r="AU514" s="30" t="s">
        <v>1110</v>
      </c>
      <c r="AV514" s="30">
        <v>1.3561858600000001</v>
      </c>
      <c r="AW514" s="30" t="s">
        <v>1110</v>
      </c>
      <c r="AX514" s="30">
        <v>7.8991373600000001</v>
      </c>
      <c r="AY514" s="30" t="s">
        <v>1110</v>
      </c>
      <c r="AZ514" s="30">
        <v>0.43341034000000001</v>
      </c>
      <c r="BA514" s="30" t="s">
        <v>1110</v>
      </c>
      <c r="BB514" s="30">
        <v>0.14105014999999999</v>
      </c>
      <c r="BC514" s="30">
        <v>0.33491061</v>
      </c>
      <c r="BD514" s="30" t="s">
        <v>1110</v>
      </c>
      <c r="BE514" s="58" t="s">
        <v>1110</v>
      </c>
      <c r="BF514" s="30">
        <v>10.164694320000001</v>
      </c>
      <c r="BG514"/>
      <c r="BH514" s="60">
        <v>511</v>
      </c>
      <c r="BI514" s="56" t="s">
        <v>258</v>
      </c>
      <c r="BJ514" s="30" t="s">
        <v>1110</v>
      </c>
      <c r="BK514" s="30" t="s">
        <v>1110</v>
      </c>
      <c r="BL514" s="30" t="s">
        <v>1110</v>
      </c>
      <c r="BM514" s="30" t="s">
        <v>1110</v>
      </c>
      <c r="BN514" s="30" t="s">
        <v>1110</v>
      </c>
      <c r="BO514" s="30" t="s">
        <v>1110</v>
      </c>
      <c r="BP514" s="30" t="s">
        <v>1110</v>
      </c>
      <c r="BQ514" s="30">
        <v>5.5149114500000005</v>
      </c>
      <c r="BR514" s="30" t="s">
        <v>1110</v>
      </c>
      <c r="BS514" s="30">
        <v>4.0102436099999998</v>
      </c>
      <c r="BT514" s="30" t="s">
        <v>1110</v>
      </c>
      <c r="BU514" s="30">
        <v>0.65165017000000003</v>
      </c>
      <c r="BV514" s="30" t="s">
        <v>1110</v>
      </c>
      <c r="BW514" s="30" t="s">
        <v>1110</v>
      </c>
      <c r="BX514" s="58" t="s">
        <v>1110</v>
      </c>
      <c r="BY514" s="30">
        <v>10.176805229999999</v>
      </c>
    </row>
    <row r="515" spans="1:77" ht="50">
      <c r="A515" s="114" t="str">
        <f t="shared" si="264"/>
        <v>PARATY INVESTIMENTOS SA</v>
      </c>
      <c r="B515" s="24" t="str">
        <f t="shared" si="265"/>
        <v/>
      </c>
      <c r="C515" s="24" t="str">
        <f t="shared" si="266"/>
        <v/>
      </c>
      <c r="D515" s="24" t="str">
        <f t="shared" si="267"/>
        <v/>
      </c>
      <c r="E515" s="24" t="str">
        <f t="shared" si="268"/>
        <v/>
      </c>
      <c r="F515" s="24" t="str">
        <f t="shared" si="269"/>
        <v/>
      </c>
      <c r="G515" s="24" t="str">
        <f t="shared" si="270"/>
        <v/>
      </c>
      <c r="H515" s="24" t="str">
        <f t="shared" si="271"/>
        <v/>
      </c>
      <c r="I515" s="24">
        <f t="shared" si="272"/>
        <v>-36.05577115625335</v>
      </c>
      <c r="J515" s="24" t="str">
        <f t="shared" si="273"/>
        <v/>
      </c>
      <c r="K515" s="24" t="str">
        <f t="shared" si="274"/>
        <v/>
      </c>
      <c r="L515" s="24" t="str">
        <f t="shared" si="275"/>
        <v/>
      </c>
      <c r="M515" s="24" t="str">
        <f t="shared" si="276"/>
        <v/>
      </c>
      <c r="N515" s="24">
        <f t="shared" si="277"/>
        <v>79.043993314664533</v>
      </c>
      <c r="O515" s="24" t="str">
        <f t="shared" si="278"/>
        <v/>
      </c>
      <c r="P515" s="24" t="str">
        <f t="shared" si="279"/>
        <v/>
      </c>
      <c r="Q515" s="24">
        <f t="shared" si="280"/>
        <v>-10.478057036808636</v>
      </c>
      <c r="R515" s="24">
        <f t="shared" si="281"/>
        <v>-1.1452760699999995</v>
      </c>
      <c r="S515" s="24">
        <f t="shared" si="282"/>
        <v>79.043993314664533</v>
      </c>
      <c r="T515" s="24">
        <f t="shared" si="283"/>
        <v>-36.05577115625335</v>
      </c>
      <c r="V515" s="116" t="str">
        <f t="shared" si="284"/>
        <v>PARATY INVESTIMENTOS SA</v>
      </c>
      <c r="W515" s="199" t="str">
        <f t="shared" si="285"/>
        <v/>
      </c>
      <c r="X515" s="199" t="str">
        <f t="shared" si="286"/>
        <v/>
      </c>
      <c r="Y515" s="199" t="str">
        <f t="shared" si="287"/>
        <v/>
      </c>
      <c r="Z515" s="199" t="str">
        <f t="shared" si="288"/>
        <v/>
      </c>
      <c r="AA515" s="199" t="str">
        <f t="shared" si="289"/>
        <v/>
      </c>
      <c r="AB515" s="199" t="str">
        <f t="shared" si="290"/>
        <v/>
      </c>
      <c r="AC515" s="199" t="str">
        <f t="shared" si="291"/>
        <v/>
      </c>
      <c r="AD515" s="199">
        <f t="shared" si="292"/>
        <v>-3.2455143200000007</v>
      </c>
      <c r="AE515" s="199" t="str">
        <f t="shared" si="293"/>
        <v/>
      </c>
      <c r="AF515" s="199" t="str">
        <f t="shared" si="294"/>
        <v/>
      </c>
      <c r="AG515" s="199" t="str">
        <f t="shared" si="295"/>
        <v/>
      </c>
      <c r="AH515" s="199" t="str">
        <f t="shared" si="296"/>
        <v/>
      </c>
      <c r="AI515" s="199">
        <f t="shared" si="297"/>
        <v>1.5246484200000003</v>
      </c>
      <c r="AJ515" s="199" t="str">
        <f t="shared" si="298"/>
        <v/>
      </c>
      <c r="AK515" s="199" t="str">
        <f t="shared" si="299"/>
        <v/>
      </c>
      <c r="AL515" s="199">
        <f t="shared" si="300"/>
        <v>-1.1452760699999995</v>
      </c>
      <c r="AO515" s="59">
        <v>512</v>
      </c>
      <c r="AP515" s="54" t="s">
        <v>258</v>
      </c>
      <c r="AQ515" s="31" t="s">
        <v>1110</v>
      </c>
      <c r="AR515" s="31" t="s">
        <v>1110</v>
      </c>
      <c r="AS515" s="31" t="s">
        <v>1110</v>
      </c>
      <c r="AT515" s="31" t="s">
        <v>1110</v>
      </c>
      <c r="AU515" s="31" t="s">
        <v>1110</v>
      </c>
      <c r="AV515" s="31" t="s">
        <v>1110</v>
      </c>
      <c r="AW515" s="31" t="s">
        <v>1110</v>
      </c>
      <c r="AX515" s="31">
        <v>5.5937535499999997</v>
      </c>
      <c r="AY515" s="31" t="s">
        <v>1110</v>
      </c>
      <c r="AZ515" s="31">
        <v>3.8579450299999998</v>
      </c>
      <c r="BA515" s="31" t="s">
        <v>1110</v>
      </c>
      <c r="BB515" s="31">
        <v>0.66096041999999999</v>
      </c>
      <c r="BC515" s="31" t="s">
        <v>1110</v>
      </c>
      <c r="BD515" s="31" t="s">
        <v>1110</v>
      </c>
      <c r="BE515" s="57" t="s">
        <v>1110</v>
      </c>
      <c r="BF515" s="31">
        <v>10.112658999999999</v>
      </c>
      <c r="BG515"/>
      <c r="BH515" s="59">
        <v>512</v>
      </c>
      <c r="BI515" s="54" t="s">
        <v>1429</v>
      </c>
      <c r="BJ515" s="31" t="s">
        <v>1110</v>
      </c>
      <c r="BK515" s="31" t="s">
        <v>1110</v>
      </c>
      <c r="BL515" s="31" t="s">
        <v>1110</v>
      </c>
      <c r="BM515" s="31" t="s">
        <v>1110</v>
      </c>
      <c r="BN515" s="31" t="s">
        <v>1110</v>
      </c>
      <c r="BO515" s="31">
        <v>0.57558982999999997</v>
      </c>
      <c r="BP515" s="31" t="s">
        <v>1110</v>
      </c>
      <c r="BQ515" s="31">
        <v>5.7558583200000006</v>
      </c>
      <c r="BR515" s="31" t="s">
        <v>1110</v>
      </c>
      <c r="BS515" s="31" t="s">
        <v>1110</v>
      </c>
      <c r="BT515" s="31" t="s">
        <v>1110</v>
      </c>
      <c r="BU515" s="31" t="s">
        <v>1110</v>
      </c>
      <c r="BV515" s="31">
        <v>3.4535089900000004</v>
      </c>
      <c r="BW515" s="31" t="s">
        <v>1110</v>
      </c>
      <c r="BX515" s="57" t="s">
        <v>1110</v>
      </c>
      <c r="BY515" s="31">
        <v>9.7849571400000013</v>
      </c>
    </row>
    <row r="516" spans="1:77" ht="37.5">
      <c r="A516" s="114" t="str">
        <f t="shared" ref="A516:A579" si="301">BI516</f>
        <v>LAIC HFM GESTAO DE RECURSOS</v>
      </c>
      <c r="B516" s="24" t="str">
        <f t="shared" ref="B516:B579" si="302">IFERROR(BJ516/VLOOKUP($A516,$AP:$BF,B$1,0)*100-100,"")</f>
        <v/>
      </c>
      <c r="C516" s="24" t="str">
        <f t="shared" ref="C516:C579" si="303">IFERROR(BK516/VLOOKUP($A516,$AP:$BF,C$1,0)*100-100,"")</f>
        <v/>
      </c>
      <c r="D516" s="24" t="str">
        <f t="shared" ref="D516:D579" si="304">IFERROR(BL516/VLOOKUP($A516,$AP:$BF,D$1,0)*100-100,"")</f>
        <v/>
      </c>
      <c r="E516" s="24" t="str">
        <f t="shared" ref="E516:E579" si="305">IFERROR(BM516/VLOOKUP($A516,$AP:$BF,E$1,0)*100-100,"")</f>
        <v/>
      </c>
      <c r="F516" s="24" t="str">
        <f t="shared" ref="F516:F579" si="306">IFERROR(BN516/VLOOKUP($A516,$AP:$BF,F$1,0)*100-100,"")</f>
        <v/>
      </c>
      <c r="G516" s="24" t="str">
        <f t="shared" ref="G516:G579" si="307">IFERROR(BO516/VLOOKUP($A516,$AP:$BF,G$1,0)*100-100,"")</f>
        <v/>
      </c>
      <c r="H516" s="24" t="str">
        <f t="shared" ref="H516:H579" si="308">IFERROR(BP516/VLOOKUP($A516,$AP:$BF,H$1,0)*100-100,"")</f>
        <v/>
      </c>
      <c r="I516" s="24" t="str">
        <f t="shared" ref="I516:I579" si="309">IFERROR(BQ516/VLOOKUP($A516,$AP:$BF,I$1,0)*100-100,"")</f>
        <v/>
      </c>
      <c r="J516" s="24" t="str">
        <f t="shared" ref="J516:J579" si="310">IFERROR(BR516/VLOOKUP($A516,$AP:$BF,J$1,0)*100-100,"")</f>
        <v/>
      </c>
      <c r="K516" s="24">
        <f t="shared" ref="K516:K579" si="311">IFERROR(BS516/VLOOKUP($A516,$AP:$BF,K$1,0)*100-100,"")</f>
        <v>-4.5285552248262491</v>
      </c>
      <c r="L516" s="24" t="str">
        <f t="shared" ref="L516:L579" si="312">IFERROR(BT516/VLOOKUP($A516,$AP:$BF,L$1,0)*100-100,"")</f>
        <v/>
      </c>
      <c r="M516" s="24" t="str">
        <f t="shared" ref="M516:M579" si="313">IFERROR(BU516/VLOOKUP($A516,$AP:$BF,M$1,0)*100-100,"")</f>
        <v/>
      </c>
      <c r="N516" s="24">
        <f t="shared" ref="N516:N579" si="314">IFERROR(BV516/VLOOKUP($A516,$AP:$BF,N$1,0)*100-100,"")</f>
        <v>349.65691868544997</v>
      </c>
      <c r="O516" s="24" t="str">
        <f t="shared" ref="O516:O579" si="315">IFERROR(BW516/VLOOKUP($A516,$AP:$BF,O$1,0)*100-100,"")</f>
        <v/>
      </c>
      <c r="P516" s="24" t="str">
        <f t="shared" ref="P516:P579" si="316">IFERROR(BX516/VLOOKUP($A516,$AP:$BF,P$1,0)*100-100,"")</f>
        <v/>
      </c>
      <c r="Q516" s="24">
        <f t="shared" ref="Q516:Q579" si="317">IFERROR(BY516/VLOOKUP($A516,$AP:$BF,Q$1,0)*100-100,"")</f>
        <v>5.1865316909622834</v>
      </c>
      <c r="R516" s="24">
        <f t="shared" si="281"/>
        <v>0.47247530999999832</v>
      </c>
      <c r="S516" s="24">
        <f t="shared" si="282"/>
        <v>349.65691868544997</v>
      </c>
      <c r="T516" s="24">
        <f t="shared" si="283"/>
        <v>-4.5285552248262491</v>
      </c>
      <c r="V516" s="116" t="str">
        <f t="shared" si="284"/>
        <v>LAIC HFM GESTAO DE RECURSOS</v>
      </c>
      <c r="W516" s="199" t="str">
        <f t="shared" si="285"/>
        <v/>
      </c>
      <c r="X516" s="199" t="str">
        <f t="shared" si="286"/>
        <v/>
      </c>
      <c r="Y516" s="199" t="str">
        <f t="shared" si="287"/>
        <v/>
      </c>
      <c r="Z516" s="199" t="str">
        <f t="shared" si="288"/>
        <v/>
      </c>
      <c r="AA516" s="199" t="str">
        <f t="shared" si="289"/>
        <v/>
      </c>
      <c r="AB516" s="199" t="str">
        <f t="shared" si="290"/>
        <v/>
      </c>
      <c r="AC516" s="199" t="str">
        <f t="shared" si="291"/>
        <v/>
      </c>
      <c r="AD516" s="199" t="str">
        <f t="shared" si="292"/>
        <v/>
      </c>
      <c r="AE516" s="199" t="str">
        <f t="shared" si="293"/>
        <v/>
      </c>
      <c r="AF516" s="199">
        <f t="shared" si="294"/>
        <v>-0.40122030000000208</v>
      </c>
      <c r="AG516" s="199" t="str">
        <f t="shared" si="295"/>
        <v/>
      </c>
      <c r="AH516" s="199" t="str">
        <f t="shared" si="296"/>
        <v/>
      </c>
      <c r="AI516" s="199">
        <f t="shared" si="297"/>
        <v>0.87369561000000107</v>
      </c>
      <c r="AJ516" s="199" t="str">
        <f t="shared" si="298"/>
        <v/>
      </c>
      <c r="AK516" s="199" t="str">
        <f t="shared" si="299"/>
        <v/>
      </c>
      <c r="AL516" s="199">
        <f t="shared" si="300"/>
        <v>0.47247530999999832</v>
      </c>
      <c r="AO516" s="60">
        <v>513</v>
      </c>
      <c r="AP516" s="56" t="s">
        <v>1430</v>
      </c>
      <c r="AQ516" s="30" t="s">
        <v>1110</v>
      </c>
      <c r="AR516" s="30" t="s">
        <v>1110</v>
      </c>
      <c r="AS516" s="30" t="s">
        <v>1110</v>
      </c>
      <c r="AT516" s="30" t="s">
        <v>1110</v>
      </c>
      <c r="AU516" s="30" t="s">
        <v>1110</v>
      </c>
      <c r="AV516" s="30" t="s">
        <v>1110</v>
      </c>
      <c r="AW516" s="30" t="s">
        <v>1110</v>
      </c>
      <c r="AX516" s="30" t="s">
        <v>1110</v>
      </c>
      <c r="AY516" s="30" t="s">
        <v>1110</v>
      </c>
      <c r="AZ516" s="30" t="s">
        <v>1110</v>
      </c>
      <c r="BA516" s="30" t="s">
        <v>1110</v>
      </c>
      <c r="BB516" s="30">
        <v>9.3698405299999994</v>
      </c>
      <c r="BC516" s="30" t="s">
        <v>1110</v>
      </c>
      <c r="BD516" s="30" t="s">
        <v>1110</v>
      </c>
      <c r="BE516" s="58" t="s">
        <v>1110</v>
      </c>
      <c r="BF516" s="30">
        <v>9.3698405299999994</v>
      </c>
      <c r="BG516"/>
      <c r="BH516" s="60">
        <v>513</v>
      </c>
      <c r="BI516" s="56" t="s">
        <v>1431</v>
      </c>
      <c r="BJ516" s="30" t="s">
        <v>1110</v>
      </c>
      <c r="BK516" s="30" t="s">
        <v>1110</v>
      </c>
      <c r="BL516" s="30" t="s">
        <v>1110</v>
      </c>
      <c r="BM516" s="30" t="s">
        <v>1110</v>
      </c>
      <c r="BN516" s="30" t="s">
        <v>1110</v>
      </c>
      <c r="BO516" s="30" t="s">
        <v>1110</v>
      </c>
      <c r="BP516" s="30" t="s">
        <v>1110</v>
      </c>
      <c r="BQ516" s="30" t="s">
        <v>1110</v>
      </c>
      <c r="BR516" s="30" t="s">
        <v>1110</v>
      </c>
      <c r="BS516" s="30">
        <v>8.4585656599999997</v>
      </c>
      <c r="BT516" s="30" t="s">
        <v>1110</v>
      </c>
      <c r="BU516" s="30" t="s">
        <v>1110</v>
      </c>
      <c r="BV516" s="30">
        <v>1.1235678600000001</v>
      </c>
      <c r="BW516" s="30" t="s">
        <v>1110</v>
      </c>
      <c r="BX516" s="58" t="s">
        <v>1110</v>
      </c>
      <c r="BY516" s="30">
        <v>9.5821335199999993</v>
      </c>
    </row>
    <row r="517" spans="1:77" ht="50">
      <c r="A517" s="114" t="str">
        <f t="shared" si="301"/>
        <v>INVEXT CAPITAL</v>
      </c>
      <c r="B517" s="24" t="str">
        <f t="shared" si="302"/>
        <v/>
      </c>
      <c r="C517" s="24" t="str">
        <f t="shared" si="303"/>
        <v/>
      </c>
      <c r="D517" s="24" t="str">
        <f t="shared" si="304"/>
        <v/>
      </c>
      <c r="E517" s="24" t="str">
        <f t="shared" si="305"/>
        <v/>
      </c>
      <c r="F517" s="24" t="str">
        <f t="shared" si="306"/>
        <v/>
      </c>
      <c r="G517" s="24" t="str">
        <f t="shared" si="307"/>
        <v/>
      </c>
      <c r="H517" s="24">
        <f t="shared" si="308"/>
        <v>0.28893567267770948</v>
      </c>
      <c r="I517" s="24" t="str">
        <f t="shared" si="309"/>
        <v/>
      </c>
      <c r="J517" s="24">
        <f t="shared" si="310"/>
        <v>0.28870596569218776</v>
      </c>
      <c r="K517" s="24">
        <f t="shared" si="311"/>
        <v>71.927183493560477</v>
      </c>
      <c r="L517" s="24" t="str">
        <f t="shared" si="312"/>
        <v/>
      </c>
      <c r="M517" s="24" t="str">
        <f t="shared" si="313"/>
        <v/>
      </c>
      <c r="N517" s="24" t="str">
        <f t="shared" si="314"/>
        <v/>
      </c>
      <c r="O517" s="24" t="str">
        <f t="shared" si="315"/>
        <v/>
      </c>
      <c r="P517" s="24">
        <f t="shared" si="316"/>
        <v>176.19247506549198</v>
      </c>
      <c r="Q517" s="24">
        <f t="shared" si="317"/>
        <v>7.9355220584346426</v>
      </c>
      <c r="R517" s="24">
        <f t="shared" ref="R517:R580" si="318">BY517-VLOOKUP($A517,$AP:$BF,Q$1,0)</f>
        <v>0.68835796999999843</v>
      </c>
      <c r="S517" s="24">
        <f t="shared" ref="S517:S580" si="319">MAX(B517:Q517)</f>
        <v>176.19247506549198</v>
      </c>
      <c r="T517" s="24">
        <f t="shared" ref="T517:T580" si="320">MIN(B517:Q517)</f>
        <v>0.28870596569218776</v>
      </c>
      <c r="V517" s="116" t="str">
        <f t="shared" ref="V517:V580" si="321">A517</f>
        <v>INVEXT CAPITAL</v>
      </c>
      <c r="W517" s="199" t="str">
        <f t="shared" ref="W517:W580" si="322">IFERROR(BJ517-VLOOKUP($V517,$AP:$BF,W$1,0),"")</f>
        <v/>
      </c>
      <c r="X517" s="199" t="str">
        <f t="shared" ref="X517:X580" si="323">IFERROR(BK517-VLOOKUP($V517,$AP:$BF,X$1,0),"")</f>
        <v/>
      </c>
      <c r="Y517" s="199" t="str">
        <f t="shared" ref="Y517:Y580" si="324">IFERROR(BL517-VLOOKUP($V517,$AP:$BF,Y$1,0),"")</f>
        <v/>
      </c>
      <c r="Z517" s="199" t="str">
        <f t="shared" ref="Z517:Z580" si="325">IFERROR(BM517-VLOOKUP($V517,$AP:$BF,Z$1,0),"")</f>
        <v/>
      </c>
      <c r="AA517" s="199" t="str">
        <f t="shared" ref="AA517:AA580" si="326">IFERROR(BN517-VLOOKUP($V517,$AP:$BF,AA$1,0),"")</f>
        <v/>
      </c>
      <c r="AB517" s="199" t="str">
        <f t="shared" ref="AB517:AB580" si="327">IFERROR(BO517-VLOOKUP($V517,$AP:$BF,AB$1,0),"")</f>
        <v/>
      </c>
      <c r="AC517" s="199">
        <f t="shared" ref="AC517:AC580" si="328">IFERROR(BP517-VLOOKUP($V517,$AP:$BF,AC$1,0),"")</f>
        <v>3.7797400000001424E-3</v>
      </c>
      <c r="AD517" s="199" t="str">
        <f t="shared" ref="AD517:AD580" si="329">IFERROR(BQ517-VLOOKUP($V517,$AP:$BF,AD$1,0),"")</f>
        <v/>
      </c>
      <c r="AE517" s="199">
        <f t="shared" ref="AE517:AE580" si="330">IFERROR(BR517-VLOOKUP($V517,$AP:$BF,AE$1,0),"")</f>
        <v>1.8888669999999941E-2</v>
      </c>
      <c r="AF517" s="199">
        <f t="shared" ref="AF517:AF580" si="331">IFERROR(BS517-VLOOKUP($V517,$AP:$BF,AF$1,0),"")</f>
        <v>0.54194961999999991</v>
      </c>
      <c r="AG517" s="199" t="str">
        <f t="shared" ref="AG517:AG580" si="332">IFERROR(BT517-VLOOKUP($V517,$AP:$BF,AG$1,0),"")</f>
        <v/>
      </c>
      <c r="AH517" s="199" t="str">
        <f t="shared" ref="AH517:AH580" si="333">IFERROR(BU517-VLOOKUP($V517,$AP:$BF,AH$1,0),"")</f>
        <v/>
      </c>
      <c r="AI517" s="199" t="str">
        <f t="shared" ref="AI517:AI580" si="334">IFERROR(BV517-VLOOKUP($V517,$AP:$BF,AI$1,0),"")</f>
        <v/>
      </c>
      <c r="AJ517" s="199" t="str">
        <f t="shared" ref="AJ517:AJ580" si="335">IFERROR(BW517-VLOOKUP($V517,$AP:$BF,AJ$1,0),"")</f>
        <v/>
      </c>
      <c r="AK517" s="199">
        <f t="shared" ref="AK517:AK580" si="336">IFERROR(BX517-VLOOKUP($V517,$AP:$BF,AK$1,0),"")</f>
        <v>0.12373993999999999</v>
      </c>
      <c r="AL517" s="199">
        <f t="shared" ref="AL517:AL580" si="337">IFERROR(BY517-VLOOKUP($V517,$AP:$BF,AL$1,0),"")</f>
        <v>0.68835796999999843</v>
      </c>
      <c r="AO517" s="59">
        <v>514</v>
      </c>
      <c r="AP517" s="54" t="s">
        <v>1091</v>
      </c>
      <c r="AQ517" s="31" t="s">
        <v>1110</v>
      </c>
      <c r="AR517" s="31" t="s">
        <v>1110</v>
      </c>
      <c r="AS517" s="31" t="s">
        <v>1110</v>
      </c>
      <c r="AT517" s="31" t="s">
        <v>1110</v>
      </c>
      <c r="AU517" s="31" t="s">
        <v>1110</v>
      </c>
      <c r="AV517" s="31" t="s">
        <v>1110</v>
      </c>
      <c r="AW517" s="31" t="s">
        <v>1110</v>
      </c>
      <c r="AX517" s="31" t="s">
        <v>1110</v>
      </c>
      <c r="AY517" s="31" t="s">
        <v>1110</v>
      </c>
      <c r="AZ517" s="31" t="s">
        <v>1110</v>
      </c>
      <c r="BA517" s="31" t="s">
        <v>1110</v>
      </c>
      <c r="BB517" s="31" t="s">
        <v>1110</v>
      </c>
      <c r="BC517" s="31">
        <v>9.2864261700000004</v>
      </c>
      <c r="BD517" s="31" t="s">
        <v>1110</v>
      </c>
      <c r="BE517" s="57" t="s">
        <v>1110</v>
      </c>
      <c r="BF517" s="31">
        <v>9.2864261700000004</v>
      </c>
      <c r="BG517"/>
      <c r="BH517" s="59">
        <v>514</v>
      </c>
      <c r="BI517" s="54" t="s">
        <v>1432</v>
      </c>
      <c r="BJ517" s="31" t="s">
        <v>1110</v>
      </c>
      <c r="BK517" s="31" t="s">
        <v>1110</v>
      </c>
      <c r="BL517" s="31" t="s">
        <v>1110</v>
      </c>
      <c r="BM517" s="31" t="s">
        <v>1110</v>
      </c>
      <c r="BN517" s="31" t="s">
        <v>1110</v>
      </c>
      <c r="BO517" s="31" t="s">
        <v>1110</v>
      </c>
      <c r="BP517" s="31">
        <v>1.31193943</v>
      </c>
      <c r="BQ517" s="31" t="s">
        <v>1110</v>
      </c>
      <c r="BR517" s="31">
        <v>6.5614171399999996</v>
      </c>
      <c r="BS517" s="31">
        <v>1.2954194399999999</v>
      </c>
      <c r="BT517" s="31" t="s">
        <v>1110</v>
      </c>
      <c r="BU517" s="31" t="s">
        <v>1110</v>
      </c>
      <c r="BV517" s="31" t="s">
        <v>1110</v>
      </c>
      <c r="BW517" s="31" t="s">
        <v>1110</v>
      </c>
      <c r="BX517" s="57">
        <v>0.19396991999999999</v>
      </c>
      <c r="BY517" s="31">
        <v>9.3627459299999991</v>
      </c>
    </row>
    <row r="518" spans="1:77" ht="37.5">
      <c r="A518" s="114" t="str">
        <f t="shared" si="301"/>
        <v>BLUEJAY GESTAO DE ATIVOS S.A.</v>
      </c>
      <c r="B518" s="24" t="str">
        <f t="shared" si="302"/>
        <v/>
      </c>
      <c r="C518" s="24" t="str">
        <f t="shared" si="303"/>
        <v/>
      </c>
      <c r="D518" s="24" t="str">
        <f t="shared" si="304"/>
        <v/>
      </c>
      <c r="E518" s="24" t="str">
        <f t="shared" si="305"/>
        <v/>
      </c>
      <c r="F518" s="24" t="str">
        <f t="shared" si="306"/>
        <v/>
      </c>
      <c r="G518" s="24" t="str">
        <f t="shared" si="307"/>
        <v/>
      </c>
      <c r="H518" s="24" t="str">
        <f t="shared" si="308"/>
        <v/>
      </c>
      <c r="I518" s="24" t="str">
        <f t="shared" si="309"/>
        <v/>
      </c>
      <c r="J518" s="24" t="str">
        <f t="shared" si="310"/>
        <v/>
      </c>
      <c r="K518" s="24" t="str">
        <f t="shared" si="311"/>
        <v/>
      </c>
      <c r="L518" s="24" t="str">
        <f t="shared" si="312"/>
        <v/>
      </c>
      <c r="M518" s="24">
        <f t="shared" si="313"/>
        <v>-0.31266508652095126</v>
      </c>
      <c r="N518" s="24" t="str">
        <f t="shared" si="314"/>
        <v/>
      </c>
      <c r="O518" s="24" t="str">
        <f t="shared" si="315"/>
        <v/>
      </c>
      <c r="P518" s="24" t="str">
        <f t="shared" si="316"/>
        <v/>
      </c>
      <c r="Q518" s="24">
        <f t="shared" si="317"/>
        <v>-0.31266508652095126</v>
      </c>
      <c r="R518" s="24">
        <f t="shared" si="318"/>
        <v>-2.9296219999999096E-2</v>
      </c>
      <c r="S518" s="24">
        <f t="shared" si="319"/>
        <v>-0.31266508652095126</v>
      </c>
      <c r="T518" s="24">
        <f t="shared" si="320"/>
        <v>-0.31266508652095126</v>
      </c>
      <c r="V518" s="116" t="str">
        <f t="shared" si="321"/>
        <v>BLUEJAY GESTAO DE ATIVOS S.A.</v>
      </c>
      <c r="W518" s="199" t="str">
        <f t="shared" si="322"/>
        <v/>
      </c>
      <c r="X518" s="199" t="str">
        <f t="shared" si="323"/>
        <v/>
      </c>
      <c r="Y518" s="199" t="str">
        <f t="shared" si="324"/>
        <v/>
      </c>
      <c r="Z518" s="199" t="str">
        <f t="shared" si="325"/>
        <v/>
      </c>
      <c r="AA518" s="199" t="str">
        <f t="shared" si="326"/>
        <v/>
      </c>
      <c r="AB518" s="199" t="str">
        <f t="shared" si="327"/>
        <v/>
      </c>
      <c r="AC518" s="199" t="str">
        <f t="shared" si="328"/>
        <v/>
      </c>
      <c r="AD518" s="199" t="str">
        <f t="shared" si="329"/>
        <v/>
      </c>
      <c r="AE518" s="199" t="str">
        <f t="shared" si="330"/>
        <v/>
      </c>
      <c r="AF518" s="199" t="str">
        <f t="shared" si="331"/>
        <v/>
      </c>
      <c r="AG518" s="199" t="str">
        <f t="shared" si="332"/>
        <v/>
      </c>
      <c r="AH518" s="199">
        <f t="shared" si="333"/>
        <v>-2.9296219999999096E-2</v>
      </c>
      <c r="AI518" s="199" t="str">
        <f t="shared" si="334"/>
        <v/>
      </c>
      <c r="AJ518" s="199" t="str">
        <f t="shared" si="335"/>
        <v/>
      </c>
      <c r="AK518" s="199" t="str">
        <f t="shared" si="336"/>
        <v/>
      </c>
      <c r="AL518" s="199">
        <f t="shared" si="337"/>
        <v>-2.9296219999999096E-2</v>
      </c>
      <c r="AO518" s="60">
        <v>515</v>
      </c>
      <c r="AP518" s="56" t="s">
        <v>494</v>
      </c>
      <c r="AQ518" s="30" t="s">
        <v>1110</v>
      </c>
      <c r="AR518" s="30" t="s">
        <v>1110</v>
      </c>
      <c r="AS518" s="30" t="s">
        <v>1110</v>
      </c>
      <c r="AT518" s="30" t="s">
        <v>1110</v>
      </c>
      <c r="AU518" s="30" t="s">
        <v>1110</v>
      </c>
      <c r="AV518" s="30" t="s">
        <v>1110</v>
      </c>
      <c r="AW518" s="30" t="s">
        <v>1110</v>
      </c>
      <c r="AX518" s="30">
        <v>9.1183178900000001</v>
      </c>
      <c r="AY518" s="30" t="s">
        <v>1110</v>
      </c>
      <c r="AZ518" s="30" t="s">
        <v>1110</v>
      </c>
      <c r="BA518" s="30" t="s">
        <v>1110</v>
      </c>
      <c r="BB518" s="30" t="s">
        <v>1110</v>
      </c>
      <c r="BC518" s="30" t="s">
        <v>1110</v>
      </c>
      <c r="BD518" s="30" t="s">
        <v>1110</v>
      </c>
      <c r="BE518" s="58" t="s">
        <v>1110</v>
      </c>
      <c r="BF518" s="30">
        <v>9.1183178900000001</v>
      </c>
      <c r="BG518"/>
      <c r="BH518" s="60">
        <v>515</v>
      </c>
      <c r="BI518" s="56" t="s">
        <v>1430</v>
      </c>
      <c r="BJ518" s="30" t="s">
        <v>1110</v>
      </c>
      <c r="BK518" s="30" t="s">
        <v>1110</v>
      </c>
      <c r="BL518" s="30" t="s">
        <v>1110</v>
      </c>
      <c r="BM518" s="30" t="s">
        <v>1110</v>
      </c>
      <c r="BN518" s="30" t="s">
        <v>1110</v>
      </c>
      <c r="BO518" s="30" t="s">
        <v>1110</v>
      </c>
      <c r="BP518" s="30" t="s">
        <v>1110</v>
      </c>
      <c r="BQ518" s="30" t="s">
        <v>1110</v>
      </c>
      <c r="BR518" s="30" t="s">
        <v>1110</v>
      </c>
      <c r="BS518" s="30" t="s">
        <v>1110</v>
      </c>
      <c r="BT518" s="30" t="s">
        <v>1110</v>
      </c>
      <c r="BU518" s="30">
        <v>9.3405443100000003</v>
      </c>
      <c r="BV518" s="30" t="s">
        <v>1110</v>
      </c>
      <c r="BW518" s="30" t="s">
        <v>1110</v>
      </c>
      <c r="BX518" s="58" t="s">
        <v>1110</v>
      </c>
      <c r="BY518" s="30">
        <v>9.3405443100000003</v>
      </c>
    </row>
    <row r="519" spans="1:77" ht="50">
      <c r="A519" s="114" t="str">
        <f t="shared" si="301"/>
        <v>TMJ CAPITAL GESTAO DE RECURSOS</v>
      </c>
      <c r="B519" s="24" t="str">
        <f t="shared" si="302"/>
        <v/>
      </c>
      <c r="C519" s="24" t="str">
        <f t="shared" si="303"/>
        <v/>
      </c>
      <c r="D519" s="24" t="str">
        <f t="shared" si="304"/>
        <v/>
      </c>
      <c r="E519" s="24" t="str">
        <f t="shared" si="305"/>
        <v/>
      </c>
      <c r="F519" s="24" t="str">
        <f t="shared" si="306"/>
        <v/>
      </c>
      <c r="G519" s="24" t="str">
        <f t="shared" si="307"/>
        <v/>
      </c>
      <c r="H519" s="24" t="str">
        <f t="shared" si="308"/>
        <v/>
      </c>
      <c r="I519" s="24" t="str">
        <f t="shared" si="309"/>
        <v/>
      </c>
      <c r="J519" s="24" t="str">
        <f t="shared" si="310"/>
        <v/>
      </c>
      <c r="K519" s="24" t="str">
        <f t="shared" si="311"/>
        <v/>
      </c>
      <c r="L519" s="24" t="str">
        <f t="shared" si="312"/>
        <v/>
      </c>
      <c r="M519" s="24" t="str">
        <f t="shared" si="313"/>
        <v/>
      </c>
      <c r="N519" s="24">
        <f t="shared" si="314"/>
        <v>-0.10253212404531098</v>
      </c>
      <c r="O519" s="24" t="str">
        <f t="shared" si="315"/>
        <v/>
      </c>
      <c r="P519" s="24" t="str">
        <f t="shared" si="316"/>
        <v/>
      </c>
      <c r="Q519" s="24">
        <f t="shared" si="317"/>
        <v>-0.10253212404531098</v>
      </c>
      <c r="R519" s="24">
        <f t="shared" si="318"/>
        <v>-9.5215700000004233E-3</v>
      </c>
      <c r="S519" s="24">
        <f t="shared" si="319"/>
        <v>-0.10253212404531098</v>
      </c>
      <c r="T519" s="24">
        <f t="shared" si="320"/>
        <v>-0.10253212404531098</v>
      </c>
      <c r="V519" s="116" t="str">
        <f t="shared" si="321"/>
        <v>TMJ CAPITAL GESTAO DE RECURSOS</v>
      </c>
      <c r="W519" s="199" t="str">
        <f t="shared" si="322"/>
        <v/>
      </c>
      <c r="X519" s="199" t="str">
        <f t="shared" si="323"/>
        <v/>
      </c>
      <c r="Y519" s="199" t="str">
        <f t="shared" si="324"/>
        <v/>
      </c>
      <c r="Z519" s="199" t="str">
        <f t="shared" si="325"/>
        <v/>
      </c>
      <c r="AA519" s="199" t="str">
        <f t="shared" si="326"/>
        <v/>
      </c>
      <c r="AB519" s="199" t="str">
        <f t="shared" si="327"/>
        <v/>
      </c>
      <c r="AC519" s="199" t="str">
        <f t="shared" si="328"/>
        <v/>
      </c>
      <c r="AD519" s="199" t="str">
        <f t="shared" si="329"/>
        <v/>
      </c>
      <c r="AE519" s="199" t="str">
        <f t="shared" si="330"/>
        <v/>
      </c>
      <c r="AF519" s="199" t="str">
        <f t="shared" si="331"/>
        <v/>
      </c>
      <c r="AG519" s="199" t="str">
        <f t="shared" si="332"/>
        <v/>
      </c>
      <c r="AH519" s="199" t="str">
        <f t="shared" si="333"/>
        <v/>
      </c>
      <c r="AI519" s="199">
        <f t="shared" si="334"/>
        <v>-9.5215700000004233E-3</v>
      </c>
      <c r="AJ519" s="199" t="str">
        <f t="shared" si="335"/>
        <v/>
      </c>
      <c r="AK519" s="199" t="str">
        <f t="shared" si="336"/>
        <v/>
      </c>
      <c r="AL519" s="199">
        <f t="shared" si="337"/>
        <v>-9.5215700000004233E-3</v>
      </c>
      <c r="AO519" s="59">
        <v>516</v>
      </c>
      <c r="AP519" s="54" t="s">
        <v>1431</v>
      </c>
      <c r="AQ519" s="31" t="s">
        <v>1110</v>
      </c>
      <c r="AR519" s="31" t="s">
        <v>1110</v>
      </c>
      <c r="AS519" s="31" t="s">
        <v>1110</v>
      </c>
      <c r="AT519" s="31" t="s">
        <v>1110</v>
      </c>
      <c r="AU519" s="31" t="s">
        <v>1110</v>
      </c>
      <c r="AV519" s="31" t="s">
        <v>1110</v>
      </c>
      <c r="AW519" s="31" t="s">
        <v>1110</v>
      </c>
      <c r="AX519" s="31" t="s">
        <v>1110</v>
      </c>
      <c r="AY519" s="31" t="s">
        <v>1110</v>
      </c>
      <c r="AZ519" s="31">
        <v>8.8597859600000017</v>
      </c>
      <c r="BA519" s="31" t="s">
        <v>1110</v>
      </c>
      <c r="BB519" s="31" t="s">
        <v>1110</v>
      </c>
      <c r="BC519" s="31">
        <v>0.24987224999999907</v>
      </c>
      <c r="BD519" s="31" t="s">
        <v>1110</v>
      </c>
      <c r="BE519" s="57" t="s">
        <v>1110</v>
      </c>
      <c r="BF519" s="31">
        <v>9.109658210000001</v>
      </c>
      <c r="BG519"/>
      <c r="BH519" s="59">
        <v>516</v>
      </c>
      <c r="BI519" s="54" t="s">
        <v>1091</v>
      </c>
      <c r="BJ519" s="31" t="s">
        <v>1110</v>
      </c>
      <c r="BK519" s="31" t="s">
        <v>1110</v>
      </c>
      <c r="BL519" s="31" t="s">
        <v>1110</v>
      </c>
      <c r="BM519" s="31" t="s">
        <v>1110</v>
      </c>
      <c r="BN519" s="31" t="s">
        <v>1110</v>
      </c>
      <c r="BO519" s="31" t="s">
        <v>1110</v>
      </c>
      <c r="BP519" s="31" t="s">
        <v>1110</v>
      </c>
      <c r="BQ519" s="31" t="s">
        <v>1110</v>
      </c>
      <c r="BR519" s="31" t="s">
        <v>1110</v>
      </c>
      <c r="BS519" s="31" t="s">
        <v>1110</v>
      </c>
      <c r="BT519" s="31" t="s">
        <v>1110</v>
      </c>
      <c r="BU519" s="31" t="s">
        <v>1110</v>
      </c>
      <c r="BV519" s="31">
        <v>9.2769045999999999</v>
      </c>
      <c r="BW519" s="31" t="s">
        <v>1110</v>
      </c>
      <c r="BX519" s="57" t="s">
        <v>1110</v>
      </c>
      <c r="BY519" s="31">
        <v>9.2769045999999999</v>
      </c>
    </row>
    <row r="520" spans="1:77" ht="37.5">
      <c r="A520" s="114" t="str">
        <f t="shared" si="301"/>
        <v>IGUANA INVESTIMENTOS LTDA</v>
      </c>
      <c r="B520" s="24" t="str">
        <f t="shared" si="302"/>
        <v/>
      </c>
      <c r="C520" s="24" t="str">
        <f t="shared" si="303"/>
        <v/>
      </c>
      <c r="D520" s="24" t="str">
        <f t="shared" si="304"/>
        <v/>
      </c>
      <c r="E520" s="24" t="str">
        <f t="shared" si="305"/>
        <v/>
      </c>
      <c r="F520" s="24" t="str">
        <f t="shared" si="306"/>
        <v/>
      </c>
      <c r="G520" s="24" t="str">
        <f t="shared" si="307"/>
        <v/>
      </c>
      <c r="H520" s="24" t="str">
        <f t="shared" si="308"/>
        <v/>
      </c>
      <c r="I520" s="24">
        <f t="shared" si="309"/>
        <v>-0.5874309345887383</v>
      </c>
      <c r="J520" s="24" t="str">
        <f t="shared" si="310"/>
        <v/>
      </c>
      <c r="K520" s="24" t="str">
        <f t="shared" si="311"/>
        <v/>
      </c>
      <c r="L520" s="24" t="str">
        <f t="shared" si="312"/>
        <v/>
      </c>
      <c r="M520" s="24" t="str">
        <f t="shared" si="313"/>
        <v/>
      </c>
      <c r="N520" s="24" t="str">
        <f t="shared" si="314"/>
        <v/>
      </c>
      <c r="O520" s="24" t="str">
        <f t="shared" si="315"/>
        <v/>
      </c>
      <c r="P520" s="24" t="str">
        <f t="shared" si="316"/>
        <v/>
      </c>
      <c r="Q520" s="24">
        <f t="shared" si="317"/>
        <v>-0.5874309345887383</v>
      </c>
      <c r="R520" s="24">
        <f t="shared" si="318"/>
        <v>-5.3563819999999041E-2</v>
      </c>
      <c r="S520" s="24">
        <f t="shared" si="319"/>
        <v>-0.5874309345887383</v>
      </c>
      <c r="T520" s="24">
        <f t="shared" si="320"/>
        <v>-0.5874309345887383</v>
      </c>
      <c r="V520" s="116" t="str">
        <f t="shared" si="321"/>
        <v>IGUANA INVESTIMENTOS LTDA</v>
      </c>
      <c r="W520" s="199" t="str">
        <f t="shared" si="322"/>
        <v/>
      </c>
      <c r="X520" s="199" t="str">
        <f t="shared" si="323"/>
        <v/>
      </c>
      <c r="Y520" s="199" t="str">
        <f t="shared" si="324"/>
        <v/>
      </c>
      <c r="Z520" s="199" t="str">
        <f t="shared" si="325"/>
        <v/>
      </c>
      <c r="AA520" s="199" t="str">
        <f t="shared" si="326"/>
        <v/>
      </c>
      <c r="AB520" s="199" t="str">
        <f t="shared" si="327"/>
        <v/>
      </c>
      <c r="AC520" s="199" t="str">
        <f t="shared" si="328"/>
        <v/>
      </c>
      <c r="AD520" s="199">
        <f t="shared" si="329"/>
        <v>-5.3563819999999041E-2</v>
      </c>
      <c r="AE520" s="199" t="str">
        <f t="shared" si="330"/>
        <v/>
      </c>
      <c r="AF520" s="199" t="str">
        <f t="shared" si="331"/>
        <v/>
      </c>
      <c r="AG520" s="199" t="str">
        <f t="shared" si="332"/>
        <v/>
      </c>
      <c r="AH520" s="199" t="str">
        <f t="shared" si="333"/>
        <v/>
      </c>
      <c r="AI520" s="199" t="str">
        <f t="shared" si="334"/>
        <v/>
      </c>
      <c r="AJ520" s="199" t="str">
        <f t="shared" si="335"/>
        <v/>
      </c>
      <c r="AK520" s="199" t="str">
        <f t="shared" si="336"/>
        <v/>
      </c>
      <c r="AL520" s="199">
        <f t="shared" si="337"/>
        <v>-5.3563819999999041E-2</v>
      </c>
      <c r="AO520" s="60">
        <v>517</v>
      </c>
      <c r="AP520" s="56" t="s">
        <v>1433</v>
      </c>
      <c r="AQ520" s="30" t="s">
        <v>1110</v>
      </c>
      <c r="AR520" s="30" t="s">
        <v>1110</v>
      </c>
      <c r="AS520" s="30" t="s">
        <v>1110</v>
      </c>
      <c r="AT520" s="30" t="s">
        <v>1110</v>
      </c>
      <c r="AU520" s="30" t="s">
        <v>1110</v>
      </c>
      <c r="AV520" s="30">
        <v>0.13921916000000001</v>
      </c>
      <c r="AW520" s="30" t="s">
        <v>1110</v>
      </c>
      <c r="AX520" s="30" t="s">
        <v>1110</v>
      </c>
      <c r="AY520" s="30" t="s">
        <v>1110</v>
      </c>
      <c r="AZ520" s="30">
        <v>6.6252074900000002</v>
      </c>
      <c r="BA520" s="30" t="s">
        <v>1110</v>
      </c>
      <c r="BB520" s="30" t="s">
        <v>1110</v>
      </c>
      <c r="BC520" s="30" t="s">
        <v>1110</v>
      </c>
      <c r="BD520" s="30" t="s">
        <v>1110</v>
      </c>
      <c r="BE520" s="58">
        <v>2.0474965900000002</v>
      </c>
      <c r="BF520" s="30">
        <v>8.8119232400000005</v>
      </c>
      <c r="BG520"/>
      <c r="BH520" s="60">
        <v>517</v>
      </c>
      <c r="BI520" s="56" t="s">
        <v>494</v>
      </c>
      <c r="BJ520" s="30" t="s">
        <v>1110</v>
      </c>
      <c r="BK520" s="30" t="s">
        <v>1110</v>
      </c>
      <c r="BL520" s="30" t="s">
        <v>1110</v>
      </c>
      <c r="BM520" s="30" t="s">
        <v>1110</v>
      </c>
      <c r="BN520" s="30" t="s">
        <v>1110</v>
      </c>
      <c r="BO520" s="30" t="s">
        <v>1110</v>
      </c>
      <c r="BP520" s="30" t="s">
        <v>1110</v>
      </c>
      <c r="BQ520" s="30">
        <v>9.0647540700000011</v>
      </c>
      <c r="BR520" s="30" t="s">
        <v>1110</v>
      </c>
      <c r="BS520" s="30" t="s">
        <v>1110</v>
      </c>
      <c r="BT520" s="30" t="s">
        <v>1110</v>
      </c>
      <c r="BU520" s="30" t="s">
        <v>1110</v>
      </c>
      <c r="BV520" s="30" t="s">
        <v>1110</v>
      </c>
      <c r="BW520" s="30" t="s">
        <v>1110</v>
      </c>
      <c r="BX520" s="58" t="s">
        <v>1110</v>
      </c>
      <c r="BY520" s="30">
        <v>9.0647540700000011</v>
      </c>
    </row>
    <row r="521" spans="1:77" ht="37.5">
      <c r="A521" s="114" t="str">
        <f t="shared" si="301"/>
        <v>ATACAMA GESTAO DE RECURSOS</v>
      </c>
      <c r="B521" s="24" t="str">
        <f t="shared" si="302"/>
        <v/>
      </c>
      <c r="C521" s="24" t="str">
        <f t="shared" si="303"/>
        <v/>
      </c>
      <c r="D521" s="24" t="str">
        <f t="shared" si="304"/>
        <v/>
      </c>
      <c r="E521" s="24" t="str">
        <f t="shared" si="305"/>
        <v/>
      </c>
      <c r="F521" s="24" t="str">
        <f t="shared" si="306"/>
        <v/>
      </c>
      <c r="G521" s="24">
        <f t="shared" si="307"/>
        <v>29.431516466555308</v>
      </c>
      <c r="H521" s="24" t="str">
        <f t="shared" si="308"/>
        <v/>
      </c>
      <c r="I521" s="24" t="str">
        <f t="shared" si="309"/>
        <v/>
      </c>
      <c r="J521" s="24" t="str">
        <f t="shared" si="310"/>
        <v/>
      </c>
      <c r="K521" s="24">
        <f t="shared" si="311"/>
        <v>29.431512491392169</v>
      </c>
      <c r="L521" s="24" t="str">
        <f t="shared" si="312"/>
        <v/>
      </c>
      <c r="M521" s="24" t="str">
        <f t="shared" si="313"/>
        <v/>
      </c>
      <c r="N521" s="24" t="str">
        <f t="shared" si="314"/>
        <v/>
      </c>
      <c r="O521" s="24" t="str">
        <f t="shared" si="315"/>
        <v/>
      </c>
      <c r="P521" s="24" t="str">
        <f t="shared" si="316"/>
        <v/>
      </c>
      <c r="Q521" s="24">
        <f t="shared" si="317"/>
        <v>-0.64257833911861439</v>
      </c>
      <c r="R521" s="24">
        <f t="shared" si="318"/>
        <v>-5.6623509999999655E-2</v>
      </c>
      <c r="S521" s="24">
        <f t="shared" si="319"/>
        <v>29.431516466555308</v>
      </c>
      <c r="T521" s="24">
        <f t="shared" si="320"/>
        <v>-0.64257833911861439</v>
      </c>
      <c r="V521" s="116" t="str">
        <f t="shared" si="321"/>
        <v>ATACAMA GESTAO DE RECURSOS</v>
      </c>
      <c r="W521" s="199" t="str">
        <f t="shared" si="322"/>
        <v/>
      </c>
      <c r="X521" s="199" t="str">
        <f t="shared" si="323"/>
        <v/>
      </c>
      <c r="Y521" s="199" t="str">
        <f t="shared" si="324"/>
        <v/>
      </c>
      <c r="Z521" s="199" t="str">
        <f t="shared" si="325"/>
        <v/>
      </c>
      <c r="AA521" s="199" t="str">
        <f t="shared" si="326"/>
        <v/>
      </c>
      <c r="AB521" s="199">
        <f t="shared" si="327"/>
        <v>4.0974309999999986E-2</v>
      </c>
      <c r="AC521" s="199" t="str">
        <f t="shared" si="328"/>
        <v/>
      </c>
      <c r="AD521" s="199" t="str">
        <f t="shared" si="329"/>
        <v/>
      </c>
      <c r="AE521" s="199" t="str">
        <f t="shared" si="330"/>
        <v/>
      </c>
      <c r="AF521" s="199">
        <f t="shared" si="331"/>
        <v>1.9498987699999999</v>
      </c>
      <c r="AG521" s="199" t="str">
        <f t="shared" si="332"/>
        <v/>
      </c>
      <c r="AH521" s="199" t="str">
        <f t="shared" si="333"/>
        <v/>
      </c>
      <c r="AI521" s="199" t="str">
        <f t="shared" si="334"/>
        <v/>
      </c>
      <c r="AJ521" s="199" t="str">
        <f t="shared" si="335"/>
        <v/>
      </c>
      <c r="AK521" s="199" t="str">
        <f t="shared" si="336"/>
        <v/>
      </c>
      <c r="AL521" s="199">
        <f t="shared" si="337"/>
        <v>-5.6623509999999655E-2</v>
      </c>
      <c r="AO521" s="59">
        <v>518</v>
      </c>
      <c r="AP521" s="54" t="s">
        <v>1432</v>
      </c>
      <c r="AQ521" s="31" t="s">
        <v>1110</v>
      </c>
      <c r="AR521" s="31" t="s">
        <v>1110</v>
      </c>
      <c r="AS521" s="31" t="s">
        <v>1110</v>
      </c>
      <c r="AT521" s="31" t="s">
        <v>1110</v>
      </c>
      <c r="AU521" s="31" t="s">
        <v>1110</v>
      </c>
      <c r="AV521" s="31" t="s">
        <v>1110</v>
      </c>
      <c r="AW521" s="31">
        <v>1.3081596899999999</v>
      </c>
      <c r="AX521" s="31" t="s">
        <v>1110</v>
      </c>
      <c r="AY521" s="31">
        <v>6.5425284699999997</v>
      </c>
      <c r="AZ521" s="31">
        <v>0.75346981999999996</v>
      </c>
      <c r="BA521" s="31" t="s">
        <v>1110</v>
      </c>
      <c r="BB521" s="31" t="s">
        <v>1110</v>
      </c>
      <c r="BC521" s="31" t="s">
        <v>1110</v>
      </c>
      <c r="BD521" s="31" t="s">
        <v>1110</v>
      </c>
      <c r="BE521" s="57">
        <v>7.0229979999999997E-2</v>
      </c>
      <c r="BF521" s="31">
        <v>8.6743879600000007</v>
      </c>
      <c r="BG521"/>
      <c r="BH521" s="59">
        <v>518</v>
      </c>
      <c r="BI521" s="54" t="s">
        <v>1433</v>
      </c>
      <c r="BJ521" s="31" t="s">
        <v>1110</v>
      </c>
      <c r="BK521" s="31" t="s">
        <v>1110</v>
      </c>
      <c r="BL521" s="31" t="s">
        <v>1110</v>
      </c>
      <c r="BM521" s="31" t="s">
        <v>1110</v>
      </c>
      <c r="BN521" s="31" t="s">
        <v>1110</v>
      </c>
      <c r="BO521" s="31">
        <v>0.18019346999999999</v>
      </c>
      <c r="BP521" s="31" t="s">
        <v>1110</v>
      </c>
      <c r="BQ521" s="31" t="s">
        <v>1110</v>
      </c>
      <c r="BR521" s="31" t="s">
        <v>1110</v>
      </c>
      <c r="BS521" s="31">
        <v>8.5751062600000001</v>
      </c>
      <c r="BT521" s="31" t="s">
        <v>1110</v>
      </c>
      <c r="BU521" s="31" t="s">
        <v>1110</v>
      </c>
      <c r="BV521" s="31" t="s">
        <v>1110</v>
      </c>
      <c r="BW521" s="31" t="s">
        <v>1110</v>
      </c>
      <c r="BX521" s="57" t="s">
        <v>1110</v>
      </c>
      <c r="BY521" s="31">
        <v>8.7552997300000008</v>
      </c>
    </row>
    <row r="522" spans="1:77" ht="50">
      <c r="A522" s="114" t="str">
        <f t="shared" si="301"/>
        <v>HORTA INVESTIMENTOS LTDA</v>
      </c>
      <c r="B522" s="24" t="str">
        <f t="shared" si="302"/>
        <v/>
      </c>
      <c r="C522" s="24" t="str">
        <f t="shared" si="303"/>
        <v/>
      </c>
      <c r="D522" s="24" t="str">
        <f t="shared" si="304"/>
        <v/>
      </c>
      <c r="E522" s="24" t="str">
        <f t="shared" si="305"/>
        <v/>
      </c>
      <c r="F522" s="24" t="str">
        <f t="shared" si="306"/>
        <v/>
      </c>
      <c r="G522" s="24" t="str">
        <f t="shared" si="307"/>
        <v/>
      </c>
      <c r="H522" s="24" t="str">
        <f t="shared" si="308"/>
        <v/>
      </c>
      <c r="I522" s="24" t="str">
        <f t="shared" si="309"/>
        <v/>
      </c>
      <c r="J522" s="24">
        <f t="shared" si="310"/>
        <v>0.61312599862633022</v>
      </c>
      <c r="K522" s="24" t="str">
        <f t="shared" si="311"/>
        <v/>
      </c>
      <c r="L522" s="24" t="str">
        <f t="shared" si="312"/>
        <v/>
      </c>
      <c r="M522" s="24" t="str">
        <f t="shared" si="313"/>
        <v/>
      </c>
      <c r="N522" s="24" t="str">
        <f t="shared" si="314"/>
        <v/>
      </c>
      <c r="O522" s="24" t="str">
        <f t="shared" si="315"/>
        <v/>
      </c>
      <c r="P522" s="24" t="str">
        <f t="shared" si="316"/>
        <v/>
      </c>
      <c r="Q522" s="24">
        <f t="shared" si="317"/>
        <v>0.61312599862633022</v>
      </c>
      <c r="R522" s="24">
        <f t="shared" si="318"/>
        <v>4.3971260000001067E-2</v>
      </c>
      <c r="S522" s="24">
        <f t="shared" si="319"/>
        <v>0.61312599862633022</v>
      </c>
      <c r="T522" s="24">
        <f t="shared" si="320"/>
        <v>0.61312599862633022</v>
      </c>
      <c r="V522" s="116" t="str">
        <f t="shared" si="321"/>
        <v>HORTA INVESTIMENTOS LTDA</v>
      </c>
      <c r="W522" s="199" t="str">
        <f t="shared" si="322"/>
        <v/>
      </c>
      <c r="X522" s="199" t="str">
        <f t="shared" si="323"/>
        <v/>
      </c>
      <c r="Y522" s="199" t="str">
        <f t="shared" si="324"/>
        <v/>
      </c>
      <c r="Z522" s="199" t="str">
        <f t="shared" si="325"/>
        <v/>
      </c>
      <c r="AA522" s="199" t="str">
        <f t="shared" si="326"/>
        <v/>
      </c>
      <c r="AB522" s="199" t="str">
        <f t="shared" si="327"/>
        <v/>
      </c>
      <c r="AC522" s="199" t="str">
        <f t="shared" si="328"/>
        <v/>
      </c>
      <c r="AD522" s="199" t="str">
        <f t="shared" si="329"/>
        <v/>
      </c>
      <c r="AE522" s="199">
        <f t="shared" si="330"/>
        <v>4.3971260000001067E-2</v>
      </c>
      <c r="AF522" s="199" t="str">
        <f t="shared" si="331"/>
        <v/>
      </c>
      <c r="AG522" s="199" t="str">
        <f t="shared" si="332"/>
        <v/>
      </c>
      <c r="AH522" s="199" t="str">
        <f t="shared" si="333"/>
        <v/>
      </c>
      <c r="AI522" s="199" t="str">
        <f t="shared" si="334"/>
        <v/>
      </c>
      <c r="AJ522" s="199" t="str">
        <f t="shared" si="335"/>
        <v/>
      </c>
      <c r="AK522" s="199" t="str">
        <f t="shared" si="336"/>
        <v/>
      </c>
      <c r="AL522" s="199">
        <f t="shared" si="337"/>
        <v>4.3971260000001067E-2</v>
      </c>
      <c r="AO522" s="60">
        <v>519</v>
      </c>
      <c r="AP522" s="56" t="s">
        <v>327</v>
      </c>
      <c r="AQ522" s="30" t="s">
        <v>1110</v>
      </c>
      <c r="AR522" s="30">
        <v>4.60682115</v>
      </c>
      <c r="AS522" s="30">
        <v>0.43189010999999999</v>
      </c>
      <c r="AT522" s="30" t="s">
        <v>1110</v>
      </c>
      <c r="AU522" s="30" t="s">
        <v>1110</v>
      </c>
      <c r="AV522" s="30">
        <v>0.14396004000000001</v>
      </c>
      <c r="AW522" s="30" t="s">
        <v>1110</v>
      </c>
      <c r="AX522" s="30" t="s">
        <v>1110</v>
      </c>
      <c r="AY522" s="30" t="s">
        <v>1110</v>
      </c>
      <c r="AZ522" s="30" t="s">
        <v>1110</v>
      </c>
      <c r="BA522" s="30" t="s">
        <v>1110</v>
      </c>
      <c r="BB522" s="30">
        <v>0.64783016000000004</v>
      </c>
      <c r="BC522" s="30">
        <v>0.93576022999999997</v>
      </c>
      <c r="BD522" s="30" t="s">
        <v>1110</v>
      </c>
      <c r="BE522" s="58">
        <v>0.50388012999999998</v>
      </c>
      <c r="BF522" s="30">
        <v>7.2701418199999992</v>
      </c>
      <c r="BG522"/>
      <c r="BH522" s="60">
        <v>519</v>
      </c>
      <c r="BI522" s="56" t="s">
        <v>1434</v>
      </c>
      <c r="BJ522" s="30" t="s">
        <v>1110</v>
      </c>
      <c r="BK522" s="30" t="s">
        <v>1110</v>
      </c>
      <c r="BL522" s="30" t="s">
        <v>1110</v>
      </c>
      <c r="BM522" s="30" t="s">
        <v>1110</v>
      </c>
      <c r="BN522" s="30" t="s">
        <v>1110</v>
      </c>
      <c r="BO522" s="30" t="s">
        <v>1110</v>
      </c>
      <c r="BP522" s="30" t="s">
        <v>1110</v>
      </c>
      <c r="BQ522" s="30" t="s">
        <v>1110</v>
      </c>
      <c r="BR522" s="30">
        <v>7.2156227800000003</v>
      </c>
      <c r="BS522" s="30" t="s">
        <v>1110</v>
      </c>
      <c r="BT522" s="30" t="s">
        <v>1110</v>
      </c>
      <c r="BU522" s="30" t="s">
        <v>1110</v>
      </c>
      <c r="BV522" s="30" t="s">
        <v>1110</v>
      </c>
      <c r="BW522" s="30" t="s">
        <v>1110</v>
      </c>
      <c r="BX522" s="58" t="s">
        <v>1110</v>
      </c>
      <c r="BY522" s="30">
        <v>7.2156227800000003</v>
      </c>
    </row>
    <row r="523" spans="1:77" ht="50">
      <c r="A523" s="114" t="str">
        <f t="shared" si="301"/>
        <v>ECO GESTAO DE ATIVOS LTDA</v>
      </c>
      <c r="B523" s="24" t="str">
        <f t="shared" si="302"/>
        <v/>
      </c>
      <c r="C523" s="24">
        <f t="shared" si="303"/>
        <v>-2.3621272989944373</v>
      </c>
      <c r="D523" s="24">
        <f t="shared" si="304"/>
        <v>-2.3570602253429485</v>
      </c>
      <c r="E523" s="24" t="str">
        <f t="shared" si="305"/>
        <v/>
      </c>
      <c r="F523" s="24" t="str">
        <f t="shared" si="306"/>
        <v/>
      </c>
      <c r="G523" s="24">
        <f t="shared" si="307"/>
        <v>-2.3547992901363415</v>
      </c>
      <c r="H523" s="24" t="str">
        <f t="shared" si="308"/>
        <v/>
      </c>
      <c r="I523" s="24" t="str">
        <f t="shared" si="309"/>
        <v/>
      </c>
      <c r="J523" s="24" t="str">
        <f t="shared" si="310"/>
        <v/>
      </c>
      <c r="K523" s="24" t="str">
        <f t="shared" si="311"/>
        <v/>
      </c>
      <c r="L523" s="24" t="str">
        <f t="shared" si="312"/>
        <v/>
      </c>
      <c r="M523" s="24">
        <f t="shared" si="313"/>
        <v>-2.3570761200744386</v>
      </c>
      <c r="N523" s="24">
        <f t="shared" si="314"/>
        <v>-2.3574190580850001</v>
      </c>
      <c r="O523" s="24" t="str">
        <f t="shared" si="315"/>
        <v/>
      </c>
      <c r="P523" s="24">
        <f t="shared" si="316"/>
        <v>-2.3199743954975958</v>
      </c>
      <c r="Q523" s="24">
        <f t="shared" si="317"/>
        <v>-2.3577035255138696</v>
      </c>
      <c r="R523" s="24">
        <f t="shared" si="318"/>
        <v>-0.17140838999999897</v>
      </c>
      <c r="S523" s="24">
        <f t="shared" si="319"/>
        <v>-2.3199743954975958</v>
      </c>
      <c r="T523" s="24">
        <f t="shared" si="320"/>
        <v>-2.3621272989944373</v>
      </c>
      <c r="V523" s="116" t="str">
        <f t="shared" si="321"/>
        <v>ECO GESTAO DE ATIVOS LTDA</v>
      </c>
      <c r="W523" s="199" t="str">
        <f t="shared" si="322"/>
        <v/>
      </c>
      <c r="X523" s="199">
        <f t="shared" si="323"/>
        <v>-0.10881897999999968</v>
      </c>
      <c r="Y523" s="199">
        <f t="shared" si="324"/>
        <v>-1.0179909999999959E-2</v>
      </c>
      <c r="Z523" s="199" t="str">
        <f t="shared" si="325"/>
        <v/>
      </c>
      <c r="AA523" s="199" t="str">
        <f t="shared" si="326"/>
        <v/>
      </c>
      <c r="AB523" s="199">
        <f t="shared" si="327"/>
        <v>-3.3899699999999922E-3</v>
      </c>
      <c r="AC523" s="199" t="str">
        <f t="shared" si="328"/>
        <v/>
      </c>
      <c r="AD523" s="199" t="str">
        <f t="shared" si="329"/>
        <v/>
      </c>
      <c r="AE523" s="199" t="str">
        <f t="shared" si="330"/>
        <v/>
      </c>
      <c r="AF523" s="199" t="str">
        <f t="shared" si="331"/>
        <v/>
      </c>
      <c r="AG523" s="199" t="str">
        <f t="shared" si="332"/>
        <v/>
      </c>
      <c r="AH523" s="199">
        <f t="shared" si="333"/>
        <v>-1.5269850000000029E-2</v>
      </c>
      <c r="AI523" s="199">
        <f t="shared" si="334"/>
        <v>-2.2059790000000024E-2</v>
      </c>
      <c r="AJ523" s="199" t="str">
        <f t="shared" si="335"/>
        <v/>
      </c>
      <c r="AK523" s="199">
        <f t="shared" si="336"/>
        <v>-1.1689889999999981E-2</v>
      </c>
      <c r="AL523" s="199">
        <f t="shared" si="337"/>
        <v>-0.17140838999999897</v>
      </c>
      <c r="AO523" s="59">
        <v>520</v>
      </c>
      <c r="AP523" s="54" t="s">
        <v>301</v>
      </c>
      <c r="AQ523" s="31" t="s">
        <v>1110</v>
      </c>
      <c r="AR523" s="31" t="s">
        <v>1110</v>
      </c>
      <c r="AS523" s="31" t="s">
        <v>1110</v>
      </c>
      <c r="AT523" s="31" t="s">
        <v>1110</v>
      </c>
      <c r="AU523" s="31" t="s">
        <v>1110</v>
      </c>
      <c r="AV523" s="31" t="s">
        <v>1110</v>
      </c>
      <c r="AW523" s="31" t="s">
        <v>1110</v>
      </c>
      <c r="AX523" s="31" t="s">
        <v>1110</v>
      </c>
      <c r="AY523" s="31" t="s">
        <v>1110</v>
      </c>
      <c r="AZ523" s="31" t="s">
        <v>1110</v>
      </c>
      <c r="BA523" s="31" t="s">
        <v>1110</v>
      </c>
      <c r="BB523" s="31" t="s">
        <v>1110</v>
      </c>
      <c r="BC523" s="31" t="s">
        <v>1110</v>
      </c>
      <c r="BD523" s="31" t="s">
        <v>1110</v>
      </c>
      <c r="BE523" s="57">
        <v>7.2458385499999993</v>
      </c>
      <c r="BF523" s="31">
        <v>7.2458385499999993</v>
      </c>
      <c r="BG523"/>
      <c r="BH523" s="59">
        <v>520</v>
      </c>
      <c r="BI523" s="54" t="s">
        <v>327</v>
      </c>
      <c r="BJ523" s="31" t="s">
        <v>1110</v>
      </c>
      <c r="BK523" s="31">
        <v>4.4980021700000004</v>
      </c>
      <c r="BL523" s="31">
        <v>0.42171020000000004</v>
      </c>
      <c r="BM523" s="31" t="s">
        <v>1110</v>
      </c>
      <c r="BN523" s="31" t="s">
        <v>1110</v>
      </c>
      <c r="BO523" s="31">
        <v>0.14057007000000002</v>
      </c>
      <c r="BP523" s="31" t="s">
        <v>1110</v>
      </c>
      <c r="BQ523" s="31" t="s">
        <v>1110</v>
      </c>
      <c r="BR523" s="31" t="s">
        <v>1110</v>
      </c>
      <c r="BS523" s="31" t="s">
        <v>1110</v>
      </c>
      <c r="BT523" s="31" t="s">
        <v>1110</v>
      </c>
      <c r="BU523" s="31">
        <v>0.63256031000000001</v>
      </c>
      <c r="BV523" s="31">
        <v>0.91370043999999995</v>
      </c>
      <c r="BW523" s="31" t="s">
        <v>1110</v>
      </c>
      <c r="BX523" s="57">
        <v>0.49219024</v>
      </c>
      <c r="BY523" s="31">
        <v>7.0987334300000002</v>
      </c>
    </row>
    <row r="524" spans="1:77" ht="37.5">
      <c r="A524" s="114" t="str">
        <f t="shared" si="301"/>
        <v>MSW CAPITAL</v>
      </c>
      <c r="B524" s="24" t="str">
        <f t="shared" si="302"/>
        <v/>
      </c>
      <c r="C524" s="24" t="str">
        <f t="shared" si="303"/>
        <v/>
      </c>
      <c r="D524" s="24" t="str">
        <f t="shared" si="304"/>
        <v/>
      </c>
      <c r="E524" s="24" t="str">
        <f t="shared" si="305"/>
        <v/>
      </c>
      <c r="F524" s="24" t="str">
        <f t="shared" si="306"/>
        <v/>
      </c>
      <c r="G524" s="24">
        <f t="shared" si="307"/>
        <v>-35.795602020081702</v>
      </c>
      <c r="H524" s="24" t="str">
        <f t="shared" si="308"/>
        <v/>
      </c>
      <c r="I524" s="24" t="str">
        <f t="shared" si="309"/>
        <v/>
      </c>
      <c r="J524" s="24" t="str">
        <f t="shared" si="310"/>
        <v/>
      </c>
      <c r="K524" s="24">
        <f t="shared" si="311"/>
        <v>-31.721074999401424</v>
      </c>
      <c r="L524" s="24" t="str">
        <f t="shared" si="312"/>
        <v/>
      </c>
      <c r="M524" s="24" t="str">
        <f t="shared" si="313"/>
        <v/>
      </c>
      <c r="N524" s="24" t="str">
        <f t="shared" si="314"/>
        <v/>
      </c>
      <c r="O524" s="24">
        <f t="shared" si="315"/>
        <v>-35.795684817707581</v>
      </c>
      <c r="P524" s="24" t="str">
        <f t="shared" si="316"/>
        <v/>
      </c>
      <c r="Q524" s="24">
        <f t="shared" si="317"/>
        <v>-34.460729024061166</v>
      </c>
      <c r="R524" s="24">
        <f t="shared" si="318"/>
        <v>-3.6944296500000018</v>
      </c>
      <c r="S524" s="24">
        <f t="shared" si="319"/>
        <v>-31.721074999401424</v>
      </c>
      <c r="T524" s="24">
        <f t="shared" si="320"/>
        <v>-35.795684817707581</v>
      </c>
      <c r="V524" s="116" t="str">
        <f t="shared" si="321"/>
        <v>MSW CAPITAL</v>
      </c>
      <c r="W524" s="199" t="str">
        <f t="shared" si="322"/>
        <v/>
      </c>
      <c r="X524" s="199" t="str">
        <f t="shared" si="323"/>
        <v/>
      </c>
      <c r="Y524" s="199" t="str">
        <f t="shared" si="324"/>
        <v/>
      </c>
      <c r="Z524" s="199" t="str">
        <f t="shared" si="325"/>
        <v/>
      </c>
      <c r="AA524" s="199" t="str">
        <f t="shared" si="326"/>
        <v/>
      </c>
      <c r="AB524" s="199">
        <f t="shared" si="327"/>
        <v>-1.0844927000000002</v>
      </c>
      <c r="AC524" s="199" t="str">
        <f t="shared" si="328"/>
        <v/>
      </c>
      <c r="AD524" s="199" t="str">
        <f t="shared" si="329"/>
        <v/>
      </c>
      <c r="AE524" s="199" t="str">
        <f t="shared" si="330"/>
        <v/>
      </c>
      <c r="AF524" s="199">
        <f t="shared" si="331"/>
        <v>-1.1140732199999999</v>
      </c>
      <c r="AG524" s="199" t="str">
        <f t="shared" si="332"/>
        <v/>
      </c>
      <c r="AH524" s="199" t="str">
        <f t="shared" si="333"/>
        <v/>
      </c>
      <c r="AI524" s="199" t="str">
        <f t="shared" si="334"/>
        <v/>
      </c>
      <c r="AJ524" s="199">
        <f t="shared" si="335"/>
        <v>-1.49587373</v>
      </c>
      <c r="AK524" s="199" t="str">
        <f t="shared" si="336"/>
        <v/>
      </c>
      <c r="AL524" s="199">
        <f t="shared" si="337"/>
        <v>-3.6944296500000018</v>
      </c>
      <c r="AO524" s="60">
        <v>521</v>
      </c>
      <c r="AP524" s="56" t="s">
        <v>1434</v>
      </c>
      <c r="AQ524" s="30" t="s">
        <v>1110</v>
      </c>
      <c r="AR524" s="30" t="s">
        <v>1110</v>
      </c>
      <c r="AS524" s="30" t="s">
        <v>1110</v>
      </c>
      <c r="AT524" s="30" t="s">
        <v>1110</v>
      </c>
      <c r="AU524" s="30" t="s">
        <v>1110</v>
      </c>
      <c r="AV524" s="30" t="s">
        <v>1110</v>
      </c>
      <c r="AW524" s="30" t="s">
        <v>1110</v>
      </c>
      <c r="AX524" s="30" t="s">
        <v>1110</v>
      </c>
      <c r="AY524" s="30">
        <v>7.1716515199999993</v>
      </c>
      <c r="AZ524" s="30" t="s">
        <v>1110</v>
      </c>
      <c r="BA524" s="30" t="s">
        <v>1110</v>
      </c>
      <c r="BB524" s="30" t="s">
        <v>1110</v>
      </c>
      <c r="BC524" s="30" t="s">
        <v>1110</v>
      </c>
      <c r="BD524" s="30" t="s">
        <v>1110</v>
      </c>
      <c r="BE524" s="58" t="s">
        <v>1110</v>
      </c>
      <c r="BF524" s="30">
        <v>7.1716515199999993</v>
      </c>
      <c r="BG524"/>
      <c r="BH524" s="60">
        <v>521</v>
      </c>
      <c r="BI524" s="56" t="s">
        <v>662</v>
      </c>
      <c r="BJ524" s="30" t="s">
        <v>1110</v>
      </c>
      <c r="BK524" s="30" t="s">
        <v>1110</v>
      </c>
      <c r="BL524" s="30" t="s">
        <v>1110</v>
      </c>
      <c r="BM524" s="30" t="s">
        <v>1110</v>
      </c>
      <c r="BN524" s="30" t="s">
        <v>1110</v>
      </c>
      <c r="BO524" s="30">
        <v>1.94518871</v>
      </c>
      <c r="BP524" s="30" t="s">
        <v>1110</v>
      </c>
      <c r="BQ524" s="30" t="s">
        <v>1110</v>
      </c>
      <c r="BR524" s="30" t="s">
        <v>1110</v>
      </c>
      <c r="BS524" s="30">
        <v>2.3980184100000002</v>
      </c>
      <c r="BT524" s="30" t="s">
        <v>1110</v>
      </c>
      <c r="BU524" s="30" t="s">
        <v>1110</v>
      </c>
      <c r="BV524" s="30" t="s">
        <v>1110</v>
      </c>
      <c r="BW524" s="30">
        <v>2.6830482200000003</v>
      </c>
      <c r="BX524" s="58">
        <v>1.0000000000000001E-5</v>
      </c>
      <c r="BY524" s="30">
        <v>7.0262653400000001</v>
      </c>
    </row>
    <row r="525" spans="1:77" ht="87.5">
      <c r="A525" s="114" t="str">
        <f t="shared" si="301"/>
        <v>DAEMON INVESTIMENTOS</v>
      </c>
      <c r="B525" s="24" t="str">
        <f t="shared" si="302"/>
        <v/>
      </c>
      <c r="C525" s="24" t="str">
        <f t="shared" si="303"/>
        <v/>
      </c>
      <c r="D525" s="24" t="str">
        <f t="shared" si="304"/>
        <v/>
      </c>
      <c r="E525" s="24" t="str">
        <f t="shared" si="305"/>
        <v/>
      </c>
      <c r="F525" s="24" t="str">
        <f t="shared" si="306"/>
        <v/>
      </c>
      <c r="G525" s="24" t="str">
        <f t="shared" si="307"/>
        <v/>
      </c>
      <c r="H525" s="24" t="str">
        <f t="shared" si="308"/>
        <v/>
      </c>
      <c r="I525" s="24" t="str">
        <f t="shared" si="309"/>
        <v/>
      </c>
      <c r="J525" s="24" t="str">
        <f t="shared" si="310"/>
        <v/>
      </c>
      <c r="K525" s="24" t="str">
        <f t="shared" si="311"/>
        <v/>
      </c>
      <c r="L525" s="24" t="str">
        <f t="shared" si="312"/>
        <v/>
      </c>
      <c r="M525" s="24" t="str">
        <f t="shared" si="313"/>
        <v/>
      </c>
      <c r="N525" s="24" t="str">
        <f t="shared" si="314"/>
        <v/>
      </c>
      <c r="O525" s="24" t="str">
        <f t="shared" si="315"/>
        <v/>
      </c>
      <c r="P525" s="24">
        <f t="shared" si="316"/>
        <v>-3.5101615671522097</v>
      </c>
      <c r="Q525" s="24">
        <f t="shared" si="317"/>
        <v>-3.5101615671522097</v>
      </c>
      <c r="R525" s="24">
        <f t="shared" si="318"/>
        <v>-0.25434063999999967</v>
      </c>
      <c r="S525" s="24">
        <f t="shared" si="319"/>
        <v>-3.5101615671522097</v>
      </c>
      <c r="T525" s="24">
        <f t="shared" si="320"/>
        <v>-3.5101615671522097</v>
      </c>
      <c r="V525" s="116" t="str">
        <f t="shared" si="321"/>
        <v>DAEMON INVESTIMENTOS</v>
      </c>
      <c r="W525" s="199" t="str">
        <f t="shared" si="322"/>
        <v/>
      </c>
      <c r="X525" s="199" t="str">
        <f t="shared" si="323"/>
        <v/>
      </c>
      <c r="Y525" s="199" t="str">
        <f t="shared" si="324"/>
        <v/>
      </c>
      <c r="Z525" s="199" t="str">
        <f t="shared" si="325"/>
        <v/>
      </c>
      <c r="AA525" s="199" t="str">
        <f t="shared" si="326"/>
        <v/>
      </c>
      <c r="AB525" s="199" t="str">
        <f t="shared" si="327"/>
        <v/>
      </c>
      <c r="AC525" s="199" t="str">
        <f t="shared" si="328"/>
        <v/>
      </c>
      <c r="AD525" s="199" t="str">
        <f t="shared" si="329"/>
        <v/>
      </c>
      <c r="AE525" s="199" t="str">
        <f t="shared" si="330"/>
        <v/>
      </c>
      <c r="AF525" s="199" t="str">
        <f t="shared" si="331"/>
        <v/>
      </c>
      <c r="AG525" s="199" t="str">
        <f t="shared" si="332"/>
        <v/>
      </c>
      <c r="AH525" s="199" t="str">
        <f t="shared" si="333"/>
        <v/>
      </c>
      <c r="AI525" s="199" t="str">
        <f t="shared" si="334"/>
        <v/>
      </c>
      <c r="AJ525" s="199" t="str">
        <f t="shared" si="335"/>
        <v/>
      </c>
      <c r="AK525" s="199">
        <f t="shared" si="336"/>
        <v>-0.25434063999999967</v>
      </c>
      <c r="AL525" s="199">
        <f t="shared" si="337"/>
        <v>-0.25434063999999967</v>
      </c>
      <c r="AO525" s="59">
        <v>522</v>
      </c>
      <c r="AP525" s="54" t="s">
        <v>206</v>
      </c>
      <c r="AQ525" s="31" t="s">
        <v>1110</v>
      </c>
      <c r="AR525" s="31" t="s">
        <v>1110</v>
      </c>
      <c r="AS525" s="31" t="s">
        <v>1110</v>
      </c>
      <c r="AT525" s="31" t="s">
        <v>1110</v>
      </c>
      <c r="AU525" s="31" t="s">
        <v>1110</v>
      </c>
      <c r="AV525" s="31">
        <v>2.8861208500000002</v>
      </c>
      <c r="AW525" s="31" t="s">
        <v>1110</v>
      </c>
      <c r="AX525" s="31">
        <v>3.7734251400000001</v>
      </c>
      <c r="AY525" s="31" t="s">
        <v>1110</v>
      </c>
      <c r="AZ525" s="31" t="s">
        <v>1110</v>
      </c>
      <c r="BA525" s="31" t="s">
        <v>1110</v>
      </c>
      <c r="BB525" s="31" t="s">
        <v>1110</v>
      </c>
      <c r="BC525" s="31" t="s">
        <v>1110</v>
      </c>
      <c r="BD525" s="31" t="s">
        <v>1110</v>
      </c>
      <c r="BE525" s="57" t="s">
        <v>1110</v>
      </c>
      <c r="BF525" s="31">
        <v>6.6595459899999998</v>
      </c>
      <c r="BG525"/>
      <c r="BH525" s="59">
        <v>522</v>
      </c>
      <c r="BI525" s="54" t="s">
        <v>301</v>
      </c>
      <c r="BJ525" s="31" t="s">
        <v>1110</v>
      </c>
      <c r="BK525" s="31" t="s">
        <v>1110</v>
      </c>
      <c r="BL525" s="31" t="s">
        <v>1110</v>
      </c>
      <c r="BM525" s="31" t="s">
        <v>1110</v>
      </c>
      <c r="BN525" s="31" t="s">
        <v>1110</v>
      </c>
      <c r="BO525" s="31" t="s">
        <v>1110</v>
      </c>
      <c r="BP525" s="31" t="s">
        <v>1110</v>
      </c>
      <c r="BQ525" s="31" t="s">
        <v>1110</v>
      </c>
      <c r="BR525" s="31" t="s">
        <v>1110</v>
      </c>
      <c r="BS525" s="31" t="s">
        <v>1110</v>
      </c>
      <c r="BT525" s="31" t="s">
        <v>1110</v>
      </c>
      <c r="BU525" s="31" t="s">
        <v>1110</v>
      </c>
      <c r="BV525" s="31" t="s">
        <v>1110</v>
      </c>
      <c r="BW525" s="31" t="s">
        <v>1110</v>
      </c>
      <c r="BX525" s="57">
        <v>6.9914979099999996</v>
      </c>
      <c r="BY525" s="31">
        <v>6.9914979099999996</v>
      </c>
    </row>
    <row r="526" spans="1:77" ht="87.5">
      <c r="A526" s="114" t="str">
        <f t="shared" si="301"/>
        <v>BRAVA GESTORA DE RECURSOS E CONSULTORIA</v>
      </c>
      <c r="B526" s="24" t="str">
        <f t="shared" si="302"/>
        <v/>
      </c>
      <c r="C526" s="24" t="str">
        <f t="shared" si="303"/>
        <v/>
      </c>
      <c r="D526" s="24" t="str">
        <f t="shared" si="304"/>
        <v/>
      </c>
      <c r="E526" s="24" t="str">
        <f t="shared" si="305"/>
        <v/>
      </c>
      <c r="F526" s="24" t="str">
        <f t="shared" si="306"/>
        <v/>
      </c>
      <c r="G526" s="24">
        <f t="shared" si="307"/>
        <v>1.0514050373185029</v>
      </c>
      <c r="H526" s="24" t="str">
        <f t="shared" si="308"/>
        <v/>
      </c>
      <c r="I526" s="24">
        <f t="shared" si="309"/>
        <v>0.18865088708240307</v>
      </c>
      <c r="J526" s="24" t="str">
        <f t="shared" si="310"/>
        <v/>
      </c>
      <c r="K526" s="24" t="str">
        <f t="shared" si="311"/>
        <v/>
      </c>
      <c r="L526" s="24" t="str">
        <f t="shared" si="312"/>
        <v/>
      </c>
      <c r="M526" s="24" t="str">
        <f t="shared" si="313"/>
        <v/>
      </c>
      <c r="N526" s="24" t="str">
        <f t="shared" si="314"/>
        <v/>
      </c>
      <c r="O526" s="24" t="str">
        <f t="shared" si="315"/>
        <v/>
      </c>
      <c r="P526" s="24" t="str">
        <f t="shared" si="316"/>
        <v/>
      </c>
      <c r="Q526" s="24">
        <f t="shared" si="317"/>
        <v>0.56255216280891318</v>
      </c>
      <c r="R526" s="24">
        <f t="shared" si="318"/>
        <v>3.7463419999999914E-2</v>
      </c>
      <c r="S526" s="24">
        <f t="shared" si="319"/>
        <v>1.0514050373185029</v>
      </c>
      <c r="T526" s="24">
        <f t="shared" si="320"/>
        <v>0.18865088708240307</v>
      </c>
      <c r="V526" s="116" t="str">
        <f t="shared" si="321"/>
        <v>BRAVA GESTORA DE RECURSOS E CONSULTORIA</v>
      </c>
      <c r="W526" s="199" t="str">
        <f t="shared" si="322"/>
        <v/>
      </c>
      <c r="X526" s="199" t="str">
        <f t="shared" si="323"/>
        <v/>
      </c>
      <c r="Y526" s="199" t="str">
        <f t="shared" si="324"/>
        <v/>
      </c>
      <c r="Z526" s="199" t="str">
        <f t="shared" si="325"/>
        <v/>
      </c>
      <c r="AA526" s="199" t="str">
        <f t="shared" si="326"/>
        <v/>
      </c>
      <c r="AB526" s="199">
        <f t="shared" si="327"/>
        <v>3.0344819999999828E-2</v>
      </c>
      <c r="AC526" s="199" t="str">
        <f t="shared" si="328"/>
        <v/>
      </c>
      <c r="AD526" s="199">
        <f t="shared" si="329"/>
        <v>7.118600000000086E-3</v>
      </c>
      <c r="AE526" s="199" t="str">
        <f t="shared" si="330"/>
        <v/>
      </c>
      <c r="AF526" s="199" t="str">
        <f t="shared" si="331"/>
        <v/>
      </c>
      <c r="AG526" s="199" t="str">
        <f t="shared" si="332"/>
        <v/>
      </c>
      <c r="AH526" s="199" t="str">
        <f t="shared" si="333"/>
        <v/>
      </c>
      <c r="AI526" s="199" t="str">
        <f t="shared" si="334"/>
        <v/>
      </c>
      <c r="AJ526" s="199" t="str">
        <f t="shared" si="335"/>
        <v/>
      </c>
      <c r="AK526" s="199" t="str">
        <f t="shared" si="336"/>
        <v/>
      </c>
      <c r="AL526" s="199">
        <f t="shared" si="337"/>
        <v>3.7463419999999914E-2</v>
      </c>
      <c r="AO526" s="60">
        <v>523</v>
      </c>
      <c r="AP526" s="56" t="s">
        <v>1435</v>
      </c>
      <c r="AQ526" s="30" t="s">
        <v>1110</v>
      </c>
      <c r="AR526" s="30" t="s">
        <v>1110</v>
      </c>
      <c r="AS526" s="30" t="s">
        <v>1110</v>
      </c>
      <c r="AT526" s="30" t="s">
        <v>1110</v>
      </c>
      <c r="AU526" s="30" t="s">
        <v>1110</v>
      </c>
      <c r="AV526" s="30">
        <v>0.73577032999999992</v>
      </c>
      <c r="AW526" s="30" t="s">
        <v>1110</v>
      </c>
      <c r="AX526" s="30">
        <v>5.4476124800000001</v>
      </c>
      <c r="AY526" s="30" t="s">
        <v>1110</v>
      </c>
      <c r="AZ526" s="30" t="s">
        <v>1110</v>
      </c>
      <c r="BA526" s="30" t="s">
        <v>1110</v>
      </c>
      <c r="BB526" s="30" t="s">
        <v>1110</v>
      </c>
      <c r="BC526" s="30" t="s">
        <v>1110</v>
      </c>
      <c r="BD526" s="30" t="s">
        <v>1110</v>
      </c>
      <c r="BE526" s="58" t="s">
        <v>1110</v>
      </c>
      <c r="BF526" s="30">
        <v>6.1833828100000003</v>
      </c>
      <c r="BG526"/>
      <c r="BH526" s="60">
        <v>523</v>
      </c>
      <c r="BI526" s="56" t="s">
        <v>206</v>
      </c>
      <c r="BJ526" s="30" t="s">
        <v>1110</v>
      </c>
      <c r="BK526" s="30" t="s">
        <v>1110</v>
      </c>
      <c r="BL526" s="30" t="s">
        <v>1110</v>
      </c>
      <c r="BM526" s="30" t="s">
        <v>1110</v>
      </c>
      <c r="BN526" s="30" t="s">
        <v>1110</v>
      </c>
      <c r="BO526" s="30">
        <v>2.91646567</v>
      </c>
      <c r="BP526" s="30" t="s">
        <v>1110</v>
      </c>
      <c r="BQ526" s="30">
        <v>3.7805437400000002</v>
      </c>
      <c r="BR526" s="30" t="s">
        <v>1110</v>
      </c>
      <c r="BS526" s="30" t="s">
        <v>1110</v>
      </c>
      <c r="BT526" s="30" t="s">
        <v>1110</v>
      </c>
      <c r="BU526" s="30" t="s">
        <v>1110</v>
      </c>
      <c r="BV526" s="30" t="s">
        <v>1110</v>
      </c>
      <c r="BW526" s="30" t="s">
        <v>1110</v>
      </c>
      <c r="BX526" s="58" t="s">
        <v>1110</v>
      </c>
      <c r="BY526" s="30">
        <v>6.6970094099999997</v>
      </c>
    </row>
    <row r="527" spans="1:77" ht="75">
      <c r="A527" s="114" t="str">
        <f t="shared" si="301"/>
        <v>STS GAEA CAPITAL E ASSESSORIA LTDA</v>
      </c>
      <c r="B527" s="24" t="str">
        <f t="shared" si="302"/>
        <v/>
      </c>
      <c r="C527" s="24" t="str">
        <f t="shared" si="303"/>
        <v/>
      </c>
      <c r="D527" s="24" t="str">
        <f t="shared" si="304"/>
        <v/>
      </c>
      <c r="E527" s="24" t="str">
        <f t="shared" si="305"/>
        <v/>
      </c>
      <c r="F527" s="24" t="str">
        <f t="shared" si="306"/>
        <v/>
      </c>
      <c r="G527" s="24" t="str">
        <f t="shared" si="307"/>
        <v/>
      </c>
      <c r="H527" s="24" t="str">
        <f t="shared" si="308"/>
        <v/>
      </c>
      <c r="I527" s="24">
        <f t="shared" si="309"/>
        <v>250.00987292092657</v>
      </c>
      <c r="J527" s="24" t="str">
        <f t="shared" si="310"/>
        <v/>
      </c>
      <c r="K527" s="24" t="str">
        <f t="shared" si="311"/>
        <v/>
      </c>
      <c r="L527" s="24" t="str">
        <f t="shared" si="312"/>
        <v/>
      </c>
      <c r="M527" s="24" t="str">
        <f t="shared" si="313"/>
        <v/>
      </c>
      <c r="N527" s="24" t="str">
        <f t="shared" si="314"/>
        <v/>
      </c>
      <c r="O527" s="24" t="str">
        <f t="shared" si="315"/>
        <v/>
      </c>
      <c r="P527" s="24" t="str">
        <f t="shared" si="316"/>
        <v/>
      </c>
      <c r="Q527" s="24">
        <f t="shared" si="317"/>
        <v>250.00987292092657</v>
      </c>
      <c r="R527" s="24">
        <f t="shared" si="318"/>
        <v>4.5308796500000001</v>
      </c>
      <c r="S527" s="24">
        <f t="shared" si="319"/>
        <v>250.00987292092657</v>
      </c>
      <c r="T527" s="24">
        <f t="shared" si="320"/>
        <v>250.00987292092657</v>
      </c>
      <c r="V527" s="116" t="str">
        <f t="shared" si="321"/>
        <v>STS GAEA CAPITAL E ASSESSORIA LTDA</v>
      </c>
      <c r="W527" s="199" t="str">
        <f t="shared" si="322"/>
        <v/>
      </c>
      <c r="X527" s="199" t="str">
        <f t="shared" si="323"/>
        <v/>
      </c>
      <c r="Y527" s="199" t="str">
        <f t="shared" si="324"/>
        <v/>
      </c>
      <c r="Z527" s="199" t="str">
        <f t="shared" si="325"/>
        <v/>
      </c>
      <c r="AA527" s="199" t="str">
        <f t="shared" si="326"/>
        <v/>
      </c>
      <c r="AB527" s="199" t="str">
        <f t="shared" si="327"/>
        <v/>
      </c>
      <c r="AC527" s="199" t="str">
        <f t="shared" si="328"/>
        <v/>
      </c>
      <c r="AD527" s="199">
        <f t="shared" si="329"/>
        <v>4.5308796500000001</v>
      </c>
      <c r="AE527" s="199" t="str">
        <f t="shared" si="330"/>
        <v/>
      </c>
      <c r="AF527" s="199" t="str">
        <f t="shared" si="331"/>
        <v/>
      </c>
      <c r="AG527" s="199" t="str">
        <f t="shared" si="332"/>
        <v/>
      </c>
      <c r="AH527" s="199" t="str">
        <f t="shared" si="333"/>
        <v/>
      </c>
      <c r="AI527" s="199" t="str">
        <f t="shared" si="334"/>
        <v/>
      </c>
      <c r="AJ527" s="199" t="str">
        <f t="shared" si="335"/>
        <v/>
      </c>
      <c r="AK527" s="199" t="str">
        <f t="shared" si="336"/>
        <v/>
      </c>
      <c r="AL527" s="199">
        <f t="shared" si="337"/>
        <v>4.5308796500000001</v>
      </c>
      <c r="AO527" s="59">
        <v>524</v>
      </c>
      <c r="AP527" s="54" t="s">
        <v>1436</v>
      </c>
      <c r="AQ527" s="31" t="s">
        <v>1110</v>
      </c>
      <c r="AR527" s="31">
        <v>1.69513062</v>
      </c>
      <c r="AS527" s="31" t="s">
        <v>1110</v>
      </c>
      <c r="AT527" s="31" t="s">
        <v>1110</v>
      </c>
      <c r="AU527" s="31" t="s">
        <v>1110</v>
      </c>
      <c r="AV527" s="31" t="s">
        <v>1110</v>
      </c>
      <c r="AW527" s="31" t="s">
        <v>1110</v>
      </c>
      <c r="AX527" s="31" t="s">
        <v>1110</v>
      </c>
      <c r="AY527" s="31" t="s">
        <v>1110</v>
      </c>
      <c r="AZ527" s="31">
        <v>4.4012415599999999</v>
      </c>
      <c r="BA527" s="31" t="s">
        <v>1110</v>
      </c>
      <c r="BB527" s="31" t="s">
        <v>1110</v>
      </c>
      <c r="BC527" s="31" t="s">
        <v>1110</v>
      </c>
      <c r="BD527" s="31" t="s">
        <v>1110</v>
      </c>
      <c r="BE527" s="57" t="s">
        <v>1110</v>
      </c>
      <c r="BF527" s="31">
        <v>6.0963721799999995</v>
      </c>
      <c r="BG527"/>
      <c r="BH527" s="59">
        <v>524</v>
      </c>
      <c r="BI527" s="54" t="s">
        <v>1089</v>
      </c>
      <c r="BJ527" s="31" t="s">
        <v>1110</v>
      </c>
      <c r="BK527" s="31" t="s">
        <v>1110</v>
      </c>
      <c r="BL527" s="31" t="s">
        <v>1110</v>
      </c>
      <c r="BM527" s="31" t="s">
        <v>1110</v>
      </c>
      <c r="BN527" s="31" t="s">
        <v>1110</v>
      </c>
      <c r="BO527" s="31" t="s">
        <v>1110</v>
      </c>
      <c r="BP527" s="31" t="s">
        <v>1110</v>
      </c>
      <c r="BQ527" s="31">
        <v>6.3431599400000005</v>
      </c>
      <c r="BR527" s="31" t="s">
        <v>1110</v>
      </c>
      <c r="BS527" s="31" t="s">
        <v>1110</v>
      </c>
      <c r="BT527" s="31" t="s">
        <v>1110</v>
      </c>
      <c r="BU527" s="31" t="s">
        <v>1110</v>
      </c>
      <c r="BV527" s="31" t="s">
        <v>1110</v>
      </c>
      <c r="BW527" s="31" t="s">
        <v>1110</v>
      </c>
      <c r="BX527" s="57" t="s">
        <v>1110</v>
      </c>
      <c r="BY527" s="31">
        <v>6.3431599400000005</v>
      </c>
    </row>
    <row r="528" spans="1:77" ht="75">
      <c r="A528" s="114" t="str">
        <f t="shared" si="301"/>
        <v>RBJ ADMINISTRADORA DE FUNDOS MOBILIARIOS</v>
      </c>
      <c r="B528" s="24" t="str">
        <f t="shared" si="302"/>
        <v/>
      </c>
      <c r="C528" s="24">
        <f t="shared" si="303"/>
        <v>0.5987868946642152</v>
      </c>
      <c r="D528" s="24" t="str">
        <f t="shared" si="304"/>
        <v/>
      </c>
      <c r="E528" s="24" t="str">
        <f t="shared" si="305"/>
        <v/>
      </c>
      <c r="F528" s="24" t="str">
        <f t="shared" si="306"/>
        <v/>
      </c>
      <c r="G528" s="24" t="str">
        <f t="shared" si="307"/>
        <v/>
      </c>
      <c r="H528" s="24" t="str">
        <f t="shared" si="308"/>
        <v/>
      </c>
      <c r="I528" s="24" t="str">
        <f t="shared" si="309"/>
        <v/>
      </c>
      <c r="J528" s="24" t="str">
        <f t="shared" si="310"/>
        <v/>
      </c>
      <c r="K528" s="24">
        <f t="shared" si="311"/>
        <v>1.6243284769854824</v>
      </c>
      <c r="L528" s="24" t="str">
        <f t="shared" si="312"/>
        <v/>
      </c>
      <c r="M528" s="24" t="str">
        <f t="shared" si="313"/>
        <v/>
      </c>
      <c r="N528" s="24" t="str">
        <f t="shared" si="314"/>
        <v/>
      </c>
      <c r="O528" s="24" t="str">
        <f t="shared" si="315"/>
        <v/>
      </c>
      <c r="P528" s="24" t="str">
        <f t="shared" si="316"/>
        <v/>
      </c>
      <c r="Q528" s="24">
        <f t="shared" si="317"/>
        <v>1.3391708640727984</v>
      </c>
      <c r="R528" s="24">
        <f t="shared" si="318"/>
        <v>8.1640840000000381E-2</v>
      </c>
      <c r="S528" s="24">
        <f t="shared" si="319"/>
        <v>1.6243284769854824</v>
      </c>
      <c r="T528" s="24">
        <f t="shared" si="320"/>
        <v>0.5987868946642152</v>
      </c>
      <c r="V528" s="116" t="str">
        <f t="shared" si="321"/>
        <v>RBJ ADMINISTRADORA DE FUNDOS MOBILIARIOS</v>
      </c>
      <c r="W528" s="199" t="str">
        <f t="shared" si="322"/>
        <v/>
      </c>
      <c r="X528" s="199">
        <f t="shared" si="323"/>
        <v>1.0150220000000099E-2</v>
      </c>
      <c r="Y528" s="199" t="str">
        <f t="shared" si="324"/>
        <v/>
      </c>
      <c r="Z528" s="199" t="str">
        <f t="shared" si="325"/>
        <v/>
      </c>
      <c r="AA528" s="199" t="str">
        <f t="shared" si="326"/>
        <v/>
      </c>
      <c r="AB528" s="199" t="str">
        <f t="shared" si="327"/>
        <v/>
      </c>
      <c r="AC528" s="199" t="str">
        <f t="shared" si="328"/>
        <v/>
      </c>
      <c r="AD528" s="199" t="str">
        <f t="shared" si="329"/>
        <v/>
      </c>
      <c r="AE528" s="199" t="str">
        <f t="shared" si="330"/>
        <v/>
      </c>
      <c r="AF528" s="199">
        <f t="shared" si="331"/>
        <v>7.1490619999999616E-2</v>
      </c>
      <c r="AG528" s="199" t="str">
        <f t="shared" si="332"/>
        <v/>
      </c>
      <c r="AH528" s="199" t="str">
        <f t="shared" si="333"/>
        <v/>
      </c>
      <c r="AI528" s="199" t="str">
        <f t="shared" si="334"/>
        <v/>
      </c>
      <c r="AJ528" s="199" t="str">
        <f t="shared" si="335"/>
        <v/>
      </c>
      <c r="AK528" s="199" t="str">
        <f t="shared" si="336"/>
        <v/>
      </c>
      <c r="AL528" s="199">
        <f t="shared" si="337"/>
        <v>8.1640840000000381E-2</v>
      </c>
      <c r="AO528" s="60">
        <v>525</v>
      </c>
      <c r="AP528" s="56" t="s">
        <v>1437</v>
      </c>
      <c r="AQ528" s="30" t="s">
        <v>1110</v>
      </c>
      <c r="AR528" s="30" t="s">
        <v>1110</v>
      </c>
      <c r="AS528" s="30" t="s">
        <v>1110</v>
      </c>
      <c r="AT528" s="30" t="s">
        <v>1110</v>
      </c>
      <c r="AU528" s="30" t="s">
        <v>1110</v>
      </c>
      <c r="AV528" s="30" t="s">
        <v>1110</v>
      </c>
      <c r="AW528" s="30" t="s">
        <v>1110</v>
      </c>
      <c r="AX528" s="30">
        <v>5.9670050000000002E-2</v>
      </c>
      <c r="AY528" s="30">
        <v>0.80132064000000003</v>
      </c>
      <c r="AZ528" s="30">
        <v>5.0280039999999998E-2</v>
      </c>
      <c r="BA528" s="30" t="s">
        <v>1110</v>
      </c>
      <c r="BB528" s="30" t="s">
        <v>1110</v>
      </c>
      <c r="BC528" s="30">
        <v>5.0277740399999997</v>
      </c>
      <c r="BD528" s="30" t="s">
        <v>1110</v>
      </c>
      <c r="BE528" s="58" t="s">
        <v>1110</v>
      </c>
      <c r="BF528" s="30">
        <v>5.9390447699999998</v>
      </c>
      <c r="BG528"/>
      <c r="BH528" s="60">
        <v>525</v>
      </c>
      <c r="BI528" s="56" t="s">
        <v>1436</v>
      </c>
      <c r="BJ528" s="30" t="s">
        <v>1110</v>
      </c>
      <c r="BK528" s="30">
        <v>1.7052808400000001</v>
      </c>
      <c r="BL528" s="30" t="s">
        <v>1110</v>
      </c>
      <c r="BM528" s="30" t="s">
        <v>1110</v>
      </c>
      <c r="BN528" s="30" t="s">
        <v>1110</v>
      </c>
      <c r="BO528" s="30" t="s">
        <v>1110</v>
      </c>
      <c r="BP528" s="30" t="s">
        <v>1110</v>
      </c>
      <c r="BQ528" s="30" t="s">
        <v>1110</v>
      </c>
      <c r="BR528" s="30" t="s">
        <v>1110</v>
      </c>
      <c r="BS528" s="30">
        <v>4.4727321799999995</v>
      </c>
      <c r="BT528" s="30" t="s">
        <v>1110</v>
      </c>
      <c r="BU528" s="30" t="s">
        <v>1110</v>
      </c>
      <c r="BV528" s="30" t="s">
        <v>1110</v>
      </c>
      <c r="BW528" s="30" t="s">
        <v>1110</v>
      </c>
      <c r="BX528" s="58" t="s">
        <v>1110</v>
      </c>
      <c r="BY528" s="30">
        <v>6.1780130199999999</v>
      </c>
    </row>
    <row r="529" spans="1:77" ht="75">
      <c r="A529" s="114" t="str">
        <f t="shared" si="301"/>
        <v>GOLDRING GESTAO DE RECURSOS LTDA.</v>
      </c>
      <c r="B529" s="24" t="str">
        <f t="shared" si="302"/>
        <v/>
      </c>
      <c r="C529" s="24" t="str">
        <f t="shared" si="303"/>
        <v/>
      </c>
      <c r="D529" s="24" t="str">
        <f t="shared" si="304"/>
        <v/>
      </c>
      <c r="E529" s="24" t="str">
        <f t="shared" si="305"/>
        <v/>
      </c>
      <c r="F529" s="24" t="str">
        <f t="shared" si="306"/>
        <v/>
      </c>
      <c r="G529" s="24">
        <f t="shared" si="307"/>
        <v>-0.48528186778065674</v>
      </c>
      <c r="H529" s="24" t="str">
        <f t="shared" si="308"/>
        <v/>
      </c>
      <c r="I529" s="24">
        <f t="shared" si="309"/>
        <v>-2.3495457958859873</v>
      </c>
      <c r="J529" s="24" t="str">
        <f t="shared" si="310"/>
        <v/>
      </c>
      <c r="K529" s="24" t="str">
        <f t="shared" si="311"/>
        <v/>
      </c>
      <c r="L529" s="24" t="str">
        <f t="shared" si="312"/>
        <v/>
      </c>
      <c r="M529" s="24" t="str">
        <f t="shared" si="313"/>
        <v/>
      </c>
      <c r="N529" s="24" t="str">
        <f t="shared" si="314"/>
        <v/>
      </c>
      <c r="O529" s="24" t="str">
        <f t="shared" si="315"/>
        <v/>
      </c>
      <c r="P529" s="24" t="str">
        <f t="shared" si="316"/>
        <v/>
      </c>
      <c r="Q529" s="24">
        <f t="shared" si="317"/>
        <v>-2.1277141338755428</v>
      </c>
      <c r="R529" s="24">
        <f t="shared" si="318"/>
        <v>-0.13156471000000014</v>
      </c>
      <c r="S529" s="24">
        <f t="shared" si="319"/>
        <v>-0.48528186778065674</v>
      </c>
      <c r="T529" s="24">
        <f t="shared" si="320"/>
        <v>-2.3495457958859873</v>
      </c>
      <c r="V529" s="116" t="str">
        <f t="shared" si="321"/>
        <v>GOLDRING GESTAO DE RECURSOS LTDA.</v>
      </c>
      <c r="W529" s="199" t="str">
        <f t="shared" si="322"/>
        <v/>
      </c>
      <c r="X529" s="199" t="str">
        <f t="shared" si="323"/>
        <v/>
      </c>
      <c r="Y529" s="199" t="str">
        <f t="shared" si="324"/>
        <v/>
      </c>
      <c r="Z529" s="199" t="str">
        <f t="shared" si="325"/>
        <v/>
      </c>
      <c r="AA529" s="199" t="str">
        <f t="shared" si="326"/>
        <v/>
      </c>
      <c r="AB529" s="199">
        <f t="shared" si="327"/>
        <v>-3.5705599999998894E-3</v>
      </c>
      <c r="AC529" s="199" t="str">
        <f t="shared" si="328"/>
        <v/>
      </c>
      <c r="AD529" s="199">
        <f t="shared" si="329"/>
        <v>-0.12799415000000014</v>
      </c>
      <c r="AE529" s="199" t="str">
        <f t="shared" si="330"/>
        <v/>
      </c>
      <c r="AF529" s="199" t="str">
        <f t="shared" si="331"/>
        <v/>
      </c>
      <c r="AG529" s="199" t="str">
        <f t="shared" si="332"/>
        <v/>
      </c>
      <c r="AH529" s="199" t="str">
        <f t="shared" si="333"/>
        <v/>
      </c>
      <c r="AI529" s="199" t="str">
        <f t="shared" si="334"/>
        <v/>
      </c>
      <c r="AJ529" s="199" t="str">
        <f t="shared" si="335"/>
        <v/>
      </c>
      <c r="AK529" s="199" t="str">
        <f t="shared" si="336"/>
        <v/>
      </c>
      <c r="AL529" s="199">
        <f t="shared" si="337"/>
        <v>-0.13156471000000014</v>
      </c>
      <c r="AO529" s="59">
        <v>526</v>
      </c>
      <c r="AP529" s="54" t="s">
        <v>448</v>
      </c>
      <c r="AQ529" s="31" t="s">
        <v>1110</v>
      </c>
      <c r="AR529" s="31" t="s">
        <v>1110</v>
      </c>
      <c r="AS529" s="31" t="s">
        <v>1110</v>
      </c>
      <c r="AT529" s="31" t="s">
        <v>1110</v>
      </c>
      <c r="AU529" s="31" t="s">
        <v>1110</v>
      </c>
      <c r="AV529" s="31">
        <v>5.8777272099999998</v>
      </c>
      <c r="AW529" s="31" t="s">
        <v>1110</v>
      </c>
      <c r="AX529" s="31" t="s">
        <v>1110</v>
      </c>
      <c r="AY529" s="31" t="s">
        <v>1110</v>
      </c>
      <c r="AZ529" s="31" t="s">
        <v>1110</v>
      </c>
      <c r="BA529" s="31" t="s">
        <v>1110</v>
      </c>
      <c r="BB529" s="31" t="s">
        <v>1110</v>
      </c>
      <c r="BC529" s="31" t="s">
        <v>1110</v>
      </c>
      <c r="BD529" s="31" t="s">
        <v>1110</v>
      </c>
      <c r="BE529" s="57" t="s">
        <v>1110</v>
      </c>
      <c r="BF529" s="31">
        <v>5.8777272099999998</v>
      </c>
      <c r="BG529"/>
      <c r="BH529" s="59">
        <v>526</v>
      </c>
      <c r="BI529" s="54" t="s">
        <v>1435</v>
      </c>
      <c r="BJ529" s="31" t="s">
        <v>1110</v>
      </c>
      <c r="BK529" s="31" t="s">
        <v>1110</v>
      </c>
      <c r="BL529" s="31" t="s">
        <v>1110</v>
      </c>
      <c r="BM529" s="31" t="s">
        <v>1110</v>
      </c>
      <c r="BN529" s="31" t="s">
        <v>1110</v>
      </c>
      <c r="BO529" s="31">
        <v>0.73219977000000003</v>
      </c>
      <c r="BP529" s="31" t="s">
        <v>1110</v>
      </c>
      <c r="BQ529" s="31">
        <v>5.31961833</v>
      </c>
      <c r="BR529" s="31" t="s">
        <v>1110</v>
      </c>
      <c r="BS529" s="31" t="s">
        <v>1110</v>
      </c>
      <c r="BT529" s="31" t="s">
        <v>1110</v>
      </c>
      <c r="BU529" s="31" t="s">
        <v>1110</v>
      </c>
      <c r="BV529" s="31" t="s">
        <v>1110</v>
      </c>
      <c r="BW529" s="31" t="s">
        <v>1110</v>
      </c>
      <c r="BX529" s="57" t="s">
        <v>1110</v>
      </c>
      <c r="BY529" s="31">
        <v>6.0518181000000002</v>
      </c>
    </row>
    <row r="530" spans="1:77" ht="37.5">
      <c r="A530" s="114" t="str">
        <f t="shared" si="301"/>
        <v>ARKON INVESTIMENTOS LTDA</v>
      </c>
      <c r="B530" s="24" t="str">
        <f t="shared" si="302"/>
        <v/>
      </c>
      <c r="C530" s="24" t="str">
        <f t="shared" si="303"/>
        <v/>
      </c>
      <c r="D530" s="24" t="str">
        <f t="shared" si="304"/>
        <v/>
      </c>
      <c r="E530" s="24" t="str">
        <f t="shared" si="305"/>
        <v/>
      </c>
      <c r="F530" s="24" t="str">
        <f t="shared" si="306"/>
        <v/>
      </c>
      <c r="G530" s="24" t="str">
        <f t="shared" si="307"/>
        <v/>
      </c>
      <c r="H530" s="24" t="str">
        <f t="shared" si="308"/>
        <v/>
      </c>
      <c r="I530" s="24">
        <f t="shared" si="309"/>
        <v>0.80433986564449356</v>
      </c>
      <c r="J530" s="24">
        <f t="shared" si="310"/>
        <v>0.77863837377256573</v>
      </c>
      <c r="K530" s="24">
        <f t="shared" si="311"/>
        <v>0.77557615308181482</v>
      </c>
      <c r="L530" s="24" t="str">
        <f t="shared" si="312"/>
        <v/>
      </c>
      <c r="M530" s="24" t="str">
        <f t="shared" si="313"/>
        <v/>
      </c>
      <c r="N530" s="24">
        <f t="shared" si="314"/>
        <v>0.77939302140951838</v>
      </c>
      <c r="O530" s="24" t="str">
        <f t="shared" si="315"/>
        <v/>
      </c>
      <c r="P530" s="24" t="str">
        <f t="shared" si="316"/>
        <v/>
      </c>
      <c r="Q530" s="24">
        <f t="shared" si="317"/>
        <v>0.77950953045264271</v>
      </c>
      <c r="R530" s="24">
        <f t="shared" si="318"/>
        <v>4.6295419999999865E-2</v>
      </c>
      <c r="S530" s="24">
        <f t="shared" si="319"/>
        <v>0.80433986564449356</v>
      </c>
      <c r="T530" s="24">
        <f t="shared" si="320"/>
        <v>0.77557615308181482</v>
      </c>
      <c r="V530" s="116" t="str">
        <f t="shared" si="321"/>
        <v>ARKON INVESTIMENTOS LTDA</v>
      </c>
      <c r="W530" s="199" t="str">
        <f t="shared" si="322"/>
        <v/>
      </c>
      <c r="X530" s="199" t="str">
        <f t="shared" si="323"/>
        <v/>
      </c>
      <c r="Y530" s="199" t="str">
        <f t="shared" si="324"/>
        <v/>
      </c>
      <c r="Z530" s="199" t="str">
        <f t="shared" si="325"/>
        <v/>
      </c>
      <c r="AA530" s="199" t="str">
        <f t="shared" si="326"/>
        <v/>
      </c>
      <c r="AB530" s="199" t="str">
        <f t="shared" si="327"/>
        <v/>
      </c>
      <c r="AC530" s="199" t="str">
        <f t="shared" si="328"/>
        <v/>
      </c>
      <c r="AD530" s="199">
        <f t="shared" si="329"/>
        <v>4.7994999999999982E-4</v>
      </c>
      <c r="AE530" s="199">
        <f t="shared" si="330"/>
        <v>6.2393899999999558E-3</v>
      </c>
      <c r="AF530" s="199">
        <f t="shared" si="331"/>
        <v>3.8996000000000169E-4</v>
      </c>
      <c r="AG530" s="199" t="str">
        <f t="shared" si="332"/>
        <v/>
      </c>
      <c r="AH530" s="199" t="str">
        <f t="shared" si="333"/>
        <v/>
      </c>
      <c r="AI530" s="199">
        <f t="shared" si="334"/>
        <v>3.9186120000000102E-2</v>
      </c>
      <c r="AJ530" s="199" t="str">
        <f t="shared" si="335"/>
        <v/>
      </c>
      <c r="AK530" s="199" t="str">
        <f t="shared" si="336"/>
        <v/>
      </c>
      <c r="AL530" s="199">
        <f t="shared" si="337"/>
        <v>4.6295419999999865E-2</v>
      </c>
      <c r="AO530" s="60">
        <v>527</v>
      </c>
      <c r="AP530" s="56" t="s">
        <v>1438</v>
      </c>
      <c r="AQ530" s="30" t="s">
        <v>1110</v>
      </c>
      <c r="AR530" s="30" t="s">
        <v>1110</v>
      </c>
      <c r="AS530" s="30" t="s">
        <v>1110</v>
      </c>
      <c r="AT530" s="30" t="s">
        <v>1110</v>
      </c>
      <c r="AU530" s="30" t="s">
        <v>1110</v>
      </c>
      <c r="AV530" s="30">
        <v>8.0880020000000011E-2</v>
      </c>
      <c r="AW530" s="30" t="s">
        <v>1110</v>
      </c>
      <c r="AX530" s="30" t="s">
        <v>1110</v>
      </c>
      <c r="AY530" s="30" t="s">
        <v>1110</v>
      </c>
      <c r="AZ530" s="30" t="s">
        <v>1110</v>
      </c>
      <c r="BA530" s="30" t="s">
        <v>1110</v>
      </c>
      <c r="BB530" s="30">
        <v>5.7560212699999997</v>
      </c>
      <c r="BC530" s="30" t="s">
        <v>1110</v>
      </c>
      <c r="BD530" s="30" t="s">
        <v>1110</v>
      </c>
      <c r="BE530" s="58" t="s">
        <v>1110</v>
      </c>
      <c r="BF530" s="30">
        <v>5.8369012900000001</v>
      </c>
      <c r="BG530"/>
      <c r="BH530" s="60">
        <v>527</v>
      </c>
      <c r="BI530" s="56" t="s">
        <v>1437</v>
      </c>
      <c r="BJ530" s="30" t="s">
        <v>1110</v>
      </c>
      <c r="BK530" s="30" t="s">
        <v>1110</v>
      </c>
      <c r="BL530" s="30" t="s">
        <v>1110</v>
      </c>
      <c r="BM530" s="30" t="s">
        <v>1110</v>
      </c>
      <c r="BN530" s="30" t="s">
        <v>1110</v>
      </c>
      <c r="BO530" s="30" t="s">
        <v>1110</v>
      </c>
      <c r="BP530" s="30" t="s">
        <v>1110</v>
      </c>
      <c r="BQ530" s="30">
        <v>6.0150000000000002E-2</v>
      </c>
      <c r="BR530" s="30">
        <v>0.80756002999999998</v>
      </c>
      <c r="BS530" s="30">
        <v>5.067E-2</v>
      </c>
      <c r="BT530" s="30" t="s">
        <v>1110</v>
      </c>
      <c r="BU530" s="30" t="s">
        <v>1110</v>
      </c>
      <c r="BV530" s="30">
        <v>5.0669601599999998</v>
      </c>
      <c r="BW530" s="30" t="s">
        <v>1110</v>
      </c>
      <c r="BX530" s="58" t="s">
        <v>1110</v>
      </c>
      <c r="BY530" s="30">
        <v>5.9853401899999996</v>
      </c>
    </row>
    <row r="531" spans="1:77" ht="37.5">
      <c r="A531" s="114" t="str">
        <f t="shared" si="301"/>
        <v>LEME</v>
      </c>
      <c r="B531" s="24" t="str">
        <f t="shared" si="302"/>
        <v/>
      </c>
      <c r="C531" s="24" t="str">
        <f t="shared" si="303"/>
        <v/>
      </c>
      <c r="D531" s="24" t="str">
        <f t="shared" si="304"/>
        <v/>
      </c>
      <c r="E531" s="24" t="str">
        <f t="shared" si="305"/>
        <v/>
      </c>
      <c r="F531" s="24" t="str">
        <f t="shared" si="306"/>
        <v/>
      </c>
      <c r="G531" s="24">
        <f t="shared" si="307"/>
        <v>-6.8150329339701443E-2</v>
      </c>
      <c r="H531" s="24" t="str">
        <f t="shared" si="308"/>
        <v/>
      </c>
      <c r="I531" s="24" t="str">
        <f t="shared" si="309"/>
        <v/>
      </c>
      <c r="J531" s="24" t="str">
        <f t="shared" si="310"/>
        <v/>
      </c>
      <c r="K531" s="24" t="str">
        <f t="shared" si="311"/>
        <v/>
      </c>
      <c r="L531" s="24" t="str">
        <f t="shared" si="312"/>
        <v/>
      </c>
      <c r="M531" s="24">
        <f t="shared" si="313"/>
        <v>-6.8151415986676511E-2</v>
      </c>
      <c r="N531" s="24" t="str">
        <f t="shared" si="314"/>
        <v/>
      </c>
      <c r="O531" s="24" t="str">
        <f t="shared" si="315"/>
        <v/>
      </c>
      <c r="P531" s="24" t="str">
        <f t="shared" si="316"/>
        <v/>
      </c>
      <c r="Q531" s="24">
        <f t="shared" si="317"/>
        <v>-6.8151400929380657E-2</v>
      </c>
      <c r="R531" s="24">
        <f t="shared" si="318"/>
        <v>-3.9779300000004625E-3</v>
      </c>
      <c r="S531" s="24">
        <f t="shared" si="319"/>
        <v>-6.8150329339701443E-2</v>
      </c>
      <c r="T531" s="24">
        <f t="shared" si="320"/>
        <v>-6.8151415986676511E-2</v>
      </c>
      <c r="V531" s="116" t="str">
        <f t="shared" si="321"/>
        <v>LEME</v>
      </c>
      <c r="W531" s="199" t="str">
        <f t="shared" si="322"/>
        <v/>
      </c>
      <c r="X531" s="199" t="str">
        <f t="shared" si="323"/>
        <v/>
      </c>
      <c r="Y531" s="199" t="str">
        <f t="shared" si="324"/>
        <v/>
      </c>
      <c r="Z531" s="199" t="str">
        <f t="shared" si="325"/>
        <v/>
      </c>
      <c r="AA531" s="199" t="str">
        <f t="shared" si="326"/>
        <v/>
      </c>
      <c r="AB531" s="199">
        <f t="shared" si="327"/>
        <v>-5.5120000000019598E-5</v>
      </c>
      <c r="AC531" s="199" t="str">
        <f t="shared" si="328"/>
        <v/>
      </c>
      <c r="AD531" s="199" t="str">
        <f t="shared" si="329"/>
        <v/>
      </c>
      <c r="AE531" s="199" t="str">
        <f t="shared" si="330"/>
        <v/>
      </c>
      <c r="AF531" s="199" t="str">
        <f t="shared" si="331"/>
        <v/>
      </c>
      <c r="AG531" s="199" t="str">
        <f t="shared" si="332"/>
        <v/>
      </c>
      <c r="AH531" s="199">
        <f t="shared" si="333"/>
        <v>-3.9228099999997212E-3</v>
      </c>
      <c r="AI531" s="199" t="str">
        <f t="shared" si="334"/>
        <v/>
      </c>
      <c r="AJ531" s="199" t="str">
        <f t="shared" si="335"/>
        <v/>
      </c>
      <c r="AK531" s="199" t="str">
        <f t="shared" si="336"/>
        <v/>
      </c>
      <c r="AL531" s="199">
        <f t="shared" si="337"/>
        <v>-3.9779300000004625E-3</v>
      </c>
      <c r="AO531" s="59">
        <v>528</v>
      </c>
      <c r="AP531" s="54" t="s">
        <v>1439</v>
      </c>
      <c r="AQ531" s="31" t="s">
        <v>1110</v>
      </c>
      <c r="AR531" s="31" t="s">
        <v>1110</v>
      </c>
      <c r="AS531" s="31" t="s">
        <v>1110</v>
      </c>
      <c r="AT531" s="31" t="s">
        <v>1110</v>
      </c>
      <c r="AU531" s="31" t="s">
        <v>1110</v>
      </c>
      <c r="AV531" s="31" t="s">
        <v>1110</v>
      </c>
      <c r="AW531" s="31" t="s">
        <v>1110</v>
      </c>
      <c r="AX531" s="31">
        <v>5.2619384800000004</v>
      </c>
      <c r="AY531" s="31" t="s">
        <v>1110</v>
      </c>
      <c r="AZ531" s="31" t="s">
        <v>1110</v>
      </c>
      <c r="BA531" s="31" t="s">
        <v>1110</v>
      </c>
      <c r="BB531" s="31" t="s">
        <v>1110</v>
      </c>
      <c r="BC531" s="31" t="s">
        <v>1110</v>
      </c>
      <c r="BD531" s="31" t="s">
        <v>1110</v>
      </c>
      <c r="BE531" s="57" t="s">
        <v>1110</v>
      </c>
      <c r="BF531" s="31">
        <v>5.2619384800000004</v>
      </c>
      <c r="BG531"/>
      <c r="BH531" s="59">
        <v>528</v>
      </c>
      <c r="BI531" s="54" t="s">
        <v>1438</v>
      </c>
      <c r="BJ531" s="31" t="s">
        <v>1110</v>
      </c>
      <c r="BK531" s="31" t="s">
        <v>1110</v>
      </c>
      <c r="BL531" s="31" t="s">
        <v>1110</v>
      </c>
      <c r="BM531" s="31" t="s">
        <v>1110</v>
      </c>
      <c r="BN531" s="31" t="s">
        <v>1110</v>
      </c>
      <c r="BO531" s="31">
        <v>8.0824899999999991E-2</v>
      </c>
      <c r="BP531" s="31" t="s">
        <v>1110</v>
      </c>
      <c r="BQ531" s="31" t="s">
        <v>1110</v>
      </c>
      <c r="BR531" s="31" t="s">
        <v>1110</v>
      </c>
      <c r="BS531" s="31" t="s">
        <v>1110</v>
      </c>
      <c r="BT531" s="31" t="s">
        <v>1110</v>
      </c>
      <c r="BU531" s="31">
        <v>5.75209846</v>
      </c>
      <c r="BV531" s="31" t="s">
        <v>1110</v>
      </c>
      <c r="BW531" s="31" t="s">
        <v>1110</v>
      </c>
      <c r="BX531" s="57" t="s">
        <v>1110</v>
      </c>
      <c r="BY531" s="31">
        <v>5.8329233599999997</v>
      </c>
    </row>
    <row r="532" spans="1:77" ht="75">
      <c r="A532" s="114" t="str">
        <f t="shared" si="301"/>
        <v>GUARDA INVESTIMENTOS GESTORA DE RECURSOS</v>
      </c>
      <c r="B532" s="24" t="str">
        <f t="shared" si="302"/>
        <v/>
      </c>
      <c r="C532" s="24" t="str">
        <f t="shared" si="303"/>
        <v/>
      </c>
      <c r="D532" s="24" t="str">
        <f t="shared" si="304"/>
        <v/>
      </c>
      <c r="E532" s="24" t="str">
        <f t="shared" si="305"/>
        <v/>
      </c>
      <c r="F532" s="24" t="str">
        <f t="shared" si="306"/>
        <v/>
      </c>
      <c r="G532" s="24">
        <f t="shared" si="307"/>
        <v>27.179175669149757</v>
      </c>
      <c r="H532" s="24" t="str">
        <f t="shared" si="308"/>
        <v/>
      </c>
      <c r="I532" s="24" t="str">
        <f t="shared" si="309"/>
        <v/>
      </c>
      <c r="J532" s="24" t="str">
        <f t="shared" si="310"/>
        <v/>
      </c>
      <c r="K532" s="24" t="str">
        <f t="shared" si="311"/>
        <v/>
      </c>
      <c r="L532" s="24" t="str">
        <f t="shared" si="312"/>
        <v/>
      </c>
      <c r="M532" s="24" t="str">
        <f t="shared" si="313"/>
        <v/>
      </c>
      <c r="N532" s="24" t="str">
        <f t="shared" si="314"/>
        <v/>
      </c>
      <c r="O532" s="24" t="str">
        <f t="shared" si="315"/>
        <v/>
      </c>
      <c r="P532" s="24" t="str">
        <f t="shared" si="316"/>
        <v/>
      </c>
      <c r="Q532" s="24">
        <f t="shared" si="317"/>
        <v>27.179175669149757</v>
      </c>
      <c r="R532" s="24">
        <f t="shared" si="318"/>
        <v>1.2179830899999997</v>
      </c>
      <c r="S532" s="24">
        <f t="shared" si="319"/>
        <v>27.179175669149757</v>
      </c>
      <c r="T532" s="24">
        <f t="shared" si="320"/>
        <v>27.179175669149757</v>
      </c>
      <c r="V532" s="116" t="str">
        <f t="shared" si="321"/>
        <v>GUARDA INVESTIMENTOS GESTORA DE RECURSOS</v>
      </c>
      <c r="W532" s="199" t="str">
        <f t="shared" si="322"/>
        <v/>
      </c>
      <c r="X532" s="199" t="str">
        <f t="shared" si="323"/>
        <v/>
      </c>
      <c r="Y532" s="199" t="str">
        <f t="shared" si="324"/>
        <v/>
      </c>
      <c r="Z532" s="199" t="str">
        <f t="shared" si="325"/>
        <v/>
      </c>
      <c r="AA532" s="199" t="str">
        <f t="shared" si="326"/>
        <v/>
      </c>
      <c r="AB532" s="199">
        <f t="shared" si="327"/>
        <v>1.2179830899999997</v>
      </c>
      <c r="AC532" s="199" t="str">
        <f t="shared" si="328"/>
        <v/>
      </c>
      <c r="AD532" s="199" t="str">
        <f t="shared" si="329"/>
        <v/>
      </c>
      <c r="AE532" s="199" t="str">
        <f t="shared" si="330"/>
        <v/>
      </c>
      <c r="AF532" s="199" t="str">
        <f t="shared" si="331"/>
        <v/>
      </c>
      <c r="AG532" s="199" t="str">
        <f t="shared" si="332"/>
        <v/>
      </c>
      <c r="AH532" s="199" t="str">
        <f t="shared" si="333"/>
        <v/>
      </c>
      <c r="AI532" s="199" t="str">
        <f t="shared" si="334"/>
        <v/>
      </c>
      <c r="AJ532" s="199" t="str">
        <f t="shared" si="335"/>
        <v/>
      </c>
      <c r="AK532" s="199" t="str">
        <f t="shared" si="336"/>
        <v/>
      </c>
      <c r="AL532" s="199">
        <f t="shared" si="337"/>
        <v>1.2179830899999997</v>
      </c>
      <c r="AO532" s="60">
        <v>529</v>
      </c>
      <c r="AP532" s="56" t="s">
        <v>1440</v>
      </c>
      <c r="AQ532" s="30" t="s">
        <v>1110</v>
      </c>
      <c r="AR532" s="30" t="s">
        <v>1110</v>
      </c>
      <c r="AS532" s="30" t="s">
        <v>1110</v>
      </c>
      <c r="AT532" s="30" t="s">
        <v>1110</v>
      </c>
      <c r="AU532" s="30" t="s">
        <v>1110</v>
      </c>
      <c r="AV532" s="30">
        <v>7.2500029999999993E-2</v>
      </c>
      <c r="AW532" s="30" t="s">
        <v>1110</v>
      </c>
      <c r="AX532" s="30" t="s">
        <v>1110</v>
      </c>
      <c r="AY532" s="30">
        <v>4.3785415399999996</v>
      </c>
      <c r="AZ532" s="30">
        <v>0.60070020999999996</v>
      </c>
      <c r="BA532" s="30" t="s">
        <v>1110</v>
      </c>
      <c r="BB532" s="30" t="s">
        <v>1110</v>
      </c>
      <c r="BC532" s="30" t="s">
        <v>1110</v>
      </c>
      <c r="BD532" s="30" t="s">
        <v>1110</v>
      </c>
      <c r="BE532" s="58">
        <v>9.7560029999999992E-2</v>
      </c>
      <c r="BF532" s="30">
        <v>5.1493018099999999</v>
      </c>
      <c r="BG532"/>
      <c r="BH532" s="60">
        <v>529</v>
      </c>
      <c r="BI532" s="56" t="s">
        <v>1441</v>
      </c>
      <c r="BJ532" s="30" t="s">
        <v>1110</v>
      </c>
      <c r="BK532" s="30" t="s">
        <v>1110</v>
      </c>
      <c r="BL532" s="30" t="s">
        <v>1110</v>
      </c>
      <c r="BM532" s="30" t="s">
        <v>1110</v>
      </c>
      <c r="BN532" s="30" t="s">
        <v>1110</v>
      </c>
      <c r="BO532" s="30">
        <v>5.69929299</v>
      </c>
      <c r="BP532" s="30" t="s">
        <v>1110</v>
      </c>
      <c r="BQ532" s="30" t="s">
        <v>1110</v>
      </c>
      <c r="BR532" s="30" t="s">
        <v>1110</v>
      </c>
      <c r="BS532" s="30" t="s">
        <v>1110</v>
      </c>
      <c r="BT532" s="30" t="s">
        <v>1110</v>
      </c>
      <c r="BU532" s="30" t="s">
        <v>1110</v>
      </c>
      <c r="BV532" s="30" t="s">
        <v>1110</v>
      </c>
      <c r="BW532" s="30" t="s">
        <v>1110</v>
      </c>
      <c r="BX532" s="58" t="s">
        <v>1110</v>
      </c>
      <c r="BY532" s="30">
        <v>5.69929299</v>
      </c>
    </row>
    <row r="533" spans="1:77" ht="62.5">
      <c r="A533" s="114" t="str">
        <f t="shared" si="301"/>
        <v>MCAP INVESTIMENTOS LTDA</v>
      </c>
      <c r="B533" s="24" t="str">
        <f t="shared" si="302"/>
        <v/>
      </c>
      <c r="C533" s="24" t="str">
        <f t="shared" si="303"/>
        <v/>
      </c>
      <c r="D533" s="24" t="str">
        <f t="shared" si="304"/>
        <v/>
      </c>
      <c r="E533" s="24" t="str">
        <f t="shared" si="305"/>
        <v/>
      </c>
      <c r="F533" s="24" t="str">
        <f t="shared" si="306"/>
        <v/>
      </c>
      <c r="G533" s="24" t="str">
        <f t="shared" si="307"/>
        <v/>
      </c>
      <c r="H533" s="24" t="str">
        <f t="shared" si="308"/>
        <v/>
      </c>
      <c r="I533" s="24">
        <f t="shared" si="309"/>
        <v>7.0035324700337327</v>
      </c>
      <c r="J533" s="24" t="str">
        <f t="shared" si="310"/>
        <v/>
      </c>
      <c r="K533" s="24" t="str">
        <f t="shared" si="311"/>
        <v/>
      </c>
      <c r="L533" s="24" t="str">
        <f t="shared" si="312"/>
        <v/>
      </c>
      <c r="M533" s="24" t="str">
        <f t="shared" si="313"/>
        <v/>
      </c>
      <c r="N533" s="24" t="str">
        <f t="shared" si="314"/>
        <v/>
      </c>
      <c r="O533" s="24" t="str">
        <f t="shared" si="315"/>
        <v/>
      </c>
      <c r="P533" s="24" t="str">
        <f t="shared" si="316"/>
        <v/>
      </c>
      <c r="Q533" s="24">
        <f t="shared" si="317"/>
        <v>7.0035324700337327</v>
      </c>
      <c r="R533" s="24">
        <f t="shared" si="318"/>
        <v>0.36852156999999952</v>
      </c>
      <c r="S533" s="24">
        <f t="shared" si="319"/>
        <v>7.0035324700337327</v>
      </c>
      <c r="T533" s="24">
        <f t="shared" si="320"/>
        <v>7.0035324700337327</v>
      </c>
      <c r="V533" s="116" t="str">
        <f t="shared" si="321"/>
        <v>MCAP INVESTIMENTOS LTDA</v>
      </c>
      <c r="W533" s="199" t="str">
        <f t="shared" si="322"/>
        <v/>
      </c>
      <c r="X533" s="199" t="str">
        <f t="shared" si="323"/>
        <v/>
      </c>
      <c r="Y533" s="199" t="str">
        <f t="shared" si="324"/>
        <v/>
      </c>
      <c r="Z533" s="199" t="str">
        <f t="shared" si="325"/>
        <v/>
      </c>
      <c r="AA533" s="199" t="str">
        <f t="shared" si="326"/>
        <v/>
      </c>
      <c r="AB533" s="199" t="str">
        <f t="shared" si="327"/>
        <v/>
      </c>
      <c r="AC533" s="199" t="str">
        <f t="shared" si="328"/>
        <v/>
      </c>
      <c r="AD533" s="199">
        <f t="shared" si="329"/>
        <v>0.36852156999999952</v>
      </c>
      <c r="AE533" s="199" t="str">
        <f t="shared" si="330"/>
        <v/>
      </c>
      <c r="AF533" s="199" t="str">
        <f t="shared" si="331"/>
        <v/>
      </c>
      <c r="AG533" s="199" t="str">
        <f t="shared" si="332"/>
        <v/>
      </c>
      <c r="AH533" s="199" t="str">
        <f t="shared" si="333"/>
        <v/>
      </c>
      <c r="AI533" s="199" t="str">
        <f t="shared" si="334"/>
        <v/>
      </c>
      <c r="AJ533" s="199" t="str">
        <f t="shared" si="335"/>
        <v/>
      </c>
      <c r="AK533" s="199" t="str">
        <f t="shared" si="336"/>
        <v/>
      </c>
      <c r="AL533" s="199">
        <f t="shared" si="337"/>
        <v>0.36852156999999952</v>
      </c>
      <c r="AO533" s="59">
        <v>530</v>
      </c>
      <c r="AP533" s="54" t="s">
        <v>652</v>
      </c>
      <c r="AQ533" s="31" t="s">
        <v>1110</v>
      </c>
      <c r="AR533" s="31" t="s">
        <v>1110</v>
      </c>
      <c r="AS533" s="31" t="s">
        <v>1110</v>
      </c>
      <c r="AT533" s="31" t="s">
        <v>1110</v>
      </c>
      <c r="AU533" s="31" t="s">
        <v>1110</v>
      </c>
      <c r="AV533" s="31" t="s">
        <v>1110</v>
      </c>
      <c r="AW533" s="31" t="s">
        <v>1110</v>
      </c>
      <c r="AX533" s="31" t="s">
        <v>1110</v>
      </c>
      <c r="AY533" s="31" t="s">
        <v>1110</v>
      </c>
      <c r="AZ533" s="31" t="s">
        <v>1110</v>
      </c>
      <c r="BA533" s="31" t="s">
        <v>1110</v>
      </c>
      <c r="BB533" s="31" t="s">
        <v>1110</v>
      </c>
      <c r="BC533" s="31" t="s">
        <v>1110</v>
      </c>
      <c r="BD533" s="31" t="s">
        <v>1110</v>
      </c>
      <c r="BE533" s="57">
        <v>4.9769105999999992</v>
      </c>
      <c r="BF533" s="31">
        <v>4.9769105999999992</v>
      </c>
      <c r="BG533"/>
      <c r="BH533" s="59">
        <v>530</v>
      </c>
      <c r="BI533" s="54" t="s">
        <v>1439</v>
      </c>
      <c r="BJ533" s="31" t="s">
        <v>1110</v>
      </c>
      <c r="BK533" s="31" t="s">
        <v>1110</v>
      </c>
      <c r="BL533" s="31" t="s">
        <v>1110</v>
      </c>
      <c r="BM533" s="31" t="s">
        <v>1110</v>
      </c>
      <c r="BN533" s="31" t="s">
        <v>1110</v>
      </c>
      <c r="BO533" s="31" t="s">
        <v>1110</v>
      </c>
      <c r="BP533" s="31" t="s">
        <v>1110</v>
      </c>
      <c r="BQ533" s="31">
        <v>5.6304600499999999</v>
      </c>
      <c r="BR533" s="31" t="s">
        <v>1110</v>
      </c>
      <c r="BS533" s="31" t="s">
        <v>1110</v>
      </c>
      <c r="BT533" s="31" t="s">
        <v>1110</v>
      </c>
      <c r="BU533" s="31" t="s">
        <v>1110</v>
      </c>
      <c r="BV533" s="31" t="s">
        <v>1110</v>
      </c>
      <c r="BW533" s="31" t="s">
        <v>1110</v>
      </c>
      <c r="BX533" s="57" t="s">
        <v>1110</v>
      </c>
      <c r="BY533" s="31">
        <v>5.6304600499999999</v>
      </c>
    </row>
    <row r="534" spans="1:77" ht="75">
      <c r="A534" s="114" t="str">
        <f t="shared" si="301"/>
        <v>IPE INVESTIMENTOS ASSET MANAGEMENT LTDA</v>
      </c>
      <c r="B534" s="24" t="str">
        <f t="shared" si="302"/>
        <v/>
      </c>
      <c r="C534" s="24" t="str">
        <f t="shared" si="303"/>
        <v/>
      </c>
      <c r="D534" s="24" t="str">
        <f t="shared" si="304"/>
        <v/>
      </c>
      <c r="E534" s="24" t="str">
        <f t="shared" si="305"/>
        <v/>
      </c>
      <c r="F534" s="24" t="str">
        <f t="shared" si="306"/>
        <v/>
      </c>
      <c r="G534" s="24">
        <f t="shared" si="307"/>
        <v>248.71712466877602</v>
      </c>
      <c r="H534" s="24" t="str">
        <f t="shared" si="308"/>
        <v/>
      </c>
      <c r="I534" s="24" t="str">
        <f t="shared" si="309"/>
        <v/>
      </c>
      <c r="J534" s="24">
        <f t="shared" si="310"/>
        <v>-10.733508993956008</v>
      </c>
      <c r="K534" s="24">
        <f t="shared" si="311"/>
        <v>0.18309465881493736</v>
      </c>
      <c r="L534" s="24" t="str">
        <f t="shared" si="312"/>
        <v/>
      </c>
      <c r="M534" s="24" t="str">
        <f t="shared" si="313"/>
        <v/>
      </c>
      <c r="N534" s="24" t="str">
        <f t="shared" si="314"/>
        <v/>
      </c>
      <c r="O534" s="24" t="str">
        <f t="shared" si="315"/>
        <v/>
      </c>
      <c r="P534" s="24">
        <f t="shared" si="316"/>
        <v>-23.780250990082706</v>
      </c>
      <c r="Q534" s="24">
        <f t="shared" si="317"/>
        <v>-6.0542446627341633</v>
      </c>
      <c r="R534" s="24">
        <f t="shared" si="318"/>
        <v>-0.31175132999999899</v>
      </c>
      <c r="S534" s="24">
        <f t="shared" si="319"/>
        <v>248.71712466877602</v>
      </c>
      <c r="T534" s="24">
        <f t="shared" si="320"/>
        <v>-23.780250990082706</v>
      </c>
      <c r="V534" s="116" t="str">
        <f t="shared" si="321"/>
        <v>IPE INVESTIMENTOS ASSET MANAGEMENT LTDA</v>
      </c>
      <c r="W534" s="199" t="str">
        <f t="shared" si="322"/>
        <v/>
      </c>
      <c r="X534" s="199" t="str">
        <f t="shared" si="323"/>
        <v/>
      </c>
      <c r="Y534" s="199" t="str">
        <f t="shared" si="324"/>
        <v/>
      </c>
      <c r="Z534" s="199" t="str">
        <f t="shared" si="325"/>
        <v/>
      </c>
      <c r="AA534" s="199" t="str">
        <f t="shared" si="326"/>
        <v/>
      </c>
      <c r="AB534" s="199">
        <f t="shared" si="327"/>
        <v>0.18031998999999999</v>
      </c>
      <c r="AC534" s="199" t="str">
        <f t="shared" si="328"/>
        <v/>
      </c>
      <c r="AD534" s="199" t="str">
        <f t="shared" si="329"/>
        <v/>
      </c>
      <c r="AE534" s="199">
        <f t="shared" si="330"/>
        <v>-0.46997114999999967</v>
      </c>
      <c r="AF534" s="199">
        <f t="shared" si="331"/>
        <v>1.0998500000001243E-3</v>
      </c>
      <c r="AG534" s="199" t="str">
        <f t="shared" si="332"/>
        <v/>
      </c>
      <c r="AH534" s="199" t="str">
        <f t="shared" si="333"/>
        <v/>
      </c>
      <c r="AI534" s="199" t="str">
        <f t="shared" si="334"/>
        <v/>
      </c>
      <c r="AJ534" s="199" t="str">
        <f t="shared" si="335"/>
        <v/>
      </c>
      <c r="AK534" s="199">
        <f t="shared" si="336"/>
        <v>-2.3200019999999988E-2</v>
      </c>
      <c r="AL534" s="199">
        <f t="shared" si="337"/>
        <v>-0.31175132999999899</v>
      </c>
      <c r="AO534" s="60">
        <v>531</v>
      </c>
      <c r="AP534" s="56" t="s">
        <v>1442</v>
      </c>
      <c r="AQ534" s="30" t="s">
        <v>1110</v>
      </c>
      <c r="AR534" s="30" t="s">
        <v>1110</v>
      </c>
      <c r="AS534" s="30" t="s">
        <v>1110</v>
      </c>
      <c r="AT534" s="30" t="s">
        <v>1110</v>
      </c>
      <c r="AU534" s="30" t="s">
        <v>1110</v>
      </c>
      <c r="AV534" s="30" t="s">
        <v>1110</v>
      </c>
      <c r="AW534" s="30" t="s">
        <v>1110</v>
      </c>
      <c r="AX534" s="30">
        <v>4.4843509599999996</v>
      </c>
      <c r="AY534" s="30" t="s">
        <v>1110</v>
      </c>
      <c r="AZ534" s="30">
        <v>9.9540020000000007E-2</v>
      </c>
      <c r="BA534" s="30" t="s">
        <v>1110</v>
      </c>
      <c r="BB534" s="30" t="s">
        <v>1110</v>
      </c>
      <c r="BC534" s="30" t="s">
        <v>1110</v>
      </c>
      <c r="BD534" s="30" t="s">
        <v>1110</v>
      </c>
      <c r="BE534" s="58" t="s">
        <v>1110</v>
      </c>
      <c r="BF534" s="30">
        <v>4.5838909799999996</v>
      </c>
      <c r="BG534"/>
      <c r="BH534" s="60">
        <v>531</v>
      </c>
      <c r="BI534" s="56" t="s">
        <v>1440</v>
      </c>
      <c r="BJ534" s="30" t="s">
        <v>1110</v>
      </c>
      <c r="BK534" s="30" t="s">
        <v>1110</v>
      </c>
      <c r="BL534" s="30" t="s">
        <v>1110</v>
      </c>
      <c r="BM534" s="30" t="s">
        <v>1110</v>
      </c>
      <c r="BN534" s="30" t="s">
        <v>1110</v>
      </c>
      <c r="BO534" s="30">
        <v>0.25282001999999998</v>
      </c>
      <c r="BP534" s="30" t="s">
        <v>1110</v>
      </c>
      <c r="BQ534" s="30" t="s">
        <v>1110</v>
      </c>
      <c r="BR534" s="30">
        <v>3.9085703899999999</v>
      </c>
      <c r="BS534" s="30">
        <v>0.60180006000000008</v>
      </c>
      <c r="BT534" s="30" t="s">
        <v>1110</v>
      </c>
      <c r="BU534" s="30" t="s">
        <v>1110</v>
      </c>
      <c r="BV534" s="30" t="s">
        <v>1110</v>
      </c>
      <c r="BW534" s="30" t="s">
        <v>1110</v>
      </c>
      <c r="BX534" s="58">
        <v>7.4360010000000004E-2</v>
      </c>
      <c r="BY534" s="30">
        <v>4.8375504800000009</v>
      </c>
    </row>
    <row r="535" spans="1:77" ht="75">
      <c r="A535" s="114" t="str">
        <f t="shared" si="301"/>
        <v>BRAVIA CAPITAL INVESTIMENTOS LTDA</v>
      </c>
      <c r="B535" s="24" t="str">
        <f t="shared" si="302"/>
        <v/>
      </c>
      <c r="C535" s="24" t="str">
        <f t="shared" si="303"/>
        <v/>
      </c>
      <c r="D535" s="24" t="str">
        <f t="shared" si="304"/>
        <v/>
      </c>
      <c r="E535" s="24" t="str">
        <f t="shared" si="305"/>
        <v/>
      </c>
      <c r="F535" s="24" t="str">
        <f t="shared" si="306"/>
        <v/>
      </c>
      <c r="G535" s="24" t="str">
        <f t="shared" si="307"/>
        <v/>
      </c>
      <c r="H535" s="24" t="str">
        <f t="shared" si="308"/>
        <v/>
      </c>
      <c r="I535" s="24">
        <f t="shared" si="309"/>
        <v>5.1825640337481502</v>
      </c>
      <c r="J535" s="24" t="str">
        <f t="shared" si="310"/>
        <v/>
      </c>
      <c r="K535" s="24">
        <f t="shared" si="311"/>
        <v>8.4487324796599097</v>
      </c>
      <c r="L535" s="24" t="str">
        <f t="shared" si="312"/>
        <v/>
      </c>
      <c r="M535" s="24" t="str">
        <f t="shared" si="313"/>
        <v/>
      </c>
      <c r="N535" s="24" t="str">
        <f t="shared" si="314"/>
        <v/>
      </c>
      <c r="O535" s="24" t="str">
        <f t="shared" si="315"/>
        <v/>
      </c>
      <c r="P535" s="24" t="str">
        <f t="shared" si="316"/>
        <v/>
      </c>
      <c r="Q535" s="24">
        <f t="shared" si="317"/>
        <v>5.5196386891382758</v>
      </c>
      <c r="R535" s="24">
        <f t="shared" si="318"/>
        <v>0.25301421999999985</v>
      </c>
      <c r="S535" s="24">
        <f t="shared" si="319"/>
        <v>8.4487324796599097</v>
      </c>
      <c r="T535" s="24">
        <f t="shared" si="320"/>
        <v>5.1825640337481502</v>
      </c>
      <c r="V535" s="116" t="str">
        <f t="shared" si="321"/>
        <v>BRAVIA CAPITAL INVESTIMENTOS LTDA</v>
      </c>
      <c r="W535" s="199" t="str">
        <f t="shared" si="322"/>
        <v/>
      </c>
      <c r="X535" s="199" t="str">
        <f t="shared" si="323"/>
        <v/>
      </c>
      <c r="Y535" s="199" t="str">
        <f t="shared" si="324"/>
        <v/>
      </c>
      <c r="Z535" s="199" t="str">
        <f t="shared" si="325"/>
        <v/>
      </c>
      <c r="AA535" s="199" t="str">
        <f t="shared" si="326"/>
        <v/>
      </c>
      <c r="AB535" s="199" t="str">
        <f t="shared" si="327"/>
        <v/>
      </c>
      <c r="AC535" s="199" t="str">
        <f t="shared" si="328"/>
        <v/>
      </c>
      <c r="AD535" s="199">
        <f t="shared" si="329"/>
        <v>0.23240436000000031</v>
      </c>
      <c r="AE535" s="199" t="str">
        <f t="shared" si="330"/>
        <v/>
      </c>
      <c r="AF535" s="199">
        <f t="shared" si="331"/>
        <v>8.409869999999986E-3</v>
      </c>
      <c r="AG535" s="199" t="str">
        <f t="shared" si="332"/>
        <v/>
      </c>
      <c r="AH535" s="199" t="str">
        <f t="shared" si="333"/>
        <v/>
      </c>
      <c r="AI535" s="199" t="str">
        <f t="shared" si="334"/>
        <v/>
      </c>
      <c r="AJ535" s="199" t="str">
        <f t="shared" si="335"/>
        <v/>
      </c>
      <c r="AK535" s="199" t="str">
        <f t="shared" si="336"/>
        <v/>
      </c>
      <c r="AL535" s="199">
        <f t="shared" si="337"/>
        <v>0.25301421999999985</v>
      </c>
      <c r="AO535" s="59">
        <v>532</v>
      </c>
      <c r="AP535" s="54" t="s">
        <v>1441</v>
      </c>
      <c r="AQ535" s="31" t="s">
        <v>1110</v>
      </c>
      <c r="AR535" s="31" t="s">
        <v>1110</v>
      </c>
      <c r="AS535" s="31" t="s">
        <v>1110</v>
      </c>
      <c r="AT535" s="31" t="s">
        <v>1110</v>
      </c>
      <c r="AU535" s="31" t="s">
        <v>1110</v>
      </c>
      <c r="AV535" s="31">
        <v>4.4813099000000003</v>
      </c>
      <c r="AW535" s="31" t="s">
        <v>1110</v>
      </c>
      <c r="AX535" s="31" t="s">
        <v>1110</v>
      </c>
      <c r="AY535" s="31" t="s">
        <v>1110</v>
      </c>
      <c r="AZ535" s="31" t="s">
        <v>1110</v>
      </c>
      <c r="BA535" s="31" t="s">
        <v>1110</v>
      </c>
      <c r="BB535" s="31" t="s">
        <v>1110</v>
      </c>
      <c r="BC535" s="31" t="s">
        <v>1110</v>
      </c>
      <c r="BD535" s="31" t="s">
        <v>1110</v>
      </c>
      <c r="BE535" s="57" t="s">
        <v>1110</v>
      </c>
      <c r="BF535" s="31">
        <v>4.4813099000000003</v>
      </c>
      <c r="BG535"/>
      <c r="BH535" s="59">
        <v>532</v>
      </c>
      <c r="BI535" s="54" t="s">
        <v>1442</v>
      </c>
      <c r="BJ535" s="31" t="s">
        <v>1110</v>
      </c>
      <c r="BK535" s="31" t="s">
        <v>1110</v>
      </c>
      <c r="BL535" s="31" t="s">
        <v>1110</v>
      </c>
      <c r="BM535" s="31" t="s">
        <v>1110</v>
      </c>
      <c r="BN535" s="31" t="s">
        <v>1110</v>
      </c>
      <c r="BO535" s="31" t="s">
        <v>1110</v>
      </c>
      <c r="BP535" s="31" t="s">
        <v>1110</v>
      </c>
      <c r="BQ535" s="31">
        <v>4.7167553199999999</v>
      </c>
      <c r="BR535" s="31" t="s">
        <v>1110</v>
      </c>
      <c r="BS535" s="31">
        <v>0.10794988999999999</v>
      </c>
      <c r="BT535" s="31" t="s">
        <v>1110</v>
      </c>
      <c r="BU535" s="31" t="s">
        <v>1110</v>
      </c>
      <c r="BV535" s="31" t="s">
        <v>1110</v>
      </c>
      <c r="BW535" s="31" t="s">
        <v>1110</v>
      </c>
      <c r="BX535" s="57">
        <v>1.2199989999999999E-2</v>
      </c>
      <c r="BY535" s="31">
        <v>4.8369051999999995</v>
      </c>
    </row>
    <row r="536" spans="1:77" ht="75">
      <c r="A536" s="114" t="str">
        <f t="shared" si="301"/>
        <v>GRAYCLIFF PARTNERS BRA ADM DE REC LTDA</v>
      </c>
      <c r="B536" s="24" t="str">
        <f t="shared" si="302"/>
        <v/>
      </c>
      <c r="C536" s="24" t="str">
        <f t="shared" si="303"/>
        <v/>
      </c>
      <c r="D536" s="24" t="str">
        <f t="shared" si="304"/>
        <v/>
      </c>
      <c r="E536" s="24" t="str">
        <f t="shared" si="305"/>
        <v/>
      </c>
      <c r="F536" s="24" t="str">
        <f t="shared" si="306"/>
        <v/>
      </c>
      <c r="G536" s="24">
        <f t="shared" si="307"/>
        <v>-25.834474716971428</v>
      </c>
      <c r="H536" s="24" t="str">
        <f t="shared" si="308"/>
        <v/>
      </c>
      <c r="I536" s="24" t="str">
        <f t="shared" si="309"/>
        <v/>
      </c>
      <c r="J536" s="24" t="str">
        <f t="shared" si="310"/>
        <v/>
      </c>
      <c r="K536" s="24" t="str">
        <f t="shared" si="311"/>
        <v/>
      </c>
      <c r="L536" s="24" t="str">
        <f t="shared" si="312"/>
        <v/>
      </c>
      <c r="M536" s="24" t="str">
        <f t="shared" si="313"/>
        <v/>
      </c>
      <c r="N536" s="24" t="str">
        <f t="shared" si="314"/>
        <v/>
      </c>
      <c r="O536" s="24" t="str">
        <f t="shared" si="315"/>
        <v/>
      </c>
      <c r="P536" s="24" t="str">
        <f t="shared" si="316"/>
        <v/>
      </c>
      <c r="Q536" s="24">
        <f t="shared" si="317"/>
        <v>-25.834474716971428</v>
      </c>
      <c r="R536" s="24">
        <f t="shared" si="318"/>
        <v>-1.5184799499999997</v>
      </c>
      <c r="S536" s="24">
        <f t="shared" si="319"/>
        <v>-25.834474716971428</v>
      </c>
      <c r="T536" s="24">
        <f t="shared" si="320"/>
        <v>-25.834474716971428</v>
      </c>
      <c r="V536" s="116" t="str">
        <f t="shared" si="321"/>
        <v>GRAYCLIFF PARTNERS BRA ADM DE REC LTDA</v>
      </c>
      <c r="W536" s="199" t="str">
        <f t="shared" si="322"/>
        <v/>
      </c>
      <c r="X536" s="199" t="str">
        <f t="shared" si="323"/>
        <v/>
      </c>
      <c r="Y536" s="199" t="str">
        <f t="shared" si="324"/>
        <v/>
      </c>
      <c r="Z536" s="199" t="str">
        <f t="shared" si="325"/>
        <v/>
      </c>
      <c r="AA536" s="199" t="str">
        <f t="shared" si="326"/>
        <v/>
      </c>
      <c r="AB536" s="199">
        <f t="shared" si="327"/>
        <v>-1.5184799499999997</v>
      </c>
      <c r="AC536" s="199" t="str">
        <f t="shared" si="328"/>
        <v/>
      </c>
      <c r="AD536" s="199" t="str">
        <f t="shared" si="329"/>
        <v/>
      </c>
      <c r="AE536" s="199" t="str">
        <f t="shared" si="330"/>
        <v/>
      </c>
      <c r="AF536" s="199" t="str">
        <f t="shared" si="331"/>
        <v/>
      </c>
      <c r="AG536" s="199" t="str">
        <f t="shared" si="332"/>
        <v/>
      </c>
      <c r="AH536" s="199" t="str">
        <f t="shared" si="333"/>
        <v/>
      </c>
      <c r="AI536" s="199" t="str">
        <f t="shared" si="334"/>
        <v/>
      </c>
      <c r="AJ536" s="199" t="str">
        <f t="shared" si="335"/>
        <v/>
      </c>
      <c r="AK536" s="199" t="str">
        <f t="shared" si="336"/>
        <v/>
      </c>
      <c r="AL536" s="199">
        <f t="shared" si="337"/>
        <v>-1.5184799499999997</v>
      </c>
      <c r="AO536" s="60">
        <v>533</v>
      </c>
      <c r="AP536" s="56" t="s">
        <v>595</v>
      </c>
      <c r="AQ536" s="30" t="s">
        <v>1110</v>
      </c>
      <c r="AR536" s="30" t="s">
        <v>1110</v>
      </c>
      <c r="AS536" s="30" t="s">
        <v>1110</v>
      </c>
      <c r="AT536" s="30" t="s">
        <v>1110</v>
      </c>
      <c r="AU536" s="30" t="s">
        <v>1110</v>
      </c>
      <c r="AV536" s="30" t="s">
        <v>1110</v>
      </c>
      <c r="AW536" s="30" t="s">
        <v>1110</v>
      </c>
      <c r="AX536" s="30" t="s">
        <v>1110</v>
      </c>
      <c r="AY536" s="30" t="s">
        <v>1110</v>
      </c>
      <c r="AZ536" s="30">
        <v>4.12345892</v>
      </c>
      <c r="BA536" s="30" t="s">
        <v>1110</v>
      </c>
      <c r="BB536" s="30" t="s">
        <v>1110</v>
      </c>
      <c r="BC536" s="30" t="s">
        <v>1110</v>
      </c>
      <c r="BD536" s="30" t="s">
        <v>1110</v>
      </c>
      <c r="BE536" s="58" t="s">
        <v>1110</v>
      </c>
      <c r="BF536" s="30">
        <v>4.12345892</v>
      </c>
      <c r="BG536"/>
      <c r="BH536" s="60">
        <v>533</v>
      </c>
      <c r="BI536" s="56" t="s">
        <v>448</v>
      </c>
      <c r="BJ536" s="30" t="s">
        <v>1110</v>
      </c>
      <c r="BK536" s="30" t="s">
        <v>1110</v>
      </c>
      <c r="BL536" s="30" t="s">
        <v>1110</v>
      </c>
      <c r="BM536" s="30" t="s">
        <v>1110</v>
      </c>
      <c r="BN536" s="30" t="s">
        <v>1110</v>
      </c>
      <c r="BO536" s="30">
        <v>4.3592472600000001</v>
      </c>
      <c r="BP536" s="30" t="s">
        <v>1110</v>
      </c>
      <c r="BQ536" s="30" t="s">
        <v>1110</v>
      </c>
      <c r="BR536" s="30" t="s">
        <v>1110</v>
      </c>
      <c r="BS536" s="30" t="s">
        <v>1110</v>
      </c>
      <c r="BT536" s="30" t="s">
        <v>1110</v>
      </c>
      <c r="BU536" s="30" t="s">
        <v>1110</v>
      </c>
      <c r="BV536" s="30" t="s">
        <v>1110</v>
      </c>
      <c r="BW536" s="30" t="s">
        <v>1110</v>
      </c>
      <c r="BX536" s="58" t="s">
        <v>1110</v>
      </c>
      <c r="BY536" s="30">
        <v>4.3592472600000001</v>
      </c>
    </row>
    <row r="537" spans="1:77" ht="62.5">
      <c r="A537" s="114" t="str">
        <f t="shared" si="301"/>
        <v>LITUS GESTÃO DE RECURSOS LTDA.</v>
      </c>
      <c r="B537" s="24" t="str">
        <f t="shared" si="302"/>
        <v/>
      </c>
      <c r="C537" s="24" t="str">
        <f t="shared" si="303"/>
        <v/>
      </c>
      <c r="D537" s="24" t="str">
        <f t="shared" si="304"/>
        <v/>
      </c>
      <c r="E537" s="24" t="str">
        <f t="shared" si="305"/>
        <v/>
      </c>
      <c r="F537" s="24" t="str">
        <f t="shared" si="306"/>
        <v/>
      </c>
      <c r="G537" s="24" t="str">
        <f t="shared" si="307"/>
        <v/>
      </c>
      <c r="H537" s="24" t="str">
        <f t="shared" si="308"/>
        <v/>
      </c>
      <c r="I537" s="24" t="str">
        <f t="shared" si="309"/>
        <v/>
      </c>
      <c r="J537" s="24" t="str">
        <f t="shared" si="310"/>
        <v/>
      </c>
      <c r="K537" s="24">
        <f t="shared" si="311"/>
        <v>2.0959139323740317</v>
      </c>
      <c r="L537" s="24" t="str">
        <f t="shared" si="312"/>
        <v/>
      </c>
      <c r="M537" s="24" t="str">
        <f t="shared" si="313"/>
        <v/>
      </c>
      <c r="N537" s="24" t="str">
        <f t="shared" si="314"/>
        <v/>
      </c>
      <c r="O537" s="24" t="str">
        <f t="shared" si="315"/>
        <v/>
      </c>
      <c r="P537" s="24" t="str">
        <f t="shared" si="316"/>
        <v/>
      </c>
      <c r="Q537" s="24">
        <f t="shared" si="317"/>
        <v>2.0959139323740317</v>
      </c>
      <c r="R537" s="24">
        <f t="shared" si="318"/>
        <v>8.6424150000000033E-2</v>
      </c>
      <c r="S537" s="24">
        <f t="shared" si="319"/>
        <v>2.0959139323740317</v>
      </c>
      <c r="T537" s="24">
        <f t="shared" si="320"/>
        <v>2.0959139323740317</v>
      </c>
      <c r="V537" s="116" t="str">
        <f t="shared" si="321"/>
        <v>LITUS GESTÃO DE RECURSOS LTDA.</v>
      </c>
      <c r="W537" s="199" t="str">
        <f t="shared" si="322"/>
        <v/>
      </c>
      <c r="X537" s="199" t="str">
        <f t="shared" si="323"/>
        <v/>
      </c>
      <c r="Y537" s="199" t="str">
        <f t="shared" si="324"/>
        <v/>
      </c>
      <c r="Z537" s="199" t="str">
        <f t="shared" si="325"/>
        <v/>
      </c>
      <c r="AA537" s="199" t="str">
        <f t="shared" si="326"/>
        <v/>
      </c>
      <c r="AB537" s="199" t="str">
        <f t="shared" si="327"/>
        <v/>
      </c>
      <c r="AC537" s="199" t="str">
        <f t="shared" si="328"/>
        <v/>
      </c>
      <c r="AD537" s="199" t="str">
        <f t="shared" si="329"/>
        <v/>
      </c>
      <c r="AE537" s="199" t="str">
        <f t="shared" si="330"/>
        <v/>
      </c>
      <c r="AF537" s="199">
        <f t="shared" si="331"/>
        <v>8.6424150000000033E-2</v>
      </c>
      <c r="AG537" s="199" t="str">
        <f t="shared" si="332"/>
        <v/>
      </c>
      <c r="AH537" s="199" t="str">
        <f t="shared" si="333"/>
        <v/>
      </c>
      <c r="AI537" s="199" t="str">
        <f t="shared" si="334"/>
        <v/>
      </c>
      <c r="AJ537" s="199" t="str">
        <f t="shared" si="335"/>
        <v/>
      </c>
      <c r="AK537" s="199" t="str">
        <f t="shared" si="336"/>
        <v/>
      </c>
      <c r="AL537" s="199">
        <f t="shared" si="337"/>
        <v>8.6424150000000033E-2</v>
      </c>
      <c r="AO537" s="59">
        <v>534</v>
      </c>
      <c r="AP537" s="54" t="s">
        <v>1443</v>
      </c>
      <c r="AQ537" s="31" t="s">
        <v>1110</v>
      </c>
      <c r="AR537" s="31" t="s">
        <v>1110</v>
      </c>
      <c r="AS537" s="31" t="s">
        <v>1110</v>
      </c>
      <c r="AT537" s="31" t="s">
        <v>1110</v>
      </c>
      <c r="AU537" s="31" t="s">
        <v>1110</v>
      </c>
      <c r="AV537" s="31" t="s">
        <v>1110</v>
      </c>
      <c r="AW537" s="31" t="s">
        <v>1110</v>
      </c>
      <c r="AX537" s="31">
        <v>2.1935191299999999</v>
      </c>
      <c r="AY537" s="31">
        <v>1.57639347</v>
      </c>
      <c r="AZ537" s="31">
        <v>0.25109849000000001</v>
      </c>
      <c r="BA537" s="31" t="s">
        <v>1110</v>
      </c>
      <c r="BB537" s="31" t="s">
        <v>1110</v>
      </c>
      <c r="BC537" s="31" t="s">
        <v>1110</v>
      </c>
      <c r="BD537" s="31" t="s">
        <v>1110</v>
      </c>
      <c r="BE537" s="57">
        <v>1.7989999999999999E-5</v>
      </c>
      <c r="BF537" s="31">
        <v>4.0210290799999999</v>
      </c>
      <c r="BG537"/>
      <c r="BH537" s="59">
        <v>534</v>
      </c>
      <c r="BI537" s="54" t="s">
        <v>595</v>
      </c>
      <c r="BJ537" s="31" t="s">
        <v>1110</v>
      </c>
      <c r="BK537" s="31" t="s">
        <v>1110</v>
      </c>
      <c r="BL537" s="31" t="s">
        <v>1110</v>
      </c>
      <c r="BM537" s="31" t="s">
        <v>1110</v>
      </c>
      <c r="BN537" s="31" t="s">
        <v>1110</v>
      </c>
      <c r="BO537" s="31" t="s">
        <v>1110</v>
      </c>
      <c r="BP537" s="31" t="s">
        <v>1110</v>
      </c>
      <c r="BQ537" s="31" t="s">
        <v>1110</v>
      </c>
      <c r="BR537" s="31" t="s">
        <v>1110</v>
      </c>
      <c r="BS537" s="31">
        <v>4.2098830700000001</v>
      </c>
      <c r="BT537" s="31" t="s">
        <v>1110</v>
      </c>
      <c r="BU537" s="31" t="s">
        <v>1110</v>
      </c>
      <c r="BV537" s="31" t="s">
        <v>1110</v>
      </c>
      <c r="BW537" s="31" t="s">
        <v>1110</v>
      </c>
      <c r="BX537" s="57" t="s">
        <v>1110</v>
      </c>
      <c r="BY537" s="31">
        <v>4.2098830700000001</v>
      </c>
    </row>
    <row r="538" spans="1:77" ht="75">
      <c r="A538" s="114" t="str">
        <f t="shared" si="301"/>
        <v>AVANTGARDE CAPITAL GESTAO DE RECURSOS</v>
      </c>
      <c r="B538" s="24" t="str">
        <f t="shared" si="302"/>
        <v/>
      </c>
      <c r="C538" s="24" t="str">
        <f t="shared" si="303"/>
        <v/>
      </c>
      <c r="D538" s="24" t="str">
        <f t="shared" si="304"/>
        <v/>
      </c>
      <c r="E538" s="24" t="str">
        <f t="shared" si="305"/>
        <v/>
      </c>
      <c r="F538" s="24" t="str">
        <f t="shared" si="306"/>
        <v/>
      </c>
      <c r="G538" s="24" t="str">
        <f t="shared" si="307"/>
        <v/>
      </c>
      <c r="H538" s="24" t="str">
        <f t="shared" si="308"/>
        <v/>
      </c>
      <c r="I538" s="24">
        <f t="shared" si="309"/>
        <v>0.44090611600913121</v>
      </c>
      <c r="J538" s="24">
        <f t="shared" si="310"/>
        <v>0.44090578477211295</v>
      </c>
      <c r="K538" s="24">
        <f t="shared" si="311"/>
        <v>0.44090667371199288</v>
      </c>
      <c r="L538" s="24" t="str">
        <f t="shared" si="312"/>
        <v/>
      </c>
      <c r="M538" s="24" t="str">
        <f t="shared" si="313"/>
        <v/>
      </c>
      <c r="N538" s="24" t="str">
        <f t="shared" si="314"/>
        <v/>
      </c>
      <c r="O538" s="24" t="str">
        <f t="shared" si="315"/>
        <v/>
      </c>
      <c r="P538" s="24">
        <f t="shared" si="316"/>
        <v>0.38910505836575737</v>
      </c>
      <c r="Q538" s="24">
        <f t="shared" si="317"/>
        <v>0.44090578922151735</v>
      </c>
      <c r="R538" s="24">
        <f t="shared" si="318"/>
        <v>1.772895000000041E-2</v>
      </c>
      <c r="S538" s="24">
        <f t="shared" si="319"/>
        <v>0.44090667371199288</v>
      </c>
      <c r="T538" s="24">
        <f t="shared" si="320"/>
        <v>0.38910505836575737</v>
      </c>
      <c r="V538" s="116" t="str">
        <f t="shared" si="321"/>
        <v>AVANTGARDE CAPITAL GESTAO DE RECURSOS</v>
      </c>
      <c r="W538" s="199" t="str">
        <f t="shared" si="322"/>
        <v/>
      </c>
      <c r="X538" s="199" t="str">
        <f t="shared" si="323"/>
        <v/>
      </c>
      <c r="Y538" s="199" t="str">
        <f t="shared" si="324"/>
        <v/>
      </c>
      <c r="Z538" s="199" t="str">
        <f t="shared" si="325"/>
        <v/>
      </c>
      <c r="AA538" s="199" t="str">
        <f t="shared" si="326"/>
        <v/>
      </c>
      <c r="AB538" s="199" t="str">
        <f t="shared" si="327"/>
        <v/>
      </c>
      <c r="AC538" s="199" t="str">
        <f t="shared" si="328"/>
        <v/>
      </c>
      <c r="AD538" s="199">
        <f t="shared" si="329"/>
        <v>9.6713600000004618E-3</v>
      </c>
      <c r="AE538" s="199">
        <f t="shared" si="330"/>
        <v>6.9504099999999625E-3</v>
      </c>
      <c r="AF538" s="199">
        <f t="shared" si="331"/>
        <v>1.1071100000000222E-3</v>
      </c>
      <c r="AG538" s="199" t="str">
        <f t="shared" si="332"/>
        <v/>
      </c>
      <c r="AH538" s="199" t="str">
        <f t="shared" si="333"/>
        <v/>
      </c>
      <c r="AI538" s="199" t="str">
        <f t="shared" si="334"/>
        <v/>
      </c>
      <c r="AJ538" s="199" t="str">
        <f t="shared" si="335"/>
        <v/>
      </c>
      <c r="AK538" s="199">
        <f t="shared" si="336"/>
        <v>7.0000000000001024E-8</v>
      </c>
      <c r="AL538" s="199">
        <f t="shared" si="337"/>
        <v>1.772895000000041E-2</v>
      </c>
      <c r="AO538" s="60">
        <v>535</v>
      </c>
      <c r="AP538" s="56" t="s">
        <v>608</v>
      </c>
      <c r="AQ538" s="30" t="s">
        <v>1110</v>
      </c>
      <c r="AR538" s="30" t="s">
        <v>1110</v>
      </c>
      <c r="AS538" s="30" t="s">
        <v>1110</v>
      </c>
      <c r="AT538" s="30" t="s">
        <v>1110</v>
      </c>
      <c r="AU538" s="30" t="s">
        <v>1110</v>
      </c>
      <c r="AV538" s="30" t="s">
        <v>1110</v>
      </c>
      <c r="AW538" s="30" t="s">
        <v>1110</v>
      </c>
      <c r="AX538" s="30">
        <v>3.1547130099999996</v>
      </c>
      <c r="AY538" s="30" t="s">
        <v>1110</v>
      </c>
      <c r="AZ538" s="30">
        <v>0.74366071</v>
      </c>
      <c r="BA538" s="30" t="s">
        <v>1110</v>
      </c>
      <c r="BB538" s="30" t="s">
        <v>1110</v>
      </c>
      <c r="BC538" s="30" t="s">
        <v>1110</v>
      </c>
      <c r="BD538" s="30" t="s">
        <v>1110</v>
      </c>
      <c r="BE538" s="58" t="s">
        <v>1110</v>
      </c>
      <c r="BF538" s="30">
        <v>3.8983737199999995</v>
      </c>
      <c r="BG538"/>
      <c r="BH538" s="60">
        <v>535</v>
      </c>
      <c r="BI538" s="56" t="s">
        <v>1443</v>
      </c>
      <c r="BJ538" s="30" t="s">
        <v>1110</v>
      </c>
      <c r="BK538" s="30" t="s">
        <v>1110</v>
      </c>
      <c r="BL538" s="30" t="s">
        <v>1110</v>
      </c>
      <c r="BM538" s="30" t="s">
        <v>1110</v>
      </c>
      <c r="BN538" s="30" t="s">
        <v>1110</v>
      </c>
      <c r="BO538" s="30" t="s">
        <v>1110</v>
      </c>
      <c r="BP538" s="30" t="s">
        <v>1110</v>
      </c>
      <c r="BQ538" s="30">
        <v>2.2031904900000003</v>
      </c>
      <c r="BR538" s="30">
        <v>1.5833438799999999</v>
      </c>
      <c r="BS538" s="30">
        <v>0.25220560000000003</v>
      </c>
      <c r="BT538" s="30" t="s">
        <v>1110</v>
      </c>
      <c r="BU538" s="30" t="s">
        <v>1110</v>
      </c>
      <c r="BV538" s="30" t="s">
        <v>1110</v>
      </c>
      <c r="BW538" s="30" t="s">
        <v>1110</v>
      </c>
      <c r="BX538" s="58">
        <v>1.806E-5</v>
      </c>
      <c r="BY538" s="30">
        <v>4.0387580300000003</v>
      </c>
    </row>
    <row r="539" spans="1:77" ht="75">
      <c r="A539" s="114" t="str">
        <f t="shared" si="301"/>
        <v>COPACABANA GESTAO DE RECURSOS FIN</v>
      </c>
      <c r="B539" s="24" t="str">
        <f t="shared" si="302"/>
        <v/>
      </c>
      <c r="C539" s="24" t="str">
        <f t="shared" si="303"/>
        <v/>
      </c>
      <c r="D539" s="24" t="str">
        <f t="shared" si="304"/>
        <v/>
      </c>
      <c r="E539" s="24" t="str">
        <f t="shared" si="305"/>
        <v/>
      </c>
      <c r="F539" s="24" t="str">
        <f t="shared" si="306"/>
        <v/>
      </c>
      <c r="G539" s="24">
        <f t="shared" si="307"/>
        <v>3.0037522519427853</v>
      </c>
      <c r="H539" s="24" t="str">
        <f t="shared" si="308"/>
        <v/>
      </c>
      <c r="I539" s="24">
        <f t="shared" si="309"/>
        <v>3.0025555786292131</v>
      </c>
      <c r="J539" s="24">
        <f t="shared" si="310"/>
        <v>3.0038717121819758</v>
      </c>
      <c r="K539" s="24">
        <f t="shared" si="311"/>
        <v>3.0030757702170519</v>
      </c>
      <c r="L539" s="24" t="str">
        <f t="shared" si="312"/>
        <v/>
      </c>
      <c r="M539" s="24" t="str">
        <f t="shared" si="313"/>
        <v/>
      </c>
      <c r="N539" s="24" t="str">
        <f t="shared" si="314"/>
        <v/>
      </c>
      <c r="O539" s="24" t="str">
        <f t="shared" si="315"/>
        <v/>
      </c>
      <c r="P539" s="24" t="str">
        <f t="shared" si="316"/>
        <v/>
      </c>
      <c r="Q539" s="24">
        <f t="shared" si="317"/>
        <v>3.0034555927181543</v>
      </c>
      <c r="R539" s="24">
        <f t="shared" si="318"/>
        <v>0.11592844999999974</v>
      </c>
      <c r="S539" s="24">
        <f t="shared" si="319"/>
        <v>3.0038717121819758</v>
      </c>
      <c r="T539" s="24">
        <f t="shared" si="320"/>
        <v>3.0025555786292131</v>
      </c>
      <c r="V539" s="116" t="str">
        <f t="shared" si="321"/>
        <v>COPACABANA GESTAO DE RECURSOS FIN</v>
      </c>
      <c r="W539" s="199" t="str">
        <f t="shared" si="322"/>
        <v/>
      </c>
      <c r="X539" s="199" t="str">
        <f t="shared" si="323"/>
        <v/>
      </c>
      <c r="Y539" s="199" t="str">
        <f t="shared" si="324"/>
        <v/>
      </c>
      <c r="Z539" s="199" t="str">
        <f t="shared" si="325"/>
        <v/>
      </c>
      <c r="AA539" s="199" t="str">
        <f t="shared" si="326"/>
        <v/>
      </c>
      <c r="AB539" s="199">
        <f t="shared" si="327"/>
        <v>7.326534000000029E-2</v>
      </c>
      <c r="AC539" s="199" t="str">
        <f t="shared" si="328"/>
        <v/>
      </c>
      <c r="AD539" s="199">
        <f t="shared" si="329"/>
        <v>1.9811439999999902E-2</v>
      </c>
      <c r="AE539" s="199">
        <f t="shared" si="330"/>
        <v>6.010439999999978E-3</v>
      </c>
      <c r="AF539" s="199">
        <f t="shared" si="331"/>
        <v>1.6841229999999929E-2</v>
      </c>
      <c r="AG539" s="199" t="str">
        <f t="shared" si="332"/>
        <v/>
      </c>
      <c r="AH539" s="199" t="str">
        <f t="shared" si="333"/>
        <v/>
      </c>
      <c r="AI539" s="199" t="str">
        <f t="shared" si="334"/>
        <v/>
      </c>
      <c r="AJ539" s="199" t="str">
        <f t="shared" si="335"/>
        <v/>
      </c>
      <c r="AK539" s="199" t="str">
        <f t="shared" si="336"/>
        <v/>
      </c>
      <c r="AL539" s="199">
        <f t="shared" si="337"/>
        <v>0.11592844999999974</v>
      </c>
      <c r="AO539" s="59">
        <v>536</v>
      </c>
      <c r="AP539" s="54" t="s">
        <v>285</v>
      </c>
      <c r="AQ539" s="31" t="s">
        <v>1110</v>
      </c>
      <c r="AR539" s="31" t="s">
        <v>1110</v>
      </c>
      <c r="AS539" s="31" t="s">
        <v>1110</v>
      </c>
      <c r="AT539" s="31" t="s">
        <v>1110</v>
      </c>
      <c r="AU539" s="31" t="s">
        <v>1110</v>
      </c>
      <c r="AV539" s="31">
        <v>2.4391272599999998</v>
      </c>
      <c r="AW539" s="31" t="s">
        <v>1110</v>
      </c>
      <c r="AX539" s="31">
        <v>0.65981926000000002</v>
      </c>
      <c r="AY539" s="31">
        <v>0.20008977</v>
      </c>
      <c r="AZ539" s="31">
        <v>0.56079937000000002</v>
      </c>
      <c r="BA539" s="31" t="s">
        <v>1110</v>
      </c>
      <c r="BB539" s="31" t="s">
        <v>1110</v>
      </c>
      <c r="BC539" s="31" t="s">
        <v>1110</v>
      </c>
      <c r="BD539" s="31" t="s">
        <v>1110</v>
      </c>
      <c r="BE539" s="57" t="s">
        <v>1110</v>
      </c>
      <c r="BF539" s="31">
        <v>3.8598356599999999</v>
      </c>
      <c r="BG539"/>
      <c r="BH539" s="59">
        <v>536</v>
      </c>
      <c r="BI539" s="54" t="s">
        <v>285</v>
      </c>
      <c r="BJ539" s="31" t="s">
        <v>1110</v>
      </c>
      <c r="BK539" s="31" t="s">
        <v>1110</v>
      </c>
      <c r="BL539" s="31" t="s">
        <v>1110</v>
      </c>
      <c r="BM539" s="31" t="s">
        <v>1110</v>
      </c>
      <c r="BN539" s="31" t="s">
        <v>1110</v>
      </c>
      <c r="BO539" s="31">
        <v>2.5123926000000001</v>
      </c>
      <c r="BP539" s="31" t="s">
        <v>1110</v>
      </c>
      <c r="BQ539" s="31">
        <v>0.67963069999999992</v>
      </c>
      <c r="BR539" s="31">
        <v>0.20610020999999998</v>
      </c>
      <c r="BS539" s="31">
        <v>0.57764059999999995</v>
      </c>
      <c r="BT539" s="31" t="s">
        <v>1110</v>
      </c>
      <c r="BU539" s="31" t="s">
        <v>1110</v>
      </c>
      <c r="BV539" s="31" t="s">
        <v>1110</v>
      </c>
      <c r="BW539" s="31" t="s">
        <v>1110</v>
      </c>
      <c r="BX539" s="57" t="s">
        <v>1110</v>
      </c>
      <c r="BY539" s="31">
        <v>3.9757641099999996</v>
      </c>
    </row>
    <row r="540" spans="1:77" ht="75">
      <c r="A540" s="114" t="str">
        <f t="shared" si="301"/>
        <v>MACHADO DE ALMEIDA ASSET MANAGEMENT LTDA</v>
      </c>
      <c r="B540" s="24" t="str">
        <f t="shared" si="302"/>
        <v/>
      </c>
      <c r="C540" s="24" t="str">
        <f t="shared" si="303"/>
        <v/>
      </c>
      <c r="D540" s="24" t="str">
        <f t="shared" si="304"/>
        <v/>
      </c>
      <c r="E540" s="24" t="str">
        <f t="shared" si="305"/>
        <v/>
      </c>
      <c r="F540" s="24" t="str">
        <f t="shared" si="306"/>
        <v/>
      </c>
      <c r="G540" s="24" t="str">
        <f t="shared" si="307"/>
        <v/>
      </c>
      <c r="H540" s="24" t="str">
        <f t="shared" si="308"/>
        <v/>
      </c>
      <c r="I540" s="24">
        <f t="shared" si="309"/>
        <v>0.45972866482711083</v>
      </c>
      <c r="J540" s="24" t="str">
        <f t="shared" si="310"/>
        <v/>
      </c>
      <c r="K540" s="24">
        <f t="shared" si="311"/>
        <v>-0.24495176032630184</v>
      </c>
      <c r="L540" s="24" t="str">
        <f t="shared" si="312"/>
        <v/>
      </c>
      <c r="M540" s="24" t="str">
        <f t="shared" si="313"/>
        <v/>
      </c>
      <c r="N540" s="24" t="str">
        <f t="shared" si="314"/>
        <v/>
      </c>
      <c r="O540" s="24" t="str">
        <f t="shared" si="315"/>
        <v/>
      </c>
      <c r="P540" s="24" t="str">
        <f t="shared" si="316"/>
        <v/>
      </c>
      <c r="Q540" s="24">
        <f t="shared" si="317"/>
        <v>0.32555908980424419</v>
      </c>
      <c r="R540" s="24">
        <f t="shared" si="318"/>
        <v>1.2691510000000239E-2</v>
      </c>
      <c r="S540" s="24">
        <f t="shared" si="319"/>
        <v>0.45972866482711083</v>
      </c>
      <c r="T540" s="24">
        <f t="shared" si="320"/>
        <v>-0.24495176032630184</v>
      </c>
      <c r="V540" s="116" t="str">
        <f t="shared" si="321"/>
        <v>MACHADO DE ALMEIDA ASSET MANAGEMENT LTDA</v>
      </c>
      <c r="W540" s="199" t="str">
        <f t="shared" si="322"/>
        <v/>
      </c>
      <c r="X540" s="199" t="str">
        <f t="shared" si="323"/>
        <v/>
      </c>
      <c r="Y540" s="199" t="str">
        <f t="shared" si="324"/>
        <v/>
      </c>
      <c r="Z540" s="199" t="str">
        <f t="shared" si="325"/>
        <v/>
      </c>
      <c r="AA540" s="199" t="str">
        <f t="shared" si="326"/>
        <v/>
      </c>
      <c r="AB540" s="199" t="str">
        <f t="shared" si="327"/>
        <v/>
      </c>
      <c r="AC540" s="199" t="str">
        <f t="shared" si="328"/>
        <v/>
      </c>
      <c r="AD540" s="199">
        <f t="shared" si="329"/>
        <v>1.4503120000000091E-2</v>
      </c>
      <c r="AE540" s="199" t="str">
        <f t="shared" si="330"/>
        <v/>
      </c>
      <c r="AF540" s="199">
        <f t="shared" si="331"/>
        <v>-1.821610000000029E-3</v>
      </c>
      <c r="AG540" s="199" t="str">
        <f t="shared" si="332"/>
        <v/>
      </c>
      <c r="AH540" s="199" t="str">
        <f t="shared" si="333"/>
        <v/>
      </c>
      <c r="AI540" s="199" t="str">
        <f t="shared" si="334"/>
        <v/>
      </c>
      <c r="AJ540" s="199" t="str">
        <f t="shared" si="335"/>
        <v/>
      </c>
      <c r="AK540" s="199" t="str">
        <f t="shared" si="336"/>
        <v/>
      </c>
      <c r="AL540" s="199">
        <f t="shared" si="337"/>
        <v>1.2691510000000239E-2</v>
      </c>
      <c r="AO540" s="60">
        <v>537</v>
      </c>
      <c r="AP540" s="56" t="s">
        <v>231</v>
      </c>
      <c r="AQ540" s="30" t="s">
        <v>1110</v>
      </c>
      <c r="AR540" s="30" t="s">
        <v>1110</v>
      </c>
      <c r="AS540" s="30" t="s">
        <v>1110</v>
      </c>
      <c r="AT540" s="30">
        <v>3.6460816899999999</v>
      </c>
      <c r="AU540" s="30" t="s">
        <v>1110</v>
      </c>
      <c r="AV540" s="30" t="s">
        <v>1110</v>
      </c>
      <c r="AW540" s="30" t="s">
        <v>1110</v>
      </c>
      <c r="AX540" s="30" t="s">
        <v>1110</v>
      </c>
      <c r="AY540" s="30" t="s">
        <v>1110</v>
      </c>
      <c r="AZ540" s="30" t="s">
        <v>1110</v>
      </c>
      <c r="BA540" s="30" t="s">
        <v>1110</v>
      </c>
      <c r="BB540" s="30" t="s">
        <v>1110</v>
      </c>
      <c r="BC540" s="30" t="s">
        <v>1110</v>
      </c>
      <c r="BD540" s="30" t="s">
        <v>1110</v>
      </c>
      <c r="BE540" s="58" t="s">
        <v>1110</v>
      </c>
      <c r="BF540" s="30">
        <v>3.6460816899999999</v>
      </c>
      <c r="BG540"/>
      <c r="BH540" s="60">
        <v>537</v>
      </c>
      <c r="BI540" s="56" t="s">
        <v>608</v>
      </c>
      <c r="BJ540" s="30" t="s">
        <v>1110</v>
      </c>
      <c r="BK540" s="30" t="s">
        <v>1110</v>
      </c>
      <c r="BL540" s="30" t="s">
        <v>1110</v>
      </c>
      <c r="BM540" s="30" t="s">
        <v>1110</v>
      </c>
      <c r="BN540" s="30" t="s">
        <v>1110</v>
      </c>
      <c r="BO540" s="30" t="s">
        <v>1110</v>
      </c>
      <c r="BP540" s="30" t="s">
        <v>1110</v>
      </c>
      <c r="BQ540" s="30">
        <v>3.1692161299999997</v>
      </c>
      <c r="BR540" s="30" t="s">
        <v>1110</v>
      </c>
      <c r="BS540" s="30">
        <v>0.74183909999999997</v>
      </c>
      <c r="BT540" s="30" t="s">
        <v>1110</v>
      </c>
      <c r="BU540" s="30" t="s">
        <v>1110</v>
      </c>
      <c r="BV540" s="30" t="s">
        <v>1110</v>
      </c>
      <c r="BW540" s="30" t="s">
        <v>1110</v>
      </c>
      <c r="BX540" s="58">
        <v>1.0000000000000001E-5</v>
      </c>
      <c r="BY540" s="30">
        <v>3.9110652299999997</v>
      </c>
    </row>
    <row r="541" spans="1:77" ht="50">
      <c r="A541" s="114" t="str">
        <f t="shared" si="301"/>
        <v>CAIXA VIDA E PREVIDENCIA SA</v>
      </c>
      <c r="B541" s="24" t="str">
        <f t="shared" si="302"/>
        <v/>
      </c>
      <c r="C541" s="24" t="str">
        <f t="shared" si="303"/>
        <v/>
      </c>
      <c r="D541" s="24" t="str">
        <f t="shared" si="304"/>
        <v/>
      </c>
      <c r="E541" s="24">
        <f t="shared" si="305"/>
        <v>-7.0876908959220941E-2</v>
      </c>
      <c r="F541" s="24" t="str">
        <f t="shared" si="306"/>
        <v/>
      </c>
      <c r="G541" s="24" t="str">
        <f t="shared" si="307"/>
        <v/>
      </c>
      <c r="H541" s="24" t="str">
        <f t="shared" si="308"/>
        <v/>
      </c>
      <c r="I541" s="24" t="str">
        <f t="shared" si="309"/>
        <v/>
      </c>
      <c r="J541" s="24" t="str">
        <f t="shared" si="310"/>
        <v/>
      </c>
      <c r="K541" s="24" t="str">
        <f t="shared" si="311"/>
        <v/>
      </c>
      <c r="L541" s="24" t="str">
        <f t="shared" si="312"/>
        <v/>
      </c>
      <c r="M541" s="24" t="str">
        <f t="shared" si="313"/>
        <v/>
      </c>
      <c r="N541" s="24" t="str">
        <f t="shared" si="314"/>
        <v/>
      </c>
      <c r="O541" s="24" t="str">
        <f t="shared" si="315"/>
        <v/>
      </c>
      <c r="P541" s="24" t="str">
        <f t="shared" si="316"/>
        <v/>
      </c>
      <c r="Q541" s="24">
        <f t="shared" si="317"/>
        <v>-7.0876908959220941E-2</v>
      </c>
      <c r="R541" s="24">
        <f t="shared" si="318"/>
        <v>-2.5842300000000762E-3</v>
      </c>
      <c r="S541" s="24">
        <f t="shared" si="319"/>
        <v>-7.0876908959220941E-2</v>
      </c>
      <c r="T541" s="24">
        <f t="shared" si="320"/>
        <v>-7.0876908959220941E-2</v>
      </c>
      <c r="V541" s="116" t="str">
        <f t="shared" si="321"/>
        <v>CAIXA VIDA E PREVIDENCIA SA</v>
      </c>
      <c r="W541" s="199" t="str">
        <f t="shared" si="322"/>
        <v/>
      </c>
      <c r="X541" s="199" t="str">
        <f t="shared" si="323"/>
        <v/>
      </c>
      <c r="Y541" s="199" t="str">
        <f t="shared" si="324"/>
        <v/>
      </c>
      <c r="Z541" s="199">
        <f t="shared" si="325"/>
        <v>-2.5842300000000762E-3</v>
      </c>
      <c r="AA541" s="199" t="str">
        <f t="shared" si="326"/>
        <v/>
      </c>
      <c r="AB541" s="199" t="str">
        <f t="shared" si="327"/>
        <v/>
      </c>
      <c r="AC541" s="199" t="str">
        <f t="shared" si="328"/>
        <v/>
      </c>
      <c r="AD541" s="199" t="str">
        <f t="shared" si="329"/>
        <v/>
      </c>
      <c r="AE541" s="199" t="str">
        <f t="shared" si="330"/>
        <v/>
      </c>
      <c r="AF541" s="199" t="str">
        <f t="shared" si="331"/>
        <v/>
      </c>
      <c r="AG541" s="199" t="str">
        <f t="shared" si="332"/>
        <v/>
      </c>
      <c r="AH541" s="199" t="str">
        <f t="shared" si="333"/>
        <v/>
      </c>
      <c r="AI541" s="199" t="str">
        <f t="shared" si="334"/>
        <v/>
      </c>
      <c r="AJ541" s="199" t="str">
        <f t="shared" si="335"/>
        <v/>
      </c>
      <c r="AK541" s="199" t="str">
        <f t="shared" si="336"/>
        <v/>
      </c>
      <c r="AL541" s="199">
        <f t="shared" si="337"/>
        <v>-2.5842300000000762E-3</v>
      </c>
      <c r="AO541" s="59">
        <v>538</v>
      </c>
      <c r="AP541" s="54" t="s">
        <v>562</v>
      </c>
      <c r="AQ541" s="31" t="s">
        <v>1110</v>
      </c>
      <c r="AR541" s="31" t="s">
        <v>1110</v>
      </c>
      <c r="AS541" s="31" t="s">
        <v>1110</v>
      </c>
      <c r="AT541" s="31" t="s">
        <v>1110</v>
      </c>
      <c r="AU541" s="31" t="s">
        <v>1110</v>
      </c>
      <c r="AV541" s="31">
        <v>0.35840954999999997</v>
      </c>
      <c r="AW541" s="31" t="s">
        <v>1110</v>
      </c>
      <c r="AX541" s="31">
        <v>0.15483980999999999</v>
      </c>
      <c r="AY541" s="31">
        <v>0.24295969000000001</v>
      </c>
      <c r="AZ541" s="31">
        <v>2.56769677</v>
      </c>
      <c r="BA541" s="31" t="s">
        <v>1110</v>
      </c>
      <c r="BB541" s="31" t="s">
        <v>1110</v>
      </c>
      <c r="BC541" s="31" t="s">
        <v>1110</v>
      </c>
      <c r="BD541" s="31" t="s">
        <v>1110</v>
      </c>
      <c r="BE541" s="57">
        <v>2.0000000000000002E-5</v>
      </c>
      <c r="BF541" s="31">
        <v>3.3239258200000004</v>
      </c>
      <c r="BG541"/>
      <c r="BH541" s="59">
        <v>538</v>
      </c>
      <c r="BI541" s="54" t="s">
        <v>231</v>
      </c>
      <c r="BJ541" s="31" t="s">
        <v>1110</v>
      </c>
      <c r="BK541" s="31" t="s">
        <v>1110</v>
      </c>
      <c r="BL541" s="31" t="s">
        <v>1110</v>
      </c>
      <c r="BM541" s="31">
        <v>3.6434974599999999</v>
      </c>
      <c r="BN541" s="31" t="s">
        <v>1110</v>
      </c>
      <c r="BO541" s="31" t="s">
        <v>1110</v>
      </c>
      <c r="BP541" s="31" t="s">
        <v>1110</v>
      </c>
      <c r="BQ541" s="31" t="s">
        <v>1110</v>
      </c>
      <c r="BR541" s="31" t="s">
        <v>1110</v>
      </c>
      <c r="BS541" s="31" t="s">
        <v>1110</v>
      </c>
      <c r="BT541" s="31" t="s">
        <v>1110</v>
      </c>
      <c r="BU541" s="31" t="s">
        <v>1110</v>
      </c>
      <c r="BV541" s="31" t="s">
        <v>1110</v>
      </c>
      <c r="BW541" s="31" t="s">
        <v>1110</v>
      </c>
      <c r="BX541" s="57" t="s">
        <v>1110</v>
      </c>
      <c r="BY541" s="31">
        <v>3.6434974599999999</v>
      </c>
    </row>
    <row r="542" spans="1:77" ht="62.5">
      <c r="A542" s="114" t="str">
        <f t="shared" si="301"/>
        <v>KPR INVESTIMENTOS LTDA.</v>
      </c>
      <c r="B542" s="24" t="str">
        <f t="shared" si="302"/>
        <v/>
      </c>
      <c r="C542" s="24" t="str">
        <f t="shared" si="303"/>
        <v/>
      </c>
      <c r="D542" s="24" t="str">
        <f t="shared" si="304"/>
        <v/>
      </c>
      <c r="E542" s="24" t="str">
        <f t="shared" si="305"/>
        <v/>
      </c>
      <c r="F542" s="24" t="str">
        <f t="shared" si="306"/>
        <v/>
      </c>
      <c r="G542" s="24">
        <f t="shared" si="307"/>
        <v>4.9469691865074594</v>
      </c>
      <c r="H542" s="24" t="str">
        <f t="shared" si="308"/>
        <v/>
      </c>
      <c r="I542" s="24">
        <f t="shared" si="309"/>
        <v>4.9471579692586829</v>
      </c>
      <c r="J542" s="24">
        <f t="shared" si="310"/>
        <v>27.045753968487517</v>
      </c>
      <c r="K542" s="24">
        <f t="shared" si="311"/>
        <v>-2.5453558521242314</v>
      </c>
      <c r="L542" s="24" t="str">
        <f t="shared" si="312"/>
        <v/>
      </c>
      <c r="M542" s="24" t="str">
        <f t="shared" si="313"/>
        <v/>
      </c>
      <c r="N542" s="24" t="str">
        <f t="shared" si="314"/>
        <v/>
      </c>
      <c r="O542" s="24" t="str">
        <f t="shared" si="315"/>
        <v/>
      </c>
      <c r="P542" s="24">
        <f t="shared" si="316"/>
        <v>-50</v>
      </c>
      <c r="Q542" s="24">
        <f t="shared" si="317"/>
        <v>0.77420018958183334</v>
      </c>
      <c r="R542" s="24">
        <f t="shared" si="318"/>
        <v>2.5733839999999564E-2</v>
      </c>
      <c r="S542" s="24">
        <f t="shared" si="319"/>
        <v>27.045753968487517</v>
      </c>
      <c r="T542" s="24">
        <f t="shared" si="320"/>
        <v>-50</v>
      </c>
      <c r="V542" s="116" t="str">
        <f t="shared" si="321"/>
        <v>KPR INVESTIMENTOS LTDA.</v>
      </c>
      <c r="W542" s="199" t="str">
        <f t="shared" si="322"/>
        <v/>
      </c>
      <c r="X542" s="199" t="str">
        <f t="shared" si="323"/>
        <v/>
      </c>
      <c r="Y542" s="199" t="str">
        <f t="shared" si="324"/>
        <v/>
      </c>
      <c r="Z542" s="199" t="str">
        <f t="shared" si="325"/>
        <v/>
      </c>
      <c r="AA542" s="199" t="str">
        <f t="shared" si="326"/>
        <v/>
      </c>
      <c r="AB542" s="199">
        <f t="shared" si="327"/>
        <v>1.773041000000003E-2</v>
      </c>
      <c r="AC542" s="199" t="str">
        <f t="shared" si="328"/>
        <v/>
      </c>
      <c r="AD542" s="199">
        <f t="shared" si="329"/>
        <v>7.6601700000000217E-3</v>
      </c>
      <c r="AE542" s="199">
        <f t="shared" si="330"/>
        <v>6.5710279999999954E-2</v>
      </c>
      <c r="AF542" s="199">
        <f t="shared" si="331"/>
        <v>-6.5357019999999988E-2</v>
      </c>
      <c r="AG542" s="199" t="str">
        <f t="shared" si="332"/>
        <v/>
      </c>
      <c r="AH542" s="199" t="str">
        <f t="shared" si="333"/>
        <v/>
      </c>
      <c r="AI542" s="199" t="str">
        <f t="shared" si="334"/>
        <v/>
      </c>
      <c r="AJ542" s="199" t="str">
        <f t="shared" si="335"/>
        <v/>
      </c>
      <c r="AK542" s="199">
        <f t="shared" si="336"/>
        <v>-1.0000000000000001E-5</v>
      </c>
      <c r="AL542" s="199">
        <f t="shared" si="337"/>
        <v>2.5733839999999564E-2</v>
      </c>
      <c r="AO542" s="60">
        <v>539</v>
      </c>
      <c r="AP542" s="56" t="s">
        <v>1444</v>
      </c>
      <c r="AQ542" s="30" t="s">
        <v>1110</v>
      </c>
      <c r="AR542" s="30" t="s">
        <v>1110</v>
      </c>
      <c r="AS542" s="30" t="s">
        <v>1110</v>
      </c>
      <c r="AT542" s="30" t="s">
        <v>1110</v>
      </c>
      <c r="AU542" s="30" t="s">
        <v>1110</v>
      </c>
      <c r="AV542" s="30" t="s">
        <v>1110</v>
      </c>
      <c r="AW542" s="30" t="s">
        <v>1110</v>
      </c>
      <c r="AX542" s="30" t="s">
        <v>1110</v>
      </c>
      <c r="AY542" s="30" t="s">
        <v>1110</v>
      </c>
      <c r="AZ542" s="30">
        <v>2.58463441</v>
      </c>
      <c r="BA542" s="30" t="s">
        <v>1110</v>
      </c>
      <c r="BB542" s="30" t="s">
        <v>1110</v>
      </c>
      <c r="BC542" s="30" t="s">
        <v>1110</v>
      </c>
      <c r="BD542" s="30" t="s">
        <v>1110</v>
      </c>
      <c r="BE542" s="58" t="s">
        <v>1110</v>
      </c>
      <c r="BF542" s="30">
        <v>2.58463441</v>
      </c>
      <c r="BG542"/>
      <c r="BH542" s="60">
        <v>539</v>
      </c>
      <c r="BI542" s="56" t="s">
        <v>562</v>
      </c>
      <c r="BJ542" s="30" t="s">
        <v>1110</v>
      </c>
      <c r="BK542" s="30" t="s">
        <v>1110</v>
      </c>
      <c r="BL542" s="30" t="s">
        <v>1110</v>
      </c>
      <c r="BM542" s="30" t="s">
        <v>1110</v>
      </c>
      <c r="BN542" s="30" t="s">
        <v>1110</v>
      </c>
      <c r="BO542" s="30">
        <v>0.37613996</v>
      </c>
      <c r="BP542" s="30" t="s">
        <v>1110</v>
      </c>
      <c r="BQ542" s="30">
        <v>0.16249998000000002</v>
      </c>
      <c r="BR542" s="30">
        <v>0.30866996999999996</v>
      </c>
      <c r="BS542" s="30">
        <v>2.50233975</v>
      </c>
      <c r="BT542" s="30" t="s">
        <v>1110</v>
      </c>
      <c r="BU542" s="30" t="s">
        <v>1110</v>
      </c>
      <c r="BV542" s="30" t="s">
        <v>1110</v>
      </c>
      <c r="BW542" s="30" t="s">
        <v>1110</v>
      </c>
      <c r="BX542" s="58">
        <v>1.0000000000000001E-5</v>
      </c>
      <c r="BY542" s="30">
        <v>3.3496596599999999</v>
      </c>
    </row>
    <row r="543" spans="1:77" ht="62.5">
      <c r="A543" s="114" t="str">
        <f t="shared" si="301"/>
        <v>ASTER ADMINISTRACAO DE RECURSOS LTDA</v>
      </c>
      <c r="B543" s="24" t="str">
        <f t="shared" si="302"/>
        <v/>
      </c>
      <c r="C543" s="24" t="str">
        <f t="shared" si="303"/>
        <v/>
      </c>
      <c r="D543" s="24" t="str">
        <f t="shared" si="304"/>
        <v/>
      </c>
      <c r="E543" s="24" t="str">
        <f t="shared" si="305"/>
        <v/>
      </c>
      <c r="F543" s="24" t="str">
        <f t="shared" si="306"/>
        <v/>
      </c>
      <c r="G543" s="24" t="str">
        <f t="shared" si="307"/>
        <v/>
      </c>
      <c r="H543" s="24" t="str">
        <f t="shared" si="308"/>
        <v/>
      </c>
      <c r="I543" s="24" t="str">
        <f t="shared" si="309"/>
        <v/>
      </c>
      <c r="J543" s="24" t="str">
        <f t="shared" si="310"/>
        <v/>
      </c>
      <c r="K543" s="24">
        <f t="shared" si="311"/>
        <v>23.086941723413787</v>
      </c>
      <c r="L543" s="24" t="str">
        <f t="shared" si="312"/>
        <v/>
      </c>
      <c r="M543" s="24" t="str">
        <f t="shared" si="313"/>
        <v/>
      </c>
      <c r="N543" s="24" t="str">
        <f t="shared" si="314"/>
        <v/>
      </c>
      <c r="O543" s="24" t="str">
        <f t="shared" si="315"/>
        <v/>
      </c>
      <c r="P543" s="24" t="str">
        <f t="shared" si="316"/>
        <v/>
      </c>
      <c r="Q543" s="24">
        <f t="shared" si="317"/>
        <v>23.086941723413787</v>
      </c>
      <c r="R543" s="24">
        <f t="shared" si="318"/>
        <v>0.59671304000000003</v>
      </c>
      <c r="S543" s="24">
        <f t="shared" si="319"/>
        <v>23.086941723413787</v>
      </c>
      <c r="T543" s="24">
        <f t="shared" si="320"/>
        <v>23.086941723413787</v>
      </c>
      <c r="V543" s="116" t="str">
        <f t="shared" si="321"/>
        <v>ASTER ADMINISTRACAO DE RECURSOS LTDA</v>
      </c>
      <c r="W543" s="199" t="str">
        <f t="shared" si="322"/>
        <v/>
      </c>
      <c r="X543" s="199" t="str">
        <f t="shared" si="323"/>
        <v/>
      </c>
      <c r="Y543" s="199" t="str">
        <f t="shared" si="324"/>
        <v/>
      </c>
      <c r="Z543" s="199" t="str">
        <f t="shared" si="325"/>
        <v/>
      </c>
      <c r="AA543" s="199" t="str">
        <f t="shared" si="326"/>
        <v/>
      </c>
      <c r="AB543" s="199" t="str">
        <f t="shared" si="327"/>
        <v/>
      </c>
      <c r="AC543" s="199" t="str">
        <f t="shared" si="328"/>
        <v/>
      </c>
      <c r="AD543" s="199" t="str">
        <f t="shared" si="329"/>
        <v/>
      </c>
      <c r="AE543" s="199" t="str">
        <f t="shared" si="330"/>
        <v/>
      </c>
      <c r="AF543" s="199">
        <f t="shared" si="331"/>
        <v>0.59671304000000003</v>
      </c>
      <c r="AG543" s="199" t="str">
        <f t="shared" si="332"/>
        <v/>
      </c>
      <c r="AH543" s="199" t="str">
        <f t="shared" si="333"/>
        <v/>
      </c>
      <c r="AI543" s="199" t="str">
        <f t="shared" si="334"/>
        <v/>
      </c>
      <c r="AJ543" s="199" t="str">
        <f t="shared" si="335"/>
        <v/>
      </c>
      <c r="AK543" s="199" t="str">
        <f t="shared" si="336"/>
        <v/>
      </c>
      <c r="AL543" s="199">
        <f t="shared" si="337"/>
        <v>0.59671304000000003</v>
      </c>
      <c r="AO543" s="59">
        <v>540</v>
      </c>
      <c r="AP543" s="54" t="s">
        <v>1445</v>
      </c>
      <c r="AQ543" s="31" t="s">
        <v>1110</v>
      </c>
      <c r="AR543" s="31" t="s">
        <v>1110</v>
      </c>
      <c r="AS543" s="31" t="s">
        <v>1110</v>
      </c>
      <c r="AT543" s="31" t="s">
        <v>1110</v>
      </c>
      <c r="AU543" s="31" t="s">
        <v>1110</v>
      </c>
      <c r="AV543" s="31" t="s">
        <v>1110</v>
      </c>
      <c r="AW543" s="31" t="s">
        <v>1110</v>
      </c>
      <c r="AX543" s="31">
        <v>0.45387069000000002</v>
      </c>
      <c r="AY543" s="31">
        <v>0.51418078</v>
      </c>
      <c r="AZ543" s="31">
        <v>1.2828719499999999</v>
      </c>
      <c r="BA543" s="31" t="s">
        <v>1110</v>
      </c>
      <c r="BB543" s="31" t="s">
        <v>1110</v>
      </c>
      <c r="BC543" s="31" t="s">
        <v>1110</v>
      </c>
      <c r="BD543" s="31" t="s">
        <v>1110</v>
      </c>
      <c r="BE543" s="57">
        <v>1.0000000000000001E-5</v>
      </c>
      <c r="BF543" s="31">
        <v>2.25093342</v>
      </c>
      <c r="BG543"/>
      <c r="BH543" s="59">
        <v>540</v>
      </c>
      <c r="BI543" s="54" t="s">
        <v>1444</v>
      </c>
      <c r="BJ543" s="31" t="s">
        <v>1110</v>
      </c>
      <c r="BK543" s="31" t="s">
        <v>1110</v>
      </c>
      <c r="BL543" s="31" t="s">
        <v>1110</v>
      </c>
      <c r="BM543" s="31" t="s">
        <v>1110</v>
      </c>
      <c r="BN543" s="31" t="s">
        <v>1110</v>
      </c>
      <c r="BO543" s="31" t="s">
        <v>1110</v>
      </c>
      <c r="BP543" s="31" t="s">
        <v>1110</v>
      </c>
      <c r="BQ543" s="31" t="s">
        <v>1110</v>
      </c>
      <c r="BR543" s="31" t="s">
        <v>1110</v>
      </c>
      <c r="BS543" s="31">
        <v>3.1813474500000001</v>
      </c>
      <c r="BT543" s="31" t="s">
        <v>1110</v>
      </c>
      <c r="BU543" s="31" t="s">
        <v>1110</v>
      </c>
      <c r="BV543" s="31" t="s">
        <v>1110</v>
      </c>
      <c r="BW543" s="31" t="s">
        <v>1110</v>
      </c>
      <c r="BX543" s="57" t="s">
        <v>1110</v>
      </c>
      <c r="BY543" s="31">
        <v>3.1813474500000001</v>
      </c>
    </row>
    <row r="544" spans="1:77" ht="50">
      <c r="A544" s="114" t="str">
        <f t="shared" si="301"/>
        <v>ARBELA INVESTIMENTOS LTDA</v>
      </c>
      <c r="B544" s="24" t="str">
        <f t="shared" si="302"/>
        <v/>
      </c>
      <c r="C544" s="24" t="str">
        <f t="shared" si="303"/>
        <v/>
      </c>
      <c r="D544" s="24" t="str">
        <f t="shared" si="304"/>
        <v/>
      </c>
      <c r="E544" s="24" t="str">
        <f t="shared" si="305"/>
        <v/>
      </c>
      <c r="F544" s="24" t="str">
        <f t="shared" si="306"/>
        <v/>
      </c>
      <c r="G544" s="24" t="str">
        <f t="shared" si="307"/>
        <v/>
      </c>
      <c r="H544" s="24" t="str">
        <f t="shared" si="308"/>
        <v/>
      </c>
      <c r="I544" s="24">
        <f t="shared" si="309"/>
        <v>31.694110937192249</v>
      </c>
      <c r="J544" s="24">
        <f t="shared" si="310"/>
        <v>27.679037322242948</v>
      </c>
      <c r="K544" s="24">
        <f t="shared" si="311"/>
        <v>7.6196459046438747</v>
      </c>
      <c r="L544" s="24" t="str">
        <f t="shared" si="312"/>
        <v/>
      </c>
      <c r="M544" s="24" t="str">
        <f t="shared" si="313"/>
        <v/>
      </c>
      <c r="N544" s="24" t="str">
        <f t="shared" si="314"/>
        <v/>
      </c>
      <c r="O544" s="24" t="str">
        <f t="shared" si="315"/>
        <v/>
      </c>
      <c r="P544" s="24" t="str">
        <f t="shared" si="316"/>
        <v/>
      </c>
      <c r="Q544" s="24">
        <f t="shared" si="317"/>
        <v>17.055629748480101</v>
      </c>
      <c r="R544" s="24">
        <f t="shared" si="318"/>
        <v>0.38391087000000024</v>
      </c>
      <c r="S544" s="24">
        <f t="shared" si="319"/>
        <v>31.694110937192249</v>
      </c>
      <c r="T544" s="24">
        <f t="shared" si="320"/>
        <v>7.6196459046438747</v>
      </c>
      <c r="V544" s="116" t="str">
        <f t="shared" si="321"/>
        <v>ARBELA INVESTIMENTOS LTDA</v>
      </c>
      <c r="W544" s="199" t="str">
        <f t="shared" si="322"/>
        <v/>
      </c>
      <c r="X544" s="199" t="str">
        <f t="shared" si="323"/>
        <v/>
      </c>
      <c r="Y544" s="199" t="str">
        <f t="shared" si="324"/>
        <v/>
      </c>
      <c r="Z544" s="199" t="str">
        <f t="shared" si="325"/>
        <v/>
      </c>
      <c r="AA544" s="199" t="str">
        <f t="shared" si="326"/>
        <v/>
      </c>
      <c r="AB544" s="199" t="str">
        <f t="shared" si="327"/>
        <v/>
      </c>
      <c r="AC544" s="199" t="str">
        <f t="shared" si="328"/>
        <v/>
      </c>
      <c r="AD544" s="199">
        <f t="shared" si="329"/>
        <v>0.14385028</v>
      </c>
      <c r="AE544" s="199">
        <f t="shared" si="330"/>
        <v>0.1423202899999999</v>
      </c>
      <c r="AF544" s="199">
        <f t="shared" si="331"/>
        <v>9.7750300000000179E-2</v>
      </c>
      <c r="AG544" s="199" t="str">
        <f t="shared" si="332"/>
        <v/>
      </c>
      <c r="AH544" s="199" t="str">
        <f t="shared" si="333"/>
        <v/>
      </c>
      <c r="AI544" s="199" t="str">
        <f t="shared" si="334"/>
        <v/>
      </c>
      <c r="AJ544" s="199" t="str">
        <f t="shared" si="335"/>
        <v/>
      </c>
      <c r="AK544" s="199" t="str">
        <f t="shared" si="336"/>
        <v/>
      </c>
      <c r="AL544" s="199">
        <f t="shared" si="337"/>
        <v>0.38391087000000024</v>
      </c>
      <c r="AO544" s="60">
        <v>541</v>
      </c>
      <c r="AP544" s="56" t="s">
        <v>184</v>
      </c>
      <c r="AQ544" s="30" t="s">
        <v>1110</v>
      </c>
      <c r="AR544" s="30" t="s">
        <v>1110</v>
      </c>
      <c r="AS544" s="30" t="s">
        <v>1110</v>
      </c>
      <c r="AT544" s="30" t="s">
        <v>1110</v>
      </c>
      <c r="AU544" s="30" t="s">
        <v>1110</v>
      </c>
      <c r="AV544" s="30">
        <v>1E-8</v>
      </c>
      <c r="AW544" s="30" t="s">
        <v>1110</v>
      </c>
      <c r="AX544" s="30" t="s">
        <v>1110</v>
      </c>
      <c r="AY544" s="30" t="s">
        <v>1110</v>
      </c>
      <c r="AZ544" s="30" t="s">
        <v>1110</v>
      </c>
      <c r="BA544" s="30" t="s">
        <v>1110</v>
      </c>
      <c r="BB544" s="30">
        <v>2.1779747299999999</v>
      </c>
      <c r="BC544" s="30" t="s">
        <v>1110</v>
      </c>
      <c r="BD544" s="30" t="s">
        <v>1110</v>
      </c>
      <c r="BE544" s="58">
        <v>1E-8</v>
      </c>
      <c r="BF544" s="30">
        <v>2.1779747499999997</v>
      </c>
      <c r="BG544"/>
      <c r="BH544" s="60">
        <v>541</v>
      </c>
      <c r="BI544" s="56" t="s">
        <v>1445</v>
      </c>
      <c r="BJ544" s="30" t="s">
        <v>1110</v>
      </c>
      <c r="BK544" s="30" t="s">
        <v>1110</v>
      </c>
      <c r="BL544" s="30" t="s">
        <v>1110</v>
      </c>
      <c r="BM544" s="30" t="s">
        <v>1110</v>
      </c>
      <c r="BN544" s="30" t="s">
        <v>1110</v>
      </c>
      <c r="BO544" s="30" t="s">
        <v>1110</v>
      </c>
      <c r="BP544" s="30" t="s">
        <v>1110</v>
      </c>
      <c r="BQ544" s="30">
        <v>0.59772097000000002</v>
      </c>
      <c r="BR544" s="30">
        <v>0.65650106999999991</v>
      </c>
      <c r="BS544" s="30">
        <v>1.3806222500000001</v>
      </c>
      <c r="BT544" s="30" t="s">
        <v>1110</v>
      </c>
      <c r="BU544" s="30" t="s">
        <v>1110</v>
      </c>
      <c r="BV544" s="30" t="s">
        <v>1110</v>
      </c>
      <c r="BW544" s="30" t="s">
        <v>1110</v>
      </c>
      <c r="BX544" s="58" t="s">
        <v>1110</v>
      </c>
      <c r="BY544" s="30">
        <v>2.6348442900000002</v>
      </c>
    </row>
    <row r="545" spans="1:77" ht="62.5">
      <c r="A545" s="114" t="str">
        <f t="shared" si="301"/>
        <v>GAVEA JUS I LTDA</v>
      </c>
      <c r="B545" s="24" t="str">
        <f t="shared" si="302"/>
        <v/>
      </c>
      <c r="C545" s="24" t="str">
        <f t="shared" si="303"/>
        <v/>
      </c>
      <c r="D545" s="24" t="str">
        <f t="shared" si="304"/>
        <v/>
      </c>
      <c r="E545" s="24" t="str">
        <f t="shared" si="305"/>
        <v/>
      </c>
      <c r="F545" s="24" t="str">
        <f t="shared" si="306"/>
        <v/>
      </c>
      <c r="G545" s="24" t="str">
        <f t="shared" si="307"/>
        <v/>
      </c>
      <c r="H545" s="24" t="str">
        <f t="shared" si="308"/>
        <v/>
      </c>
      <c r="I545" s="24">
        <f t="shared" si="309"/>
        <v>0.17886520029850317</v>
      </c>
      <c r="J545" s="24">
        <f t="shared" si="310"/>
        <v>0.26821310048464397</v>
      </c>
      <c r="K545" s="24" t="str">
        <f t="shared" si="311"/>
        <v/>
      </c>
      <c r="L545" s="24" t="str">
        <f t="shared" si="312"/>
        <v/>
      </c>
      <c r="M545" s="24" t="str">
        <f t="shared" si="313"/>
        <v/>
      </c>
      <c r="N545" s="24">
        <f t="shared" si="314"/>
        <v>0.12997271492132256</v>
      </c>
      <c r="O545" s="24" t="str">
        <f t="shared" si="315"/>
        <v/>
      </c>
      <c r="P545" s="24" t="str">
        <f t="shared" si="316"/>
        <v/>
      </c>
      <c r="Q545" s="24">
        <f t="shared" si="317"/>
        <v>-76.723790928515072</v>
      </c>
      <c r="R545" s="24">
        <f t="shared" si="318"/>
        <v>-8.4220579799999982</v>
      </c>
      <c r="S545" s="24">
        <f t="shared" si="319"/>
        <v>0.26821310048464397</v>
      </c>
      <c r="T545" s="24">
        <f t="shared" si="320"/>
        <v>-76.723790928515072</v>
      </c>
      <c r="V545" s="116" t="str">
        <f t="shared" si="321"/>
        <v>GAVEA JUS I LTDA</v>
      </c>
      <c r="W545" s="199" t="str">
        <f t="shared" si="322"/>
        <v/>
      </c>
      <c r="X545" s="199" t="str">
        <f t="shared" si="323"/>
        <v/>
      </c>
      <c r="Y545" s="199" t="str">
        <f t="shared" si="324"/>
        <v/>
      </c>
      <c r="Z545" s="199" t="str">
        <f t="shared" si="325"/>
        <v/>
      </c>
      <c r="AA545" s="199" t="str">
        <f t="shared" si="326"/>
        <v/>
      </c>
      <c r="AB545" s="199" t="str">
        <f t="shared" si="327"/>
        <v/>
      </c>
      <c r="AC545" s="199" t="str">
        <f t="shared" si="328"/>
        <v/>
      </c>
      <c r="AD545" s="199">
        <f t="shared" si="329"/>
        <v>2.1945299999996948E-3</v>
      </c>
      <c r="AE545" s="199">
        <f t="shared" si="330"/>
        <v>1.2505700000000064E-3</v>
      </c>
      <c r="AF545" s="199" t="str">
        <f t="shared" si="331"/>
        <v/>
      </c>
      <c r="AG545" s="199" t="str">
        <f t="shared" si="332"/>
        <v/>
      </c>
      <c r="AH545" s="199" t="str">
        <f t="shared" si="333"/>
        <v/>
      </c>
      <c r="AI545" s="199">
        <f t="shared" si="334"/>
        <v>1.114280000000023E-3</v>
      </c>
      <c r="AJ545" s="199" t="str">
        <f t="shared" si="335"/>
        <v/>
      </c>
      <c r="AK545" s="199" t="str">
        <f t="shared" si="336"/>
        <v/>
      </c>
      <c r="AL545" s="199">
        <f t="shared" si="337"/>
        <v>-8.4220579799999982</v>
      </c>
      <c r="AO545" s="59">
        <v>542</v>
      </c>
      <c r="AP545" s="54" t="s">
        <v>1446</v>
      </c>
      <c r="AQ545" s="31" t="s">
        <v>1110</v>
      </c>
      <c r="AR545" s="31" t="s">
        <v>1110</v>
      </c>
      <c r="AS545" s="31" t="s">
        <v>1110</v>
      </c>
      <c r="AT545" s="31" t="s">
        <v>1110</v>
      </c>
      <c r="AU545" s="31" t="s">
        <v>1110</v>
      </c>
      <c r="AV545" s="31" t="s">
        <v>1110</v>
      </c>
      <c r="AW545" s="31" t="s">
        <v>1110</v>
      </c>
      <c r="AX545" s="31">
        <v>2.1442055799999999</v>
      </c>
      <c r="AY545" s="31" t="s">
        <v>1110</v>
      </c>
      <c r="AZ545" s="31" t="s">
        <v>1110</v>
      </c>
      <c r="BA545" s="31" t="s">
        <v>1110</v>
      </c>
      <c r="BB545" s="31" t="s">
        <v>1110</v>
      </c>
      <c r="BC545" s="31" t="s">
        <v>1110</v>
      </c>
      <c r="BD545" s="31" t="s">
        <v>1110</v>
      </c>
      <c r="BE545" s="57" t="s">
        <v>1110</v>
      </c>
      <c r="BF545" s="31">
        <v>2.1442055799999999</v>
      </c>
      <c r="BG545"/>
      <c r="BH545" s="59">
        <v>542</v>
      </c>
      <c r="BI545" s="54" t="s">
        <v>1427</v>
      </c>
      <c r="BJ545" s="31" t="s">
        <v>1110</v>
      </c>
      <c r="BK545" s="31" t="s">
        <v>1110</v>
      </c>
      <c r="BL545" s="31" t="s">
        <v>1110</v>
      </c>
      <c r="BM545" s="31" t="s">
        <v>1110</v>
      </c>
      <c r="BN545" s="31" t="s">
        <v>1110</v>
      </c>
      <c r="BO545" s="31" t="s">
        <v>1110</v>
      </c>
      <c r="BP545" s="31" t="s">
        <v>1110</v>
      </c>
      <c r="BQ545" s="31">
        <v>1.2291128999999998</v>
      </c>
      <c r="BR545" s="31">
        <v>0.46751041999999998</v>
      </c>
      <c r="BS545" s="31" t="s">
        <v>1110</v>
      </c>
      <c r="BT545" s="31" t="s">
        <v>1110</v>
      </c>
      <c r="BU545" s="31" t="s">
        <v>1110</v>
      </c>
      <c r="BV545" s="31">
        <v>0.85843268000000006</v>
      </c>
      <c r="BW545" s="31" t="s">
        <v>1110</v>
      </c>
      <c r="BX545" s="57" t="s">
        <v>1110</v>
      </c>
      <c r="BY545" s="31">
        <v>2.555056</v>
      </c>
    </row>
    <row r="546" spans="1:77" ht="62.5">
      <c r="A546" s="114" t="str">
        <f t="shared" si="301"/>
        <v>DIFERENCIAL CONSULTORIA</v>
      </c>
      <c r="B546" s="24" t="str">
        <f t="shared" si="302"/>
        <v/>
      </c>
      <c r="C546" s="24" t="str">
        <f t="shared" si="303"/>
        <v/>
      </c>
      <c r="D546" s="24" t="str">
        <f t="shared" si="304"/>
        <v/>
      </c>
      <c r="E546" s="24" t="str">
        <f t="shared" si="305"/>
        <v/>
      </c>
      <c r="F546" s="24" t="str">
        <f t="shared" si="306"/>
        <v/>
      </c>
      <c r="G546" s="24" t="str">
        <f t="shared" si="307"/>
        <v/>
      </c>
      <c r="H546" s="24" t="str">
        <f t="shared" si="308"/>
        <v/>
      </c>
      <c r="I546" s="24">
        <f t="shared" si="309"/>
        <v>-0.7890092329672882</v>
      </c>
      <c r="J546" s="24" t="str">
        <f t="shared" si="310"/>
        <v/>
      </c>
      <c r="K546" s="24" t="str">
        <f t="shared" si="311"/>
        <v/>
      </c>
      <c r="L546" s="24" t="str">
        <f t="shared" si="312"/>
        <v/>
      </c>
      <c r="M546" s="24" t="str">
        <f t="shared" si="313"/>
        <v/>
      </c>
      <c r="N546" s="24" t="str">
        <f t="shared" si="314"/>
        <v/>
      </c>
      <c r="O546" s="24" t="str">
        <f t="shared" si="315"/>
        <v/>
      </c>
      <c r="P546" s="24" t="str">
        <f t="shared" si="316"/>
        <v/>
      </c>
      <c r="Q546" s="24">
        <f t="shared" si="317"/>
        <v>-0.7890092329672882</v>
      </c>
      <c r="R546" s="24">
        <f t="shared" si="318"/>
        <v>-1.6917979999999666E-2</v>
      </c>
      <c r="S546" s="24">
        <f t="shared" si="319"/>
        <v>-0.7890092329672882</v>
      </c>
      <c r="T546" s="24">
        <f t="shared" si="320"/>
        <v>-0.7890092329672882</v>
      </c>
      <c r="V546" s="116" t="str">
        <f t="shared" si="321"/>
        <v>DIFERENCIAL CONSULTORIA</v>
      </c>
      <c r="W546" s="199" t="str">
        <f t="shared" si="322"/>
        <v/>
      </c>
      <c r="X546" s="199" t="str">
        <f t="shared" si="323"/>
        <v/>
      </c>
      <c r="Y546" s="199" t="str">
        <f t="shared" si="324"/>
        <v/>
      </c>
      <c r="Z546" s="199" t="str">
        <f t="shared" si="325"/>
        <v/>
      </c>
      <c r="AA546" s="199" t="str">
        <f t="shared" si="326"/>
        <v/>
      </c>
      <c r="AB546" s="199" t="str">
        <f t="shared" si="327"/>
        <v/>
      </c>
      <c r="AC546" s="199" t="str">
        <f t="shared" si="328"/>
        <v/>
      </c>
      <c r="AD546" s="199">
        <f t="shared" si="329"/>
        <v>-1.6917979999999666E-2</v>
      </c>
      <c r="AE546" s="199" t="str">
        <f t="shared" si="330"/>
        <v/>
      </c>
      <c r="AF546" s="199" t="str">
        <f t="shared" si="331"/>
        <v/>
      </c>
      <c r="AG546" s="199" t="str">
        <f t="shared" si="332"/>
        <v/>
      </c>
      <c r="AH546" s="199" t="str">
        <f t="shared" si="333"/>
        <v/>
      </c>
      <c r="AI546" s="199" t="str">
        <f t="shared" si="334"/>
        <v/>
      </c>
      <c r="AJ546" s="199" t="str">
        <f t="shared" si="335"/>
        <v/>
      </c>
      <c r="AK546" s="199" t="str">
        <f t="shared" si="336"/>
        <v/>
      </c>
      <c r="AL546" s="199">
        <f t="shared" si="337"/>
        <v>-1.6917979999999666E-2</v>
      </c>
      <c r="AO546" s="60">
        <v>543</v>
      </c>
      <c r="AP546" s="56" t="s">
        <v>1447</v>
      </c>
      <c r="AQ546" s="30" t="s">
        <v>1110</v>
      </c>
      <c r="AR546" s="30" t="s">
        <v>1110</v>
      </c>
      <c r="AS546" s="30" t="s">
        <v>1110</v>
      </c>
      <c r="AT546" s="30" t="s">
        <v>1110</v>
      </c>
      <c r="AU546" s="30" t="s">
        <v>1110</v>
      </c>
      <c r="AV546" s="30">
        <v>0.17352987</v>
      </c>
      <c r="AW546" s="30">
        <v>4.3700000000000005E-6</v>
      </c>
      <c r="AX546" s="30">
        <v>1.349999E-2</v>
      </c>
      <c r="AY546" s="30" t="s">
        <v>1110</v>
      </c>
      <c r="AZ546" s="30" t="s">
        <v>1110</v>
      </c>
      <c r="BA546" s="30" t="s">
        <v>1110</v>
      </c>
      <c r="BB546" s="30">
        <v>1E-8</v>
      </c>
      <c r="BC546" s="30" t="s">
        <v>1110</v>
      </c>
      <c r="BD546" s="30" t="s">
        <v>1110</v>
      </c>
      <c r="BE546" s="58">
        <v>1.88618855</v>
      </c>
      <c r="BF546" s="30">
        <v>2.07322279</v>
      </c>
      <c r="BG546"/>
      <c r="BH546" s="60">
        <v>543</v>
      </c>
      <c r="BI546" s="56" t="s">
        <v>1446</v>
      </c>
      <c r="BJ546" s="30" t="s">
        <v>1110</v>
      </c>
      <c r="BK546" s="30" t="s">
        <v>1110</v>
      </c>
      <c r="BL546" s="30" t="s">
        <v>1110</v>
      </c>
      <c r="BM546" s="30" t="s">
        <v>1110</v>
      </c>
      <c r="BN546" s="30" t="s">
        <v>1110</v>
      </c>
      <c r="BO546" s="30" t="s">
        <v>1110</v>
      </c>
      <c r="BP546" s="30" t="s">
        <v>1110</v>
      </c>
      <c r="BQ546" s="30">
        <v>2.1272876000000003</v>
      </c>
      <c r="BR546" s="30" t="s">
        <v>1110</v>
      </c>
      <c r="BS546" s="30" t="s">
        <v>1110</v>
      </c>
      <c r="BT546" s="30" t="s">
        <v>1110</v>
      </c>
      <c r="BU546" s="30" t="s">
        <v>1110</v>
      </c>
      <c r="BV546" s="30" t="s">
        <v>1110</v>
      </c>
      <c r="BW546" s="30" t="s">
        <v>1110</v>
      </c>
      <c r="BX546" s="58" t="s">
        <v>1110</v>
      </c>
      <c r="BY546" s="30">
        <v>2.1272876000000003</v>
      </c>
    </row>
    <row r="547" spans="1:77" ht="50">
      <c r="A547" s="114" t="str">
        <f t="shared" si="301"/>
        <v>HIGHLINE</v>
      </c>
      <c r="B547" s="24" t="str">
        <f t="shared" si="302"/>
        <v/>
      </c>
      <c r="C547" s="24" t="str">
        <f t="shared" si="303"/>
        <v/>
      </c>
      <c r="D547" s="24" t="str">
        <f t="shared" si="304"/>
        <v/>
      </c>
      <c r="E547" s="24" t="str">
        <f t="shared" si="305"/>
        <v/>
      </c>
      <c r="F547" s="24" t="str">
        <f t="shared" si="306"/>
        <v/>
      </c>
      <c r="G547" s="24">
        <f t="shared" si="307"/>
        <v>0.85863603770349073</v>
      </c>
      <c r="H547" s="24">
        <f t="shared" si="308"/>
        <v>0</v>
      </c>
      <c r="I547" s="24">
        <f t="shared" si="309"/>
        <v>0.88888954732560421</v>
      </c>
      <c r="J547" s="24" t="str">
        <f t="shared" si="310"/>
        <v/>
      </c>
      <c r="K547" s="24" t="str">
        <f t="shared" si="311"/>
        <v/>
      </c>
      <c r="L547" s="24" t="str">
        <f t="shared" si="312"/>
        <v/>
      </c>
      <c r="M547" s="24">
        <f t="shared" si="313"/>
        <v>0</v>
      </c>
      <c r="N547" s="24" t="str">
        <f t="shared" si="314"/>
        <v/>
      </c>
      <c r="O547" s="24" t="str">
        <f t="shared" si="315"/>
        <v/>
      </c>
      <c r="P547" s="24">
        <f t="shared" si="316"/>
        <v>0.85515893943899357</v>
      </c>
      <c r="Q547" s="24">
        <f t="shared" si="317"/>
        <v>0.85566780789632446</v>
      </c>
      <c r="R547" s="24">
        <f t="shared" si="318"/>
        <v>1.7739900000000031E-2</v>
      </c>
      <c r="S547" s="24">
        <f t="shared" si="319"/>
        <v>0.88888954732560421</v>
      </c>
      <c r="T547" s="24">
        <f t="shared" si="320"/>
        <v>0</v>
      </c>
      <c r="V547" s="116" t="str">
        <f t="shared" si="321"/>
        <v>HIGHLINE</v>
      </c>
      <c r="W547" s="199" t="str">
        <f t="shared" si="322"/>
        <v/>
      </c>
      <c r="X547" s="199" t="str">
        <f t="shared" si="323"/>
        <v/>
      </c>
      <c r="Y547" s="199" t="str">
        <f t="shared" si="324"/>
        <v/>
      </c>
      <c r="Z547" s="199" t="str">
        <f t="shared" si="325"/>
        <v/>
      </c>
      <c r="AA547" s="199" t="str">
        <f t="shared" si="326"/>
        <v/>
      </c>
      <c r="AB547" s="199">
        <f t="shared" si="327"/>
        <v>1.4899899999999966E-3</v>
      </c>
      <c r="AC547" s="199">
        <f t="shared" si="328"/>
        <v>0</v>
      </c>
      <c r="AD547" s="199">
        <f t="shared" si="329"/>
        <v>1.2000000000000031E-4</v>
      </c>
      <c r="AE547" s="199" t="str">
        <f t="shared" si="330"/>
        <v/>
      </c>
      <c r="AF547" s="199" t="str">
        <f t="shared" si="331"/>
        <v/>
      </c>
      <c r="AG547" s="199" t="str">
        <f t="shared" si="332"/>
        <v/>
      </c>
      <c r="AH547" s="199">
        <f t="shared" si="333"/>
        <v>0</v>
      </c>
      <c r="AI547" s="199" t="str">
        <f t="shared" si="334"/>
        <v/>
      </c>
      <c r="AJ547" s="199" t="str">
        <f t="shared" si="335"/>
        <v/>
      </c>
      <c r="AK547" s="199">
        <f t="shared" si="336"/>
        <v>1.6129909999999859E-2</v>
      </c>
      <c r="AL547" s="199">
        <f t="shared" si="337"/>
        <v>1.7739900000000031E-2</v>
      </c>
      <c r="AO547" s="59">
        <v>544</v>
      </c>
      <c r="AP547" s="54" t="s">
        <v>1089</v>
      </c>
      <c r="AQ547" s="31" t="s">
        <v>1110</v>
      </c>
      <c r="AR547" s="31" t="s">
        <v>1110</v>
      </c>
      <c r="AS547" s="31" t="s">
        <v>1110</v>
      </c>
      <c r="AT547" s="31" t="s">
        <v>1110</v>
      </c>
      <c r="AU547" s="31" t="s">
        <v>1110</v>
      </c>
      <c r="AV547" s="31" t="s">
        <v>1110</v>
      </c>
      <c r="AW547" s="31" t="s">
        <v>1110</v>
      </c>
      <c r="AX547" s="31">
        <v>1.8122802900000001</v>
      </c>
      <c r="AY547" s="31" t="s">
        <v>1110</v>
      </c>
      <c r="AZ547" s="31" t="s">
        <v>1110</v>
      </c>
      <c r="BA547" s="31" t="s">
        <v>1110</v>
      </c>
      <c r="BB547" s="31" t="s">
        <v>1110</v>
      </c>
      <c r="BC547" s="31" t="s">
        <v>1110</v>
      </c>
      <c r="BD547" s="31" t="s">
        <v>1110</v>
      </c>
      <c r="BE547" s="57" t="s">
        <v>1110</v>
      </c>
      <c r="BF547" s="31">
        <v>1.8122802900000001</v>
      </c>
      <c r="BG547"/>
      <c r="BH547" s="59">
        <v>544</v>
      </c>
      <c r="BI547" s="54" t="s">
        <v>1447</v>
      </c>
      <c r="BJ547" s="31" t="s">
        <v>1110</v>
      </c>
      <c r="BK547" s="31" t="s">
        <v>1110</v>
      </c>
      <c r="BL547" s="31" t="s">
        <v>1110</v>
      </c>
      <c r="BM547" s="31" t="s">
        <v>1110</v>
      </c>
      <c r="BN547" s="31" t="s">
        <v>1110</v>
      </c>
      <c r="BO547" s="31">
        <v>0.17501986</v>
      </c>
      <c r="BP547" s="31">
        <v>4.3700000000000005E-6</v>
      </c>
      <c r="BQ547" s="31">
        <v>1.361999E-2</v>
      </c>
      <c r="BR547" s="31" t="s">
        <v>1110</v>
      </c>
      <c r="BS547" s="31" t="s">
        <v>1110</v>
      </c>
      <c r="BT547" s="31" t="s">
        <v>1110</v>
      </c>
      <c r="BU547" s="31">
        <v>1E-8</v>
      </c>
      <c r="BV547" s="31" t="s">
        <v>1110</v>
      </c>
      <c r="BW547" s="31" t="s">
        <v>1110</v>
      </c>
      <c r="BX547" s="57">
        <v>1.9023184599999998</v>
      </c>
      <c r="BY547" s="31">
        <v>2.09096269</v>
      </c>
    </row>
    <row r="548" spans="1:77" ht="37.5">
      <c r="A548" s="114" t="str">
        <f t="shared" si="301"/>
        <v>A10 INVESTIMENTOS</v>
      </c>
      <c r="B548" s="24" t="str">
        <f t="shared" si="302"/>
        <v/>
      </c>
      <c r="C548" s="24" t="str">
        <f t="shared" si="303"/>
        <v/>
      </c>
      <c r="D548" s="24" t="str">
        <f t="shared" si="304"/>
        <v/>
      </c>
      <c r="E548" s="24" t="str">
        <f t="shared" si="305"/>
        <v/>
      </c>
      <c r="F548" s="24" t="str">
        <f t="shared" si="306"/>
        <v/>
      </c>
      <c r="G548" s="24" t="str">
        <f t="shared" si="307"/>
        <v/>
      </c>
      <c r="H548" s="24" t="str">
        <f t="shared" si="308"/>
        <v/>
      </c>
      <c r="I548" s="24">
        <f t="shared" si="309"/>
        <v>103.71539075300973</v>
      </c>
      <c r="J548" s="24" t="str">
        <f t="shared" si="310"/>
        <v/>
      </c>
      <c r="K548" s="24" t="str">
        <f t="shared" si="311"/>
        <v/>
      </c>
      <c r="L548" s="24" t="str">
        <f t="shared" si="312"/>
        <v/>
      </c>
      <c r="M548" s="24" t="str">
        <f t="shared" si="313"/>
        <v/>
      </c>
      <c r="N548" s="24" t="str">
        <f t="shared" si="314"/>
        <v/>
      </c>
      <c r="O548" s="24" t="str">
        <f t="shared" si="315"/>
        <v/>
      </c>
      <c r="P548" s="24" t="str">
        <f t="shared" si="316"/>
        <v/>
      </c>
      <c r="Q548" s="24">
        <f t="shared" si="317"/>
        <v>103.71539075300973</v>
      </c>
      <c r="R548" s="24">
        <f t="shared" si="318"/>
        <v>1.0618367599999996</v>
      </c>
      <c r="S548" s="24">
        <f t="shared" si="319"/>
        <v>103.71539075300973</v>
      </c>
      <c r="T548" s="24">
        <f t="shared" si="320"/>
        <v>103.71539075300973</v>
      </c>
      <c r="V548" s="116" t="str">
        <f t="shared" si="321"/>
        <v>A10 INVESTIMENTOS</v>
      </c>
      <c r="W548" s="199" t="str">
        <f t="shared" si="322"/>
        <v/>
      </c>
      <c r="X548" s="199" t="str">
        <f t="shared" si="323"/>
        <v/>
      </c>
      <c r="Y548" s="199" t="str">
        <f t="shared" si="324"/>
        <v/>
      </c>
      <c r="Z548" s="199" t="str">
        <f t="shared" si="325"/>
        <v/>
      </c>
      <c r="AA548" s="199" t="str">
        <f t="shared" si="326"/>
        <v/>
      </c>
      <c r="AB548" s="199" t="str">
        <f t="shared" si="327"/>
        <v/>
      </c>
      <c r="AC548" s="199" t="str">
        <f t="shared" si="328"/>
        <v/>
      </c>
      <c r="AD548" s="199">
        <f t="shared" si="329"/>
        <v>1.0618367599999996</v>
      </c>
      <c r="AE548" s="199" t="str">
        <f t="shared" si="330"/>
        <v/>
      </c>
      <c r="AF548" s="199" t="str">
        <f t="shared" si="331"/>
        <v/>
      </c>
      <c r="AG548" s="199" t="str">
        <f t="shared" si="332"/>
        <v/>
      </c>
      <c r="AH548" s="199" t="str">
        <f t="shared" si="333"/>
        <v/>
      </c>
      <c r="AI548" s="199" t="str">
        <f t="shared" si="334"/>
        <v/>
      </c>
      <c r="AJ548" s="199" t="str">
        <f t="shared" si="335"/>
        <v/>
      </c>
      <c r="AK548" s="199" t="str">
        <f t="shared" si="336"/>
        <v/>
      </c>
      <c r="AL548" s="199">
        <f t="shared" si="337"/>
        <v>1.0618367599999996</v>
      </c>
      <c r="AO548" s="60">
        <v>545</v>
      </c>
      <c r="AP548" s="56" t="s">
        <v>663</v>
      </c>
      <c r="AQ548" s="30" t="s">
        <v>1110</v>
      </c>
      <c r="AR548" s="30" t="s">
        <v>1110</v>
      </c>
      <c r="AS548" s="30" t="s">
        <v>1110</v>
      </c>
      <c r="AT548" s="30" t="s">
        <v>1110</v>
      </c>
      <c r="AU548" s="30" t="s">
        <v>1110</v>
      </c>
      <c r="AV548" s="30" t="s">
        <v>1110</v>
      </c>
      <c r="AW548" s="30" t="s">
        <v>1110</v>
      </c>
      <c r="AX548" s="30">
        <v>0.88974810999999998</v>
      </c>
      <c r="AY548" s="30">
        <v>0.88975804000000003</v>
      </c>
      <c r="AZ548" s="30" t="s">
        <v>1110</v>
      </c>
      <c r="BA548" s="30" t="s">
        <v>1110</v>
      </c>
      <c r="BB548" s="30" t="s">
        <v>1110</v>
      </c>
      <c r="BC548" s="30" t="s">
        <v>1110</v>
      </c>
      <c r="BD548" s="30" t="s">
        <v>1110</v>
      </c>
      <c r="BE548" s="58" t="s">
        <v>1110</v>
      </c>
      <c r="BF548" s="30">
        <v>1.77950615</v>
      </c>
      <c r="BG548"/>
      <c r="BH548" s="60">
        <v>545</v>
      </c>
      <c r="BI548" s="56" t="s">
        <v>1448</v>
      </c>
      <c r="BJ548" s="30" t="s">
        <v>1110</v>
      </c>
      <c r="BK548" s="30" t="s">
        <v>1110</v>
      </c>
      <c r="BL548" s="30" t="s">
        <v>1110</v>
      </c>
      <c r="BM548" s="30" t="s">
        <v>1110</v>
      </c>
      <c r="BN548" s="30" t="s">
        <v>1110</v>
      </c>
      <c r="BO548" s="30" t="s">
        <v>1110</v>
      </c>
      <c r="BP548" s="30" t="s">
        <v>1110</v>
      </c>
      <c r="BQ548" s="30">
        <v>2.0856353999999997</v>
      </c>
      <c r="BR548" s="30" t="s">
        <v>1110</v>
      </c>
      <c r="BS548" s="30" t="s">
        <v>1110</v>
      </c>
      <c r="BT548" s="30" t="s">
        <v>1110</v>
      </c>
      <c r="BU548" s="30" t="s">
        <v>1110</v>
      </c>
      <c r="BV548" s="30" t="s">
        <v>1110</v>
      </c>
      <c r="BW548" s="30" t="s">
        <v>1110</v>
      </c>
      <c r="BX548" s="58" t="s">
        <v>1110</v>
      </c>
      <c r="BY548" s="30">
        <v>2.0856353999999997</v>
      </c>
    </row>
    <row r="549" spans="1:77" ht="50">
      <c r="A549" s="114" t="str">
        <f t="shared" si="301"/>
        <v>BI CAPITAL GESTÃO DE RECURSOS LTDA</v>
      </c>
      <c r="B549" s="24" t="str">
        <f t="shared" si="302"/>
        <v/>
      </c>
      <c r="C549" s="24" t="str">
        <f t="shared" si="303"/>
        <v/>
      </c>
      <c r="D549" s="24" t="str">
        <f t="shared" si="304"/>
        <v/>
      </c>
      <c r="E549" s="24" t="str">
        <f t="shared" si="305"/>
        <v/>
      </c>
      <c r="F549" s="24" t="str">
        <f t="shared" si="306"/>
        <v/>
      </c>
      <c r="G549" s="24">
        <f t="shared" si="307"/>
        <v>0</v>
      </c>
      <c r="H549" s="24" t="str">
        <f t="shared" si="308"/>
        <v/>
      </c>
      <c r="I549" s="24" t="str">
        <f t="shared" si="309"/>
        <v/>
      </c>
      <c r="J549" s="24" t="str">
        <f t="shared" si="310"/>
        <v/>
      </c>
      <c r="K549" s="24" t="str">
        <f t="shared" si="311"/>
        <v/>
      </c>
      <c r="L549" s="24" t="str">
        <f t="shared" si="312"/>
        <v/>
      </c>
      <c r="M549" s="24">
        <f t="shared" si="313"/>
        <v>-13.354398744562104</v>
      </c>
      <c r="N549" s="24" t="str">
        <f t="shared" si="314"/>
        <v/>
      </c>
      <c r="O549" s="24" t="str">
        <f t="shared" si="315"/>
        <v/>
      </c>
      <c r="P549" s="24">
        <f t="shared" si="316"/>
        <v>0</v>
      </c>
      <c r="Q549" s="24">
        <f t="shared" si="317"/>
        <v>-13.35439862193077</v>
      </c>
      <c r="R549" s="24">
        <f t="shared" si="318"/>
        <v>-0.29085542999999991</v>
      </c>
      <c r="S549" s="24">
        <f t="shared" si="319"/>
        <v>0</v>
      </c>
      <c r="T549" s="24">
        <f t="shared" si="320"/>
        <v>-13.354398744562104</v>
      </c>
      <c r="V549" s="116" t="str">
        <f t="shared" si="321"/>
        <v>BI CAPITAL GESTÃO DE RECURSOS LTDA</v>
      </c>
      <c r="W549" s="199" t="str">
        <f t="shared" si="322"/>
        <v/>
      </c>
      <c r="X549" s="199" t="str">
        <f t="shared" si="323"/>
        <v/>
      </c>
      <c r="Y549" s="199" t="str">
        <f t="shared" si="324"/>
        <v/>
      </c>
      <c r="Z549" s="199" t="str">
        <f t="shared" si="325"/>
        <v/>
      </c>
      <c r="AA549" s="199" t="str">
        <f t="shared" si="326"/>
        <v/>
      </c>
      <c r="AB549" s="199">
        <f t="shared" si="327"/>
        <v>0</v>
      </c>
      <c r="AC549" s="199" t="str">
        <f t="shared" si="328"/>
        <v/>
      </c>
      <c r="AD549" s="199" t="str">
        <f t="shared" si="329"/>
        <v/>
      </c>
      <c r="AE549" s="199" t="str">
        <f t="shared" si="330"/>
        <v/>
      </c>
      <c r="AF549" s="199" t="str">
        <f t="shared" si="331"/>
        <v/>
      </c>
      <c r="AG549" s="199" t="str">
        <f t="shared" si="332"/>
        <v/>
      </c>
      <c r="AH549" s="199">
        <f t="shared" si="333"/>
        <v>-0.29085542999999991</v>
      </c>
      <c r="AI549" s="199" t="str">
        <f t="shared" si="334"/>
        <v/>
      </c>
      <c r="AJ549" s="199" t="str">
        <f t="shared" si="335"/>
        <v/>
      </c>
      <c r="AK549" s="199">
        <f t="shared" si="336"/>
        <v>0</v>
      </c>
      <c r="AL549" s="199">
        <f t="shared" si="337"/>
        <v>-0.29085542999999991</v>
      </c>
      <c r="AO549" s="59">
        <v>546</v>
      </c>
      <c r="AP549" s="54" t="s">
        <v>1449</v>
      </c>
      <c r="AQ549" s="31" t="s">
        <v>1110</v>
      </c>
      <c r="AR549" s="31" t="s">
        <v>1110</v>
      </c>
      <c r="AS549" s="31" t="s">
        <v>1110</v>
      </c>
      <c r="AT549" s="31" t="s">
        <v>1110</v>
      </c>
      <c r="AU549" s="31" t="s">
        <v>1110</v>
      </c>
      <c r="AV549" s="31" t="s">
        <v>1110</v>
      </c>
      <c r="AW549" s="31" t="s">
        <v>1110</v>
      </c>
      <c r="AX549" s="31" t="s">
        <v>1110</v>
      </c>
      <c r="AY549" s="31" t="s">
        <v>1110</v>
      </c>
      <c r="AZ549" s="31" t="s">
        <v>1110</v>
      </c>
      <c r="BA549" s="31" t="s">
        <v>1110</v>
      </c>
      <c r="BB549" s="31" t="s">
        <v>1110</v>
      </c>
      <c r="BC549" s="31" t="s">
        <v>1110</v>
      </c>
      <c r="BD549" s="31" t="s">
        <v>1110</v>
      </c>
      <c r="BE549" s="57">
        <v>1.7631520900000002</v>
      </c>
      <c r="BF549" s="31">
        <v>1.7631520900000002</v>
      </c>
      <c r="BG549"/>
      <c r="BH549" s="59">
        <v>546</v>
      </c>
      <c r="BI549" s="54" t="s">
        <v>184</v>
      </c>
      <c r="BJ549" s="31" t="s">
        <v>1110</v>
      </c>
      <c r="BK549" s="31" t="s">
        <v>1110</v>
      </c>
      <c r="BL549" s="31" t="s">
        <v>1110</v>
      </c>
      <c r="BM549" s="31" t="s">
        <v>1110</v>
      </c>
      <c r="BN549" s="31" t="s">
        <v>1110</v>
      </c>
      <c r="BO549" s="31">
        <v>1E-8</v>
      </c>
      <c r="BP549" s="31" t="s">
        <v>1110</v>
      </c>
      <c r="BQ549" s="31" t="s">
        <v>1110</v>
      </c>
      <c r="BR549" s="31" t="s">
        <v>1110</v>
      </c>
      <c r="BS549" s="31" t="s">
        <v>1110</v>
      </c>
      <c r="BT549" s="31" t="s">
        <v>1110</v>
      </c>
      <c r="BU549" s="31">
        <v>1.8871192999999999</v>
      </c>
      <c r="BV549" s="31" t="s">
        <v>1110</v>
      </c>
      <c r="BW549" s="31" t="s">
        <v>1110</v>
      </c>
      <c r="BX549" s="57">
        <v>1E-8</v>
      </c>
      <c r="BY549" s="31">
        <v>1.8871193199999998</v>
      </c>
    </row>
    <row r="550" spans="1:77" ht="50">
      <c r="A550" s="114" t="str">
        <f t="shared" si="301"/>
        <v>FLIT INVESTIMENTOS</v>
      </c>
      <c r="B550" s="24" t="str">
        <f t="shared" si="302"/>
        <v/>
      </c>
      <c r="C550" s="24" t="str">
        <f t="shared" si="303"/>
        <v/>
      </c>
      <c r="D550" s="24" t="str">
        <f t="shared" si="304"/>
        <v/>
      </c>
      <c r="E550" s="24" t="str">
        <f t="shared" si="305"/>
        <v/>
      </c>
      <c r="F550" s="24" t="str">
        <f t="shared" si="306"/>
        <v/>
      </c>
      <c r="G550" s="24" t="str">
        <f t="shared" si="307"/>
        <v/>
      </c>
      <c r="H550" s="24" t="str">
        <f t="shared" si="308"/>
        <v/>
      </c>
      <c r="I550" s="24" t="str">
        <f t="shared" si="309"/>
        <v/>
      </c>
      <c r="J550" s="24" t="str">
        <f t="shared" si="310"/>
        <v/>
      </c>
      <c r="K550" s="24" t="str">
        <f t="shared" si="311"/>
        <v/>
      </c>
      <c r="L550" s="24" t="str">
        <f t="shared" si="312"/>
        <v/>
      </c>
      <c r="M550" s="24" t="str">
        <f t="shared" si="313"/>
        <v/>
      </c>
      <c r="N550" s="24" t="str">
        <f t="shared" si="314"/>
        <v/>
      </c>
      <c r="O550" s="24" t="str">
        <f t="shared" si="315"/>
        <v/>
      </c>
      <c r="P550" s="24">
        <f t="shared" si="316"/>
        <v>-0.85751082313041138</v>
      </c>
      <c r="Q550" s="24">
        <f t="shared" si="317"/>
        <v>-0.85751082313041138</v>
      </c>
      <c r="R550" s="24">
        <f t="shared" si="318"/>
        <v>-1.51192200000001E-2</v>
      </c>
      <c r="S550" s="24">
        <f t="shared" si="319"/>
        <v>-0.85751082313041138</v>
      </c>
      <c r="T550" s="24">
        <f t="shared" si="320"/>
        <v>-0.85751082313041138</v>
      </c>
      <c r="V550" s="116" t="str">
        <f t="shared" si="321"/>
        <v>FLIT INVESTIMENTOS</v>
      </c>
      <c r="W550" s="199" t="str">
        <f t="shared" si="322"/>
        <v/>
      </c>
      <c r="X550" s="199" t="str">
        <f t="shared" si="323"/>
        <v/>
      </c>
      <c r="Y550" s="199" t="str">
        <f t="shared" si="324"/>
        <v/>
      </c>
      <c r="Z550" s="199" t="str">
        <f t="shared" si="325"/>
        <v/>
      </c>
      <c r="AA550" s="199" t="str">
        <f t="shared" si="326"/>
        <v/>
      </c>
      <c r="AB550" s="199" t="str">
        <f t="shared" si="327"/>
        <v/>
      </c>
      <c r="AC550" s="199" t="str">
        <f t="shared" si="328"/>
        <v/>
      </c>
      <c r="AD550" s="199" t="str">
        <f t="shared" si="329"/>
        <v/>
      </c>
      <c r="AE550" s="199" t="str">
        <f t="shared" si="330"/>
        <v/>
      </c>
      <c r="AF550" s="199" t="str">
        <f t="shared" si="331"/>
        <v/>
      </c>
      <c r="AG550" s="199" t="str">
        <f t="shared" si="332"/>
        <v/>
      </c>
      <c r="AH550" s="199" t="str">
        <f t="shared" si="333"/>
        <v/>
      </c>
      <c r="AI550" s="199" t="str">
        <f t="shared" si="334"/>
        <v/>
      </c>
      <c r="AJ550" s="199" t="str">
        <f t="shared" si="335"/>
        <v/>
      </c>
      <c r="AK550" s="199">
        <f t="shared" si="336"/>
        <v>-1.51192200000001E-2</v>
      </c>
      <c r="AL550" s="199">
        <f t="shared" si="337"/>
        <v>-1.51192200000001E-2</v>
      </c>
      <c r="AO550" s="60">
        <v>547</v>
      </c>
      <c r="AP550" s="56" t="s">
        <v>1450</v>
      </c>
      <c r="AQ550" s="30" t="s">
        <v>1110</v>
      </c>
      <c r="AR550" s="30" t="s">
        <v>1110</v>
      </c>
      <c r="AS550" s="30" t="s">
        <v>1110</v>
      </c>
      <c r="AT550" s="30" t="s">
        <v>1110</v>
      </c>
      <c r="AU550" s="30" t="s">
        <v>1110</v>
      </c>
      <c r="AV550" s="30">
        <v>1.7121120600000002</v>
      </c>
      <c r="AW550" s="30" t="s">
        <v>1110</v>
      </c>
      <c r="AX550" s="30" t="s">
        <v>1110</v>
      </c>
      <c r="AY550" s="30" t="s">
        <v>1110</v>
      </c>
      <c r="AZ550" s="30" t="s">
        <v>1110</v>
      </c>
      <c r="BA550" s="30" t="s">
        <v>1110</v>
      </c>
      <c r="BB550" s="30" t="s">
        <v>1110</v>
      </c>
      <c r="BC550" s="30" t="s">
        <v>1110</v>
      </c>
      <c r="BD550" s="30" t="s">
        <v>1110</v>
      </c>
      <c r="BE550" s="58" t="s">
        <v>1110</v>
      </c>
      <c r="BF550" s="30">
        <v>1.7121120600000002</v>
      </c>
      <c r="BG550"/>
      <c r="BH550" s="60">
        <v>547</v>
      </c>
      <c r="BI550" s="56" t="s">
        <v>1449</v>
      </c>
      <c r="BJ550" s="30" t="s">
        <v>1110</v>
      </c>
      <c r="BK550" s="30" t="s">
        <v>1110</v>
      </c>
      <c r="BL550" s="30" t="s">
        <v>1110</v>
      </c>
      <c r="BM550" s="30" t="s">
        <v>1110</v>
      </c>
      <c r="BN550" s="30" t="s">
        <v>1110</v>
      </c>
      <c r="BO550" s="30" t="s">
        <v>1110</v>
      </c>
      <c r="BP550" s="30" t="s">
        <v>1110</v>
      </c>
      <c r="BQ550" s="30" t="s">
        <v>1110</v>
      </c>
      <c r="BR550" s="30" t="s">
        <v>1110</v>
      </c>
      <c r="BS550" s="30" t="s">
        <v>1110</v>
      </c>
      <c r="BT550" s="30" t="s">
        <v>1110</v>
      </c>
      <c r="BU550" s="30" t="s">
        <v>1110</v>
      </c>
      <c r="BV550" s="30" t="s">
        <v>1110</v>
      </c>
      <c r="BW550" s="30" t="s">
        <v>1110</v>
      </c>
      <c r="BX550" s="58">
        <v>1.7480328700000001</v>
      </c>
      <c r="BY550" s="30">
        <v>1.7480328700000001</v>
      </c>
    </row>
    <row r="551" spans="1:77" ht="37.5">
      <c r="A551" s="114" t="str">
        <f t="shared" si="301"/>
        <v>TRIGONO CAPITAL LTDA</v>
      </c>
      <c r="B551" s="24" t="str">
        <f t="shared" si="302"/>
        <v/>
      </c>
      <c r="C551" s="24" t="str">
        <f t="shared" si="303"/>
        <v/>
      </c>
      <c r="D551" s="24" t="str">
        <f t="shared" si="304"/>
        <v/>
      </c>
      <c r="E551" s="24" t="str">
        <f t="shared" si="305"/>
        <v/>
      </c>
      <c r="F551" s="24" t="str">
        <f t="shared" si="306"/>
        <v/>
      </c>
      <c r="G551" s="24" t="str">
        <f t="shared" si="307"/>
        <v/>
      </c>
      <c r="H551" s="24" t="str">
        <f t="shared" si="308"/>
        <v/>
      </c>
      <c r="I551" s="24" t="str">
        <f t="shared" si="309"/>
        <v/>
      </c>
      <c r="J551" s="24" t="str">
        <f t="shared" si="310"/>
        <v/>
      </c>
      <c r="K551" s="24" t="str">
        <f t="shared" si="311"/>
        <v/>
      </c>
      <c r="L551" s="24" t="str">
        <f t="shared" si="312"/>
        <v/>
      </c>
      <c r="M551" s="24" t="str">
        <f t="shared" si="313"/>
        <v/>
      </c>
      <c r="N551" s="24" t="str">
        <f t="shared" si="314"/>
        <v/>
      </c>
      <c r="O551" s="24" t="str">
        <f t="shared" si="315"/>
        <v/>
      </c>
      <c r="P551" s="24" t="str">
        <f t="shared" si="316"/>
        <v/>
      </c>
      <c r="Q551" s="24" t="str">
        <f t="shared" si="317"/>
        <v/>
      </c>
      <c r="R551" s="24" t="e">
        <f t="shared" si="318"/>
        <v>#N/A</v>
      </c>
      <c r="S551" s="24">
        <f t="shared" si="319"/>
        <v>0</v>
      </c>
      <c r="T551" s="24">
        <f t="shared" si="320"/>
        <v>0</v>
      </c>
      <c r="V551" s="116" t="str">
        <f t="shared" si="321"/>
        <v>TRIGONO CAPITAL LTDA</v>
      </c>
      <c r="W551" s="199" t="str">
        <f t="shared" si="322"/>
        <v/>
      </c>
      <c r="X551" s="199" t="str">
        <f t="shared" si="323"/>
        <v/>
      </c>
      <c r="Y551" s="199" t="str">
        <f t="shared" si="324"/>
        <v/>
      </c>
      <c r="Z551" s="199" t="str">
        <f t="shared" si="325"/>
        <v/>
      </c>
      <c r="AA551" s="199" t="str">
        <f t="shared" si="326"/>
        <v/>
      </c>
      <c r="AB551" s="199" t="str">
        <f t="shared" si="327"/>
        <v/>
      </c>
      <c r="AC551" s="199" t="str">
        <f t="shared" si="328"/>
        <v/>
      </c>
      <c r="AD551" s="199" t="str">
        <f t="shared" si="329"/>
        <v/>
      </c>
      <c r="AE551" s="199" t="str">
        <f t="shared" si="330"/>
        <v/>
      </c>
      <c r="AF551" s="199" t="str">
        <f t="shared" si="331"/>
        <v/>
      </c>
      <c r="AG551" s="199" t="str">
        <f t="shared" si="332"/>
        <v/>
      </c>
      <c r="AH551" s="199" t="str">
        <f t="shared" si="333"/>
        <v/>
      </c>
      <c r="AI551" s="199" t="str">
        <f t="shared" si="334"/>
        <v/>
      </c>
      <c r="AJ551" s="199" t="str">
        <f t="shared" si="335"/>
        <v/>
      </c>
      <c r="AK551" s="199" t="str">
        <f t="shared" si="336"/>
        <v/>
      </c>
      <c r="AL551" s="199" t="str">
        <f t="shared" si="337"/>
        <v/>
      </c>
      <c r="AO551" s="59">
        <v>548</v>
      </c>
      <c r="AP551" s="54" t="s">
        <v>1451</v>
      </c>
      <c r="AQ551" s="31" t="s">
        <v>1110</v>
      </c>
      <c r="AR551" s="31" t="s">
        <v>1110</v>
      </c>
      <c r="AS551" s="31" t="s">
        <v>1110</v>
      </c>
      <c r="AT551" s="31" t="s">
        <v>1110</v>
      </c>
      <c r="AU551" s="31" t="s">
        <v>1110</v>
      </c>
      <c r="AV551" s="31" t="s">
        <v>1110</v>
      </c>
      <c r="AW551" s="31">
        <v>1.47825121</v>
      </c>
      <c r="AX551" s="31" t="s">
        <v>1110</v>
      </c>
      <c r="AY551" s="31" t="s">
        <v>1110</v>
      </c>
      <c r="AZ551" s="31">
        <v>0.11590010000000001</v>
      </c>
      <c r="BA551" s="31" t="s">
        <v>1110</v>
      </c>
      <c r="BB551" s="31" t="s">
        <v>1110</v>
      </c>
      <c r="BC551" s="31" t="s">
        <v>1110</v>
      </c>
      <c r="BD551" s="31" t="s">
        <v>1110</v>
      </c>
      <c r="BE551" s="57" t="s">
        <v>1110</v>
      </c>
      <c r="BF551" s="31">
        <v>1.59415131</v>
      </c>
      <c r="BG551"/>
      <c r="BH551" s="59">
        <v>548</v>
      </c>
      <c r="BI551" s="54" t="s">
        <v>954</v>
      </c>
      <c r="BJ551" s="31" t="s">
        <v>1110</v>
      </c>
      <c r="BK551" s="31" t="s">
        <v>1110</v>
      </c>
      <c r="BL551" s="31" t="s">
        <v>1110</v>
      </c>
      <c r="BM551" s="31" t="s">
        <v>1110</v>
      </c>
      <c r="BN551" s="31" t="s">
        <v>1110</v>
      </c>
      <c r="BO551" s="31" t="s">
        <v>1110</v>
      </c>
      <c r="BP551" s="31" t="s">
        <v>1110</v>
      </c>
      <c r="BQ551" s="31">
        <v>1.7264761200000001</v>
      </c>
      <c r="BR551" s="31" t="s">
        <v>1110</v>
      </c>
      <c r="BS551" s="31" t="s">
        <v>1110</v>
      </c>
      <c r="BT551" s="31" t="s">
        <v>1110</v>
      </c>
      <c r="BU551" s="31" t="s">
        <v>1110</v>
      </c>
      <c r="BV551" s="31" t="s">
        <v>1110</v>
      </c>
      <c r="BW551" s="31" t="s">
        <v>1110</v>
      </c>
      <c r="BX551" s="57" t="s">
        <v>1110</v>
      </c>
      <c r="BY551" s="31">
        <v>1.7264761200000001</v>
      </c>
    </row>
    <row r="552" spans="1:77" ht="50">
      <c r="A552" s="114" t="str">
        <f t="shared" si="301"/>
        <v>VENERDI GESTAO DE RECURSOS LTDA</v>
      </c>
      <c r="B552" s="24" t="str">
        <f t="shared" si="302"/>
        <v/>
      </c>
      <c r="C552" s="24" t="str">
        <f t="shared" si="303"/>
        <v/>
      </c>
      <c r="D552" s="24" t="str">
        <f t="shared" si="304"/>
        <v/>
      </c>
      <c r="E552" s="24" t="str">
        <f t="shared" si="305"/>
        <v/>
      </c>
      <c r="F552" s="24" t="str">
        <f t="shared" si="306"/>
        <v/>
      </c>
      <c r="G552" s="24">
        <f t="shared" si="307"/>
        <v>-0.46720832046473504</v>
      </c>
      <c r="H552" s="24" t="str">
        <f t="shared" si="308"/>
        <v/>
      </c>
      <c r="I552" s="24" t="str">
        <f t="shared" si="309"/>
        <v/>
      </c>
      <c r="J552" s="24" t="str">
        <f t="shared" si="310"/>
        <v/>
      </c>
      <c r="K552" s="24" t="str">
        <f t="shared" si="311"/>
        <v/>
      </c>
      <c r="L552" s="24" t="str">
        <f t="shared" si="312"/>
        <v/>
      </c>
      <c r="M552" s="24" t="str">
        <f t="shared" si="313"/>
        <v/>
      </c>
      <c r="N552" s="24" t="str">
        <f t="shared" si="314"/>
        <v/>
      </c>
      <c r="O552" s="24" t="str">
        <f t="shared" si="315"/>
        <v/>
      </c>
      <c r="P552" s="24" t="str">
        <f t="shared" si="316"/>
        <v/>
      </c>
      <c r="Q552" s="24">
        <f t="shared" si="317"/>
        <v>-0.46720832046473504</v>
      </c>
      <c r="R552" s="24">
        <f t="shared" si="318"/>
        <v>-7.9991300000001875E-3</v>
      </c>
      <c r="S552" s="24">
        <f t="shared" si="319"/>
        <v>-0.46720832046473504</v>
      </c>
      <c r="T552" s="24">
        <f t="shared" si="320"/>
        <v>-0.46720832046473504</v>
      </c>
      <c r="V552" s="116" t="str">
        <f t="shared" si="321"/>
        <v>VENERDI GESTAO DE RECURSOS LTDA</v>
      </c>
      <c r="W552" s="199" t="str">
        <f t="shared" si="322"/>
        <v/>
      </c>
      <c r="X552" s="199" t="str">
        <f t="shared" si="323"/>
        <v/>
      </c>
      <c r="Y552" s="199" t="str">
        <f t="shared" si="324"/>
        <v/>
      </c>
      <c r="Z552" s="199" t="str">
        <f t="shared" si="325"/>
        <v/>
      </c>
      <c r="AA552" s="199" t="str">
        <f t="shared" si="326"/>
        <v/>
      </c>
      <c r="AB552" s="199">
        <f t="shared" si="327"/>
        <v>-7.9991300000001875E-3</v>
      </c>
      <c r="AC552" s="199" t="str">
        <f t="shared" si="328"/>
        <v/>
      </c>
      <c r="AD552" s="199" t="str">
        <f t="shared" si="329"/>
        <v/>
      </c>
      <c r="AE552" s="199" t="str">
        <f t="shared" si="330"/>
        <v/>
      </c>
      <c r="AF552" s="199" t="str">
        <f t="shared" si="331"/>
        <v/>
      </c>
      <c r="AG552" s="199" t="str">
        <f t="shared" si="332"/>
        <v/>
      </c>
      <c r="AH552" s="199" t="str">
        <f t="shared" si="333"/>
        <v/>
      </c>
      <c r="AI552" s="199" t="str">
        <f t="shared" si="334"/>
        <v/>
      </c>
      <c r="AJ552" s="199" t="str">
        <f t="shared" si="335"/>
        <v/>
      </c>
      <c r="AK552" s="199" t="str">
        <f t="shared" si="336"/>
        <v/>
      </c>
      <c r="AL552" s="199">
        <f t="shared" si="337"/>
        <v>-7.9991300000001875E-3</v>
      </c>
      <c r="AO552" s="60">
        <v>549</v>
      </c>
      <c r="AP552" s="56" t="s">
        <v>1452</v>
      </c>
      <c r="AQ552" s="30" t="s">
        <v>1110</v>
      </c>
      <c r="AR552" s="30" t="s">
        <v>1110</v>
      </c>
      <c r="AS552" s="30" t="s">
        <v>1110</v>
      </c>
      <c r="AT552" s="30" t="s">
        <v>1110</v>
      </c>
      <c r="AU552" s="30" t="s">
        <v>1110</v>
      </c>
      <c r="AV552" s="30" t="s">
        <v>1110</v>
      </c>
      <c r="AW552" s="30" t="s">
        <v>1110</v>
      </c>
      <c r="AX552" s="30" t="s">
        <v>1110</v>
      </c>
      <c r="AY552" s="30" t="s">
        <v>1110</v>
      </c>
      <c r="AZ552" s="30" t="s">
        <v>1110</v>
      </c>
      <c r="BA552" s="30" t="s">
        <v>1110</v>
      </c>
      <c r="BB552" s="30" t="s">
        <v>1110</v>
      </c>
      <c r="BC552" s="30" t="s">
        <v>1110</v>
      </c>
      <c r="BD552" s="30" t="s">
        <v>1110</v>
      </c>
      <c r="BE552" s="58">
        <v>1.59403294</v>
      </c>
      <c r="BF552" s="30">
        <v>1.59403294</v>
      </c>
      <c r="BG552"/>
      <c r="BH552" s="60">
        <v>549</v>
      </c>
      <c r="BI552" s="56" t="s">
        <v>1450</v>
      </c>
      <c r="BJ552" s="30" t="s">
        <v>1110</v>
      </c>
      <c r="BK552" s="30" t="s">
        <v>1110</v>
      </c>
      <c r="BL552" s="30" t="s">
        <v>1110</v>
      </c>
      <c r="BM552" s="30" t="s">
        <v>1110</v>
      </c>
      <c r="BN552" s="30" t="s">
        <v>1110</v>
      </c>
      <c r="BO552" s="30">
        <v>1.70411293</v>
      </c>
      <c r="BP552" s="30" t="s">
        <v>1110</v>
      </c>
      <c r="BQ552" s="30" t="s">
        <v>1110</v>
      </c>
      <c r="BR552" s="30" t="s">
        <v>1110</v>
      </c>
      <c r="BS552" s="30" t="s">
        <v>1110</v>
      </c>
      <c r="BT552" s="30" t="s">
        <v>1110</v>
      </c>
      <c r="BU552" s="30" t="s">
        <v>1110</v>
      </c>
      <c r="BV552" s="30" t="s">
        <v>1110</v>
      </c>
      <c r="BW552" s="30" t="s">
        <v>1110</v>
      </c>
      <c r="BX552" s="58" t="s">
        <v>1110</v>
      </c>
      <c r="BY552" s="30">
        <v>1.70411293</v>
      </c>
    </row>
    <row r="553" spans="1:77" ht="37.5">
      <c r="A553" s="114" t="str">
        <f t="shared" si="301"/>
        <v>LHYNQZ</v>
      </c>
      <c r="B553" s="24" t="str">
        <f t="shared" si="302"/>
        <v/>
      </c>
      <c r="C553" s="24" t="str">
        <f t="shared" si="303"/>
        <v/>
      </c>
      <c r="D553" s="24" t="str">
        <f t="shared" si="304"/>
        <v/>
      </c>
      <c r="E553" s="24" t="str">
        <f t="shared" si="305"/>
        <v/>
      </c>
      <c r="F553" s="24" t="str">
        <f t="shared" si="306"/>
        <v/>
      </c>
      <c r="G553" s="24" t="str">
        <f t="shared" si="307"/>
        <v/>
      </c>
      <c r="H553" s="24" t="str">
        <f t="shared" si="308"/>
        <v/>
      </c>
      <c r="I553" s="24" t="str">
        <f t="shared" si="309"/>
        <v/>
      </c>
      <c r="J553" s="24" t="str">
        <f t="shared" si="310"/>
        <v/>
      </c>
      <c r="K553" s="24" t="str">
        <f t="shared" si="311"/>
        <v/>
      </c>
      <c r="L553" s="24" t="str">
        <f t="shared" si="312"/>
        <v/>
      </c>
      <c r="M553" s="24" t="str">
        <f t="shared" si="313"/>
        <v/>
      </c>
      <c r="N553" s="24" t="str">
        <f t="shared" si="314"/>
        <v/>
      </c>
      <c r="O553" s="24" t="str">
        <f t="shared" si="315"/>
        <v/>
      </c>
      <c r="P553" s="24">
        <f t="shared" si="316"/>
        <v>-0.49331853832330808</v>
      </c>
      <c r="Q553" s="24">
        <f t="shared" si="317"/>
        <v>-0.49331853832330808</v>
      </c>
      <c r="R553" s="24">
        <f t="shared" si="318"/>
        <v>-7.863659999999939E-3</v>
      </c>
      <c r="S553" s="24">
        <f t="shared" si="319"/>
        <v>-0.49331853832330808</v>
      </c>
      <c r="T553" s="24">
        <f t="shared" si="320"/>
        <v>-0.49331853832330808</v>
      </c>
      <c r="V553" s="116" t="str">
        <f t="shared" si="321"/>
        <v>LHYNQZ</v>
      </c>
      <c r="W553" s="199" t="str">
        <f t="shared" si="322"/>
        <v/>
      </c>
      <c r="X553" s="199" t="str">
        <f t="shared" si="323"/>
        <v/>
      </c>
      <c r="Y553" s="199" t="str">
        <f t="shared" si="324"/>
        <v/>
      </c>
      <c r="Z553" s="199" t="str">
        <f t="shared" si="325"/>
        <v/>
      </c>
      <c r="AA553" s="199" t="str">
        <f t="shared" si="326"/>
        <v/>
      </c>
      <c r="AB553" s="199" t="str">
        <f t="shared" si="327"/>
        <v/>
      </c>
      <c r="AC553" s="199" t="str">
        <f t="shared" si="328"/>
        <v/>
      </c>
      <c r="AD553" s="199" t="str">
        <f t="shared" si="329"/>
        <v/>
      </c>
      <c r="AE553" s="199" t="str">
        <f t="shared" si="330"/>
        <v/>
      </c>
      <c r="AF553" s="199" t="str">
        <f t="shared" si="331"/>
        <v/>
      </c>
      <c r="AG553" s="199" t="str">
        <f t="shared" si="332"/>
        <v/>
      </c>
      <c r="AH553" s="199" t="str">
        <f t="shared" si="333"/>
        <v/>
      </c>
      <c r="AI553" s="199" t="str">
        <f t="shared" si="334"/>
        <v/>
      </c>
      <c r="AJ553" s="199" t="str">
        <f t="shared" si="335"/>
        <v/>
      </c>
      <c r="AK553" s="199">
        <f t="shared" si="336"/>
        <v>-7.863659999999939E-3</v>
      </c>
      <c r="AL553" s="199">
        <f t="shared" si="337"/>
        <v>-7.863659999999939E-3</v>
      </c>
      <c r="AO553" s="59">
        <v>550</v>
      </c>
      <c r="AP553" s="54" t="s">
        <v>858</v>
      </c>
      <c r="AQ553" s="31" t="s">
        <v>1110</v>
      </c>
      <c r="AR553" s="31" t="s">
        <v>1110</v>
      </c>
      <c r="AS553" s="31" t="s">
        <v>1110</v>
      </c>
      <c r="AT553" s="31" t="s">
        <v>1110</v>
      </c>
      <c r="AU553" s="31" t="s">
        <v>1110</v>
      </c>
      <c r="AV553" s="31" t="s">
        <v>1110</v>
      </c>
      <c r="AW553" s="31" t="s">
        <v>1110</v>
      </c>
      <c r="AX553" s="31" t="s">
        <v>1110</v>
      </c>
      <c r="AY553" s="31" t="s">
        <v>1110</v>
      </c>
      <c r="AZ553" s="31" t="s">
        <v>1110</v>
      </c>
      <c r="BA553" s="31" t="s">
        <v>1110</v>
      </c>
      <c r="BB553" s="31" t="s">
        <v>1110</v>
      </c>
      <c r="BC553" s="31" t="s">
        <v>1110</v>
      </c>
      <c r="BD553" s="31" t="s">
        <v>1110</v>
      </c>
      <c r="BE553" s="57">
        <v>1.55677299</v>
      </c>
      <c r="BF553" s="31">
        <v>1.55677299</v>
      </c>
      <c r="BG553"/>
      <c r="BH553" s="59">
        <v>550</v>
      </c>
      <c r="BI553" s="54" t="s">
        <v>1452</v>
      </c>
      <c r="BJ553" s="31" t="s">
        <v>1110</v>
      </c>
      <c r="BK553" s="31" t="s">
        <v>1110</v>
      </c>
      <c r="BL553" s="31" t="s">
        <v>1110</v>
      </c>
      <c r="BM553" s="31" t="s">
        <v>1110</v>
      </c>
      <c r="BN553" s="31" t="s">
        <v>1110</v>
      </c>
      <c r="BO553" s="31" t="s">
        <v>1110</v>
      </c>
      <c r="BP553" s="31" t="s">
        <v>1110</v>
      </c>
      <c r="BQ553" s="31" t="s">
        <v>1110</v>
      </c>
      <c r="BR553" s="31" t="s">
        <v>1110</v>
      </c>
      <c r="BS553" s="31" t="s">
        <v>1110</v>
      </c>
      <c r="BT553" s="31" t="s">
        <v>1110</v>
      </c>
      <c r="BU553" s="31" t="s">
        <v>1110</v>
      </c>
      <c r="BV553" s="31" t="s">
        <v>1110</v>
      </c>
      <c r="BW553" s="31" t="s">
        <v>1110</v>
      </c>
      <c r="BX553" s="57">
        <v>1.58616928</v>
      </c>
      <c r="BY553" s="31">
        <v>1.58616928</v>
      </c>
    </row>
    <row r="554" spans="1:77" ht="50">
      <c r="A554" s="114" t="str">
        <f t="shared" si="301"/>
        <v>SFI INVESTIMENTOS LTDA</v>
      </c>
      <c r="B554" s="24" t="str">
        <f t="shared" si="302"/>
        <v/>
      </c>
      <c r="C554" s="24" t="str">
        <f t="shared" si="303"/>
        <v/>
      </c>
      <c r="D554" s="24" t="str">
        <f t="shared" si="304"/>
        <v/>
      </c>
      <c r="E554" s="24" t="str">
        <f t="shared" si="305"/>
        <v/>
      </c>
      <c r="F554" s="24" t="str">
        <f t="shared" si="306"/>
        <v/>
      </c>
      <c r="G554" s="24" t="str">
        <f t="shared" si="307"/>
        <v/>
      </c>
      <c r="H554" s="24" t="str">
        <f t="shared" si="308"/>
        <v/>
      </c>
      <c r="I554" s="24" t="str">
        <f t="shared" si="309"/>
        <v/>
      </c>
      <c r="J554" s="24" t="str">
        <f t="shared" si="310"/>
        <v/>
      </c>
      <c r="K554" s="24" t="str">
        <f t="shared" si="311"/>
        <v/>
      </c>
      <c r="L554" s="24" t="str">
        <f t="shared" si="312"/>
        <v/>
      </c>
      <c r="M554" s="24" t="str">
        <f t="shared" si="313"/>
        <v/>
      </c>
      <c r="N554" s="24" t="str">
        <f t="shared" si="314"/>
        <v/>
      </c>
      <c r="O554" s="24" t="str">
        <f t="shared" si="315"/>
        <v/>
      </c>
      <c r="P554" s="24">
        <f t="shared" si="316"/>
        <v>0.51609001772312979</v>
      </c>
      <c r="Q554" s="24">
        <f t="shared" si="317"/>
        <v>0.51609001772312979</v>
      </c>
      <c r="R554" s="24">
        <f t="shared" si="318"/>
        <v>8.0343499999999679E-3</v>
      </c>
      <c r="S554" s="24">
        <f t="shared" si="319"/>
        <v>0.51609001772312979</v>
      </c>
      <c r="T554" s="24">
        <f t="shared" si="320"/>
        <v>0.51609001772312979</v>
      </c>
      <c r="V554" s="116" t="str">
        <f t="shared" si="321"/>
        <v>SFI INVESTIMENTOS LTDA</v>
      </c>
      <c r="W554" s="199" t="str">
        <f t="shared" si="322"/>
        <v/>
      </c>
      <c r="X554" s="199" t="str">
        <f t="shared" si="323"/>
        <v/>
      </c>
      <c r="Y554" s="199" t="str">
        <f t="shared" si="324"/>
        <v/>
      </c>
      <c r="Z554" s="199" t="str">
        <f t="shared" si="325"/>
        <v/>
      </c>
      <c r="AA554" s="199" t="str">
        <f t="shared" si="326"/>
        <v/>
      </c>
      <c r="AB554" s="199" t="str">
        <f t="shared" si="327"/>
        <v/>
      </c>
      <c r="AC554" s="199" t="str">
        <f t="shared" si="328"/>
        <v/>
      </c>
      <c r="AD554" s="199" t="str">
        <f t="shared" si="329"/>
        <v/>
      </c>
      <c r="AE554" s="199" t="str">
        <f t="shared" si="330"/>
        <v/>
      </c>
      <c r="AF554" s="199" t="str">
        <f t="shared" si="331"/>
        <v/>
      </c>
      <c r="AG554" s="199" t="str">
        <f t="shared" si="332"/>
        <v/>
      </c>
      <c r="AH554" s="199" t="str">
        <f t="shared" si="333"/>
        <v/>
      </c>
      <c r="AI554" s="199" t="str">
        <f t="shared" si="334"/>
        <v/>
      </c>
      <c r="AJ554" s="199" t="str">
        <f t="shared" si="335"/>
        <v/>
      </c>
      <c r="AK554" s="199">
        <f t="shared" si="336"/>
        <v>8.0343499999999679E-3</v>
      </c>
      <c r="AL554" s="199">
        <f t="shared" si="337"/>
        <v>8.0343499999999679E-3</v>
      </c>
      <c r="AO554" s="60">
        <v>551</v>
      </c>
      <c r="AP554" s="56" t="s">
        <v>1453</v>
      </c>
      <c r="AQ554" s="30" t="s">
        <v>1110</v>
      </c>
      <c r="AR554" s="30" t="s">
        <v>1110</v>
      </c>
      <c r="AS554" s="30" t="s">
        <v>1110</v>
      </c>
      <c r="AT554" s="30" t="s">
        <v>1110</v>
      </c>
      <c r="AU554" s="30" t="s">
        <v>1110</v>
      </c>
      <c r="AV554" s="30" t="s">
        <v>1110</v>
      </c>
      <c r="AW554" s="30" t="s">
        <v>1110</v>
      </c>
      <c r="AX554" s="30">
        <v>1.4291484399999999</v>
      </c>
      <c r="AY554" s="30" t="s">
        <v>1110</v>
      </c>
      <c r="AZ554" s="30" t="s">
        <v>1110</v>
      </c>
      <c r="BA554" s="30" t="s">
        <v>1110</v>
      </c>
      <c r="BB554" s="30" t="s">
        <v>1110</v>
      </c>
      <c r="BC554" s="30" t="s">
        <v>1110</v>
      </c>
      <c r="BD554" s="30" t="s">
        <v>1110</v>
      </c>
      <c r="BE554" s="58" t="s">
        <v>1110</v>
      </c>
      <c r="BF554" s="30">
        <v>1.4291484399999999</v>
      </c>
      <c r="BG554"/>
      <c r="BH554" s="60">
        <v>551</v>
      </c>
      <c r="BI554" s="56" t="s">
        <v>858</v>
      </c>
      <c r="BJ554" s="30" t="s">
        <v>1110</v>
      </c>
      <c r="BK554" s="30" t="s">
        <v>1110</v>
      </c>
      <c r="BL554" s="30" t="s">
        <v>1110</v>
      </c>
      <c r="BM554" s="30" t="s">
        <v>1110</v>
      </c>
      <c r="BN554" s="30" t="s">
        <v>1110</v>
      </c>
      <c r="BO554" s="30" t="s">
        <v>1110</v>
      </c>
      <c r="BP554" s="30" t="s">
        <v>1110</v>
      </c>
      <c r="BQ554" s="30" t="s">
        <v>1110</v>
      </c>
      <c r="BR554" s="30" t="s">
        <v>1110</v>
      </c>
      <c r="BS554" s="30" t="s">
        <v>1110</v>
      </c>
      <c r="BT554" s="30" t="s">
        <v>1110</v>
      </c>
      <c r="BU554" s="30" t="s">
        <v>1110</v>
      </c>
      <c r="BV554" s="30" t="s">
        <v>1110</v>
      </c>
      <c r="BW554" s="30" t="s">
        <v>1110</v>
      </c>
      <c r="BX554" s="58">
        <v>1.56480734</v>
      </c>
      <c r="BY554" s="30">
        <v>1.56480734</v>
      </c>
    </row>
    <row r="555" spans="1:77" ht="50">
      <c r="A555" s="114" t="str">
        <f t="shared" si="301"/>
        <v>VITORIA ASSET MANAGEMENT SA</v>
      </c>
      <c r="B555" s="24" t="str">
        <f t="shared" si="302"/>
        <v/>
      </c>
      <c r="C555" s="24" t="str">
        <f t="shared" si="303"/>
        <v/>
      </c>
      <c r="D555" s="24" t="str">
        <f t="shared" si="304"/>
        <v/>
      </c>
      <c r="E555" s="24" t="str">
        <f t="shared" si="305"/>
        <v/>
      </c>
      <c r="F555" s="24" t="str">
        <f t="shared" si="306"/>
        <v/>
      </c>
      <c r="G555" s="24" t="str">
        <f t="shared" si="307"/>
        <v/>
      </c>
      <c r="H555" s="24" t="str">
        <f t="shared" si="308"/>
        <v/>
      </c>
      <c r="I555" s="24">
        <f t="shared" si="309"/>
        <v>-0.20991521356592102</v>
      </c>
      <c r="J555" s="24" t="str">
        <f t="shared" si="310"/>
        <v/>
      </c>
      <c r="K555" s="24" t="str">
        <f t="shared" si="311"/>
        <v/>
      </c>
      <c r="L555" s="24" t="str">
        <f t="shared" si="312"/>
        <v/>
      </c>
      <c r="M555" s="24" t="str">
        <f t="shared" si="313"/>
        <v/>
      </c>
      <c r="N555" s="24" t="str">
        <f t="shared" si="314"/>
        <v/>
      </c>
      <c r="O555" s="24" t="str">
        <f t="shared" si="315"/>
        <v/>
      </c>
      <c r="P555" s="24" t="str">
        <f t="shared" si="316"/>
        <v/>
      </c>
      <c r="Q555" s="24">
        <f t="shared" si="317"/>
        <v>-0.20991521356592102</v>
      </c>
      <c r="R555" s="24">
        <f t="shared" si="318"/>
        <v>-2.9999999999998916E-3</v>
      </c>
      <c r="S555" s="24">
        <f t="shared" si="319"/>
        <v>-0.20991521356592102</v>
      </c>
      <c r="T555" s="24">
        <f t="shared" si="320"/>
        <v>-0.20991521356592102</v>
      </c>
      <c r="V555" s="116" t="str">
        <f t="shared" si="321"/>
        <v>VITORIA ASSET MANAGEMENT SA</v>
      </c>
      <c r="W555" s="199" t="str">
        <f t="shared" si="322"/>
        <v/>
      </c>
      <c r="X555" s="199" t="str">
        <f t="shared" si="323"/>
        <v/>
      </c>
      <c r="Y555" s="199" t="str">
        <f t="shared" si="324"/>
        <v/>
      </c>
      <c r="Z555" s="199" t="str">
        <f t="shared" si="325"/>
        <v/>
      </c>
      <c r="AA555" s="199" t="str">
        <f t="shared" si="326"/>
        <v/>
      </c>
      <c r="AB555" s="199" t="str">
        <f t="shared" si="327"/>
        <v/>
      </c>
      <c r="AC555" s="199" t="str">
        <f t="shared" si="328"/>
        <v/>
      </c>
      <c r="AD555" s="199">
        <f t="shared" si="329"/>
        <v>-2.9999999999998916E-3</v>
      </c>
      <c r="AE555" s="199" t="str">
        <f t="shared" si="330"/>
        <v/>
      </c>
      <c r="AF555" s="199" t="str">
        <f t="shared" si="331"/>
        <v/>
      </c>
      <c r="AG555" s="199" t="str">
        <f t="shared" si="332"/>
        <v/>
      </c>
      <c r="AH555" s="199" t="str">
        <f t="shared" si="333"/>
        <v/>
      </c>
      <c r="AI555" s="199" t="str">
        <f t="shared" si="334"/>
        <v/>
      </c>
      <c r="AJ555" s="199" t="str">
        <f t="shared" si="335"/>
        <v/>
      </c>
      <c r="AK555" s="199" t="str">
        <f t="shared" si="336"/>
        <v/>
      </c>
      <c r="AL555" s="199">
        <f t="shared" si="337"/>
        <v>-2.9999999999998916E-3</v>
      </c>
      <c r="AO555" s="59">
        <v>552</v>
      </c>
      <c r="AP555" s="54" t="s">
        <v>1454</v>
      </c>
      <c r="AQ555" s="31" t="s">
        <v>1110</v>
      </c>
      <c r="AR555" s="31" t="s">
        <v>1110</v>
      </c>
      <c r="AS555" s="31" t="s">
        <v>1110</v>
      </c>
      <c r="AT555" s="31" t="s">
        <v>1110</v>
      </c>
      <c r="AU555" s="31" t="s">
        <v>1110</v>
      </c>
      <c r="AV555" s="31" t="s">
        <v>1110</v>
      </c>
      <c r="AW555" s="31" t="s">
        <v>1110</v>
      </c>
      <c r="AX555" s="31">
        <v>1.4423209999999999E-2</v>
      </c>
      <c r="AY555" s="31" t="s">
        <v>1110</v>
      </c>
      <c r="AZ555" s="31">
        <v>1.34538486</v>
      </c>
      <c r="BA555" s="31" t="s">
        <v>1110</v>
      </c>
      <c r="BB555" s="31" t="s">
        <v>1110</v>
      </c>
      <c r="BC555" s="31" t="s">
        <v>1110</v>
      </c>
      <c r="BD555" s="31" t="s">
        <v>1110</v>
      </c>
      <c r="BE555" s="57" t="s">
        <v>1110</v>
      </c>
      <c r="BF555" s="31">
        <v>1.3598080699999999</v>
      </c>
      <c r="BG555"/>
      <c r="BH555" s="59">
        <v>552</v>
      </c>
      <c r="BI555" s="54" t="s">
        <v>1453</v>
      </c>
      <c r="BJ555" s="31" t="s">
        <v>1110</v>
      </c>
      <c r="BK555" s="31" t="s">
        <v>1110</v>
      </c>
      <c r="BL555" s="31" t="s">
        <v>1110</v>
      </c>
      <c r="BM555" s="31" t="s">
        <v>1110</v>
      </c>
      <c r="BN555" s="31" t="s">
        <v>1110</v>
      </c>
      <c r="BO555" s="31" t="s">
        <v>1110</v>
      </c>
      <c r="BP555" s="31" t="s">
        <v>1110</v>
      </c>
      <c r="BQ555" s="31">
        <v>1.42614844</v>
      </c>
      <c r="BR555" s="31" t="s">
        <v>1110</v>
      </c>
      <c r="BS555" s="31" t="s">
        <v>1110</v>
      </c>
      <c r="BT555" s="31" t="s">
        <v>1110</v>
      </c>
      <c r="BU555" s="31" t="s">
        <v>1110</v>
      </c>
      <c r="BV555" s="31" t="s">
        <v>1110</v>
      </c>
      <c r="BW555" s="31" t="s">
        <v>1110</v>
      </c>
      <c r="BX555" s="57" t="s">
        <v>1110</v>
      </c>
      <c r="BY555" s="31">
        <v>1.42614844</v>
      </c>
    </row>
    <row r="556" spans="1:77" ht="50">
      <c r="A556" s="114" t="str">
        <f t="shared" si="301"/>
        <v>TEORICA</v>
      </c>
      <c r="B556" s="24" t="str">
        <f t="shared" si="302"/>
        <v/>
      </c>
      <c r="C556" s="24" t="str">
        <f t="shared" si="303"/>
        <v/>
      </c>
      <c r="D556" s="24" t="str">
        <f t="shared" si="304"/>
        <v/>
      </c>
      <c r="E556" s="24" t="str">
        <f t="shared" si="305"/>
        <v/>
      </c>
      <c r="F556" s="24" t="str">
        <f t="shared" si="306"/>
        <v/>
      </c>
      <c r="G556" s="24" t="str">
        <f t="shared" si="307"/>
        <v/>
      </c>
      <c r="H556" s="24">
        <f t="shared" si="308"/>
        <v>-14.140977432381064</v>
      </c>
      <c r="I556" s="24" t="str">
        <f t="shared" si="309"/>
        <v/>
      </c>
      <c r="J556" s="24" t="str">
        <f t="shared" si="310"/>
        <v/>
      </c>
      <c r="K556" s="24">
        <f t="shared" si="311"/>
        <v>-7.6789666272936898</v>
      </c>
      <c r="L556" s="24" t="str">
        <f t="shared" si="312"/>
        <v/>
      </c>
      <c r="M556" s="24" t="str">
        <f t="shared" si="313"/>
        <v/>
      </c>
      <c r="N556" s="24" t="str">
        <f t="shared" si="314"/>
        <v/>
      </c>
      <c r="O556" s="24" t="str">
        <f t="shared" si="315"/>
        <v/>
      </c>
      <c r="P556" s="24" t="str">
        <f t="shared" si="316"/>
        <v/>
      </c>
      <c r="Q556" s="24">
        <f t="shared" si="317"/>
        <v>-13.671167763868027</v>
      </c>
      <c r="R556" s="24">
        <f t="shared" si="318"/>
        <v>-0.21793909999999994</v>
      </c>
      <c r="S556" s="24">
        <f t="shared" si="319"/>
        <v>-7.6789666272936898</v>
      </c>
      <c r="T556" s="24">
        <f t="shared" si="320"/>
        <v>-14.140977432381064</v>
      </c>
      <c r="V556" s="116" t="str">
        <f t="shared" si="321"/>
        <v>TEORICA</v>
      </c>
      <c r="W556" s="199" t="str">
        <f t="shared" si="322"/>
        <v/>
      </c>
      <c r="X556" s="199" t="str">
        <f t="shared" si="323"/>
        <v/>
      </c>
      <c r="Y556" s="199" t="str">
        <f t="shared" si="324"/>
        <v/>
      </c>
      <c r="Z556" s="199" t="str">
        <f t="shared" si="325"/>
        <v/>
      </c>
      <c r="AA556" s="199" t="str">
        <f t="shared" si="326"/>
        <v/>
      </c>
      <c r="AB556" s="199" t="str">
        <f t="shared" si="327"/>
        <v/>
      </c>
      <c r="AC556" s="199">
        <f t="shared" si="328"/>
        <v>-0.20903917000000005</v>
      </c>
      <c r="AD556" s="199" t="str">
        <f t="shared" si="329"/>
        <v/>
      </c>
      <c r="AE556" s="199" t="str">
        <f t="shared" si="330"/>
        <v/>
      </c>
      <c r="AF556" s="199">
        <f t="shared" si="331"/>
        <v>-8.8999300000000142E-3</v>
      </c>
      <c r="AG556" s="199" t="str">
        <f t="shared" si="332"/>
        <v/>
      </c>
      <c r="AH556" s="199" t="str">
        <f t="shared" si="333"/>
        <v/>
      </c>
      <c r="AI556" s="199" t="str">
        <f t="shared" si="334"/>
        <v/>
      </c>
      <c r="AJ556" s="199" t="str">
        <f t="shared" si="335"/>
        <v/>
      </c>
      <c r="AK556" s="199" t="str">
        <f t="shared" si="336"/>
        <v/>
      </c>
      <c r="AL556" s="199">
        <f t="shared" si="337"/>
        <v>-0.21793909999999994</v>
      </c>
      <c r="AO556" s="60">
        <v>553</v>
      </c>
      <c r="AP556" s="56" t="s">
        <v>1455</v>
      </c>
      <c r="AQ556" s="30" t="s">
        <v>1110</v>
      </c>
      <c r="AR556" s="30" t="s">
        <v>1110</v>
      </c>
      <c r="AS556" s="30" t="s">
        <v>1110</v>
      </c>
      <c r="AT556" s="30" t="s">
        <v>1110</v>
      </c>
      <c r="AU556" s="30" t="s">
        <v>1110</v>
      </c>
      <c r="AV556" s="30" t="s">
        <v>1110</v>
      </c>
      <c r="AW556" s="30" t="s">
        <v>1110</v>
      </c>
      <c r="AX556" s="30">
        <v>1.3556577599999999</v>
      </c>
      <c r="AY556" s="30" t="s">
        <v>1110</v>
      </c>
      <c r="AZ556" s="30" t="s">
        <v>1110</v>
      </c>
      <c r="BA556" s="30" t="s">
        <v>1110</v>
      </c>
      <c r="BB556" s="30" t="s">
        <v>1110</v>
      </c>
      <c r="BC556" s="30" t="s">
        <v>1110</v>
      </c>
      <c r="BD556" s="30" t="s">
        <v>1110</v>
      </c>
      <c r="BE556" s="58" t="s">
        <v>1110</v>
      </c>
      <c r="BF556" s="30">
        <v>1.3556577599999999</v>
      </c>
      <c r="BG556"/>
      <c r="BH556" s="60">
        <v>553</v>
      </c>
      <c r="BI556" s="56" t="s">
        <v>1451</v>
      </c>
      <c r="BJ556" s="30" t="s">
        <v>1110</v>
      </c>
      <c r="BK556" s="30" t="s">
        <v>1110</v>
      </c>
      <c r="BL556" s="30" t="s">
        <v>1110</v>
      </c>
      <c r="BM556" s="30" t="s">
        <v>1110</v>
      </c>
      <c r="BN556" s="30" t="s">
        <v>1110</v>
      </c>
      <c r="BO556" s="30" t="s">
        <v>1110</v>
      </c>
      <c r="BP556" s="30">
        <v>1.26921204</v>
      </c>
      <c r="BQ556" s="30" t="s">
        <v>1110</v>
      </c>
      <c r="BR556" s="30" t="s">
        <v>1110</v>
      </c>
      <c r="BS556" s="30">
        <v>0.10700016999999999</v>
      </c>
      <c r="BT556" s="30" t="s">
        <v>1110</v>
      </c>
      <c r="BU556" s="30" t="s">
        <v>1110</v>
      </c>
      <c r="BV556" s="30" t="s">
        <v>1110</v>
      </c>
      <c r="BW556" s="30" t="s">
        <v>1110</v>
      </c>
      <c r="BX556" s="58" t="s">
        <v>1110</v>
      </c>
      <c r="BY556" s="30">
        <v>1.37621221</v>
      </c>
    </row>
    <row r="557" spans="1:77" ht="62.5">
      <c r="A557" s="114" t="str">
        <f t="shared" si="301"/>
        <v>ANTARES ADMIN DE RECURSOS SC LTDA</v>
      </c>
      <c r="B557" s="24" t="str">
        <f t="shared" si="302"/>
        <v/>
      </c>
      <c r="C557" s="24" t="str">
        <f t="shared" si="303"/>
        <v/>
      </c>
      <c r="D557" s="24" t="str">
        <f t="shared" si="304"/>
        <v/>
      </c>
      <c r="E557" s="24" t="str">
        <f t="shared" si="305"/>
        <v/>
      </c>
      <c r="F557" s="24" t="str">
        <f t="shared" si="306"/>
        <v/>
      </c>
      <c r="G557" s="24" t="str">
        <f t="shared" si="307"/>
        <v/>
      </c>
      <c r="H557" s="24" t="str">
        <f t="shared" si="308"/>
        <v/>
      </c>
      <c r="I557" s="24">
        <f t="shared" si="309"/>
        <v>-9.7212756383634371</v>
      </c>
      <c r="J557" s="24" t="str">
        <f t="shared" si="310"/>
        <v/>
      </c>
      <c r="K557" s="24">
        <f t="shared" si="311"/>
        <v>-9.721253292533703</v>
      </c>
      <c r="L557" s="24" t="str">
        <f t="shared" si="312"/>
        <v/>
      </c>
      <c r="M557" s="24" t="str">
        <f t="shared" si="313"/>
        <v/>
      </c>
      <c r="N557" s="24" t="str">
        <f t="shared" si="314"/>
        <v/>
      </c>
      <c r="O557" s="24" t="str">
        <f t="shared" si="315"/>
        <v/>
      </c>
      <c r="P557" s="24" t="str">
        <f t="shared" si="316"/>
        <v/>
      </c>
      <c r="Q557" s="24">
        <f t="shared" si="317"/>
        <v>-9.7212535295514044</v>
      </c>
      <c r="R557" s="24">
        <f t="shared" si="318"/>
        <v>-0.13219038999999988</v>
      </c>
      <c r="S557" s="24">
        <f t="shared" si="319"/>
        <v>-9.721253292533703</v>
      </c>
      <c r="T557" s="24">
        <f t="shared" si="320"/>
        <v>-9.7212756383634371</v>
      </c>
      <c r="V557" s="116" t="str">
        <f t="shared" si="321"/>
        <v>ANTARES ADMIN DE RECURSOS SC LTDA</v>
      </c>
      <c r="W557" s="199" t="str">
        <f t="shared" si="322"/>
        <v/>
      </c>
      <c r="X557" s="199" t="str">
        <f t="shared" si="323"/>
        <v/>
      </c>
      <c r="Y557" s="199" t="str">
        <f t="shared" si="324"/>
        <v/>
      </c>
      <c r="Z557" s="199" t="str">
        <f t="shared" si="325"/>
        <v/>
      </c>
      <c r="AA557" s="199" t="str">
        <f t="shared" si="326"/>
        <v/>
      </c>
      <c r="AB557" s="199" t="str">
        <f t="shared" si="327"/>
        <v/>
      </c>
      <c r="AC557" s="199" t="str">
        <f t="shared" si="328"/>
        <v/>
      </c>
      <c r="AD557" s="199">
        <f t="shared" si="329"/>
        <v>-1.402119999999998E-3</v>
      </c>
      <c r="AE557" s="199" t="str">
        <f t="shared" si="330"/>
        <v/>
      </c>
      <c r="AF557" s="199">
        <f t="shared" si="331"/>
        <v>-0.13078827000000004</v>
      </c>
      <c r="AG557" s="199" t="str">
        <f t="shared" si="332"/>
        <v/>
      </c>
      <c r="AH557" s="199" t="str">
        <f t="shared" si="333"/>
        <v/>
      </c>
      <c r="AI557" s="199" t="str">
        <f t="shared" si="334"/>
        <v/>
      </c>
      <c r="AJ557" s="199" t="str">
        <f t="shared" si="335"/>
        <v/>
      </c>
      <c r="AK557" s="199" t="str">
        <f t="shared" si="336"/>
        <v/>
      </c>
      <c r="AL557" s="199">
        <f t="shared" si="337"/>
        <v>-0.13219038999999988</v>
      </c>
      <c r="AO557" s="59">
        <v>554</v>
      </c>
      <c r="AP557" s="54" t="s">
        <v>1456</v>
      </c>
      <c r="AQ557" s="31" t="s">
        <v>1110</v>
      </c>
      <c r="AR557" s="31" t="s">
        <v>1110</v>
      </c>
      <c r="AS557" s="31" t="s">
        <v>1110</v>
      </c>
      <c r="AT557" s="31" t="s">
        <v>1110</v>
      </c>
      <c r="AU557" s="31" t="s">
        <v>1110</v>
      </c>
      <c r="AV557" s="31" t="s">
        <v>1110</v>
      </c>
      <c r="AW557" s="31" t="s">
        <v>1110</v>
      </c>
      <c r="AX557" s="31" t="s">
        <v>1110</v>
      </c>
      <c r="AY557" s="31" t="s">
        <v>1110</v>
      </c>
      <c r="AZ557" s="31" t="s">
        <v>1110</v>
      </c>
      <c r="BA557" s="31" t="s">
        <v>1110</v>
      </c>
      <c r="BB557" s="31" t="s">
        <v>1110</v>
      </c>
      <c r="BC557" s="31">
        <v>1.1594128799999999</v>
      </c>
      <c r="BD557" s="31" t="s">
        <v>1110</v>
      </c>
      <c r="BE557" s="57" t="s">
        <v>1110</v>
      </c>
      <c r="BF557" s="31">
        <v>1.1594128799999999</v>
      </c>
      <c r="BG557"/>
      <c r="BH557" s="111">
        <v>554</v>
      </c>
      <c r="BI557" s="54" t="s">
        <v>1454</v>
      </c>
      <c r="BJ557" s="112" t="s">
        <v>1110</v>
      </c>
      <c r="BK557" s="112" t="s">
        <v>1110</v>
      </c>
      <c r="BL557" s="112" t="s">
        <v>1110</v>
      </c>
      <c r="BM557" s="112" t="s">
        <v>1110</v>
      </c>
      <c r="BN557" s="112" t="s">
        <v>1110</v>
      </c>
      <c r="BO557" s="112" t="s">
        <v>1110</v>
      </c>
      <c r="BP557" s="112" t="s">
        <v>1110</v>
      </c>
      <c r="BQ557" s="112">
        <v>1.3021090000000001E-2</v>
      </c>
      <c r="BR557" s="112" t="s">
        <v>1110</v>
      </c>
      <c r="BS557" s="112">
        <v>1.21459659</v>
      </c>
      <c r="BT557" s="112" t="s">
        <v>1110</v>
      </c>
      <c r="BU557" s="112" t="s">
        <v>1110</v>
      </c>
      <c r="BV557" s="112" t="s">
        <v>1110</v>
      </c>
      <c r="BW557" s="112" t="s">
        <v>1110</v>
      </c>
      <c r="BX557" s="113" t="s">
        <v>1110</v>
      </c>
      <c r="BY557" s="112">
        <v>1.22761768</v>
      </c>
    </row>
    <row r="558" spans="1:77" ht="50">
      <c r="A558" s="114" t="str">
        <f t="shared" si="301"/>
        <v>REVA GESTAO DE INVESTIMENTOS LTDA</v>
      </c>
      <c r="B558" s="24" t="str">
        <f t="shared" si="302"/>
        <v/>
      </c>
      <c r="C558" s="24" t="str">
        <f t="shared" si="303"/>
        <v/>
      </c>
      <c r="D558" s="24" t="str">
        <f t="shared" si="304"/>
        <v/>
      </c>
      <c r="E558" s="24" t="str">
        <f t="shared" si="305"/>
        <v/>
      </c>
      <c r="F558" s="24" t="str">
        <f t="shared" si="306"/>
        <v/>
      </c>
      <c r="G558" s="24" t="str">
        <f t="shared" si="307"/>
        <v/>
      </c>
      <c r="H558" s="24" t="str">
        <f t="shared" si="308"/>
        <v/>
      </c>
      <c r="I558" s="24">
        <f t="shared" si="309"/>
        <v>-9.8381799547992159</v>
      </c>
      <c r="J558" s="24" t="str">
        <f t="shared" si="310"/>
        <v/>
      </c>
      <c r="K558" s="24" t="str">
        <f t="shared" si="311"/>
        <v/>
      </c>
      <c r="L558" s="24" t="str">
        <f t="shared" si="312"/>
        <v/>
      </c>
      <c r="M558" s="24" t="str">
        <f t="shared" si="313"/>
        <v/>
      </c>
      <c r="N558" s="24" t="str">
        <f t="shared" si="314"/>
        <v/>
      </c>
      <c r="O558" s="24" t="str">
        <f t="shared" si="315"/>
        <v/>
      </c>
      <c r="P558" s="24" t="str">
        <f t="shared" si="316"/>
        <v/>
      </c>
      <c r="Q558" s="24">
        <f t="shared" si="317"/>
        <v>-9.8381799547992159</v>
      </c>
      <c r="R558" s="24">
        <f t="shared" si="318"/>
        <v>-0.13337204999999996</v>
      </c>
      <c r="S558" s="24">
        <f t="shared" si="319"/>
        <v>-9.8381799547992159</v>
      </c>
      <c r="T558" s="24">
        <f t="shared" si="320"/>
        <v>-9.8381799547992159</v>
      </c>
      <c r="V558" s="116" t="str">
        <f t="shared" si="321"/>
        <v>REVA GESTAO DE INVESTIMENTOS LTDA</v>
      </c>
      <c r="W558" s="199" t="str">
        <f t="shared" si="322"/>
        <v/>
      </c>
      <c r="X558" s="199" t="str">
        <f t="shared" si="323"/>
        <v/>
      </c>
      <c r="Y558" s="199" t="str">
        <f t="shared" si="324"/>
        <v/>
      </c>
      <c r="Z558" s="199" t="str">
        <f t="shared" si="325"/>
        <v/>
      </c>
      <c r="AA558" s="199" t="str">
        <f t="shared" si="326"/>
        <v/>
      </c>
      <c r="AB558" s="199" t="str">
        <f t="shared" si="327"/>
        <v/>
      </c>
      <c r="AC558" s="199" t="str">
        <f t="shared" si="328"/>
        <v/>
      </c>
      <c r="AD558" s="199">
        <f t="shared" si="329"/>
        <v>-0.13337204999999996</v>
      </c>
      <c r="AE558" s="199" t="str">
        <f t="shared" si="330"/>
        <v/>
      </c>
      <c r="AF558" s="199" t="str">
        <f t="shared" si="331"/>
        <v/>
      </c>
      <c r="AG558" s="199" t="str">
        <f t="shared" si="332"/>
        <v/>
      </c>
      <c r="AH558" s="199" t="str">
        <f t="shared" si="333"/>
        <v/>
      </c>
      <c r="AI558" s="199" t="str">
        <f t="shared" si="334"/>
        <v/>
      </c>
      <c r="AJ558" s="199" t="str">
        <f t="shared" si="335"/>
        <v/>
      </c>
      <c r="AK558" s="199" t="str">
        <f t="shared" si="336"/>
        <v/>
      </c>
      <c r="AL558" s="199">
        <f t="shared" si="337"/>
        <v>-0.13337204999999996</v>
      </c>
      <c r="AO558" s="60">
        <v>555</v>
      </c>
      <c r="AP558" s="56" t="s">
        <v>1448</v>
      </c>
      <c r="AQ558" s="30" t="s">
        <v>1110</v>
      </c>
      <c r="AR558" s="30" t="s">
        <v>1110</v>
      </c>
      <c r="AS558" s="30" t="s">
        <v>1110</v>
      </c>
      <c r="AT558" s="30" t="s">
        <v>1110</v>
      </c>
      <c r="AU558" s="30" t="s">
        <v>1110</v>
      </c>
      <c r="AV558" s="30" t="s">
        <v>1110</v>
      </c>
      <c r="AW558" s="30" t="s">
        <v>1110</v>
      </c>
      <c r="AX558" s="30">
        <v>1.0237986400000001</v>
      </c>
      <c r="AY558" s="30" t="s">
        <v>1110</v>
      </c>
      <c r="AZ558" s="30" t="s">
        <v>1110</v>
      </c>
      <c r="BA558" s="30" t="s">
        <v>1110</v>
      </c>
      <c r="BB558" s="30" t="s">
        <v>1110</v>
      </c>
      <c r="BC558" s="30" t="s">
        <v>1110</v>
      </c>
      <c r="BD558" s="30" t="s">
        <v>1110</v>
      </c>
      <c r="BE558" s="58" t="s">
        <v>1110</v>
      </c>
      <c r="BF558" s="30">
        <v>1.0237986400000001</v>
      </c>
      <c r="BG558"/>
      <c r="BH558" s="60">
        <v>555</v>
      </c>
      <c r="BI558" s="56" t="s">
        <v>1455</v>
      </c>
      <c r="BJ558" s="30" t="s">
        <v>1110</v>
      </c>
      <c r="BK558" s="30" t="s">
        <v>1110</v>
      </c>
      <c r="BL558" s="30" t="s">
        <v>1110</v>
      </c>
      <c r="BM558" s="30" t="s">
        <v>1110</v>
      </c>
      <c r="BN558" s="30" t="s">
        <v>1110</v>
      </c>
      <c r="BO558" s="30" t="s">
        <v>1110</v>
      </c>
      <c r="BP558" s="30" t="s">
        <v>1110</v>
      </c>
      <c r="BQ558" s="30">
        <v>1.22228571</v>
      </c>
      <c r="BR558" s="30" t="s">
        <v>1110</v>
      </c>
      <c r="BS558" s="30" t="s">
        <v>1110</v>
      </c>
      <c r="BT558" s="30" t="s">
        <v>1110</v>
      </c>
      <c r="BU558" s="30" t="s">
        <v>1110</v>
      </c>
      <c r="BV558" s="30" t="s">
        <v>1110</v>
      </c>
      <c r="BW558" s="30" t="s">
        <v>1110</v>
      </c>
      <c r="BX558" s="58" t="s">
        <v>1110</v>
      </c>
      <c r="BY558" s="30">
        <v>1.22228571</v>
      </c>
    </row>
    <row r="559" spans="1:77" ht="62.5">
      <c r="A559" s="114" t="str">
        <f t="shared" si="301"/>
        <v>SILVERADO GESTAO E INVESTIMENTOS LTDA</v>
      </c>
      <c r="B559" s="24" t="str">
        <f t="shared" si="302"/>
        <v/>
      </c>
      <c r="C559" s="24" t="str">
        <f t="shared" si="303"/>
        <v/>
      </c>
      <c r="D559" s="24" t="str">
        <f t="shared" si="304"/>
        <v/>
      </c>
      <c r="E559" s="24" t="str">
        <f t="shared" si="305"/>
        <v/>
      </c>
      <c r="F559" s="24" t="str">
        <f t="shared" si="306"/>
        <v/>
      </c>
      <c r="G559" s="24" t="str">
        <f t="shared" si="307"/>
        <v/>
      </c>
      <c r="H559" s="24" t="str">
        <f t="shared" si="308"/>
        <v/>
      </c>
      <c r="I559" s="24" t="str">
        <f t="shared" si="309"/>
        <v/>
      </c>
      <c r="J559" s="24" t="str">
        <f t="shared" si="310"/>
        <v/>
      </c>
      <c r="K559" s="24" t="str">
        <f t="shared" si="311"/>
        <v/>
      </c>
      <c r="L559" s="24" t="str">
        <f t="shared" si="312"/>
        <v/>
      </c>
      <c r="M559" s="24" t="str">
        <f t="shared" si="313"/>
        <v/>
      </c>
      <c r="N559" s="24">
        <f t="shared" si="314"/>
        <v>-3.9437693671300025</v>
      </c>
      <c r="O559" s="24" t="str">
        <f t="shared" si="315"/>
        <v/>
      </c>
      <c r="P559" s="24" t="str">
        <f t="shared" si="316"/>
        <v/>
      </c>
      <c r="Q559" s="24">
        <f t="shared" si="317"/>
        <v>-3.9437693671300025</v>
      </c>
      <c r="R559" s="24">
        <f t="shared" si="318"/>
        <v>-4.5724569999999742E-2</v>
      </c>
      <c r="S559" s="24">
        <f t="shared" si="319"/>
        <v>-3.9437693671300025</v>
      </c>
      <c r="T559" s="24">
        <f t="shared" si="320"/>
        <v>-3.9437693671300025</v>
      </c>
      <c r="V559" s="116" t="str">
        <f t="shared" si="321"/>
        <v>SILVERADO GESTAO E INVESTIMENTOS LTDA</v>
      </c>
      <c r="W559" s="199" t="str">
        <f t="shared" si="322"/>
        <v/>
      </c>
      <c r="X559" s="199" t="str">
        <f t="shared" si="323"/>
        <v/>
      </c>
      <c r="Y559" s="199" t="str">
        <f t="shared" si="324"/>
        <v/>
      </c>
      <c r="Z559" s="199" t="str">
        <f t="shared" si="325"/>
        <v/>
      </c>
      <c r="AA559" s="199" t="str">
        <f t="shared" si="326"/>
        <v/>
      </c>
      <c r="AB559" s="199" t="str">
        <f t="shared" si="327"/>
        <v/>
      </c>
      <c r="AC559" s="199" t="str">
        <f t="shared" si="328"/>
        <v/>
      </c>
      <c r="AD559" s="199" t="str">
        <f t="shared" si="329"/>
        <v/>
      </c>
      <c r="AE559" s="199" t="str">
        <f t="shared" si="330"/>
        <v/>
      </c>
      <c r="AF559" s="199" t="str">
        <f t="shared" si="331"/>
        <v/>
      </c>
      <c r="AG559" s="199" t="str">
        <f t="shared" si="332"/>
        <v/>
      </c>
      <c r="AH559" s="199" t="str">
        <f t="shared" si="333"/>
        <v/>
      </c>
      <c r="AI559" s="199">
        <f t="shared" si="334"/>
        <v>-4.5724569999999742E-2</v>
      </c>
      <c r="AJ559" s="199" t="str">
        <f t="shared" si="335"/>
        <v/>
      </c>
      <c r="AK559" s="199" t="str">
        <f t="shared" si="336"/>
        <v/>
      </c>
      <c r="AL559" s="199">
        <f t="shared" si="337"/>
        <v>-4.5724569999999742E-2</v>
      </c>
      <c r="AO559" s="32"/>
      <c r="AP559" s="33" t="s">
        <v>1146</v>
      </c>
      <c r="AQ559" s="37">
        <v>165595.69064611985</v>
      </c>
      <c r="AR559" s="37">
        <v>268573.43555827008</v>
      </c>
      <c r="AS559" s="37">
        <v>91354.557690579997</v>
      </c>
      <c r="AT559" s="37">
        <v>755939.53481667989</v>
      </c>
      <c r="AU559" s="37">
        <v>11389.042122880004</v>
      </c>
      <c r="AV559" s="37">
        <v>448040.51192940987</v>
      </c>
      <c r="AW559" s="37">
        <v>107790.32320940004</v>
      </c>
      <c r="AX559" s="37">
        <v>689508.54449535965</v>
      </c>
      <c r="AY559" s="37">
        <v>382722.79507750005</v>
      </c>
      <c r="AZ559" s="37">
        <v>310486.2046282902</v>
      </c>
      <c r="BA559" s="37">
        <v>224554.11026017001</v>
      </c>
      <c r="BB559" s="37">
        <v>142800.98276589005</v>
      </c>
      <c r="BC559" s="37">
        <v>182837.53897290002</v>
      </c>
      <c r="BD559" s="37">
        <v>193594.99299724994</v>
      </c>
      <c r="BE559" s="37">
        <v>176652.22945250981</v>
      </c>
      <c r="BF559" s="37">
        <v>4151840.4946232135</v>
      </c>
      <c r="BG559"/>
      <c r="BH559" s="111">
        <v>556</v>
      </c>
      <c r="BI559" s="54" t="s">
        <v>1456</v>
      </c>
      <c r="BJ559" s="112" t="s">
        <v>1110</v>
      </c>
      <c r="BK559" s="112" t="s">
        <v>1110</v>
      </c>
      <c r="BL559" s="112" t="s">
        <v>1110</v>
      </c>
      <c r="BM559" s="112" t="s">
        <v>1110</v>
      </c>
      <c r="BN559" s="112" t="s">
        <v>1110</v>
      </c>
      <c r="BO559" s="112" t="s">
        <v>1110</v>
      </c>
      <c r="BP559" s="112" t="s">
        <v>1110</v>
      </c>
      <c r="BQ559" s="112" t="s">
        <v>1110</v>
      </c>
      <c r="BR559" s="112" t="s">
        <v>1110</v>
      </c>
      <c r="BS559" s="112" t="s">
        <v>1110</v>
      </c>
      <c r="BT559" s="112" t="s">
        <v>1110</v>
      </c>
      <c r="BU559" s="112" t="s">
        <v>1110</v>
      </c>
      <c r="BV559" s="112">
        <v>1.1136883100000001</v>
      </c>
      <c r="BW559" s="112" t="s">
        <v>1110</v>
      </c>
      <c r="BX559" s="113" t="s">
        <v>1110</v>
      </c>
      <c r="BY559" s="112">
        <v>1.1136883100000001</v>
      </c>
    </row>
    <row r="560" spans="1:77">
      <c r="A560" s="114" t="str">
        <f t="shared" si="301"/>
        <v>Subtotal</v>
      </c>
      <c r="B560" s="24">
        <f t="shared" si="302"/>
        <v>-0.54024282068519369</v>
      </c>
      <c r="C560" s="24">
        <f t="shared" si="303"/>
        <v>0.76856881149815592</v>
      </c>
      <c r="D560" s="24">
        <f t="shared" si="304"/>
        <v>-2.4745931216009041</v>
      </c>
      <c r="E560" s="24">
        <f t="shared" si="305"/>
        <v>1.3025116515420763</v>
      </c>
      <c r="F560" s="24">
        <f t="shared" si="306"/>
        <v>18.406649264019777</v>
      </c>
      <c r="G560" s="24">
        <f t="shared" si="307"/>
        <v>-0.24280439489282912</v>
      </c>
      <c r="H560" s="24">
        <f t="shared" si="308"/>
        <v>-0.46195618798981286</v>
      </c>
      <c r="I560" s="24">
        <f t="shared" si="309"/>
        <v>3.111491406536544</v>
      </c>
      <c r="J560" s="24">
        <f t="shared" si="310"/>
        <v>1.1655622140293929</v>
      </c>
      <c r="K560" s="24">
        <f t="shared" si="311"/>
        <v>4.0790038271282469E-2</v>
      </c>
      <c r="L560" s="24">
        <f t="shared" si="312"/>
        <v>-1.5675416386062864</v>
      </c>
      <c r="M560" s="24">
        <f t="shared" si="313"/>
        <v>0.69666864429143516</v>
      </c>
      <c r="N560" s="24">
        <f t="shared" si="314"/>
        <v>1.4127560041609968</v>
      </c>
      <c r="O560" s="24">
        <f t="shared" si="315"/>
        <v>4.9300285907784911</v>
      </c>
      <c r="P560" s="24">
        <f t="shared" si="316"/>
        <v>-4.3580646540889632</v>
      </c>
      <c r="Q560" s="24">
        <f t="shared" si="317"/>
        <v>0.89624691707183501</v>
      </c>
      <c r="R560" s="24">
        <f t="shared" si="318"/>
        <v>37210.742434801068</v>
      </c>
      <c r="S560" s="24">
        <f t="shared" si="319"/>
        <v>18.406649264019777</v>
      </c>
      <c r="T560" s="24">
        <f t="shared" si="320"/>
        <v>-4.3580646540889632</v>
      </c>
      <c r="V560" s="116" t="str">
        <f t="shared" si="321"/>
        <v>Subtotal</v>
      </c>
      <c r="W560" s="199">
        <f t="shared" si="322"/>
        <v>-894.61883007973665</v>
      </c>
      <c r="X560" s="199">
        <f t="shared" si="323"/>
        <v>2064.1716616699705</v>
      </c>
      <c r="Y560" s="199">
        <f t="shared" si="324"/>
        <v>-2260.6536008800176</v>
      </c>
      <c r="Z560" s="199">
        <f t="shared" si="325"/>
        <v>9846.2005196001846</v>
      </c>
      <c r="AA560" s="199">
        <f t="shared" si="326"/>
        <v>2096.341038089995</v>
      </c>
      <c r="AB560" s="199">
        <f t="shared" si="327"/>
        <v>-1087.8620538649266</v>
      </c>
      <c r="AC560" s="199">
        <f t="shared" si="328"/>
        <v>-497.94406812003581</v>
      </c>
      <c r="AD560" s="199">
        <f t="shared" si="329"/>
        <v>21453.999109308352</v>
      </c>
      <c r="AE560" s="199">
        <f t="shared" si="330"/>
        <v>4460.8722839005059</v>
      </c>
      <c r="AF560" s="199">
        <f t="shared" si="331"/>
        <v>126.64744169492042</v>
      </c>
      <c r="AG560" s="199">
        <f t="shared" si="332"/>
        <v>-3519.9791795300262</v>
      </c>
      <c r="AH560" s="199">
        <f t="shared" si="333"/>
        <v>994.84967066996614</v>
      </c>
      <c r="AI560" s="199">
        <f t="shared" si="334"/>
        <v>2583.0483096998651</v>
      </c>
      <c r="AJ560" s="199">
        <f t="shared" si="335"/>
        <v>9544.2885050800396</v>
      </c>
      <c r="AK560" s="199">
        <f t="shared" si="336"/>
        <v>-7698.6183724299772</v>
      </c>
      <c r="AL560" s="199">
        <f t="shared" si="337"/>
        <v>37210.742434801068</v>
      </c>
      <c r="AO560"/>
      <c r="AP560"/>
      <c r="AQ560"/>
      <c r="AR560"/>
      <c r="AS560"/>
      <c r="AT560"/>
      <c r="AU560"/>
      <c r="AV560"/>
      <c r="AW560"/>
      <c r="AX560"/>
      <c r="AY560"/>
      <c r="AZ560"/>
      <c r="BA560"/>
      <c r="BB560"/>
      <c r="BC560"/>
      <c r="BD560"/>
      <c r="BE560"/>
      <c r="BF560"/>
      <c r="BG560"/>
      <c r="BH560" s="32"/>
      <c r="BI560" s="33" t="s">
        <v>1146</v>
      </c>
      <c r="BJ560" s="37">
        <v>164701.07181604012</v>
      </c>
      <c r="BK560" s="37">
        <v>270637.60721994005</v>
      </c>
      <c r="BL560" s="37">
        <v>89093.90408969998</v>
      </c>
      <c r="BM560" s="37">
        <v>765785.73533628008</v>
      </c>
      <c r="BN560" s="37">
        <v>13485.383160969999</v>
      </c>
      <c r="BO560" s="37">
        <v>446952.64987554494</v>
      </c>
      <c r="BP560" s="37">
        <v>107292.37914128001</v>
      </c>
      <c r="BQ560" s="37">
        <v>710962.543604668</v>
      </c>
      <c r="BR560" s="37">
        <v>387183.66736140056</v>
      </c>
      <c r="BS560" s="37">
        <v>310612.85206998512</v>
      </c>
      <c r="BT560" s="37">
        <v>221034.13108063999</v>
      </c>
      <c r="BU560" s="37">
        <v>143795.83243656001</v>
      </c>
      <c r="BV560" s="37">
        <v>185420.58728259988</v>
      </c>
      <c r="BW560" s="37">
        <v>203139.28150232998</v>
      </c>
      <c r="BX560" s="37">
        <v>168953.61108007983</v>
      </c>
      <c r="BY560" s="37">
        <v>4189051.2370580146</v>
      </c>
    </row>
    <row r="561" spans="1:77" ht="20">
      <c r="A561" s="114">
        <f t="shared" si="301"/>
        <v>0</v>
      </c>
      <c r="B561" s="24" t="str">
        <f t="shared" si="302"/>
        <v/>
      </c>
      <c r="C561" s="24" t="str">
        <f t="shared" si="303"/>
        <v/>
      </c>
      <c r="D561" s="24" t="str">
        <f t="shared" si="304"/>
        <v/>
      </c>
      <c r="E561" s="24" t="str">
        <f t="shared" si="305"/>
        <v/>
      </c>
      <c r="F561" s="24" t="str">
        <f t="shared" si="306"/>
        <v/>
      </c>
      <c r="G561" s="24" t="str">
        <f t="shared" si="307"/>
        <v/>
      </c>
      <c r="H561" s="24" t="str">
        <f t="shared" si="308"/>
        <v/>
      </c>
      <c r="I561" s="24" t="str">
        <f t="shared" si="309"/>
        <v/>
      </c>
      <c r="J561" s="24" t="str">
        <f t="shared" si="310"/>
        <v/>
      </c>
      <c r="K561" s="24" t="str">
        <f t="shared" si="311"/>
        <v/>
      </c>
      <c r="L561" s="24" t="str">
        <f t="shared" si="312"/>
        <v/>
      </c>
      <c r="M561" s="24" t="str">
        <f t="shared" si="313"/>
        <v/>
      </c>
      <c r="N561" s="24" t="str">
        <f t="shared" si="314"/>
        <v/>
      </c>
      <c r="O561" s="24" t="str">
        <f t="shared" si="315"/>
        <v/>
      </c>
      <c r="P561" s="24" t="str">
        <f t="shared" si="316"/>
        <v/>
      </c>
      <c r="Q561" s="24" t="str">
        <f t="shared" si="317"/>
        <v/>
      </c>
      <c r="R561" s="24" t="e">
        <f t="shared" si="318"/>
        <v>#N/A</v>
      </c>
      <c r="S561" s="24">
        <f t="shared" si="319"/>
        <v>0</v>
      </c>
      <c r="T561" s="24">
        <f t="shared" si="320"/>
        <v>0</v>
      </c>
      <c r="V561" s="116">
        <f t="shared" si="321"/>
        <v>0</v>
      </c>
      <c r="W561" s="199" t="str">
        <f t="shared" si="322"/>
        <v/>
      </c>
      <c r="X561" s="199" t="str">
        <f t="shared" si="323"/>
        <v/>
      </c>
      <c r="Y561" s="199" t="str">
        <f t="shared" si="324"/>
        <v/>
      </c>
      <c r="Z561" s="199" t="str">
        <f t="shared" si="325"/>
        <v/>
      </c>
      <c r="AA561" s="199" t="str">
        <f t="shared" si="326"/>
        <v/>
      </c>
      <c r="AB561" s="199" t="str">
        <f t="shared" si="327"/>
        <v/>
      </c>
      <c r="AC561" s="199" t="str">
        <f t="shared" si="328"/>
        <v/>
      </c>
      <c r="AD561" s="199" t="str">
        <f t="shared" si="329"/>
        <v/>
      </c>
      <c r="AE561" s="199" t="str">
        <f t="shared" si="330"/>
        <v/>
      </c>
      <c r="AF561" s="199" t="str">
        <f t="shared" si="331"/>
        <v/>
      </c>
      <c r="AG561" s="199" t="str">
        <f t="shared" si="332"/>
        <v/>
      </c>
      <c r="AH561" s="199" t="str">
        <f t="shared" si="333"/>
        <v/>
      </c>
      <c r="AI561" s="199" t="str">
        <f t="shared" si="334"/>
        <v/>
      </c>
      <c r="AJ561" s="199" t="str">
        <f t="shared" si="335"/>
        <v/>
      </c>
      <c r="AK561" s="199" t="str">
        <f t="shared" si="336"/>
        <v/>
      </c>
      <c r="AL561" s="199" t="str">
        <f t="shared" si="337"/>
        <v/>
      </c>
      <c r="AO561" s="51" t="s">
        <v>1161</v>
      </c>
      <c r="AP561" s="13"/>
      <c r="AQ561" s="4"/>
      <c r="AR561" s="4"/>
      <c r="AS561" s="4"/>
      <c r="AT561" s="4"/>
      <c r="AU561" s="4"/>
      <c r="AV561" s="4"/>
      <c r="AW561" s="4"/>
      <c r="AX561" s="4"/>
      <c r="AY561" s="4"/>
      <c r="AZ561" s="4"/>
      <c r="BA561" s="4"/>
      <c r="BB561" s="4"/>
      <c r="BC561" s="4"/>
      <c r="BD561" s="4"/>
      <c r="BE561" s="14"/>
      <c r="BF561" s="4"/>
      <c r="BG561"/>
      <c r="BH561"/>
      <c r="BI561"/>
      <c r="BJ561"/>
      <c r="BK561"/>
      <c r="BL561"/>
      <c r="BM561"/>
      <c r="BN561"/>
      <c r="BO561"/>
      <c r="BP561"/>
      <c r="BQ561"/>
      <c r="BR561"/>
      <c r="BS561"/>
      <c r="BT561"/>
      <c r="BU561"/>
      <c r="BV561"/>
      <c r="BW561"/>
      <c r="BX561"/>
      <c r="BY561"/>
    </row>
    <row r="562" spans="1:77" ht="20">
      <c r="A562" s="114">
        <f t="shared" si="301"/>
        <v>0</v>
      </c>
      <c r="B562" s="24" t="str">
        <f t="shared" si="302"/>
        <v/>
      </c>
      <c r="C562" s="24" t="str">
        <f t="shared" si="303"/>
        <v/>
      </c>
      <c r="D562" s="24" t="str">
        <f t="shared" si="304"/>
        <v/>
      </c>
      <c r="E562" s="24" t="str">
        <f t="shared" si="305"/>
        <v/>
      </c>
      <c r="F562" s="24" t="str">
        <f t="shared" si="306"/>
        <v/>
      </c>
      <c r="G562" s="24" t="str">
        <f t="shared" si="307"/>
        <v/>
      </c>
      <c r="H562" s="24" t="str">
        <f t="shared" si="308"/>
        <v/>
      </c>
      <c r="I562" s="24" t="str">
        <f t="shared" si="309"/>
        <v/>
      </c>
      <c r="J562" s="24" t="str">
        <f t="shared" si="310"/>
        <v/>
      </c>
      <c r="K562" s="24" t="str">
        <f t="shared" si="311"/>
        <v/>
      </c>
      <c r="L562" s="24" t="str">
        <f t="shared" si="312"/>
        <v/>
      </c>
      <c r="M562" s="24" t="str">
        <f t="shared" si="313"/>
        <v/>
      </c>
      <c r="N562" s="24" t="str">
        <f t="shared" si="314"/>
        <v/>
      </c>
      <c r="O562" s="24" t="str">
        <f t="shared" si="315"/>
        <v/>
      </c>
      <c r="P562" s="24" t="str">
        <f t="shared" si="316"/>
        <v/>
      </c>
      <c r="Q562" s="24" t="str">
        <f t="shared" si="317"/>
        <v/>
      </c>
      <c r="R562" s="24" t="e">
        <f t="shared" si="318"/>
        <v>#N/A</v>
      </c>
      <c r="S562" s="24">
        <f t="shared" si="319"/>
        <v>0</v>
      </c>
      <c r="T562" s="24">
        <f t="shared" si="320"/>
        <v>0</v>
      </c>
      <c r="V562" s="116">
        <f t="shared" si="321"/>
        <v>0</v>
      </c>
      <c r="W562" s="199" t="str">
        <f t="shared" si="322"/>
        <v/>
      </c>
      <c r="X562" s="199" t="str">
        <f t="shared" si="323"/>
        <v/>
      </c>
      <c r="Y562" s="199" t="str">
        <f t="shared" si="324"/>
        <v/>
      </c>
      <c r="Z562" s="199" t="str">
        <f t="shared" si="325"/>
        <v/>
      </c>
      <c r="AA562" s="199" t="str">
        <f t="shared" si="326"/>
        <v/>
      </c>
      <c r="AB562" s="199" t="str">
        <f t="shared" si="327"/>
        <v/>
      </c>
      <c r="AC562" s="199" t="str">
        <f t="shared" si="328"/>
        <v/>
      </c>
      <c r="AD562" s="199" t="str">
        <f t="shared" si="329"/>
        <v/>
      </c>
      <c r="AE562" s="199" t="str">
        <f t="shared" si="330"/>
        <v/>
      </c>
      <c r="AF562" s="199" t="str">
        <f t="shared" si="331"/>
        <v/>
      </c>
      <c r="AG562" s="199" t="str">
        <f t="shared" si="332"/>
        <v/>
      </c>
      <c r="AH562" s="199" t="str">
        <f t="shared" si="333"/>
        <v/>
      </c>
      <c r="AI562" s="199" t="str">
        <f t="shared" si="334"/>
        <v/>
      </c>
      <c r="AJ562" s="199" t="str">
        <f t="shared" si="335"/>
        <v/>
      </c>
      <c r="AK562" s="199" t="str">
        <f t="shared" si="336"/>
        <v/>
      </c>
      <c r="AL562" s="199" t="str">
        <f t="shared" si="337"/>
        <v/>
      </c>
      <c r="AO562" s="50" t="s">
        <v>1148</v>
      </c>
      <c r="AP562" s="13"/>
      <c r="AQ562" s="4"/>
      <c r="AR562" s="4"/>
      <c r="AS562" s="4"/>
      <c r="AT562" s="4"/>
      <c r="AU562" s="4"/>
      <c r="AV562" s="4"/>
      <c r="AW562" s="4"/>
      <c r="AX562" s="4"/>
      <c r="AY562" s="4"/>
      <c r="AZ562" s="4"/>
      <c r="BA562" s="4"/>
      <c r="BB562" s="4"/>
      <c r="BC562" s="4"/>
      <c r="BD562" s="4"/>
      <c r="BE562" s="14"/>
      <c r="BF562" s="4"/>
      <c r="BG562"/>
      <c r="BH562" s="51" t="s">
        <v>1161</v>
      </c>
      <c r="BI562" s="13"/>
      <c r="BJ562" s="4"/>
      <c r="BK562" s="4"/>
      <c r="BL562" s="4"/>
      <c r="BM562" s="4"/>
      <c r="BN562" s="4"/>
      <c r="BO562" s="4"/>
      <c r="BP562" s="4"/>
      <c r="BQ562" s="4"/>
      <c r="BR562" s="4"/>
      <c r="BS562" s="4"/>
      <c r="BT562" s="4"/>
      <c r="BU562" s="4"/>
      <c r="BV562" s="4"/>
      <c r="BW562" s="4"/>
      <c r="BX562" s="14"/>
      <c r="BY562" s="4"/>
    </row>
    <row r="563" spans="1:77" ht="62">
      <c r="A563" s="114">
        <f t="shared" si="301"/>
        <v>0</v>
      </c>
      <c r="B563" s="24" t="str">
        <f t="shared" si="302"/>
        <v/>
      </c>
      <c r="C563" s="24" t="str">
        <f t="shared" si="303"/>
        <v/>
      </c>
      <c r="D563" s="24" t="str">
        <f t="shared" si="304"/>
        <v/>
      </c>
      <c r="E563" s="24" t="str">
        <f t="shared" si="305"/>
        <v/>
      </c>
      <c r="F563" s="24" t="str">
        <f t="shared" si="306"/>
        <v/>
      </c>
      <c r="G563" s="24" t="str">
        <f t="shared" si="307"/>
        <v/>
      </c>
      <c r="H563" s="24" t="str">
        <f t="shared" si="308"/>
        <v/>
      </c>
      <c r="I563" s="24" t="str">
        <f t="shared" si="309"/>
        <v/>
      </c>
      <c r="J563" s="24" t="str">
        <f t="shared" si="310"/>
        <v/>
      </c>
      <c r="K563" s="24" t="str">
        <f t="shared" si="311"/>
        <v/>
      </c>
      <c r="L563" s="24" t="str">
        <f t="shared" si="312"/>
        <v/>
      </c>
      <c r="M563" s="24" t="str">
        <f t="shared" si="313"/>
        <v/>
      </c>
      <c r="N563" s="24" t="str">
        <f t="shared" si="314"/>
        <v/>
      </c>
      <c r="O563" s="24" t="str">
        <f t="shared" si="315"/>
        <v/>
      </c>
      <c r="P563" s="24" t="str">
        <f t="shared" si="316"/>
        <v/>
      </c>
      <c r="Q563" s="24" t="str">
        <f t="shared" si="317"/>
        <v/>
      </c>
      <c r="R563" s="24" t="e">
        <f t="shared" si="318"/>
        <v>#N/A</v>
      </c>
      <c r="S563" s="24">
        <f t="shared" si="319"/>
        <v>0</v>
      </c>
      <c r="T563" s="24">
        <f t="shared" si="320"/>
        <v>0</v>
      </c>
      <c r="V563" s="116">
        <f t="shared" si="321"/>
        <v>0</v>
      </c>
      <c r="W563" s="199" t="str">
        <f t="shared" si="322"/>
        <v/>
      </c>
      <c r="X563" s="199" t="str">
        <f t="shared" si="323"/>
        <v/>
      </c>
      <c r="Y563" s="199" t="str">
        <f t="shared" si="324"/>
        <v/>
      </c>
      <c r="Z563" s="199" t="str">
        <f t="shared" si="325"/>
        <v/>
      </c>
      <c r="AA563" s="199" t="str">
        <f t="shared" si="326"/>
        <v/>
      </c>
      <c r="AB563" s="199" t="str">
        <f t="shared" si="327"/>
        <v/>
      </c>
      <c r="AC563" s="199" t="str">
        <f t="shared" si="328"/>
        <v/>
      </c>
      <c r="AD563" s="199" t="str">
        <f t="shared" si="329"/>
        <v/>
      </c>
      <c r="AE563" s="199" t="str">
        <f t="shared" si="330"/>
        <v/>
      </c>
      <c r="AF563" s="199" t="str">
        <f t="shared" si="331"/>
        <v/>
      </c>
      <c r="AG563" s="199" t="str">
        <f t="shared" si="332"/>
        <v/>
      </c>
      <c r="AH563" s="199" t="str">
        <f t="shared" si="333"/>
        <v/>
      </c>
      <c r="AI563" s="199" t="str">
        <f t="shared" si="334"/>
        <v/>
      </c>
      <c r="AJ563" s="199" t="str">
        <f t="shared" si="335"/>
        <v/>
      </c>
      <c r="AK563" s="199" t="str">
        <f t="shared" si="336"/>
        <v/>
      </c>
      <c r="AL563" s="199" t="str">
        <f t="shared" si="337"/>
        <v/>
      </c>
      <c r="AO563" s="39" t="s">
        <v>1145</v>
      </c>
      <c r="AP563" s="40" t="s">
        <v>1095</v>
      </c>
      <c r="AQ563" s="41" t="s">
        <v>1154</v>
      </c>
      <c r="AR563" s="41" t="s">
        <v>1155</v>
      </c>
      <c r="AS563" s="41" t="s">
        <v>1121</v>
      </c>
      <c r="AT563" s="41" t="s">
        <v>1115</v>
      </c>
      <c r="AU563" s="41" t="s">
        <v>1112</v>
      </c>
      <c r="AV563" s="41" t="s">
        <v>1114</v>
      </c>
      <c r="AW563" s="41" t="s">
        <v>1170</v>
      </c>
      <c r="AX563" s="41" t="s">
        <v>1119</v>
      </c>
      <c r="AY563" s="41" t="s">
        <v>1123</v>
      </c>
      <c r="AZ563" s="41" t="s">
        <v>1122</v>
      </c>
      <c r="BA563" s="41" t="s">
        <v>1118</v>
      </c>
      <c r="BB563" s="41" t="s">
        <v>1120</v>
      </c>
      <c r="BC563" s="41" t="s">
        <v>1117</v>
      </c>
      <c r="BD563" s="41" t="s">
        <v>1116</v>
      </c>
      <c r="BE563" s="41" t="s">
        <v>1176</v>
      </c>
      <c r="BF563" s="42" t="s">
        <v>1172</v>
      </c>
      <c r="BG563"/>
      <c r="BH563" s="50" t="s">
        <v>1148</v>
      </c>
      <c r="BI563" s="13"/>
      <c r="BJ563" s="4"/>
      <c r="BK563" s="4"/>
      <c r="BL563" s="4"/>
      <c r="BM563" s="4"/>
      <c r="BN563" s="4"/>
      <c r="BO563" s="4"/>
      <c r="BP563" s="4"/>
      <c r="BQ563" s="4"/>
      <c r="BR563" s="4"/>
      <c r="BS563" s="4"/>
      <c r="BT563" s="4"/>
      <c r="BU563" s="4"/>
      <c r="BV563" s="4"/>
      <c r="BW563" s="4"/>
      <c r="BX563" s="14"/>
      <c r="BY563" s="4"/>
    </row>
    <row r="564" spans="1:77" ht="62">
      <c r="A564" s="114" t="str">
        <f t="shared" si="301"/>
        <v>Gestor</v>
      </c>
      <c r="B564" s="24" t="str">
        <f t="shared" si="302"/>
        <v/>
      </c>
      <c r="C564" s="24" t="str">
        <f t="shared" si="303"/>
        <v/>
      </c>
      <c r="D564" s="24" t="str">
        <f t="shared" si="304"/>
        <v/>
      </c>
      <c r="E564" s="24" t="str">
        <f t="shared" si="305"/>
        <v/>
      </c>
      <c r="F564" s="24" t="str">
        <f t="shared" si="306"/>
        <v/>
      </c>
      <c r="G564" s="24" t="str">
        <f t="shared" si="307"/>
        <v/>
      </c>
      <c r="H564" s="24" t="str">
        <f t="shared" si="308"/>
        <v/>
      </c>
      <c r="I564" s="24" t="str">
        <f t="shared" si="309"/>
        <v/>
      </c>
      <c r="J564" s="24" t="str">
        <f t="shared" si="310"/>
        <v/>
      </c>
      <c r="K564" s="24" t="str">
        <f t="shared" si="311"/>
        <v/>
      </c>
      <c r="L564" s="24" t="str">
        <f t="shared" si="312"/>
        <v/>
      </c>
      <c r="M564" s="24" t="str">
        <f t="shared" si="313"/>
        <v/>
      </c>
      <c r="N564" s="24" t="str">
        <f t="shared" si="314"/>
        <v/>
      </c>
      <c r="O564" s="24" t="str">
        <f t="shared" si="315"/>
        <v/>
      </c>
      <c r="P564" s="24" t="str">
        <f t="shared" si="316"/>
        <v/>
      </c>
      <c r="Q564" s="24" t="str">
        <f t="shared" si="317"/>
        <v/>
      </c>
      <c r="R564" s="24" t="e">
        <f t="shared" si="318"/>
        <v>#VALUE!</v>
      </c>
      <c r="S564" s="24">
        <f t="shared" si="319"/>
        <v>0</v>
      </c>
      <c r="T564" s="24">
        <f t="shared" si="320"/>
        <v>0</v>
      </c>
      <c r="V564" s="116" t="str">
        <f t="shared" si="321"/>
        <v>Gestor</v>
      </c>
      <c r="W564" s="199" t="str">
        <f t="shared" si="322"/>
        <v/>
      </c>
      <c r="X564" s="199" t="str">
        <f t="shared" si="323"/>
        <v/>
      </c>
      <c r="Y564" s="199" t="str">
        <f t="shared" si="324"/>
        <v/>
      </c>
      <c r="Z564" s="199" t="str">
        <f t="shared" si="325"/>
        <v/>
      </c>
      <c r="AA564" s="199" t="str">
        <f t="shared" si="326"/>
        <v/>
      </c>
      <c r="AB564" s="199" t="str">
        <f t="shared" si="327"/>
        <v/>
      </c>
      <c r="AC564" s="199" t="str">
        <f t="shared" si="328"/>
        <v/>
      </c>
      <c r="AD564" s="199" t="str">
        <f t="shared" si="329"/>
        <v/>
      </c>
      <c r="AE564" s="199" t="str">
        <f t="shared" si="330"/>
        <v/>
      </c>
      <c r="AF564" s="199" t="str">
        <f t="shared" si="331"/>
        <v/>
      </c>
      <c r="AG564" s="199" t="str">
        <f t="shared" si="332"/>
        <v/>
      </c>
      <c r="AH564" s="199" t="str">
        <f t="shared" si="333"/>
        <v/>
      </c>
      <c r="AI564" s="199" t="str">
        <f t="shared" si="334"/>
        <v/>
      </c>
      <c r="AJ564" s="199" t="str">
        <f t="shared" si="335"/>
        <v/>
      </c>
      <c r="AK564" s="199" t="str">
        <f t="shared" si="336"/>
        <v/>
      </c>
      <c r="AL564" s="199" t="str">
        <f t="shared" si="337"/>
        <v/>
      </c>
      <c r="AO564" s="43" t="s">
        <v>1177</v>
      </c>
      <c r="AP564" s="10" t="s">
        <v>1178</v>
      </c>
      <c r="AQ564" s="8" t="s">
        <v>1179</v>
      </c>
      <c r="AR564" s="8" t="s">
        <v>1180</v>
      </c>
      <c r="AS564" s="8" t="s">
        <v>1181</v>
      </c>
      <c r="AT564" s="8" t="s">
        <v>1182</v>
      </c>
      <c r="AU564" s="8" t="s">
        <v>1183</v>
      </c>
      <c r="AV564" s="8" t="s">
        <v>1114</v>
      </c>
      <c r="AW564" s="8" t="s">
        <v>1170</v>
      </c>
      <c r="AX564" s="8" t="s">
        <v>1119</v>
      </c>
      <c r="AY564" s="8" t="s">
        <v>1184</v>
      </c>
      <c r="AZ564" s="8" t="s">
        <v>1185</v>
      </c>
      <c r="BA564" s="8" t="s">
        <v>1186</v>
      </c>
      <c r="BB564" s="8"/>
      <c r="BC564" s="8" t="s">
        <v>1187</v>
      </c>
      <c r="BD564" s="8" t="s">
        <v>1188</v>
      </c>
      <c r="BE564" s="11" t="s">
        <v>1189</v>
      </c>
      <c r="BF564" s="44" t="s">
        <v>1190</v>
      </c>
      <c r="BG564"/>
      <c r="BH564" s="39" t="s">
        <v>1145</v>
      </c>
      <c r="BI564" s="40" t="s">
        <v>1095</v>
      </c>
      <c r="BJ564" s="41" t="s">
        <v>1154</v>
      </c>
      <c r="BK564" s="41" t="s">
        <v>1155</v>
      </c>
      <c r="BL564" s="41" t="s">
        <v>1121</v>
      </c>
      <c r="BM564" s="41" t="s">
        <v>1115</v>
      </c>
      <c r="BN564" s="41" t="s">
        <v>1112</v>
      </c>
      <c r="BO564" s="41" t="s">
        <v>1114</v>
      </c>
      <c r="BP564" s="41" t="s">
        <v>1170</v>
      </c>
      <c r="BQ564" s="41" t="s">
        <v>1119</v>
      </c>
      <c r="BR564" s="41" t="s">
        <v>1123</v>
      </c>
      <c r="BS564" s="41" t="s">
        <v>1122</v>
      </c>
      <c r="BT564" s="41" t="s">
        <v>1118</v>
      </c>
      <c r="BU564" s="41" t="s">
        <v>1120</v>
      </c>
      <c r="BV564" s="41" t="s">
        <v>1117</v>
      </c>
      <c r="BW564" s="41" t="s">
        <v>1116</v>
      </c>
      <c r="BX564" s="41" t="s">
        <v>1171</v>
      </c>
      <c r="BY564" s="42" t="s">
        <v>1172</v>
      </c>
    </row>
    <row r="565" spans="1:77" ht="42">
      <c r="A565" s="114" t="str">
        <f t="shared" si="301"/>
        <v>Manager</v>
      </c>
      <c r="B565" s="24" t="str">
        <f t="shared" si="302"/>
        <v/>
      </c>
      <c r="C565" s="24" t="str">
        <f t="shared" si="303"/>
        <v/>
      </c>
      <c r="D565" s="24" t="str">
        <f t="shared" si="304"/>
        <v/>
      </c>
      <c r="E565" s="24" t="str">
        <f t="shared" si="305"/>
        <v/>
      </c>
      <c r="F565" s="24" t="str">
        <f t="shared" si="306"/>
        <v/>
      </c>
      <c r="G565" s="24" t="str">
        <f t="shared" si="307"/>
        <v/>
      </c>
      <c r="H565" s="24" t="str">
        <f t="shared" si="308"/>
        <v/>
      </c>
      <c r="I565" s="24" t="str">
        <f t="shared" si="309"/>
        <v/>
      </c>
      <c r="J565" s="24" t="str">
        <f t="shared" si="310"/>
        <v/>
      </c>
      <c r="K565" s="24" t="str">
        <f t="shared" si="311"/>
        <v/>
      </c>
      <c r="L565" s="24" t="str">
        <f t="shared" si="312"/>
        <v/>
      </c>
      <c r="M565" s="24" t="str">
        <f t="shared" si="313"/>
        <v/>
      </c>
      <c r="N565" s="24" t="str">
        <f t="shared" si="314"/>
        <v/>
      </c>
      <c r="O565" s="24" t="str">
        <f t="shared" si="315"/>
        <v/>
      </c>
      <c r="P565" s="24" t="str">
        <f t="shared" si="316"/>
        <v/>
      </c>
      <c r="Q565" s="24" t="str">
        <f t="shared" si="317"/>
        <v/>
      </c>
      <c r="R565" s="24" t="e">
        <f t="shared" si="318"/>
        <v>#VALUE!</v>
      </c>
      <c r="S565" s="24">
        <f t="shared" si="319"/>
        <v>0</v>
      </c>
      <c r="T565" s="24">
        <f t="shared" si="320"/>
        <v>0</v>
      </c>
      <c r="V565" s="116" t="str">
        <f t="shared" si="321"/>
        <v>Manager</v>
      </c>
      <c r="W565" s="199" t="str">
        <f t="shared" si="322"/>
        <v/>
      </c>
      <c r="X565" s="199" t="str">
        <f t="shared" si="323"/>
        <v/>
      </c>
      <c r="Y565" s="199" t="str">
        <f t="shared" si="324"/>
        <v/>
      </c>
      <c r="Z565" s="199" t="str">
        <f t="shared" si="325"/>
        <v/>
      </c>
      <c r="AA565" s="199" t="str">
        <f t="shared" si="326"/>
        <v/>
      </c>
      <c r="AB565" s="199" t="str">
        <f t="shared" si="327"/>
        <v/>
      </c>
      <c r="AC565" s="199" t="str">
        <f t="shared" si="328"/>
        <v/>
      </c>
      <c r="AD565" s="199" t="str">
        <f t="shared" si="329"/>
        <v/>
      </c>
      <c r="AE565" s="199" t="str">
        <f t="shared" si="330"/>
        <v/>
      </c>
      <c r="AF565" s="199" t="str">
        <f t="shared" si="331"/>
        <v/>
      </c>
      <c r="AG565" s="199" t="str">
        <f t="shared" si="332"/>
        <v/>
      </c>
      <c r="AH565" s="199">
        <f t="shared" si="333"/>
        <v>0</v>
      </c>
      <c r="AI565" s="199" t="str">
        <f t="shared" si="334"/>
        <v/>
      </c>
      <c r="AJ565" s="199" t="str">
        <f t="shared" si="335"/>
        <v/>
      </c>
      <c r="AK565" s="199" t="str">
        <f t="shared" si="336"/>
        <v/>
      </c>
      <c r="AL565" s="199" t="str">
        <f t="shared" si="337"/>
        <v/>
      </c>
      <c r="AO565" s="45">
        <v>1</v>
      </c>
      <c r="AP565" s="46" t="s">
        <v>393</v>
      </c>
      <c r="AQ565" s="15" t="s">
        <v>1457</v>
      </c>
      <c r="AR565" s="47" t="s">
        <v>1457</v>
      </c>
      <c r="AS565" s="15" t="s">
        <v>1457</v>
      </c>
      <c r="AT565" s="47" t="s">
        <v>1457</v>
      </c>
      <c r="AU565" s="15" t="s">
        <v>1457</v>
      </c>
      <c r="AV565" s="47" t="s">
        <v>1457</v>
      </c>
      <c r="AW565" s="15" t="s">
        <v>1457</v>
      </c>
      <c r="AX565" s="47" t="s">
        <v>1457</v>
      </c>
      <c r="AY565" s="15" t="s">
        <v>1457</v>
      </c>
      <c r="AZ565" s="47" t="s">
        <v>1457</v>
      </c>
      <c r="BA565" s="15" t="s">
        <v>1457</v>
      </c>
      <c r="BB565" s="15" t="s">
        <v>1457</v>
      </c>
      <c r="BC565" s="47" t="s">
        <v>1457</v>
      </c>
      <c r="BD565" s="15" t="s">
        <v>1457</v>
      </c>
      <c r="BE565" s="15" t="s">
        <v>1457</v>
      </c>
      <c r="BF565" s="48" t="s">
        <v>1457</v>
      </c>
      <c r="BG565"/>
      <c r="BH565" s="43" t="s">
        <v>1177</v>
      </c>
      <c r="BI565" s="10" t="s">
        <v>1178</v>
      </c>
      <c r="BJ565" s="8" t="s">
        <v>1179</v>
      </c>
      <c r="BK565" s="8" t="s">
        <v>1180</v>
      </c>
      <c r="BL565" s="8" t="s">
        <v>1181</v>
      </c>
      <c r="BM565" s="8" t="s">
        <v>1182</v>
      </c>
      <c r="BN565" s="8" t="s">
        <v>1183</v>
      </c>
      <c r="BO565" s="8" t="s">
        <v>1114</v>
      </c>
      <c r="BP565" s="8" t="s">
        <v>1170</v>
      </c>
      <c r="BQ565" s="8" t="s">
        <v>1119</v>
      </c>
      <c r="BR565" s="8" t="s">
        <v>1184</v>
      </c>
      <c r="BS565" s="8" t="s">
        <v>1185</v>
      </c>
      <c r="BT565" s="8" t="s">
        <v>1186</v>
      </c>
      <c r="BU565" s="8"/>
      <c r="BV565" s="8" t="s">
        <v>1187</v>
      </c>
      <c r="BW565" s="8" t="s">
        <v>1188</v>
      </c>
      <c r="BX565" s="11" t="s">
        <v>1189</v>
      </c>
      <c r="BY565" s="44" t="s">
        <v>1190</v>
      </c>
    </row>
    <row r="566" spans="1:77">
      <c r="A566" s="114" t="str">
        <f t="shared" si="301"/>
        <v>FUNCEF</v>
      </c>
      <c r="B566" s="24" t="str">
        <f t="shared" si="302"/>
        <v/>
      </c>
      <c r="C566" s="24" t="str">
        <f t="shared" si="303"/>
        <v/>
      </c>
      <c r="D566" s="24" t="str">
        <f t="shared" si="304"/>
        <v/>
      </c>
      <c r="E566" s="24" t="str">
        <f t="shared" si="305"/>
        <v/>
      </c>
      <c r="F566" s="24" t="str">
        <f t="shared" si="306"/>
        <v/>
      </c>
      <c r="G566" s="24" t="str">
        <f t="shared" si="307"/>
        <v/>
      </c>
      <c r="H566" s="24" t="str">
        <f t="shared" si="308"/>
        <v/>
      </c>
      <c r="I566" s="24" t="str">
        <f t="shared" si="309"/>
        <v/>
      </c>
      <c r="J566" s="24" t="str">
        <f t="shared" si="310"/>
        <v/>
      </c>
      <c r="K566" s="24" t="str">
        <f t="shared" si="311"/>
        <v/>
      </c>
      <c r="L566" s="24" t="str">
        <f t="shared" si="312"/>
        <v/>
      </c>
      <c r="M566" s="24" t="str">
        <f t="shared" si="313"/>
        <v/>
      </c>
      <c r="N566" s="24" t="str">
        <f t="shared" si="314"/>
        <v/>
      </c>
      <c r="O566" s="24" t="str">
        <f t="shared" si="315"/>
        <v/>
      </c>
      <c r="P566" s="24" t="str">
        <f t="shared" si="316"/>
        <v/>
      </c>
      <c r="Q566" s="24" t="str">
        <f t="shared" si="317"/>
        <v/>
      </c>
      <c r="R566" s="24" t="e">
        <f t="shared" si="318"/>
        <v>#VALUE!</v>
      </c>
      <c r="S566" s="24">
        <f t="shared" si="319"/>
        <v>0</v>
      </c>
      <c r="T566" s="24">
        <f t="shared" si="320"/>
        <v>0</v>
      </c>
      <c r="V566" s="116" t="str">
        <f t="shared" si="321"/>
        <v>FUNCEF</v>
      </c>
      <c r="W566" s="199" t="str">
        <f t="shared" si="322"/>
        <v/>
      </c>
      <c r="X566" s="199" t="str">
        <f t="shared" si="323"/>
        <v/>
      </c>
      <c r="Y566" s="199" t="str">
        <f t="shared" si="324"/>
        <v/>
      </c>
      <c r="Z566" s="199" t="str">
        <f t="shared" si="325"/>
        <v/>
      </c>
      <c r="AA566" s="199" t="str">
        <f t="shared" si="326"/>
        <v/>
      </c>
      <c r="AB566" s="199" t="str">
        <f t="shared" si="327"/>
        <v/>
      </c>
      <c r="AC566" s="199" t="str">
        <f t="shared" si="328"/>
        <v/>
      </c>
      <c r="AD566" s="199" t="str">
        <f t="shared" si="329"/>
        <v/>
      </c>
      <c r="AE566" s="199" t="str">
        <f t="shared" si="330"/>
        <v/>
      </c>
      <c r="AF566" s="199" t="str">
        <f t="shared" si="331"/>
        <v/>
      </c>
      <c r="AG566" s="199" t="str">
        <f t="shared" si="332"/>
        <v/>
      </c>
      <c r="AH566" s="199" t="str">
        <f t="shared" si="333"/>
        <v/>
      </c>
      <c r="AI566" s="199" t="str">
        <f t="shared" si="334"/>
        <v/>
      </c>
      <c r="AJ566" s="199" t="str">
        <f t="shared" si="335"/>
        <v/>
      </c>
      <c r="AK566" s="199" t="str">
        <f t="shared" si="336"/>
        <v/>
      </c>
      <c r="AL566" s="199" t="str">
        <f t="shared" si="337"/>
        <v/>
      </c>
      <c r="AO566" s="26">
        <v>1</v>
      </c>
      <c r="AP566" s="62" t="s">
        <v>393</v>
      </c>
      <c r="AQ566" s="61">
        <v>37469.739462050005</v>
      </c>
      <c r="AR566" s="31" t="s">
        <v>1110</v>
      </c>
      <c r="AS566" s="31" t="s">
        <v>1110</v>
      </c>
      <c r="AT566" s="31" t="s">
        <v>1110</v>
      </c>
      <c r="AU566" s="31" t="s">
        <v>1110</v>
      </c>
      <c r="AV566" s="31" t="s">
        <v>1110</v>
      </c>
      <c r="AW566" s="31" t="s">
        <v>1110</v>
      </c>
      <c r="AX566" s="31" t="s">
        <v>1110</v>
      </c>
      <c r="AY566" s="31" t="s">
        <v>1110</v>
      </c>
      <c r="AZ566" s="31" t="s">
        <v>1110</v>
      </c>
      <c r="BA566" s="31" t="s">
        <v>1110</v>
      </c>
      <c r="BB566" s="31" t="s">
        <v>1110</v>
      </c>
      <c r="BC566" s="31" t="s">
        <v>1110</v>
      </c>
      <c r="BD566" s="31" t="s">
        <v>1110</v>
      </c>
      <c r="BE566" s="31" t="s">
        <v>1110</v>
      </c>
      <c r="BF566" s="31">
        <v>37469.739462050005</v>
      </c>
      <c r="BG566"/>
      <c r="BH566" s="45">
        <v>1</v>
      </c>
      <c r="BI566" s="46" t="s">
        <v>393</v>
      </c>
      <c r="BJ566" s="15" t="s">
        <v>1457</v>
      </c>
      <c r="BK566" s="47" t="s">
        <v>1457</v>
      </c>
      <c r="BL566" s="15" t="s">
        <v>1457</v>
      </c>
      <c r="BM566" s="47" t="s">
        <v>1457</v>
      </c>
      <c r="BN566" s="15" t="s">
        <v>1457</v>
      </c>
      <c r="BO566" s="47" t="s">
        <v>1457</v>
      </c>
      <c r="BP566" s="15" t="s">
        <v>1457</v>
      </c>
      <c r="BQ566" s="47" t="s">
        <v>1457</v>
      </c>
      <c r="BR566" s="15" t="s">
        <v>1457</v>
      </c>
      <c r="BS566" s="47" t="s">
        <v>1457</v>
      </c>
      <c r="BT566" s="15" t="s">
        <v>1457</v>
      </c>
      <c r="BU566" s="15" t="s">
        <v>1457</v>
      </c>
      <c r="BV566" s="47" t="s">
        <v>1457</v>
      </c>
      <c r="BW566" s="15" t="s">
        <v>1457</v>
      </c>
      <c r="BX566" s="15" t="s">
        <v>1457</v>
      </c>
      <c r="BY566" s="48" t="s">
        <v>1457</v>
      </c>
    </row>
    <row r="567" spans="1:77" ht="25">
      <c r="A567" s="114" t="str">
        <f t="shared" si="301"/>
        <v>FUNCEF</v>
      </c>
      <c r="B567" s="24" t="str">
        <f t="shared" si="302"/>
        <v/>
      </c>
      <c r="C567" s="24" t="str">
        <f t="shared" si="303"/>
        <v/>
      </c>
      <c r="D567" s="24" t="str">
        <f t="shared" si="304"/>
        <v/>
      </c>
      <c r="E567" s="24" t="str">
        <f t="shared" si="305"/>
        <v/>
      </c>
      <c r="F567" s="24" t="str">
        <f t="shared" si="306"/>
        <v/>
      </c>
      <c r="G567" s="24" t="str">
        <f t="shared" si="307"/>
        <v/>
      </c>
      <c r="H567" s="24" t="str">
        <f t="shared" si="308"/>
        <v/>
      </c>
      <c r="I567" s="24" t="str">
        <f t="shared" si="309"/>
        <v/>
      </c>
      <c r="J567" s="24" t="str">
        <f t="shared" si="310"/>
        <v/>
      </c>
      <c r="K567" s="24" t="str">
        <f t="shared" si="311"/>
        <v/>
      </c>
      <c r="L567" s="24" t="str">
        <f t="shared" si="312"/>
        <v/>
      </c>
      <c r="M567" s="24" t="str">
        <f t="shared" si="313"/>
        <v/>
      </c>
      <c r="N567" s="24" t="str">
        <f t="shared" si="314"/>
        <v/>
      </c>
      <c r="O567" s="24" t="str">
        <f t="shared" si="315"/>
        <v/>
      </c>
      <c r="P567" s="24" t="str">
        <f t="shared" si="316"/>
        <v/>
      </c>
      <c r="Q567" s="24" t="str">
        <f t="shared" si="317"/>
        <v/>
      </c>
      <c r="R567" s="24" t="e">
        <f t="shared" si="318"/>
        <v>#VALUE!</v>
      </c>
      <c r="S567" s="24">
        <f t="shared" si="319"/>
        <v>0</v>
      </c>
      <c r="T567" s="24">
        <f t="shared" si="320"/>
        <v>0</v>
      </c>
      <c r="V567" s="116" t="str">
        <f t="shared" si="321"/>
        <v>FUNCEF</v>
      </c>
      <c r="W567" s="199" t="str">
        <f t="shared" si="322"/>
        <v/>
      </c>
      <c r="X567" s="199" t="str">
        <f t="shared" si="323"/>
        <v/>
      </c>
      <c r="Y567" s="199" t="str">
        <f t="shared" si="324"/>
        <v/>
      </c>
      <c r="Z567" s="199" t="str">
        <f t="shared" si="325"/>
        <v/>
      </c>
      <c r="AA567" s="199" t="str">
        <f t="shared" si="326"/>
        <v/>
      </c>
      <c r="AB567" s="199" t="str">
        <f t="shared" si="327"/>
        <v/>
      </c>
      <c r="AC567" s="199" t="str">
        <f t="shared" si="328"/>
        <v/>
      </c>
      <c r="AD567" s="199" t="str">
        <f t="shared" si="329"/>
        <v/>
      </c>
      <c r="AE567" s="199" t="str">
        <f t="shared" si="330"/>
        <v/>
      </c>
      <c r="AF567" s="199" t="str">
        <f t="shared" si="331"/>
        <v/>
      </c>
      <c r="AG567" s="199" t="str">
        <f t="shared" si="332"/>
        <v/>
      </c>
      <c r="AH567" s="199" t="str">
        <f t="shared" si="333"/>
        <v/>
      </c>
      <c r="AI567" s="199" t="str">
        <f t="shared" si="334"/>
        <v/>
      </c>
      <c r="AJ567" s="199" t="str">
        <f t="shared" si="335"/>
        <v/>
      </c>
      <c r="AK567" s="199" t="str">
        <f t="shared" si="336"/>
        <v/>
      </c>
      <c r="AL567" s="199" t="str">
        <f t="shared" si="337"/>
        <v/>
      </c>
      <c r="AO567" s="28">
        <v>2</v>
      </c>
      <c r="AP567" s="56" t="s">
        <v>395</v>
      </c>
      <c r="AQ567" s="30" t="s">
        <v>1110</v>
      </c>
      <c r="AR567" s="30">
        <v>30301.638824379999</v>
      </c>
      <c r="AS567" s="30" t="s">
        <v>1110</v>
      </c>
      <c r="AT567" s="30" t="s">
        <v>1110</v>
      </c>
      <c r="AU567" s="30" t="s">
        <v>1110</v>
      </c>
      <c r="AV567" s="30" t="s">
        <v>1110</v>
      </c>
      <c r="AW567" s="30" t="s">
        <v>1110</v>
      </c>
      <c r="AX567" s="30" t="s">
        <v>1110</v>
      </c>
      <c r="AY567" s="30" t="s">
        <v>1110</v>
      </c>
      <c r="AZ567" s="30" t="s">
        <v>1110</v>
      </c>
      <c r="BA567" s="30" t="s">
        <v>1110</v>
      </c>
      <c r="BB567" s="30" t="s">
        <v>1110</v>
      </c>
      <c r="BC567" s="30" t="s">
        <v>1110</v>
      </c>
      <c r="BD567" s="30" t="s">
        <v>1110</v>
      </c>
      <c r="BE567" s="30" t="s">
        <v>1110</v>
      </c>
      <c r="BF567" s="30">
        <v>30301.638824379999</v>
      </c>
      <c r="BG567"/>
      <c r="BH567" s="26">
        <v>1</v>
      </c>
      <c r="BI567" s="62" t="s">
        <v>393</v>
      </c>
      <c r="BJ567" s="61">
        <v>37488.663455640002</v>
      </c>
      <c r="BK567" s="31" t="s">
        <v>1110</v>
      </c>
      <c r="BL567" s="31" t="s">
        <v>1110</v>
      </c>
      <c r="BM567" s="31" t="s">
        <v>1110</v>
      </c>
      <c r="BN567" s="31" t="s">
        <v>1110</v>
      </c>
      <c r="BO567" s="31" t="s">
        <v>1110</v>
      </c>
      <c r="BP567" s="31" t="s">
        <v>1110</v>
      </c>
      <c r="BQ567" s="31" t="s">
        <v>1110</v>
      </c>
      <c r="BR567" s="31" t="s">
        <v>1110</v>
      </c>
      <c r="BS567" s="31" t="s">
        <v>1110</v>
      </c>
      <c r="BT567" s="31" t="s">
        <v>1110</v>
      </c>
      <c r="BU567" s="31" t="s">
        <v>1110</v>
      </c>
      <c r="BV567" s="31" t="s">
        <v>1110</v>
      </c>
      <c r="BW567" s="31" t="s">
        <v>1110</v>
      </c>
      <c r="BX567" s="31" t="s">
        <v>1110</v>
      </c>
      <c r="BY567" s="31">
        <v>37488.663455640002</v>
      </c>
    </row>
    <row r="568" spans="1:77" ht="25">
      <c r="A568" s="114" t="str">
        <f t="shared" si="301"/>
        <v>FUNDAÇÃO CESP</v>
      </c>
      <c r="B568" s="24" t="str">
        <f t="shared" si="302"/>
        <v/>
      </c>
      <c r="C568" s="24">
        <f t="shared" si="303"/>
        <v>0.16364904303493688</v>
      </c>
      <c r="D568" s="24" t="str">
        <f t="shared" si="304"/>
        <v/>
      </c>
      <c r="E568" s="24" t="str">
        <f t="shared" si="305"/>
        <v/>
      </c>
      <c r="F568" s="24" t="str">
        <f t="shared" si="306"/>
        <v/>
      </c>
      <c r="G568" s="24" t="str">
        <f t="shared" si="307"/>
        <v/>
      </c>
      <c r="H568" s="24" t="str">
        <f t="shared" si="308"/>
        <v/>
      </c>
      <c r="I568" s="24" t="str">
        <f t="shared" si="309"/>
        <v/>
      </c>
      <c r="J568" s="24" t="str">
        <f t="shared" si="310"/>
        <v/>
      </c>
      <c r="K568" s="24" t="str">
        <f t="shared" si="311"/>
        <v/>
      </c>
      <c r="L568" s="24" t="str">
        <f t="shared" si="312"/>
        <v/>
      </c>
      <c r="M568" s="24" t="str">
        <f t="shared" si="313"/>
        <v/>
      </c>
      <c r="N568" s="24" t="str">
        <f t="shared" si="314"/>
        <v/>
      </c>
      <c r="O568" s="24" t="str">
        <f t="shared" si="315"/>
        <v/>
      </c>
      <c r="P568" s="24" t="str">
        <f t="shared" si="316"/>
        <v/>
      </c>
      <c r="Q568" s="24">
        <f t="shared" si="317"/>
        <v>0.1636491088729457</v>
      </c>
      <c r="R568" s="24">
        <f t="shared" si="318"/>
        <v>49.588361909998639</v>
      </c>
      <c r="S568" s="24">
        <f t="shared" si="319"/>
        <v>0.1636491088729457</v>
      </c>
      <c r="T568" s="24">
        <f t="shared" si="320"/>
        <v>0.16364904303493688</v>
      </c>
      <c r="V568" s="116" t="str">
        <f t="shared" si="321"/>
        <v>FUNDAÇÃO CESP</v>
      </c>
      <c r="W568" s="199" t="str">
        <f t="shared" si="322"/>
        <v/>
      </c>
      <c r="X568" s="199">
        <f t="shared" si="323"/>
        <v>49.588341959999525</v>
      </c>
      <c r="Y568" s="199" t="str">
        <f t="shared" si="324"/>
        <v/>
      </c>
      <c r="Z568" s="199" t="str">
        <f t="shared" si="325"/>
        <v/>
      </c>
      <c r="AA568" s="199" t="str">
        <f t="shared" si="326"/>
        <v/>
      </c>
      <c r="AB568" s="199" t="str">
        <f t="shared" si="327"/>
        <v/>
      </c>
      <c r="AC568" s="199" t="str">
        <f t="shared" si="328"/>
        <v/>
      </c>
      <c r="AD568" s="199" t="str">
        <f t="shared" si="329"/>
        <v/>
      </c>
      <c r="AE568" s="199" t="str">
        <f t="shared" si="330"/>
        <v/>
      </c>
      <c r="AF568" s="199" t="str">
        <f t="shared" si="331"/>
        <v/>
      </c>
      <c r="AG568" s="199" t="str">
        <f t="shared" si="332"/>
        <v/>
      </c>
      <c r="AH568" s="199" t="str">
        <f t="shared" si="333"/>
        <v/>
      </c>
      <c r="AI568" s="199" t="str">
        <f t="shared" si="334"/>
        <v/>
      </c>
      <c r="AJ568" s="199" t="str">
        <f t="shared" si="335"/>
        <v/>
      </c>
      <c r="AK568" s="199" t="str">
        <f t="shared" si="336"/>
        <v/>
      </c>
      <c r="AL568" s="199">
        <f t="shared" si="337"/>
        <v>49.588361909998639</v>
      </c>
      <c r="AO568" s="26">
        <v>3</v>
      </c>
      <c r="AP568" s="54" t="s">
        <v>811</v>
      </c>
      <c r="AQ568" s="31">
        <v>14229.390652709999</v>
      </c>
      <c r="AR568" s="31" t="s">
        <v>1110</v>
      </c>
      <c r="AS568" s="31" t="s">
        <v>1110</v>
      </c>
      <c r="AT568" s="31" t="s">
        <v>1110</v>
      </c>
      <c r="AU568" s="31" t="s">
        <v>1110</v>
      </c>
      <c r="AV568" s="31" t="s">
        <v>1110</v>
      </c>
      <c r="AW568" s="31" t="s">
        <v>1110</v>
      </c>
      <c r="AX568" s="31" t="s">
        <v>1110</v>
      </c>
      <c r="AY568" s="31" t="s">
        <v>1110</v>
      </c>
      <c r="AZ568" s="31" t="s">
        <v>1110</v>
      </c>
      <c r="BA568" s="31" t="s">
        <v>1110</v>
      </c>
      <c r="BB568" s="31" t="s">
        <v>1110</v>
      </c>
      <c r="BC568" s="31" t="s">
        <v>1110</v>
      </c>
      <c r="BD568" s="31" t="s">
        <v>1110</v>
      </c>
      <c r="BE568" s="31" t="s">
        <v>1110</v>
      </c>
      <c r="BF568" s="31">
        <v>14229.390652709999</v>
      </c>
      <c r="BG568"/>
      <c r="BH568" s="28">
        <v>2</v>
      </c>
      <c r="BI568" s="56" t="s">
        <v>395</v>
      </c>
      <c r="BJ568" s="30" t="s">
        <v>1110</v>
      </c>
      <c r="BK568" s="30">
        <v>30351.227166339999</v>
      </c>
      <c r="BL568" s="30" t="s">
        <v>1110</v>
      </c>
      <c r="BM568" s="30" t="s">
        <v>1110</v>
      </c>
      <c r="BN568" s="30" t="s">
        <v>1110</v>
      </c>
      <c r="BO568" s="30" t="s">
        <v>1110</v>
      </c>
      <c r="BP568" s="30" t="s">
        <v>1110</v>
      </c>
      <c r="BQ568" s="30" t="s">
        <v>1110</v>
      </c>
      <c r="BR568" s="30" t="s">
        <v>1110</v>
      </c>
      <c r="BS568" s="30" t="s">
        <v>1110</v>
      </c>
      <c r="BT568" s="30" t="s">
        <v>1110</v>
      </c>
      <c r="BU568" s="30" t="s">
        <v>1110</v>
      </c>
      <c r="BV568" s="30" t="s">
        <v>1110</v>
      </c>
      <c r="BW568" s="30" t="s">
        <v>1110</v>
      </c>
      <c r="BX568" s="30">
        <v>1.995E-5</v>
      </c>
      <c r="BY568" s="30">
        <v>30351.227186289998</v>
      </c>
    </row>
    <row r="569" spans="1:77" ht="25">
      <c r="A569" s="114" t="str">
        <f t="shared" si="301"/>
        <v>REAL GRANDEZA</v>
      </c>
      <c r="B569" s="24">
        <f t="shared" si="302"/>
        <v>-0.88576745108895238</v>
      </c>
      <c r="C569" s="24" t="str">
        <f t="shared" si="303"/>
        <v/>
      </c>
      <c r="D569" s="24" t="str">
        <f t="shared" si="304"/>
        <v/>
      </c>
      <c r="E569" s="24" t="str">
        <f t="shared" si="305"/>
        <v/>
      </c>
      <c r="F569" s="24" t="str">
        <f t="shared" si="306"/>
        <v/>
      </c>
      <c r="G569" s="24" t="str">
        <f t="shared" si="307"/>
        <v/>
      </c>
      <c r="H569" s="24" t="str">
        <f t="shared" si="308"/>
        <v/>
      </c>
      <c r="I569" s="24" t="str">
        <f t="shared" si="309"/>
        <v/>
      </c>
      <c r="J569" s="24" t="str">
        <f t="shared" si="310"/>
        <v/>
      </c>
      <c r="K569" s="24" t="str">
        <f t="shared" si="311"/>
        <v/>
      </c>
      <c r="L569" s="24" t="str">
        <f t="shared" si="312"/>
        <v/>
      </c>
      <c r="M569" s="24" t="str">
        <f t="shared" si="313"/>
        <v/>
      </c>
      <c r="N569" s="24" t="str">
        <f t="shared" si="314"/>
        <v/>
      </c>
      <c r="O569" s="24" t="str">
        <f t="shared" si="315"/>
        <v/>
      </c>
      <c r="P569" s="24" t="str">
        <f t="shared" si="316"/>
        <v/>
      </c>
      <c r="Q569" s="24">
        <f t="shared" si="317"/>
        <v>-0.88576745108895238</v>
      </c>
      <c r="R569" s="24">
        <f t="shared" si="318"/>
        <v>-126.03931088999889</v>
      </c>
      <c r="S569" s="24">
        <f t="shared" si="319"/>
        <v>-0.88576745108895238</v>
      </c>
      <c r="T569" s="24">
        <f t="shared" si="320"/>
        <v>-0.88576745108895238</v>
      </c>
      <c r="V569" s="116" t="str">
        <f t="shared" si="321"/>
        <v>REAL GRANDEZA</v>
      </c>
      <c r="W569" s="199">
        <f t="shared" si="322"/>
        <v>-126.03931088999889</v>
      </c>
      <c r="X569" s="199" t="str">
        <f t="shared" si="323"/>
        <v/>
      </c>
      <c r="Y569" s="199" t="str">
        <f t="shared" si="324"/>
        <v/>
      </c>
      <c r="Z569" s="199" t="str">
        <f t="shared" si="325"/>
        <v/>
      </c>
      <c r="AA569" s="199" t="str">
        <f t="shared" si="326"/>
        <v/>
      </c>
      <c r="AB569" s="199" t="str">
        <f t="shared" si="327"/>
        <v/>
      </c>
      <c r="AC569" s="199" t="str">
        <f t="shared" si="328"/>
        <v/>
      </c>
      <c r="AD569" s="199" t="str">
        <f t="shared" si="329"/>
        <v/>
      </c>
      <c r="AE569" s="199" t="str">
        <f t="shared" si="330"/>
        <v/>
      </c>
      <c r="AF569" s="199" t="str">
        <f t="shared" si="331"/>
        <v/>
      </c>
      <c r="AG569" s="199" t="str">
        <f t="shared" si="332"/>
        <v/>
      </c>
      <c r="AH569" s="199" t="str">
        <f t="shared" si="333"/>
        <v/>
      </c>
      <c r="AI569" s="199" t="str">
        <f t="shared" si="334"/>
        <v/>
      </c>
      <c r="AJ569" s="199" t="str">
        <f t="shared" si="335"/>
        <v/>
      </c>
      <c r="AK569" s="199" t="str">
        <f t="shared" si="336"/>
        <v/>
      </c>
      <c r="AL569" s="199">
        <f t="shared" si="337"/>
        <v>-126.03931088999889</v>
      </c>
      <c r="AO569" s="28">
        <v>4</v>
      </c>
      <c r="AP569" s="56" t="s">
        <v>746</v>
      </c>
      <c r="AQ569" s="30">
        <v>802.31847639</v>
      </c>
      <c r="AR569" s="30" t="s">
        <v>1110</v>
      </c>
      <c r="AS569" s="30" t="s">
        <v>1110</v>
      </c>
      <c r="AT569" s="30" t="s">
        <v>1110</v>
      </c>
      <c r="AU569" s="30" t="s">
        <v>1110</v>
      </c>
      <c r="AV569" s="30" t="s">
        <v>1110</v>
      </c>
      <c r="AW569" s="30" t="s">
        <v>1110</v>
      </c>
      <c r="AX569" s="30">
        <v>9547.8800728400001</v>
      </c>
      <c r="AY569" s="30" t="s">
        <v>1110</v>
      </c>
      <c r="AZ569" s="30">
        <v>15.436829380000001</v>
      </c>
      <c r="BA569" s="30" t="s">
        <v>1110</v>
      </c>
      <c r="BB569" s="30" t="s">
        <v>1110</v>
      </c>
      <c r="BC569" s="30">
        <v>112.76700901999999</v>
      </c>
      <c r="BD569" s="30" t="s">
        <v>1110</v>
      </c>
      <c r="BE569" s="30">
        <v>26.628920539999999</v>
      </c>
      <c r="BF569" s="30">
        <v>10505.031308170002</v>
      </c>
      <c r="BG569"/>
      <c r="BH569" s="26">
        <v>3</v>
      </c>
      <c r="BI569" s="54" t="s">
        <v>811</v>
      </c>
      <c r="BJ569" s="31">
        <v>14103.35134182</v>
      </c>
      <c r="BK569" s="31" t="s">
        <v>1110</v>
      </c>
      <c r="BL569" s="31" t="s">
        <v>1110</v>
      </c>
      <c r="BM569" s="31" t="s">
        <v>1110</v>
      </c>
      <c r="BN569" s="31" t="s">
        <v>1110</v>
      </c>
      <c r="BO569" s="31" t="s">
        <v>1110</v>
      </c>
      <c r="BP569" s="31" t="s">
        <v>1110</v>
      </c>
      <c r="BQ569" s="31" t="s">
        <v>1110</v>
      </c>
      <c r="BR569" s="31" t="s">
        <v>1110</v>
      </c>
      <c r="BS569" s="31" t="s">
        <v>1110</v>
      </c>
      <c r="BT569" s="31" t="s">
        <v>1110</v>
      </c>
      <c r="BU569" s="31" t="s">
        <v>1110</v>
      </c>
      <c r="BV569" s="31" t="s">
        <v>1110</v>
      </c>
      <c r="BW569" s="31" t="s">
        <v>1110</v>
      </c>
      <c r="BX569" s="31" t="s">
        <v>1110</v>
      </c>
      <c r="BY569" s="31">
        <v>14103.35134182</v>
      </c>
    </row>
    <row r="570" spans="1:77" ht="25">
      <c r="A570" s="114" t="str">
        <f t="shared" si="301"/>
        <v>PESSOAS FISICAS</v>
      </c>
      <c r="B570" s="24">
        <f t="shared" si="302"/>
        <v>3.8626287866933922</v>
      </c>
      <c r="C570" s="24" t="str">
        <f t="shared" si="303"/>
        <v/>
      </c>
      <c r="D570" s="24" t="str">
        <f t="shared" si="304"/>
        <v/>
      </c>
      <c r="E570" s="24" t="str">
        <f t="shared" si="305"/>
        <v/>
      </c>
      <c r="F570" s="24" t="str">
        <f t="shared" si="306"/>
        <v/>
      </c>
      <c r="G570" s="24" t="str">
        <f t="shared" si="307"/>
        <v/>
      </c>
      <c r="H570" s="24" t="str">
        <f t="shared" si="308"/>
        <v/>
      </c>
      <c r="I570" s="24">
        <f t="shared" si="309"/>
        <v>0.40753746154275916</v>
      </c>
      <c r="J570" s="24" t="str">
        <f t="shared" si="310"/>
        <v/>
      </c>
      <c r="K570" s="24">
        <f t="shared" si="311"/>
        <v>-22.25048327896981</v>
      </c>
      <c r="L570" s="24" t="str">
        <f t="shared" si="312"/>
        <v/>
      </c>
      <c r="M570" s="24" t="str">
        <f t="shared" si="313"/>
        <v/>
      </c>
      <c r="N570" s="24">
        <f t="shared" si="314"/>
        <v>80.061738237632682</v>
      </c>
      <c r="O570" s="24" t="str">
        <f t="shared" si="315"/>
        <v/>
      </c>
      <c r="P570" s="24">
        <f t="shared" si="316"/>
        <v>1.0981391061674799</v>
      </c>
      <c r="Q570" s="24">
        <f t="shared" si="317"/>
        <v>1.4949279914840474</v>
      </c>
      <c r="R570" s="24">
        <f t="shared" si="318"/>
        <v>157.04265353999654</v>
      </c>
      <c r="S570" s="24">
        <f t="shared" si="319"/>
        <v>80.061738237632682</v>
      </c>
      <c r="T570" s="24">
        <f t="shared" si="320"/>
        <v>-22.25048327896981</v>
      </c>
      <c r="V570" s="116" t="str">
        <f t="shared" si="321"/>
        <v>PESSOAS FISICAS</v>
      </c>
      <c r="W570" s="199">
        <f t="shared" si="322"/>
        <v>30.990584430000013</v>
      </c>
      <c r="X570" s="199" t="str">
        <f t="shared" si="323"/>
        <v/>
      </c>
      <c r="Y570" s="199" t="str">
        <f t="shared" si="324"/>
        <v/>
      </c>
      <c r="Z570" s="199" t="str">
        <f t="shared" si="325"/>
        <v/>
      </c>
      <c r="AA570" s="199" t="str">
        <f t="shared" si="326"/>
        <v/>
      </c>
      <c r="AB570" s="199" t="str">
        <f t="shared" si="327"/>
        <v/>
      </c>
      <c r="AC570" s="199" t="str">
        <f t="shared" si="328"/>
        <v/>
      </c>
      <c r="AD570" s="199">
        <f t="shared" si="329"/>
        <v>38.911188079999192</v>
      </c>
      <c r="AE570" s="199" t="str">
        <f t="shared" si="330"/>
        <v/>
      </c>
      <c r="AF570" s="199">
        <f t="shared" si="331"/>
        <v>-3.4347691400000002</v>
      </c>
      <c r="AG570" s="199" t="str">
        <f t="shared" si="332"/>
        <v/>
      </c>
      <c r="AH570" s="199" t="str">
        <f t="shared" si="333"/>
        <v/>
      </c>
      <c r="AI570" s="199">
        <f t="shared" si="334"/>
        <v>90.283227580000016</v>
      </c>
      <c r="AJ570" s="199" t="str">
        <f t="shared" si="335"/>
        <v/>
      </c>
      <c r="AK570" s="199">
        <f t="shared" si="336"/>
        <v>0.29242259000000104</v>
      </c>
      <c r="AL570" s="199">
        <f t="shared" si="337"/>
        <v>157.04265353999654</v>
      </c>
      <c r="AO570" s="26">
        <v>5</v>
      </c>
      <c r="AP570" s="54" t="s">
        <v>981</v>
      </c>
      <c r="AQ570" s="31" t="s">
        <v>1110</v>
      </c>
      <c r="AR570" s="31">
        <v>9769.7768531700003</v>
      </c>
      <c r="AS570" s="31" t="s">
        <v>1110</v>
      </c>
      <c r="AT570" s="31" t="s">
        <v>1110</v>
      </c>
      <c r="AU570" s="31" t="s">
        <v>1110</v>
      </c>
      <c r="AV570" s="31" t="s">
        <v>1110</v>
      </c>
      <c r="AW570" s="31" t="s">
        <v>1110</v>
      </c>
      <c r="AX570" s="31" t="s">
        <v>1110</v>
      </c>
      <c r="AY570" s="31" t="s">
        <v>1110</v>
      </c>
      <c r="AZ570" s="31" t="s">
        <v>1110</v>
      </c>
      <c r="BA570" s="31" t="s">
        <v>1110</v>
      </c>
      <c r="BB570" s="31" t="s">
        <v>1110</v>
      </c>
      <c r="BC570" s="31" t="s">
        <v>1110</v>
      </c>
      <c r="BD570" s="31" t="s">
        <v>1110</v>
      </c>
      <c r="BE570" s="31">
        <v>9.980000000000001E-6</v>
      </c>
      <c r="BF570" s="31">
        <v>9769.7768631500003</v>
      </c>
      <c r="BG570"/>
      <c r="BH570" s="28">
        <v>4</v>
      </c>
      <c r="BI570" s="56" t="s">
        <v>746</v>
      </c>
      <c r="BJ570" s="30">
        <v>833.30906082000001</v>
      </c>
      <c r="BK570" s="30" t="s">
        <v>1110</v>
      </c>
      <c r="BL570" s="30" t="s">
        <v>1110</v>
      </c>
      <c r="BM570" s="30" t="s">
        <v>1110</v>
      </c>
      <c r="BN570" s="30" t="s">
        <v>1110</v>
      </c>
      <c r="BO570" s="30" t="s">
        <v>1110</v>
      </c>
      <c r="BP570" s="30" t="s">
        <v>1110</v>
      </c>
      <c r="BQ570" s="30">
        <v>9586.7912609199993</v>
      </c>
      <c r="BR570" s="30" t="s">
        <v>1110</v>
      </c>
      <c r="BS570" s="30">
        <v>12.00206024</v>
      </c>
      <c r="BT570" s="30" t="s">
        <v>1110</v>
      </c>
      <c r="BU570" s="30" t="s">
        <v>1110</v>
      </c>
      <c r="BV570" s="30">
        <v>203.05023660000001</v>
      </c>
      <c r="BW570" s="30" t="s">
        <v>1110</v>
      </c>
      <c r="BX570" s="30">
        <v>26.92134313</v>
      </c>
      <c r="BY570" s="30">
        <v>10662.073961709999</v>
      </c>
    </row>
    <row r="571" spans="1:77" ht="25">
      <c r="A571" s="114" t="str">
        <f t="shared" si="301"/>
        <v>VALE DO RIO DOCE</v>
      </c>
      <c r="B571" s="24" t="str">
        <f t="shared" si="302"/>
        <v/>
      </c>
      <c r="C571" s="24">
        <f t="shared" si="303"/>
        <v>-1.9994187933434517</v>
      </c>
      <c r="D571" s="24" t="str">
        <f t="shared" si="304"/>
        <v/>
      </c>
      <c r="E571" s="24" t="str">
        <f t="shared" si="305"/>
        <v/>
      </c>
      <c r="F571" s="24" t="str">
        <f t="shared" si="306"/>
        <v/>
      </c>
      <c r="G571" s="24" t="str">
        <f t="shared" si="307"/>
        <v/>
      </c>
      <c r="H571" s="24" t="str">
        <f t="shared" si="308"/>
        <v/>
      </c>
      <c r="I571" s="24" t="str">
        <f t="shared" si="309"/>
        <v/>
      </c>
      <c r="J571" s="24" t="str">
        <f t="shared" si="310"/>
        <v/>
      </c>
      <c r="K571" s="24" t="str">
        <f t="shared" si="311"/>
        <v/>
      </c>
      <c r="L571" s="24" t="str">
        <f t="shared" si="312"/>
        <v/>
      </c>
      <c r="M571" s="24" t="str">
        <f t="shared" si="313"/>
        <v/>
      </c>
      <c r="N571" s="24" t="str">
        <f t="shared" si="314"/>
        <v/>
      </c>
      <c r="O571" s="24" t="str">
        <f t="shared" si="315"/>
        <v/>
      </c>
      <c r="P571" s="24" t="str">
        <f t="shared" si="316"/>
        <v/>
      </c>
      <c r="Q571" s="24">
        <f t="shared" si="317"/>
        <v>-1.9994188934527841</v>
      </c>
      <c r="R571" s="24">
        <f t="shared" si="318"/>
        <v>-195.33876444999987</v>
      </c>
      <c r="S571" s="24">
        <f t="shared" si="319"/>
        <v>-1.9994187933434517</v>
      </c>
      <c r="T571" s="24">
        <f t="shared" si="320"/>
        <v>-1.9994188934527841</v>
      </c>
      <c r="V571" s="116" t="str">
        <f t="shared" si="321"/>
        <v>VALE DO RIO DOCE</v>
      </c>
      <c r="W571" s="199" t="str">
        <f t="shared" si="322"/>
        <v/>
      </c>
      <c r="X571" s="199">
        <f t="shared" si="323"/>
        <v>-195.33875446999991</v>
      </c>
      <c r="Y571" s="199" t="str">
        <f t="shared" si="324"/>
        <v/>
      </c>
      <c r="Z571" s="199" t="str">
        <f t="shared" si="325"/>
        <v/>
      </c>
      <c r="AA571" s="199" t="str">
        <f t="shared" si="326"/>
        <v/>
      </c>
      <c r="AB571" s="199" t="str">
        <f t="shared" si="327"/>
        <v/>
      </c>
      <c r="AC571" s="199" t="str">
        <f t="shared" si="328"/>
        <v/>
      </c>
      <c r="AD571" s="199" t="str">
        <f t="shared" si="329"/>
        <v/>
      </c>
      <c r="AE571" s="199" t="str">
        <f t="shared" si="330"/>
        <v/>
      </c>
      <c r="AF571" s="199" t="str">
        <f t="shared" si="331"/>
        <v/>
      </c>
      <c r="AG571" s="199" t="str">
        <f t="shared" si="332"/>
        <v/>
      </c>
      <c r="AH571" s="199" t="str">
        <f t="shared" si="333"/>
        <v/>
      </c>
      <c r="AI571" s="199" t="str">
        <f t="shared" si="334"/>
        <v/>
      </c>
      <c r="AJ571" s="199" t="str">
        <f t="shared" si="335"/>
        <v/>
      </c>
      <c r="AK571" s="199" t="str">
        <f t="shared" si="336"/>
        <v/>
      </c>
      <c r="AL571" s="199">
        <f t="shared" si="337"/>
        <v>-195.33876444999987</v>
      </c>
      <c r="AO571" s="28">
        <v>6</v>
      </c>
      <c r="AP571" s="56" t="s">
        <v>364</v>
      </c>
      <c r="AQ571" s="30">
        <v>8644.2567325799992</v>
      </c>
      <c r="AR571" s="30" t="s">
        <v>1110</v>
      </c>
      <c r="AS571" s="30" t="s">
        <v>1110</v>
      </c>
      <c r="AT571" s="30" t="s">
        <v>1110</v>
      </c>
      <c r="AU571" s="30" t="s">
        <v>1110</v>
      </c>
      <c r="AV571" s="30" t="s">
        <v>1110</v>
      </c>
      <c r="AW571" s="30" t="s">
        <v>1110</v>
      </c>
      <c r="AX571" s="30" t="s">
        <v>1110</v>
      </c>
      <c r="AY571" s="30" t="s">
        <v>1110</v>
      </c>
      <c r="AZ571" s="30" t="s">
        <v>1110</v>
      </c>
      <c r="BA571" s="30" t="s">
        <v>1110</v>
      </c>
      <c r="BB571" s="30" t="s">
        <v>1110</v>
      </c>
      <c r="BC571" s="30" t="s">
        <v>1110</v>
      </c>
      <c r="BD571" s="30" t="s">
        <v>1110</v>
      </c>
      <c r="BE571" s="30" t="s">
        <v>1110</v>
      </c>
      <c r="BF571" s="30">
        <v>8644.2567325799992</v>
      </c>
      <c r="BG571"/>
      <c r="BH571" s="26">
        <v>5</v>
      </c>
      <c r="BI571" s="54" t="s">
        <v>981</v>
      </c>
      <c r="BJ571" s="31" t="s">
        <v>1110</v>
      </c>
      <c r="BK571" s="31">
        <v>9574.4380987000004</v>
      </c>
      <c r="BL571" s="31" t="s">
        <v>1110</v>
      </c>
      <c r="BM571" s="31" t="s">
        <v>1110</v>
      </c>
      <c r="BN571" s="31" t="s">
        <v>1110</v>
      </c>
      <c r="BO571" s="31" t="s">
        <v>1110</v>
      </c>
      <c r="BP571" s="31" t="s">
        <v>1110</v>
      </c>
      <c r="BQ571" s="31" t="s">
        <v>1110</v>
      </c>
      <c r="BR571" s="31" t="s">
        <v>1110</v>
      </c>
      <c r="BS571" s="31" t="s">
        <v>1110</v>
      </c>
      <c r="BT571" s="31" t="s">
        <v>1110</v>
      </c>
      <c r="BU571" s="31" t="s">
        <v>1110</v>
      </c>
      <c r="BV571" s="31" t="s">
        <v>1110</v>
      </c>
      <c r="BW571" s="31" t="s">
        <v>1110</v>
      </c>
      <c r="BX571" s="31" t="s">
        <v>1110</v>
      </c>
      <c r="BY571" s="31">
        <v>9574.4380987000004</v>
      </c>
    </row>
    <row r="572" spans="1:77" ht="37.5">
      <c r="A572" s="114" t="str">
        <f t="shared" si="301"/>
        <v>FAPES</v>
      </c>
      <c r="B572" s="24">
        <f t="shared" si="302"/>
        <v>5.2991918122202719E-2</v>
      </c>
      <c r="C572" s="24" t="str">
        <f t="shared" si="303"/>
        <v/>
      </c>
      <c r="D572" s="24" t="str">
        <f t="shared" si="304"/>
        <v/>
      </c>
      <c r="E572" s="24" t="str">
        <f t="shared" si="305"/>
        <v/>
      </c>
      <c r="F572" s="24" t="str">
        <f t="shared" si="306"/>
        <v/>
      </c>
      <c r="G572" s="24" t="str">
        <f t="shared" si="307"/>
        <v/>
      </c>
      <c r="H572" s="24" t="str">
        <f t="shared" si="308"/>
        <v/>
      </c>
      <c r="I572" s="24" t="str">
        <f t="shared" si="309"/>
        <v/>
      </c>
      <c r="J572" s="24" t="str">
        <f t="shared" si="310"/>
        <v/>
      </c>
      <c r="K572" s="24" t="str">
        <f t="shared" si="311"/>
        <v/>
      </c>
      <c r="L572" s="24" t="str">
        <f t="shared" si="312"/>
        <v/>
      </c>
      <c r="M572" s="24" t="str">
        <f t="shared" si="313"/>
        <v/>
      </c>
      <c r="N572" s="24" t="str">
        <f t="shared" si="314"/>
        <v/>
      </c>
      <c r="O572" s="24" t="str">
        <f t="shared" si="315"/>
        <v/>
      </c>
      <c r="P572" s="24" t="str">
        <f t="shared" si="316"/>
        <v/>
      </c>
      <c r="Q572" s="24">
        <f t="shared" si="317"/>
        <v>5.2991918122202719E-2</v>
      </c>
      <c r="R572" s="24">
        <f t="shared" si="318"/>
        <v>4.5807574500013288</v>
      </c>
      <c r="S572" s="24">
        <f t="shared" si="319"/>
        <v>5.2991918122202719E-2</v>
      </c>
      <c r="T572" s="24">
        <f t="shared" si="320"/>
        <v>5.2991918122202719E-2</v>
      </c>
      <c r="V572" s="116" t="str">
        <f t="shared" si="321"/>
        <v>FAPES</v>
      </c>
      <c r="W572" s="199">
        <f t="shared" si="322"/>
        <v>4.5807574500013288</v>
      </c>
      <c r="X572" s="199" t="str">
        <f t="shared" si="323"/>
        <v/>
      </c>
      <c r="Y572" s="199" t="str">
        <f t="shared" si="324"/>
        <v/>
      </c>
      <c r="Z572" s="199" t="str">
        <f t="shared" si="325"/>
        <v/>
      </c>
      <c r="AA572" s="199" t="str">
        <f t="shared" si="326"/>
        <v/>
      </c>
      <c r="AB572" s="199" t="str">
        <f t="shared" si="327"/>
        <v/>
      </c>
      <c r="AC572" s="199" t="str">
        <f t="shared" si="328"/>
        <v/>
      </c>
      <c r="AD572" s="199" t="str">
        <f t="shared" si="329"/>
        <v/>
      </c>
      <c r="AE572" s="199" t="str">
        <f t="shared" si="330"/>
        <v/>
      </c>
      <c r="AF572" s="199" t="str">
        <f t="shared" si="331"/>
        <v/>
      </c>
      <c r="AG572" s="199" t="str">
        <f t="shared" si="332"/>
        <v/>
      </c>
      <c r="AH572" s="199" t="str">
        <f t="shared" si="333"/>
        <v/>
      </c>
      <c r="AI572" s="199" t="str">
        <f t="shared" si="334"/>
        <v/>
      </c>
      <c r="AJ572" s="199" t="str">
        <f t="shared" si="335"/>
        <v/>
      </c>
      <c r="AK572" s="199" t="str">
        <f t="shared" si="336"/>
        <v/>
      </c>
      <c r="AL572" s="199">
        <f t="shared" si="337"/>
        <v>4.5807574500013288</v>
      </c>
      <c r="AO572" s="26">
        <v>7</v>
      </c>
      <c r="AP572" s="54" t="s">
        <v>261</v>
      </c>
      <c r="AQ572" s="31">
        <v>6082.6801891599998</v>
      </c>
      <c r="AR572" s="31">
        <v>62.122176979999999</v>
      </c>
      <c r="AS572" s="31" t="s">
        <v>1110</v>
      </c>
      <c r="AT572" s="31" t="s">
        <v>1110</v>
      </c>
      <c r="AU572" s="31" t="s">
        <v>1110</v>
      </c>
      <c r="AV572" s="31" t="s">
        <v>1110</v>
      </c>
      <c r="AW572" s="31" t="s">
        <v>1110</v>
      </c>
      <c r="AX572" s="31" t="s">
        <v>1110</v>
      </c>
      <c r="AY572" s="31" t="s">
        <v>1110</v>
      </c>
      <c r="AZ572" s="31" t="s">
        <v>1110</v>
      </c>
      <c r="BA572" s="31" t="s">
        <v>1110</v>
      </c>
      <c r="BB572" s="31" t="s">
        <v>1110</v>
      </c>
      <c r="BC572" s="31" t="s">
        <v>1110</v>
      </c>
      <c r="BD572" s="31" t="s">
        <v>1110</v>
      </c>
      <c r="BE572" s="31" t="s">
        <v>1110</v>
      </c>
      <c r="BF572" s="31">
        <v>6144.8023661400002</v>
      </c>
      <c r="BG572"/>
      <c r="BH572" s="28">
        <v>6</v>
      </c>
      <c r="BI572" s="56" t="s">
        <v>364</v>
      </c>
      <c r="BJ572" s="30">
        <v>8648.8374900300005</v>
      </c>
      <c r="BK572" s="30" t="s">
        <v>1110</v>
      </c>
      <c r="BL572" s="30" t="s">
        <v>1110</v>
      </c>
      <c r="BM572" s="30" t="s">
        <v>1110</v>
      </c>
      <c r="BN572" s="30" t="s">
        <v>1110</v>
      </c>
      <c r="BO572" s="30" t="s">
        <v>1110</v>
      </c>
      <c r="BP572" s="30" t="s">
        <v>1110</v>
      </c>
      <c r="BQ572" s="30" t="s">
        <v>1110</v>
      </c>
      <c r="BR572" s="30" t="s">
        <v>1110</v>
      </c>
      <c r="BS572" s="30" t="s">
        <v>1110</v>
      </c>
      <c r="BT572" s="30" t="s">
        <v>1110</v>
      </c>
      <c r="BU572" s="30" t="s">
        <v>1110</v>
      </c>
      <c r="BV572" s="30" t="s">
        <v>1110</v>
      </c>
      <c r="BW572" s="30" t="s">
        <v>1110</v>
      </c>
      <c r="BX572" s="30" t="s">
        <v>1110</v>
      </c>
      <c r="BY572" s="30">
        <v>8648.8374900300005</v>
      </c>
    </row>
    <row r="573" spans="1:77" ht="75">
      <c r="A573" s="114" t="str">
        <f t="shared" si="301"/>
        <v>CERES FUND.SEG SOCIAL</v>
      </c>
      <c r="B573" s="24">
        <f t="shared" si="302"/>
        <v>0.42987482897092377</v>
      </c>
      <c r="C573" s="24">
        <f t="shared" si="303"/>
        <v>0.50212940879458756</v>
      </c>
      <c r="D573" s="24" t="str">
        <f t="shared" si="304"/>
        <v/>
      </c>
      <c r="E573" s="24" t="str">
        <f t="shared" si="305"/>
        <v/>
      </c>
      <c r="F573" s="24" t="str">
        <f t="shared" si="306"/>
        <v/>
      </c>
      <c r="G573" s="24" t="str">
        <f t="shared" si="307"/>
        <v/>
      </c>
      <c r="H573" s="24" t="str">
        <f t="shared" si="308"/>
        <v/>
      </c>
      <c r="I573" s="24" t="str">
        <f t="shared" si="309"/>
        <v/>
      </c>
      <c r="J573" s="24" t="str">
        <f t="shared" si="310"/>
        <v/>
      </c>
      <c r="K573" s="24" t="str">
        <f t="shared" si="311"/>
        <v/>
      </c>
      <c r="L573" s="24" t="str">
        <f t="shared" si="312"/>
        <v/>
      </c>
      <c r="M573" s="24" t="str">
        <f t="shared" si="313"/>
        <v/>
      </c>
      <c r="N573" s="24" t="str">
        <f t="shared" si="314"/>
        <v/>
      </c>
      <c r="O573" s="24" t="str">
        <f t="shared" si="315"/>
        <v/>
      </c>
      <c r="P573" s="24" t="str">
        <f t="shared" si="316"/>
        <v/>
      </c>
      <c r="Q573" s="24">
        <f t="shared" si="317"/>
        <v>0.43060530190201973</v>
      </c>
      <c r="R573" s="24">
        <f t="shared" si="318"/>
        <v>26.459844779999912</v>
      </c>
      <c r="S573" s="24">
        <f t="shared" si="319"/>
        <v>0.50212940879458756</v>
      </c>
      <c r="T573" s="24">
        <f t="shared" si="320"/>
        <v>0.42987482897092377</v>
      </c>
      <c r="V573" s="116" t="str">
        <f t="shared" si="321"/>
        <v>CERES FUND.SEG SOCIAL</v>
      </c>
      <c r="W573" s="199">
        <f t="shared" si="322"/>
        <v>26.147911060000297</v>
      </c>
      <c r="X573" s="199">
        <f t="shared" si="323"/>
        <v>0.31193372000000608</v>
      </c>
      <c r="Y573" s="199" t="str">
        <f t="shared" si="324"/>
        <v/>
      </c>
      <c r="Z573" s="199" t="str">
        <f t="shared" si="325"/>
        <v/>
      </c>
      <c r="AA573" s="199" t="str">
        <f t="shared" si="326"/>
        <v/>
      </c>
      <c r="AB573" s="199" t="str">
        <f t="shared" si="327"/>
        <v/>
      </c>
      <c r="AC573" s="199" t="str">
        <f t="shared" si="328"/>
        <v/>
      </c>
      <c r="AD573" s="199" t="str">
        <f t="shared" si="329"/>
        <v/>
      </c>
      <c r="AE573" s="199" t="str">
        <f t="shared" si="330"/>
        <v/>
      </c>
      <c r="AF573" s="199" t="str">
        <f t="shared" si="331"/>
        <v/>
      </c>
      <c r="AG573" s="199" t="str">
        <f t="shared" si="332"/>
        <v/>
      </c>
      <c r="AH573" s="199" t="str">
        <f t="shared" si="333"/>
        <v/>
      </c>
      <c r="AI573" s="199" t="str">
        <f t="shared" si="334"/>
        <v/>
      </c>
      <c r="AJ573" s="199" t="str">
        <f t="shared" si="335"/>
        <v/>
      </c>
      <c r="AK573" s="199" t="str">
        <f t="shared" si="336"/>
        <v/>
      </c>
      <c r="AL573" s="199">
        <f t="shared" si="337"/>
        <v>26.459844779999912</v>
      </c>
      <c r="AO573" s="28">
        <v>8</v>
      </c>
      <c r="AP573" s="56" t="s">
        <v>205</v>
      </c>
      <c r="AQ573" s="30" t="s">
        <v>1110</v>
      </c>
      <c r="AR573" s="30" t="s">
        <v>1110</v>
      </c>
      <c r="AS573" s="30" t="s">
        <v>1110</v>
      </c>
      <c r="AT573" s="30">
        <v>5794.7508490700011</v>
      </c>
      <c r="AU573" s="30" t="s">
        <v>1110</v>
      </c>
      <c r="AV573" s="30" t="s">
        <v>1110</v>
      </c>
      <c r="AW573" s="30" t="s">
        <v>1110</v>
      </c>
      <c r="AX573" s="30" t="s">
        <v>1110</v>
      </c>
      <c r="AY573" s="30" t="s">
        <v>1110</v>
      </c>
      <c r="AZ573" s="30" t="s">
        <v>1110</v>
      </c>
      <c r="BA573" s="30" t="s">
        <v>1110</v>
      </c>
      <c r="BB573" s="30" t="s">
        <v>1110</v>
      </c>
      <c r="BC573" s="30" t="s">
        <v>1110</v>
      </c>
      <c r="BD573" s="30" t="s">
        <v>1110</v>
      </c>
      <c r="BE573" s="30" t="s">
        <v>1110</v>
      </c>
      <c r="BF573" s="30">
        <v>5794.7508490700011</v>
      </c>
      <c r="BG573"/>
      <c r="BH573" s="26">
        <v>7</v>
      </c>
      <c r="BI573" s="54" t="s">
        <v>261</v>
      </c>
      <c r="BJ573" s="31">
        <v>6108.8281002200001</v>
      </c>
      <c r="BK573" s="31">
        <v>62.434110700000005</v>
      </c>
      <c r="BL573" s="31" t="s">
        <v>1110</v>
      </c>
      <c r="BM573" s="31" t="s">
        <v>1110</v>
      </c>
      <c r="BN573" s="31" t="s">
        <v>1110</v>
      </c>
      <c r="BO573" s="31" t="s">
        <v>1110</v>
      </c>
      <c r="BP573" s="31" t="s">
        <v>1110</v>
      </c>
      <c r="BQ573" s="31" t="s">
        <v>1110</v>
      </c>
      <c r="BR573" s="31" t="s">
        <v>1110</v>
      </c>
      <c r="BS573" s="31" t="s">
        <v>1110</v>
      </c>
      <c r="BT573" s="31" t="s">
        <v>1110</v>
      </c>
      <c r="BU573" s="31" t="s">
        <v>1110</v>
      </c>
      <c r="BV573" s="31" t="s">
        <v>1110</v>
      </c>
      <c r="BW573" s="31" t="s">
        <v>1110</v>
      </c>
      <c r="BX573" s="31" t="s">
        <v>1110</v>
      </c>
      <c r="BY573" s="31">
        <v>6171.2622109200001</v>
      </c>
    </row>
    <row r="574" spans="1:77" ht="75">
      <c r="A574" s="114" t="str">
        <f t="shared" si="301"/>
        <v>BRASILPREV SEGUROS E PREVIDENCIA SA</v>
      </c>
      <c r="B574" s="24" t="str">
        <f t="shared" si="302"/>
        <v/>
      </c>
      <c r="C574" s="24" t="str">
        <f t="shared" si="303"/>
        <v/>
      </c>
      <c r="D574" s="24" t="str">
        <f t="shared" si="304"/>
        <v/>
      </c>
      <c r="E574" s="24">
        <f t="shared" si="305"/>
        <v>1.066709306749928</v>
      </c>
      <c r="F574" s="24" t="str">
        <f t="shared" si="306"/>
        <v/>
      </c>
      <c r="G574" s="24" t="str">
        <f t="shared" si="307"/>
        <v/>
      </c>
      <c r="H574" s="24" t="str">
        <f t="shared" si="308"/>
        <v/>
      </c>
      <c r="I574" s="24" t="str">
        <f t="shared" si="309"/>
        <v/>
      </c>
      <c r="J574" s="24" t="str">
        <f t="shared" si="310"/>
        <v/>
      </c>
      <c r="K574" s="24" t="str">
        <f t="shared" si="311"/>
        <v/>
      </c>
      <c r="L574" s="24" t="str">
        <f t="shared" si="312"/>
        <v/>
      </c>
      <c r="M574" s="24" t="str">
        <f t="shared" si="313"/>
        <v/>
      </c>
      <c r="N574" s="24" t="str">
        <f t="shared" si="314"/>
        <v/>
      </c>
      <c r="O574" s="24" t="str">
        <f t="shared" si="315"/>
        <v/>
      </c>
      <c r="P574" s="24" t="str">
        <f t="shared" si="316"/>
        <v/>
      </c>
      <c r="Q574" s="24">
        <f t="shared" si="317"/>
        <v>1.0667224227581755</v>
      </c>
      <c r="R574" s="24">
        <f t="shared" si="318"/>
        <v>61.813906649999808</v>
      </c>
      <c r="S574" s="24">
        <f t="shared" si="319"/>
        <v>1.0667224227581755</v>
      </c>
      <c r="T574" s="24">
        <f t="shared" si="320"/>
        <v>1.066709306749928</v>
      </c>
      <c r="V574" s="116" t="str">
        <f t="shared" si="321"/>
        <v>BRASILPREV SEGUROS E PREVIDENCIA SA</v>
      </c>
      <c r="W574" s="199" t="str">
        <f t="shared" si="322"/>
        <v/>
      </c>
      <c r="X574" s="199" t="str">
        <f t="shared" si="323"/>
        <v/>
      </c>
      <c r="Y574" s="199" t="str">
        <f t="shared" si="324"/>
        <v/>
      </c>
      <c r="Z574" s="199">
        <f t="shared" si="325"/>
        <v>61.813146609999421</v>
      </c>
      <c r="AA574" s="199" t="str">
        <f t="shared" si="326"/>
        <v/>
      </c>
      <c r="AB574" s="199" t="str">
        <f t="shared" si="327"/>
        <v/>
      </c>
      <c r="AC574" s="199" t="str">
        <f t="shared" si="328"/>
        <v/>
      </c>
      <c r="AD574" s="199" t="str">
        <f t="shared" si="329"/>
        <v/>
      </c>
      <c r="AE574" s="199" t="str">
        <f t="shared" si="330"/>
        <v/>
      </c>
      <c r="AF574" s="199" t="str">
        <f t="shared" si="331"/>
        <v/>
      </c>
      <c r="AG574" s="199" t="str">
        <f t="shared" si="332"/>
        <v/>
      </c>
      <c r="AH574" s="199" t="str">
        <f t="shared" si="333"/>
        <v/>
      </c>
      <c r="AI574" s="199" t="str">
        <f t="shared" si="334"/>
        <v/>
      </c>
      <c r="AJ574" s="199" t="str">
        <f t="shared" si="335"/>
        <v/>
      </c>
      <c r="AK574" s="199" t="str">
        <f t="shared" si="336"/>
        <v/>
      </c>
      <c r="AL574" s="199">
        <f t="shared" si="337"/>
        <v>61.813906649999808</v>
      </c>
      <c r="AO574" s="26">
        <v>9</v>
      </c>
      <c r="AP574" s="54" t="s">
        <v>1458</v>
      </c>
      <c r="AQ574" s="31" t="s">
        <v>1110</v>
      </c>
      <c r="AR574" s="31" t="s">
        <v>1110</v>
      </c>
      <c r="AS574" s="31">
        <v>5259.6607219399993</v>
      </c>
      <c r="AT574" s="31" t="s">
        <v>1110</v>
      </c>
      <c r="AU574" s="31" t="s">
        <v>1110</v>
      </c>
      <c r="AV574" s="31" t="s">
        <v>1110</v>
      </c>
      <c r="AW574" s="31" t="s">
        <v>1110</v>
      </c>
      <c r="AX574" s="31" t="s">
        <v>1110</v>
      </c>
      <c r="AY574" s="31" t="s">
        <v>1110</v>
      </c>
      <c r="AZ574" s="31" t="s">
        <v>1110</v>
      </c>
      <c r="BA574" s="31" t="s">
        <v>1110</v>
      </c>
      <c r="BB574" s="31" t="s">
        <v>1110</v>
      </c>
      <c r="BC574" s="31" t="s">
        <v>1110</v>
      </c>
      <c r="BD574" s="31" t="s">
        <v>1110</v>
      </c>
      <c r="BE574" s="31" t="s">
        <v>1110</v>
      </c>
      <c r="BF574" s="31">
        <v>5259.6607219399993</v>
      </c>
      <c r="BG574"/>
      <c r="BH574" s="28">
        <v>8</v>
      </c>
      <c r="BI574" s="56" t="s">
        <v>205</v>
      </c>
      <c r="BJ574" s="30" t="s">
        <v>1110</v>
      </c>
      <c r="BK574" s="30" t="s">
        <v>1110</v>
      </c>
      <c r="BL574" s="30" t="s">
        <v>1110</v>
      </c>
      <c r="BM574" s="30">
        <v>5856.5639956800005</v>
      </c>
      <c r="BN574" s="30" t="s">
        <v>1110</v>
      </c>
      <c r="BO574" s="30" t="s">
        <v>1110</v>
      </c>
      <c r="BP574" s="30" t="s">
        <v>1110</v>
      </c>
      <c r="BQ574" s="30" t="s">
        <v>1110</v>
      </c>
      <c r="BR574" s="30" t="s">
        <v>1110</v>
      </c>
      <c r="BS574" s="30" t="s">
        <v>1110</v>
      </c>
      <c r="BT574" s="30" t="s">
        <v>1110</v>
      </c>
      <c r="BU574" s="30" t="s">
        <v>1110</v>
      </c>
      <c r="BV574" s="30" t="s">
        <v>1110</v>
      </c>
      <c r="BW574" s="30" t="s">
        <v>1110</v>
      </c>
      <c r="BX574" s="30">
        <v>7.6003999999999991E-4</v>
      </c>
      <c r="BY574" s="30">
        <v>5856.5647557200009</v>
      </c>
    </row>
    <row r="575" spans="1:77" ht="50">
      <c r="A575" s="114" t="str">
        <f t="shared" si="301"/>
        <v>TELOS EMBRATEL SEG SOCIAL</v>
      </c>
      <c r="B575" s="24" t="str">
        <f t="shared" si="302"/>
        <v/>
      </c>
      <c r="C575" s="24">
        <f t="shared" si="303"/>
        <v>0.6073883431951117</v>
      </c>
      <c r="D575" s="24" t="str">
        <f t="shared" si="304"/>
        <v/>
      </c>
      <c r="E575" s="24" t="str">
        <f t="shared" si="305"/>
        <v/>
      </c>
      <c r="F575" s="24" t="str">
        <f t="shared" si="306"/>
        <v/>
      </c>
      <c r="G575" s="24" t="str">
        <f t="shared" si="307"/>
        <v/>
      </c>
      <c r="H575" s="24" t="str">
        <f t="shared" si="308"/>
        <v/>
      </c>
      <c r="I575" s="24" t="str">
        <f t="shared" si="309"/>
        <v/>
      </c>
      <c r="J575" s="24" t="str">
        <f t="shared" si="310"/>
        <v/>
      </c>
      <c r="K575" s="24" t="str">
        <f t="shared" si="311"/>
        <v/>
      </c>
      <c r="L575" s="24" t="str">
        <f t="shared" si="312"/>
        <v/>
      </c>
      <c r="M575" s="24" t="str">
        <f t="shared" si="313"/>
        <v/>
      </c>
      <c r="N575" s="24" t="str">
        <f t="shared" si="314"/>
        <v/>
      </c>
      <c r="O575" s="24" t="str">
        <f t="shared" si="315"/>
        <v/>
      </c>
      <c r="P575" s="24" t="str">
        <f t="shared" si="316"/>
        <v/>
      </c>
      <c r="Q575" s="24">
        <f t="shared" si="317"/>
        <v>0.6073883431951117</v>
      </c>
      <c r="R575" s="24">
        <f t="shared" si="318"/>
        <v>30.128190780000295</v>
      </c>
      <c r="S575" s="24">
        <f t="shared" si="319"/>
        <v>0.6073883431951117</v>
      </c>
      <c r="T575" s="24">
        <f t="shared" si="320"/>
        <v>0.6073883431951117</v>
      </c>
      <c r="V575" s="116" t="str">
        <f t="shared" si="321"/>
        <v>TELOS EMBRATEL SEG SOCIAL</v>
      </c>
      <c r="W575" s="199" t="str">
        <f t="shared" si="322"/>
        <v/>
      </c>
      <c r="X575" s="199">
        <f t="shared" si="323"/>
        <v>30.128190780000295</v>
      </c>
      <c r="Y575" s="199" t="str">
        <f t="shared" si="324"/>
        <v/>
      </c>
      <c r="Z575" s="199" t="str">
        <f t="shared" si="325"/>
        <v/>
      </c>
      <c r="AA575" s="199" t="str">
        <f t="shared" si="326"/>
        <v/>
      </c>
      <c r="AB575" s="199" t="str">
        <f t="shared" si="327"/>
        <v/>
      </c>
      <c r="AC575" s="199" t="str">
        <f t="shared" si="328"/>
        <v/>
      </c>
      <c r="AD575" s="199" t="str">
        <f t="shared" si="329"/>
        <v/>
      </c>
      <c r="AE575" s="199" t="str">
        <f t="shared" si="330"/>
        <v/>
      </c>
      <c r="AF575" s="199" t="str">
        <f t="shared" si="331"/>
        <v/>
      </c>
      <c r="AG575" s="199" t="str">
        <f t="shared" si="332"/>
        <v/>
      </c>
      <c r="AH575" s="199" t="str">
        <f t="shared" si="333"/>
        <v/>
      </c>
      <c r="AI575" s="199" t="str">
        <f t="shared" si="334"/>
        <v/>
      </c>
      <c r="AJ575" s="199" t="str">
        <f t="shared" si="335"/>
        <v/>
      </c>
      <c r="AK575" s="199" t="str">
        <f t="shared" si="336"/>
        <v/>
      </c>
      <c r="AL575" s="199">
        <f t="shared" si="337"/>
        <v>30.128190780000295</v>
      </c>
      <c r="AO575" s="28">
        <v>10</v>
      </c>
      <c r="AP575" s="56" t="s">
        <v>928</v>
      </c>
      <c r="AQ575" s="30" t="s">
        <v>1110</v>
      </c>
      <c r="AR575" s="30">
        <v>4960.2846543799997</v>
      </c>
      <c r="AS575" s="30" t="s">
        <v>1110</v>
      </c>
      <c r="AT575" s="30" t="s">
        <v>1110</v>
      </c>
      <c r="AU575" s="30" t="s">
        <v>1110</v>
      </c>
      <c r="AV575" s="30" t="s">
        <v>1110</v>
      </c>
      <c r="AW575" s="30" t="s">
        <v>1110</v>
      </c>
      <c r="AX575" s="30" t="s">
        <v>1110</v>
      </c>
      <c r="AY575" s="30" t="s">
        <v>1110</v>
      </c>
      <c r="AZ575" s="30" t="s">
        <v>1110</v>
      </c>
      <c r="BA575" s="30" t="s">
        <v>1110</v>
      </c>
      <c r="BB575" s="30" t="s">
        <v>1110</v>
      </c>
      <c r="BC575" s="30" t="s">
        <v>1110</v>
      </c>
      <c r="BD575" s="30" t="s">
        <v>1110</v>
      </c>
      <c r="BE575" s="30" t="s">
        <v>1110</v>
      </c>
      <c r="BF575" s="30">
        <v>4960.2846543799997</v>
      </c>
      <c r="BG575"/>
      <c r="BH575" s="26">
        <v>9</v>
      </c>
      <c r="BI575" s="54" t="s">
        <v>928</v>
      </c>
      <c r="BJ575" s="31" t="s">
        <v>1110</v>
      </c>
      <c r="BK575" s="31">
        <v>4990.41284516</v>
      </c>
      <c r="BL575" s="31" t="s">
        <v>1110</v>
      </c>
      <c r="BM575" s="31" t="s">
        <v>1110</v>
      </c>
      <c r="BN575" s="31" t="s">
        <v>1110</v>
      </c>
      <c r="BO575" s="31" t="s">
        <v>1110</v>
      </c>
      <c r="BP575" s="31" t="s">
        <v>1110</v>
      </c>
      <c r="BQ575" s="31" t="s">
        <v>1110</v>
      </c>
      <c r="BR575" s="31" t="s">
        <v>1110</v>
      </c>
      <c r="BS575" s="31" t="s">
        <v>1110</v>
      </c>
      <c r="BT575" s="31" t="s">
        <v>1110</v>
      </c>
      <c r="BU575" s="31" t="s">
        <v>1110</v>
      </c>
      <c r="BV575" s="31" t="s">
        <v>1110</v>
      </c>
      <c r="BW575" s="31" t="s">
        <v>1110</v>
      </c>
      <c r="BX575" s="31" t="s">
        <v>1110</v>
      </c>
      <c r="BY575" s="31">
        <v>4990.41284516</v>
      </c>
    </row>
    <row r="576" spans="1:77" ht="50">
      <c r="A576" s="114" t="str">
        <f t="shared" si="301"/>
        <v>SERPROS FUNDO MULTIPATROCINADO</v>
      </c>
      <c r="B576" s="24">
        <f t="shared" si="302"/>
        <v>-0.16582767720871061</v>
      </c>
      <c r="C576" s="24" t="str">
        <f t="shared" si="303"/>
        <v/>
      </c>
      <c r="D576" s="24" t="str">
        <f t="shared" si="304"/>
        <v/>
      </c>
      <c r="E576" s="24" t="str">
        <f t="shared" si="305"/>
        <v/>
      </c>
      <c r="F576" s="24" t="str">
        <f t="shared" si="306"/>
        <v/>
      </c>
      <c r="G576" s="24" t="str">
        <f t="shared" si="307"/>
        <v/>
      </c>
      <c r="H576" s="24" t="str">
        <f t="shared" si="308"/>
        <v/>
      </c>
      <c r="I576" s="24" t="str">
        <f t="shared" si="309"/>
        <v/>
      </c>
      <c r="J576" s="24" t="str">
        <f t="shared" si="310"/>
        <v/>
      </c>
      <c r="K576" s="24" t="str">
        <f t="shared" si="311"/>
        <v/>
      </c>
      <c r="L576" s="24" t="str">
        <f t="shared" si="312"/>
        <v/>
      </c>
      <c r="M576" s="24" t="str">
        <f t="shared" si="313"/>
        <v/>
      </c>
      <c r="N576" s="24" t="str">
        <f t="shared" si="314"/>
        <v/>
      </c>
      <c r="O576" s="24" t="str">
        <f t="shared" si="315"/>
        <v/>
      </c>
      <c r="P576" s="24" t="str">
        <f t="shared" si="316"/>
        <v/>
      </c>
      <c r="Q576" s="24">
        <f t="shared" si="317"/>
        <v>-0.16582767720871061</v>
      </c>
      <c r="R576" s="24">
        <f t="shared" si="318"/>
        <v>-7.8076252099999692</v>
      </c>
      <c r="S576" s="24">
        <f t="shared" si="319"/>
        <v>-0.16582767720871061</v>
      </c>
      <c r="T576" s="24">
        <f t="shared" si="320"/>
        <v>-0.16582767720871061</v>
      </c>
      <c r="V576" s="116" t="str">
        <f t="shared" si="321"/>
        <v>SERPROS FUNDO MULTIPATROCINADO</v>
      </c>
      <c r="W576" s="199">
        <f t="shared" si="322"/>
        <v>-7.8076252099999692</v>
      </c>
      <c r="X576" s="199" t="str">
        <f t="shared" si="323"/>
        <v/>
      </c>
      <c r="Y576" s="199" t="str">
        <f t="shared" si="324"/>
        <v/>
      </c>
      <c r="Z576" s="199" t="str">
        <f t="shared" si="325"/>
        <v/>
      </c>
      <c r="AA576" s="199" t="str">
        <f t="shared" si="326"/>
        <v/>
      </c>
      <c r="AB576" s="199" t="str">
        <f t="shared" si="327"/>
        <v/>
      </c>
      <c r="AC576" s="199" t="str">
        <f t="shared" si="328"/>
        <v/>
      </c>
      <c r="AD576" s="199" t="str">
        <f t="shared" si="329"/>
        <v/>
      </c>
      <c r="AE576" s="199" t="str">
        <f t="shared" si="330"/>
        <v/>
      </c>
      <c r="AF576" s="199" t="str">
        <f t="shared" si="331"/>
        <v/>
      </c>
      <c r="AG576" s="199" t="str">
        <f t="shared" si="332"/>
        <v/>
      </c>
      <c r="AH576" s="199" t="str">
        <f t="shared" si="333"/>
        <v/>
      </c>
      <c r="AI576" s="199" t="str">
        <f t="shared" si="334"/>
        <v/>
      </c>
      <c r="AJ576" s="199" t="str">
        <f t="shared" si="335"/>
        <v/>
      </c>
      <c r="AK576" s="199" t="str">
        <f t="shared" si="336"/>
        <v/>
      </c>
      <c r="AL576" s="199">
        <f t="shared" si="337"/>
        <v>-7.8076252099999692</v>
      </c>
      <c r="AO576" s="26">
        <v>11</v>
      </c>
      <c r="AP576" s="54" t="s">
        <v>853</v>
      </c>
      <c r="AQ576" s="31">
        <v>4708.2762910399997</v>
      </c>
      <c r="AR576" s="31" t="s">
        <v>1110</v>
      </c>
      <c r="AS576" s="31" t="s">
        <v>1110</v>
      </c>
      <c r="AT576" s="31" t="s">
        <v>1110</v>
      </c>
      <c r="AU576" s="31" t="s">
        <v>1110</v>
      </c>
      <c r="AV576" s="31" t="s">
        <v>1110</v>
      </c>
      <c r="AW576" s="31" t="s">
        <v>1110</v>
      </c>
      <c r="AX576" s="31" t="s">
        <v>1110</v>
      </c>
      <c r="AY576" s="31" t="s">
        <v>1110</v>
      </c>
      <c r="AZ576" s="31" t="s">
        <v>1110</v>
      </c>
      <c r="BA576" s="31" t="s">
        <v>1110</v>
      </c>
      <c r="BB576" s="31" t="s">
        <v>1110</v>
      </c>
      <c r="BC576" s="31" t="s">
        <v>1110</v>
      </c>
      <c r="BD576" s="31" t="s">
        <v>1110</v>
      </c>
      <c r="BE576" s="31" t="s">
        <v>1110</v>
      </c>
      <c r="BF576" s="31">
        <v>4708.2762910399997</v>
      </c>
      <c r="BG576"/>
      <c r="BH576" s="28">
        <v>10</v>
      </c>
      <c r="BI576" s="56" t="s">
        <v>853</v>
      </c>
      <c r="BJ576" s="30">
        <v>4700.4686658299997</v>
      </c>
      <c r="BK576" s="30" t="s">
        <v>1110</v>
      </c>
      <c r="BL576" s="30" t="s">
        <v>1110</v>
      </c>
      <c r="BM576" s="30" t="s">
        <v>1110</v>
      </c>
      <c r="BN576" s="30" t="s">
        <v>1110</v>
      </c>
      <c r="BO576" s="30" t="s">
        <v>1110</v>
      </c>
      <c r="BP576" s="30" t="s">
        <v>1110</v>
      </c>
      <c r="BQ576" s="30" t="s">
        <v>1110</v>
      </c>
      <c r="BR576" s="30" t="s">
        <v>1110</v>
      </c>
      <c r="BS576" s="30" t="s">
        <v>1110</v>
      </c>
      <c r="BT576" s="30" t="s">
        <v>1110</v>
      </c>
      <c r="BU576" s="30" t="s">
        <v>1110</v>
      </c>
      <c r="BV576" s="30" t="s">
        <v>1110</v>
      </c>
      <c r="BW576" s="30" t="s">
        <v>1110</v>
      </c>
      <c r="BX576" s="30" t="s">
        <v>1110</v>
      </c>
      <c r="BY576" s="30">
        <v>4700.4686658299997</v>
      </c>
    </row>
    <row r="577" spans="1:77">
      <c r="A577" s="114" t="str">
        <f t="shared" si="301"/>
        <v>CBS</v>
      </c>
      <c r="B577" s="24" t="str">
        <f t="shared" si="302"/>
        <v/>
      </c>
      <c r="C577" s="24">
        <f t="shared" si="303"/>
        <v>-4.6192498994127646</v>
      </c>
      <c r="D577" s="24" t="str">
        <f t="shared" si="304"/>
        <v/>
      </c>
      <c r="E577" s="24" t="str">
        <f t="shared" si="305"/>
        <v/>
      </c>
      <c r="F577" s="24" t="str">
        <f t="shared" si="306"/>
        <v/>
      </c>
      <c r="G577" s="24" t="str">
        <f t="shared" si="307"/>
        <v/>
      </c>
      <c r="H577" s="24" t="str">
        <f t="shared" si="308"/>
        <v/>
      </c>
      <c r="I577" s="24" t="str">
        <f t="shared" si="309"/>
        <v/>
      </c>
      <c r="J577" s="24" t="str">
        <f t="shared" si="310"/>
        <v/>
      </c>
      <c r="K577" s="24" t="str">
        <f t="shared" si="311"/>
        <v/>
      </c>
      <c r="L577" s="24" t="str">
        <f t="shared" si="312"/>
        <v/>
      </c>
      <c r="M577" s="24" t="str">
        <f t="shared" si="313"/>
        <v/>
      </c>
      <c r="N577" s="24" t="str">
        <f t="shared" si="314"/>
        <v/>
      </c>
      <c r="O577" s="24" t="str">
        <f t="shared" si="315"/>
        <v/>
      </c>
      <c r="P577" s="24" t="str">
        <f t="shared" si="316"/>
        <v/>
      </c>
      <c r="Q577" s="24">
        <f t="shared" si="317"/>
        <v>-4.6192501043801144</v>
      </c>
      <c r="R577" s="24">
        <f t="shared" si="318"/>
        <v>-215.59985357999903</v>
      </c>
      <c r="S577" s="24">
        <f t="shared" si="319"/>
        <v>-4.6192498994127646</v>
      </c>
      <c r="T577" s="24">
        <f t="shared" si="320"/>
        <v>-4.6192501043801144</v>
      </c>
      <c r="V577" s="116" t="str">
        <f t="shared" si="321"/>
        <v>CBS</v>
      </c>
      <c r="W577" s="199" t="str">
        <f t="shared" si="322"/>
        <v/>
      </c>
      <c r="X577" s="199">
        <f t="shared" si="323"/>
        <v>-215.5998435499987</v>
      </c>
      <c r="Y577" s="199" t="str">
        <f t="shared" si="324"/>
        <v/>
      </c>
      <c r="Z577" s="199" t="str">
        <f t="shared" si="325"/>
        <v/>
      </c>
      <c r="AA577" s="199" t="str">
        <f t="shared" si="326"/>
        <v/>
      </c>
      <c r="AB577" s="199" t="str">
        <f t="shared" si="327"/>
        <v/>
      </c>
      <c r="AC577" s="199" t="str">
        <f t="shared" si="328"/>
        <v/>
      </c>
      <c r="AD577" s="199" t="str">
        <f t="shared" si="329"/>
        <v/>
      </c>
      <c r="AE577" s="199" t="str">
        <f t="shared" si="330"/>
        <v/>
      </c>
      <c r="AF577" s="199" t="str">
        <f t="shared" si="331"/>
        <v/>
      </c>
      <c r="AG577" s="199" t="str">
        <f t="shared" si="332"/>
        <v/>
      </c>
      <c r="AH577" s="199" t="str">
        <f t="shared" si="333"/>
        <v/>
      </c>
      <c r="AI577" s="199" t="str">
        <f t="shared" si="334"/>
        <v/>
      </c>
      <c r="AJ577" s="199" t="str">
        <f t="shared" si="335"/>
        <v/>
      </c>
      <c r="AK577" s="199" t="str">
        <f t="shared" si="336"/>
        <v/>
      </c>
      <c r="AL577" s="199">
        <f t="shared" si="337"/>
        <v>-215.59985357999903</v>
      </c>
      <c r="AO577" s="28">
        <v>12</v>
      </c>
      <c r="AP577" s="56" t="s">
        <v>256</v>
      </c>
      <c r="AQ577" s="30" t="s">
        <v>1110</v>
      </c>
      <c r="AR577" s="30">
        <v>4667.4210801499994</v>
      </c>
      <c r="AS577" s="30" t="s">
        <v>1110</v>
      </c>
      <c r="AT577" s="30" t="s">
        <v>1110</v>
      </c>
      <c r="AU577" s="30" t="s">
        <v>1110</v>
      </c>
      <c r="AV577" s="30" t="s">
        <v>1110</v>
      </c>
      <c r="AW577" s="30" t="s">
        <v>1110</v>
      </c>
      <c r="AX577" s="30" t="s">
        <v>1110</v>
      </c>
      <c r="AY577" s="30" t="s">
        <v>1110</v>
      </c>
      <c r="AZ577" s="30" t="s">
        <v>1110</v>
      </c>
      <c r="BA577" s="30" t="s">
        <v>1110</v>
      </c>
      <c r="BB577" s="30" t="s">
        <v>1110</v>
      </c>
      <c r="BC577" s="30" t="s">
        <v>1110</v>
      </c>
      <c r="BD577" s="30" t="s">
        <v>1110</v>
      </c>
      <c r="BE577" s="30">
        <v>1.0029999999999999E-5</v>
      </c>
      <c r="BF577" s="30">
        <v>4667.4210901799997</v>
      </c>
      <c r="BG577"/>
      <c r="BH577" s="26">
        <v>11</v>
      </c>
      <c r="BI577" s="54" t="s">
        <v>256</v>
      </c>
      <c r="BJ577" s="31" t="s">
        <v>1110</v>
      </c>
      <c r="BK577" s="31">
        <v>4451.8212366000007</v>
      </c>
      <c r="BL577" s="31" t="s">
        <v>1110</v>
      </c>
      <c r="BM577" s="31" t="s">
        <v>1110</v>
      </c>
      <c r="BN577" s="31" t="s">
        <v>1110</v>
      </c>
      <c r="BO577" s="31" t="s">
        <v>1110</v>
      </c>
      <c r="BP577" s="31" t="s">
        <v>1110</v>
      </c>
      <c r="BQ577" s="31" t="s">
        <v>1110</v>
      </c>
      <c r="BR577" s="31" t="s">
        <v>1110</v>
      </c>
      <c r="BS577" s="31" t="s">
        <v>1110</v>
      </c>
      <c r="BT577" s="31" t="s">
        <v>1110</v>
      </c>
      <c r="BU577" s="31" t="s">
        <v>1110</v>
      </c>
      <c r="BV577" s="31" t="s">
        <v>1110</v>
      </c>
      <c r="BW577" s="31" t="s">
        <v>1110</v>
      </c>
      <c r="BX577" s="31" t="s">
        <v>1110</v>
      </c>
      <c r="BY577" s="31">
        <v>4451.8212366000007</v>
      </c>
    </row>
    <row r="578" spans="1:77" ht="37.5">
      <c r="A578" s="114" t="str">
        <f t="shared" si="301"/>
        <v>CAIXA SEGURADORA SA</v>
      </c>
      <c r="B578" s="24" t="str">
        <f t="shared" si="302"/>
        <v/>
      </c>
      <c r="C578" s="24" t="str">
        <f t="shared" si="303"/>
        <v/>
      </c>
      <c r="D578" s="24">
        <f t="shared" si="304"/>
        <v>-17.452686337939625</v>
      </c>
      <c r="E578" s="24" t="str">
        <f t="shared" si="305"/>
        <v/>
      </c>
      <c r="F578" s="24" t="str">
        <f t="shared" si="306"/>
        <v/>
      </c>
      <c r="G578" s="24" t="str">
        <f t="shared" si="307"/>
        <v/>
      </c>
      <c r="H578" s="24" t="str">
        <f t="shared" si="308"/>
        <v/>
      </c>
      <c r="I578" s="24" t="str">
        <f t="shared" si="309"/>
        <v/>
      </c>
      <c r="J578" s="24" t="str">
        <f t="shared" si="310"/>
        <v/>
      </c>
      <c r="K578" s="24" t="str">
        <f t="shared" si="311"/>
        <v/>
      </c>
      <c r="L578" s="24" t="str">
        <f t="shared" si="312"/>
        <v/>
      </c>
      <c r="M578" s="24" t="str">
        <f t="shared" si="313"/>
        <v/>
      </c>
      <c r="N578" s="24" t="str">
        <f t="shared" si="314"/>
        <v/>
      </c>
      <c r="O578" s="24" t="str">
        <f t="shared" si="315"/>
        <v/>
      </c>
      <c r="P578" s="24" t="str">
        <f t="shared" si="316"/>
        <v/>
      </c>
      <c r="Q578" s="24">
        <f t="shared" si="317"/>
        <v>-17.452686337939625</v>
      </c>
      <c r="R578" s="24">
        <f t="shared" si="318"/>
        <v>-917.95208823999928</v>
      </c>
      <c r="S578" s="24">
        <f t="shared" si="319"/>
        <v>-17.452686337939625</v>
      </c>
      <c r="T578" s="24">
        <f t="shared" si="320"/>
        <v>-17.452686337939625</v>
      </c>
      <c r="V578" s="116" t="str">
        <f t="shared" si="321"/>
        <v>CAIXA SEGURADORA SA</v>
      </c>
      <c r="W578" s="199" t="str">
        <f t="shared" si="322"/>
        <v/>
      </c>
      <c r="X578" s="199" t="str">
        <f t="shared" si="323"/>
        <v/>
      </c>
      <c r="Y578" s="199">
        <f t="shared" si="324"/>
        <v>-917.95208823999928</v>
      </c>
      <c r="Z578" s="199" t="str">
        <f t="shared" si="325"/>
        <v/>
      </c>
      <c r="AA578" s="199" t="str">
        <f t="shared" si="326"/>
        <v/>
      </c>
      <c r="AB578" s="199" t="str">
        <f t="shared" si="327"/>
        <v/>
      </c>
      <c r="AC578" s="199" t="str">
        <f t="shared" si="328"/>
        <v/>
      </c>
      <c r="AD578" s="199" t="str">
        <f t="shared" si="329"/>
        <v/>
      </c>
      <c r="AE578" s="199" t="str">
        <f t="shared" si="330"/>
        <v/>
      </c>
      <c r="AF578" s="199" t="str">
        <f t="shared" si="331"/>
        <v/>
      </c>
      <c r="AG578" s="199" t="str">
        <f t="shared" si="332"/>
        <v/>
      </c>
      <c r="AH578" s="199" t="str">
        <f t="shared" si="333"/>
        <v/>
      </c>
      <c r="AI578" s="199" t="str">
        <f t="shared" si="334"/>
        <v/>
      </c>
      <c r="AJ578" s="199" t="str">
        <f t="shared" si="335"/>
        <v/>
      </c>
      <c r="AK578" s="199" t="str">
        <f t="shared" si="336"/>
        <v/>
      </c>
      <c r="AL578" s="199">
        <f t="shared" si="337"/>
        <v>-917.95208823999928</v>
      </c>
      <c r="AO578" s="26">
        <v>13</v>
      </c>
      <c r="AP578" s="54" t="s">
        <v>1459</v>
      </c>
      <c r="AQ578" s="31" t="s">
        <v>1110</v>
      </c>
      <c r="AR578" s="31" t="s">
        <v>1110</v>
      </c>
      <c r="AS578" s="31">
        <v>3205.8267001500003</v>
      </c>
      <c r="AT578" s="31" t="s">
        <v>1110</v>
      </c>
      <c r="AU578" s="31" t="s">
        <v>1110</v>
      </c>
      <c r="AV578" s="31" t="s">
        <v>1110</v>
      </c>
      <c r="AW578" s="31" t="s">
        <v>1110</v>
      </c>
      <c r="AX578" s="31" t="s">
        <v>1110</v>
      </c>
      <c r="AY578" s="31" t="s">
        <v>1110</v>
      </c>
      <c r="AZ578" s="31" t="s">
        <v>1110</v>
      </c>
      <c r="BA578" s="31" t="s">
        <v>1110</v>
      </c>
      <c r="BB578" s="31" t="s">
        <v>1110</v>
      </c>
      <c r="BC578" s="31" t="s">
        <v>1110</v>
      </c>
      <c r="BD578" s="31" t="s">
        <v>1110</v>
      </c>
      <c r="BE578" s="31" t="s">
        <v>1110</v>
      </c>
      <c r="BF578" s="31">
        <v>3205.8267001500003</v>
      </c>
      <c r="BG578"/>
      <c r="BH578" s="28">
        <v>12</v>
      </c>
      <c r="BI578" s="56" t="s">
        <v>1458</v>
      </c>
      <c r="BJ578" s="30" t="s">
        <v>1110</v>
      </c>
      <c r="BK578" s="30" t="s">
        <v>1110</v>
      </c>
      <c r="BL578" s="30">
        <v>4341.7086337000001</v>
      </c>
      <c r="BM578" s="30" t="s">
        <v>1110</v>
      </c>
      <c r="BN578" s="30" t="s">
        <v>1110</v>
      </c>
      <c r="BO578" s="30" t="s">
        <v>1110</v>
      </c>
      <c r="BP578" s="30" t="s">
        <v>1110</v>
      </c>
      <c r="BQ578" s="30" t="s">
        <v>1110</v>
      </c>
      <c r="BR578" s="30" t="s">
        <v>1110</v>
      </c>
      <c r="BS578" s="30" t="s">
        <v>1110</v>
      </c>
      <c r="BT578" s="30" t="s">
        <v>1110</v>
      </c>
      <c r="BU578" s="30" t="s">
        <v>1110</v>
      </c>
      <c r="BV578" s="30" t="s">
        <v>1110</v>
      </c>
      <c r="BW578" s="30" t="s">
        <v>1110</v>
      </c>
      <c r="BX578" s="30" t="s">
        <v>1110</v>
      </c>
      <c r="BY578" s="30">
        <v>4341.7086337000001</v>
      </c>
    </row>
    <row r="579" spans="1:77" ht="37.5">
      <c r="A579" s="114" t="str">
        <f t="shared" si="301"/>
        <v>IRB BRASIL RESSEGUROS S/A</v>
      </c>
      <c r="B579" s="24" t="str">
        <f t="shared" si="302"/>
        <v/>
      </c>
      <c r="C579" s="24" t="str">
        <f t="shared" si="303"/>
        <v/>
      </c>
      <c r="D579" s="24">
        <f t="shared" si="304"/>
        <v>0.35151167714313658</v>
      </c>
      <c r="E579" s="24" t="str">
        <f t="shared" si="305"/>
        <v/>
      </c>
      <c r="F579" s="24" t="str">
        <f t="shared" si="306"/>
        <v/>
      </c>
      <c r="G579" s="24" t="str">
        <f t="shared" si="307"/>
        <v/>
      </c>
      <c r="H579" s="24" t="str">
        <f t="shared" si="308"/>
        <v/>
      </c>
      <c r="I579" s="24" t="str">
        <f t="shared" si="309"/>
        <v/>
      </c>
      <c r="J579" s="24" t="str">
        <f t="shared" si="310"/>
        <v/>
      </c>
      <c r="K579" s="24" t="str">
        <f t="shared" si="311"/>
        <v/>
      </c>
      <c r="L579" s="24" t="str">
        <f t="shared" si="312"/>
        <v/>
      </c>
      <c r="M579" s="24" t="str">
        <f t="shared" si="313"/>
        <v/>
      </c>
      <c r="N579" s="24" t="str">
        <f t="shared" si="314"/>
        <v/>
      </c>
      <c r="O579" s="24" t="str">
        <f t="shared" si="315"/>
        <v/>
      </c>
      <c r="P579" s="24" t="str">
        <f t="shared" si="316"/>
        <v/>
      </c>
      <c r="Q579" s="24">
        <f t="shared" si="317"/>
        <v>0.35151167714313658</v>
      </c>
      <c r="R579" s="24">
        <f t="shared" si="318"/>
        <v>11.268855199999507</v>
      </c>
      <c r="S579" s="24">
        <f t="shared" si="319"/>
        <v>0.35151167714313658</v>
      </c>
      <c r="T579" s="24">
        <f t="shared" si="320"/>
        <v>0.35151167714313658</v>
      </c>
      <c r="V579" s="116" t="str">
        <f t="shared" si="321"/>
        <v>IRB BRASIL RESSEGUROS S/A</v>
      </c>
      <c r="W579" s="199" t="str">
        <f t="shared" si="322"/>
        <v/>
      </c>
      <c r="X579" s="199" t="str">
        <f t="shared" si="323"/>
        <v/>
      </c>
      <c r="Y579" s="199">
        <f t="shared" si="324"/>
        <v>11.268855199999507</v>
      </c>
      <c r="Z579" s="199" t="str">
        <f t="shared" si="325"/>
        <v/>
      </c>
      <c r="AA579" s="199" t="str">
        <f t="shared" si="326"/>
        <v/>
      </c>
      <c r="AB579" s="199" t="str">
        <f t="shared" si="327"/>
        <v/>
      </c>
      <c r="AC579" s="199" t="str">
        <f t="shared" si="328"/>
        <v/>
      </c>
      <c r="AD579" s="199" t="str">
        <f t="shared" si="329"/>
        <v/>
      </c>
      <c r="AE579" s="199" t="str">
        <f t="shared" si="330"/>
        <v/>
      </c>
      <c r="AF579" s="199" t="str">
        <f t="shared" si="331"/>
        <v/>
      </c>
      <c r="AG579" s="199" t="str">
        <f t="shared" si="332"/>
        <v/>
      </c>
      <c r="AH579" s="199" t="str">
        <f t="shared" si="333"/>
        <v/>
      </c>
      <c r="AI579" s="199" t="str">
        <f t="shared" si="334"/>
        <v/>
      </c>
      <c r="AJ579" s="199" t="str">
        <f t="shared" si="335"/>
        <v/>
      </c>
      <c r="AK579" s="199" t="str">
        <f t="shared" si="336"/>
        <v/>
      </c>
      <c r="AL579" s="199">
        <f t="shared" si="337"/>
        <v>11.268855199999507</v>
      </c>
      <c r="AO579" s="28">
        <v>14</v>
      </c>
      <c r="AP579" s="56" t="s">
        <v>748</v>
      </c>
      <c r="AQ579" s="30">
        <v>1557.0962586500002</v>
      </c>
      <c r="AR579" s="30" t="s">
        <v>1110</v>
      </c>
      <c r="AS579" s="30" t="s">
        <v>1110</v>
      </c>
      <c r="AT579" s="30" t="s">
        <v>1110</v>
      </c>
      <c r="AU579" s="30" t="s">
        <v>1110</v>
      </c>
      <c r="AV579" s="30" t="s">
        <v>1110</v>
      </c>
      <c r="AW579" s="30" t="s">
        <v>1110</v>
      </c>
      <c r="AX579" s="30" t="s">
        <v>1110</v>
      </c>
      <c r="AY579" s="30" t="s">
        <v>1110</v>
      </c>
      <c r="AZ579" s="30" t="s">
        <v>1110</v>
      </c>
      <c r="BA579" s="30" t="s">
        <v>1110</v>
      </c>
      <c r="BB579" s="30" t="s">
        <v>1110</v>
      </c>
      <c r="BC579" s="30" t="s">
        <v>1110</v>
      </c>
      <c r="BD579" s="30" t="s">
        <v>1110</v>
      </c>
      <c r="BE579" s="30">
        <v>9.9700000000000011E-6</v>
      </c>
      <c r="BF579" s="30">
        <v>1557.0962686200003</v>
      </c>
      <c r="BG579"/>
      <c r="BH579" s="26">
        <v>13</v>
      </c>
      <c r="BI579" s="54" t="s">
        <v>1459</v>
      </c>
      <c r="BJ579" s="31" t="s">
        <v>1110</v>
      </c>
      <c r="BK579" s="31" t="s">
        <v>1110</v>
      </c>
      <c r="BL579" s="31">
        <v>3217.0955553499998</v>
      </c>
      <c r="BM579" s="31" t="s">
        <v>1110</v>
      </c>
      <c r="BN579" s="31" t="s">
        <v>1110</v>
      </c>
      <c r="BO579" s="31" t="s">
        <v>1110</v>
      </c>
      <c r="BP579" s="31" t="s">
        <v>1110</v>
      </c>
      <c r="BQ579" s="31" t="s">
        <v>1110</v>
      </c>
      <c r="BR579" s="31" t="s">
        <v>1110</v>
      </c>
      <c r="BS579" s="31" t="s">
        <v>1110</v>
      </c>
      <c r="BT579" s="31" t="s">
        <v>1110</v>
      </c>
      <c r="BU579" s="31" t="s">
        <v>1110</v>
      </c>
      <c r="BV579" s="31" t="s">
        <v>1110</v>
      </c>
      <c r="BW579" s="31" t="s">
        <v>1110</v>
      </c>
      <c r="BX579" s="31" t="s">
        <v>1110</v>
      </c>
      <c r="BY579" s="31">
        <v>3217.0955553499998</v>
      </c>
    </row>
    <row r="580" spans="1:77" ht="75">
      <c r="A580" s="114" t="str">
        <f t="shared" ref="A580:A588" si="338">BI580</f>
        <v>PETROS</v>
      </c>
      <c r="B580" s="24">
        <f t="shared" ref="B580:B588" si="339">IFERROR(BJ580/VLOOKUP($A580,$AP:$BF,B$1,0)*100-100,"")</f>
        <v>0.2489364802250833</v>
      </c>
      <c r="C580" s="24" t="str">
        <f t="shared" ref="C580:C588" si="340">IFERROR(BK580/VLOOKUP($A580,$AP:$BF,C$1,0)*100-100,"")</f>
        <v/>
      </c>
      <c r="D580" s="24" t="str">
        <f t="shared" ref="D580:D588" si="341">IFERROR(BL580/VLOOKUP($A580,$AP:$BF,D$1,0)*100-100,"")</f>
        <v/>
      </c>
      <c r="E580" s="24" t="str">
        <f t="shared" ref="E580:E588" si="342">IFERROR(BM580/VLOOKUP($A580,$AP:$BF,E$1,0)*100-100,"")</f>
        <v/>
      </c>
      <c r="F580" s="24" t="str">
        <f t="shared" ref="F580:F588" si="343">IFERROR(BN580/VLOOKUP($A580,$AP:$BF,F$1,0)*100-100,"")</f>
        <v/>
      </c>
      <c r="G580" s="24" t="str">
        <f t="shared" ref="G580:G588" si="344">IFERROR(BO580/VLOOKUP($A580,$AP:$BF,G$1,0)*100-100,"")</f>
        <v/>
      </c>
      <c r="H580" s="24" t="str">
        <f t="shared" ref="H580:H588" si="345">IFERROR(BP580/VLOOKUP($A580,$AP:$BF,H$1,0)*100-100,"")</f>
        <v/>
      </c>
      <c r="I580" s="24" t="str">
        <f t="shared" ref="I580:I588" si="346">IFERROR(BQ580/VLOOKUP($A580,$AP:$BF,I$1,0)*100-100,"")</f>
        <v/>
      </c>
      <c r="J580" s="24" t="str">
        <f t="shared" ref="J580:J588" si="347">IFERROR(BR580/VLOOKUP($A580,$AP:$BF,J$1,0)*100-100,"")</f>
        <v/>
      </c>
      <c r="K580" s="24" t="str">
        <f t="shared" ref="K580:K588" si="348">IFERROR(BS580/VLOOKUP($A580,$AP:$BF,K$1,0)*100-100,"")</f>
        <v/>
      </c>
      <c r="L580" s="24" t="str">
        <f t="shared" ref="L580:L588" si="349">IFERROR(BT580/VLOOKUP($A580,$AP:$BF,L$1,0)*100-100,"")</f>
        <v/>
      </c>
      <c r="M580" s="24" t="str">
        <f t="shared" ref="M580:M588" si="350">IFERROR(BU580/VLOOKUP($A580,$AP:$BF,M$1,0)*100-100,"")</f>
        <v/>
      </c>
      <c r="N580" s="24" t="str">
        <f t="shared" ref="N580:N588" si="351">IFERROR(BV580/VLOOKUP($A580,$AP:$BF,N$1,0)*100-100,"")</f>
        <v/>
      </c>
      <c r="O580" s="24" t="str">
        <f t="shared" ref="O580:O588" si="352">IFERROR(BW580/VLOOKUP($A580,$AP:$BF,O$1,0)*100-100,"")</f>
        <v/>
      </c>
      <c r="P580" s="24" t="str">
        <f t="shared" ref="P580:P588" si="353">IFERROR(BX580/VLOOKUP($A580,$AP:$BF,P$1,0)*100-100,"")</f>
        <v/>
      </c>
      <c r="Q580" s="24">
        <f t="shared" ref="Q580:Q588" si="354">IFERROR(BY580/VLOOKUP($A580,$AP:$BF,Q$1,0)*100-100,"")</f>
        <v>0.24893583833676303</v>
      </c>
      <c r="R580" s="24">
        <f t="shared" si="318"/>
        <v>3.8761706499997217</v>
      </c>
      <c r="S580" s="24">
        <f t="shared" si="319"/>
        <v>0.2489364802250833</v>
      </c>
      <c r="T580" s="24">
        <f t="shared" si="320"/>
        <v>0.24893583833676303</v>
      </c>
      <c r="V580" s="116" t="str">
        <f t="shared" si="321"/>
        <v>PETROS</v>
      </c>
      <c r="W580" s="199">
        <f t="shared" si="322"/>
        <v>3.8761806199997864</v>
      </c>
      <c r="X580" s="199" t="str">
        <f t="shared" si="323"/>
        <v/>
      </c>
      <c r="Y580" s="199" t="str">
        <f t="shared" si="324"/>
        <v/>
      </c>
      <c r="Z580" s="199" t="str">
        <f t="shared" si="325"/>
        <v/>
      </c>
      <c r="AA580" s="199" t="str">
        <f t="shared" si="326"/>
        <v/>
      </c>
      <c r="AB580" s="199" t="str">
        <f t="shared" si="327"/>
        <v/>
      </c>
      <c r="AC580" s="199" t="str">
        <f t="shared" si="328"/>
        <v/>
      </c>
      <c r="AD580" s="199" t="str">
        <f t="shared" si="329"/>
        <v/>
      </c>
      <c r="AE580" s="199" t="str">
        <f t="shared" si="330"/>
        <v/>
      </c>
      <c r="AF580" s="199" t="str">
        <f t="shared" si="331"/>
        <v/>
      </c>
      <c r="AG580" s="199" t="str">
        <f t="shared" si="332"/>
        <v/>
      </c>
      <c r="AH580" s="199" t="str">
        <f t="shared" si="333"/>
        <v/>
      </c>
      <c r="AI580" s="199" t="str">
        <f t="shared" si="334"/>
        <v/>
      </c>
      <c r="AJ580" s="199" t="str">
        <f t="shared" si="335"/>
        <v/>
      </c>
      <c r="AK580" s="199" t="str">
        <f t="shared" si="336"/>
        <v/>
      </c>
      <c r="AL580" s="199">
        <f t="shared" si="337"/>
        <v>3.8761706499997217</v>
      </c>
      <c r="AO580" s="26">
        <v>15</v>
      </c>
      <c r="AP580" s="54" t="s">
        <v>1460</v>
      </c>
      <c r="AQ580" s="31" t="s">
        <v>1110</v>
      </c>
      <c r="AR580" s="31">
        <v>1466.2293484200002</v>
      </c>
      <c r="AS580" s="31" t="s">
        <v>1110</v>
      </c>
      <c r="AT580" s="31" t="s">
        <v>1110</v>
      </c>
      <c r="AU580" s="31" t="s">
        <v>1110</v>
      </c>
      <c r="AV580" s="31" t="s">
        <v>1110</v>
      </c>
      <c r="AW580" s="31" t="s">
        <v>1110</v>
      </c>
      <c r="AX580" s="31" t="s">
        <v>1110</v>
      </c>
      <c r="AY580" s="31" t="s">
        <v>1110</v>
      </c>
      <c r="AZ580" s="31" t="s">
        <v>1110</v>
      </c>
      <c r="BA580" s="31" t="s">
        <v>1110</v>
      </c>
      <c r="BB580" s="31" t="s">
        <v>1110</v>
      </c>
      <c r="BC580" s="31" t="s">
        <v>1110</v>
      </c>
      <c r="BD580" s="31" t="s">
        <v>1110</v>
      </c>
      <c r="BE580" s="31" t="s">
        <v>1110</v>
      </c>
      <c r="BF580" s="31">
        <v>1466.2293484200002</v>
      </c>
      <c r="BG580"/>
      <c r="BH580" s="28">
        <v>14</v>
      </c>
      <c r="BI580" s="56" t="s">
        <v>748</v>
      </c>
      <c r="BJ580" s="30">
        <v>1560.97243927</v>
      </c>
      <c r="BK580" s="30" t="s">
        <v>1110</v>
      </c>
      <c r="BL580" s="30" t="s">
        <v>1110</v>
      </c>
      <c r="BM580" s="30" t="s">
        <v>1110</v>
      </c>
      <c r="BN580" s="30" t="s">
        <v>1110</v>
      </c>
      <c r="BO580" s="30" t="s">
        <v>1110</v>
      </c>
      <c r="BP580" s="30" t="s">
        <v>1110</v>
      </c>
      <c r="BQ580" s="30" t="s">
        <v>1110</v>
      </c>
      <c r="BR580" s="30" t="s">
        <v>1110</v>
      </c>
      <c r="BS580" s="30" t="s">
        <v>1110</v>
      </c>
      <c r="BT580" s="30" t="s">
        <v>1110</v>
      </c>
      <c r="BU580" s="30" t="s">
        <v>1110</v>
      </c>
      <c r="BV580" s="30" t="s">
        <v>1110</v>
      </c>
      <c r="BW580" s="30" t="s">
        <v>1110</v>
      </c>
      <c r="BX580" s="30" t="s">
        <v>1110</v>
      </c>
      <c r="BY580" s="30">
        <v>1560.97243927</v>
      </c>
    </row>
    <row r="581" spans="1:77" ht="75">
      <c r="A581" s="114" t="str">
        <f t="shared" si="338"/>
        <v>FUND AÇOMINAS DE SEGURIDADE SOCIAL -AÇOS</v>
      </c>
      <c r="B581" s="24" t="str">
        <f t="shared" si="339"/>
        <v/>
      </c>
      <c r="C581" s="24">
        <f t="shared" si="340"/>
        <v>0.51311098145096423</v>
      </c>
      <c r="D581" s="24" t="str">
        <f t="shared" si="341"/>
        <v/>
      </c>
      <c r="E581" s="24" t="str">
        <f t="shared" si="342"/>
        <v/>
      </c>
      <c r="F581" s="24" t="str">
        <f t="shared" si="343"/>
        <v/>
      </c>
      <c r="G581" s="24" t="str">
        <f t="shared" si="344"/>
        <v/>
      </c>
      <c r="H581" s="24" t="str">
        <f t="shared" si="345"/>
        <v/>
      </c>
      <c r="I581" s="24" t="str">
        <f t="shared" si="346"/>
        <v/>
      </c>
      <c r="J581" s="24" t="str">
        <f t="shared" si="347"/>
        <v/>
      </c>
      <c r="K581" s="24" t="str">
        <f t="shared" si="348"/>
        <v/>
      </c>
      <c r="L581" s="24" t="str">
        <f t="shared" si="349"/>
        <v/>
      </c>
      <c r="M581" s="24" t="str">
        <f t="shared" si="350"/>
        <v/>
      </c>
      <c r="N581" s="24" t="str">
        <f t="shared" si="351"/>
        <v/>
      </c>
      <c r="O581" s="24" t="str">
        <f t="shared" si="352"/>
        <v/>
      </c>
      <c r="P581" s="24" t="str">
        <f t="shared" si="353"/>
        <v/>
      </c>
      <c r="Q581" s="24">
        <f t="shared" si="354"/>
        <v>0.51311098145096423</v>
      </c>
      <c r="R581" s="24">
        <f t="shared" ref="R581:R588" si="355">BY581-VLOOKUP($A581,$AP:$BF,Q$1,0)</f>
        <v>7.5233837999999196</v>
      </c>
      <c r="S581" s="24">
        <f t="shared" ref="S581:S588" si="356">MAX(B581:Q581)</f>
        <v>0.51311098145096423</v>
      </c>
      <c r="T581" s="24">
        <f t="shared" ref="T581:T588" si="357">MIN(B581:Q581)</f>
        <v>0.51311098145096423</v>
      </c>
      <c r="V581" s="116" t="str">
        <f t="shared" ref="V581:V588" si="358">A581</f>
        <v>FUND AÇOMINAS DE SEGURIDADE SOCIAL -AÇOS</v>
      </c>
      <c r="W581" s="199" t="str">
        <f t="shared" ref="W581:W588" si="359">IFERROR(BJ581-VLOOKUP($V581,$AP:$BF,W$1,0),"")</f>
        <v/>
      </c>
      <c r="X581" s="199">
        <f t="shared" ref="X581:X588" si="360">IFERROR(BK581-VLOOKUP($V581,$AP:$BF,X$1,0),"")</f>
        <v>7.5233837999999196</v>
      </c>
      <c r="Y581" s="199" t="str">
        <f t="shared" ref="Y581:Y588" si="361">IFERROR(BL581-VLOOKUP($V581,$AP:$BF,Y$1,0),"")</f>
        <v/>
      </c>
      <c r="Z581" s="199" t="str">
        <f t="shared" ref="Z581:Z588" si="362">IFERROR(BM581-VLOOKUP($V581,$AP:$BF,Z$1,0),"")</f>
        <v/>
      </c>
      <c r="AA581" s="199" t="str">
        <f t="shared" ref="AA581:AA588" si="363">IFERROR(BN581-VLOOKUP($V581,$AP:$BF,AA$1,0),"")</f>
        <v/>
      </c>
      <c r="AB581" s="199" t="str">
        <f t="shared" ref="AB581:AB588" si="364">IFERROR(BO581-VLOOKUP($V581,$AP:$BF,AB$1,0),"")</f>
        <v/>
      </c>
      <c r="AC581" s="199" t="str">
        <f t="shared" ref="AC581:AC588" si="365">IFERROR(BP581-VLOOKUP($V581,$AP:$BF,AC$1,0),"")</f>
        <v/>
      </c>
      <c r="AD581" s="199" t="str">
        <f t="shared" ref="AD581:AD588" si="366">IFERROR(BQ581-VLOOKUP($V581,$AP:$BF,AD$1,0),"")</f>
        <v/>
      </c>
      <c r="AE581" s="199" t="str">
        <f t="shared" ref="AE581:AE588" si="367">IFERROR(BR581-VLOOKUP($V581,$AP:$BF,AE$1,0),"")</f>
        <v/>
      </c>
      <c r="AF581" s="199" t="str">
        <f t="shared" ref="AF581:AF588" si="368">IFERROR(BS581-VLOOKUP($V581,$AP:$BF,AF$1,0),"")</f>
        <v/>
      </c>
      <c r="AG581" s="199" t="str">
        <f t="shared" ref="AG581:AG588" si="369">IFERROR(BT581-VLOOKUP($V581,$AP:$BF,AG$1,0),"")</f>
        <v/>
      </c>
      <c r="AH581" s="199" t="str">
        <f t="shared" ref="AH581:AH588" si="370">IFERROR(BU581-VLOOKUP($V581,$AP:$BF,AH$1,0),"")</f>
        <v/>
      </c>
      <c r="AI581" s="199" t="str">
        <f t="shared" ref="AI581:AI588" si="371">IFERROR(BV581-VLOOKUP($V581,$AP:$BF,AI$1,0),"")</f>
        <v/>
      </c>
      <c r="AJ581" s="199" t="str">
        <f t="shared" ref="AJ581:AJ588" si="372">IFERROR(BW581-VLOOKUP($V581,$AP:$BF,AJ$1,0),"")</f>
        <v/>
      </c>
      <c r="AK581" s="199" t="str">
        <f t="shared" ref="AK581:AK588" si="373">IFERROR(BX581-VLOOKUP($V581,$AP:$BF,AK$1,0),"")</f>
        <v/>
      </c>
      <c r="AL581" s="199">
        <f t="shared" ref="AL581:AL588" si="374">IFERROR(BY581-VLOOKUP($V581,$AP:$BF,AL$1,0),"")</f>
        <v>7.5233837999999196</v>
      </c>
      <c r="AO581" s="28">
        <v>16</v>
      </c>
      <c r="AP581" s="56" t="s">
        <v>500</v>
      </c>
      <c r="AQ581" s="30" t="s">
        <v>1110</v>
      </c>
      <c r="AR581" s="30">
        <v>1116.34486373</v>
      </c>
      <c r="AS581" s="30" t="s">
        <v>1110</v>
      </c>
      <c r="AT581" s="30" t="s">
        <v>1110</v>
      </c>
      <c r="AU581" s="30" t="s">
        <v>1110</v>
      </c>
      <c r="AV581" s="30" t="s">
        <v>1110</v>
      </c>
      <c r="AW581" s="30" t="s">
        <v>1110</v>
      </c>
      <c r="AX581" s="30" t="s">
        <v>1110</v>
      </c>
      <c r="AY581" s="30" t="s">
        <v>1110</v>
      </c>
      <c r="AZ581" s="30" t="s">
        <v>1110</v>
      </c>
      <c r="BA581" s="30" t="s">
        <v>1110</v>
      </c>
      <c r="BB581" s="30" t="s">
        <v>1110</v>
      </c>
      <c r="BC581" s="30" t="s">
        <v>1110</v>
      </c>
      <c r="BD581" s="30" t="s">
        <v>1110</v>
      </c>
      <c r="BE581" s="30" t="s">
        <v>1110</v>
      </c>
      <c r="BF581" s="30">
        <v>1116.34486373</v>
      </c>
      <c r="BG581"/>
      <c r="BH581" s="26">
        <v>15</v>
      </c>
      <c r="BI581" s="54" t="s">
        <v>1460</v>
      </c>
      <c r="BJ581" s="31" t="s">
        <v>1110</v>
      </c>
      <c r="BK581" s="31">
        <v>1473.7527322200001</v>
      </c>
      <c r="BL581" s="31" t="s">
        <v>1110</v>
      </c>
      <c r="BM581" s="31" t="s">
        <v>1110</v>
      </c>
      <c r="BN581" s="31" t="s">
        <v>1110</v>
      </c>
      <c r="BO581" s="31" t="s">
        <v>1110</v>
      </c>
      <c r="BP581" s="31" t="s">
        <v>1110</v>
      </c>
      <c r="BQ581" s="31" t="s">
        <v>1110</v>
      </c>
      <c r="BR581" s="31" t="s">
        <v>1110</v>
      </c>
      <c r="BS581" s="31" t="s">
        <v>1110</v>
      </c>
      <c r="BT581" s="31" t="s">
        <v>1110</v>
      </c>
      <c r="BU581" s="31" t="s">
        <v>1110</v>
      </c>
      <c r="BV581" s="31" t="s">
        <v>1110</v>
      </c>
      <c r="BW581" s="31" t="s">
        <v>1110</v>
      </c>
      <c r="BX581" s="31" t="s">
        <v>1110</v>
      </c>
      <c r="BY581" s="31">
        <v>1473.7527322200001</v>
      </c>
    </row>
    <row r="582" spans="1:77" ht="62.5">
      <c r="A582" s="114" t="str">
        <f t="shared" si="338"/>
        <v>INSTITUTO CONAB DE SEGURIDADE SOCIAL-CIBRIUS </v>
      </c>
      <c r="B582" s="24" t="str">
        <f t="shared" si="339"/>
        <v/>
      </c>
      <c r="C582" s="24">
        <f t="shared" si="340"/>
        <v>-0.63872312774168449</v>
      </c>
      <c r="D582" s="24" t="str">
        <f t="shared" si="341"/>
        <v/>
      </c>
      <c r="E582" s="24" t="str">
        <f t="shared" si="342"/>
        <v/>
      </c>
      <c r="F582" s="24" t="str">
        <f t="shared" si="343"/>
        <v/>
      </c>
      <c r="G582" s="24" t="str">
        <f t="shared" si="344"/>
        <v/>
      </c>
      <c r="H582" s="24" t="str">
        <f t="shared" si="345"/>
        <v/>
      </c>
      <c r="I582" s="24" t="str">
        <f t="shared" si="346"/>
        <v/>
      </c>
      <c r="J582" s="24" t="str">
        <f t="shared" si="347"/>
        <v/>
      </c>
      <c r="K582" s="24" t="str">
        <f t="shared" si="348"/>
        <v/>
      </c>
      <c r="L582" s="24" t="str">
        <f t="shared" si="349"/>
        <v/>
      </c>
      <c r="M582" s="24" t="str">
        <f t="shared" si="350"/>
        <v/>
      </c>
      <c r="N582" s="24" t="str">
        <f t="shared" si="351"/>
        <v/>
      </c>
      <c r="O582" s="24" t="str">
        <f t="shared" si="352"/>
        <v/>
      </c>
      <c r="P582" s="24" t="str">
        <f t="shared" si="353"/>
        <v/>
      </c>
      <c r="Q582" s="24">
        <f t="shared" si="354"/>
        <v>-0.63872312774168449</v>
      </c>
      <c r="R582" s="24">
        <f t="shared" si="355"/>
        <v>-7.1303528299999925</v>
      </c>
      <c r="S582" s="24">
        <f t="shared" si="356"/>
        <v>-0.63872312774168449</v>
      </c>
      <c r="T582" s="24">
        <f t="shared" si="357"/>
        <v>-0.63872312774168449</v>
      </c>
      <c r="V582" s="116" t="str">
        <f t="shared" si="358"/>
        <v>INSTITUTO CONAB DE SEGURIDADE SOCIAL-CIBRIUS </v>
      </c>
      <c r="W582" s="199" t="str">
        <f t="shared" si="359"/>
        <v/>
      </c>
      <c r="X582" s="199">
        <f t="shared" si="360"/>
        <v>-7.1303528299999925</v>
      </c>
      <c r="Y582" s="199" t="str">
        <f t="shared" si="361"/>
        <v/>
      </c>
      <c r="Z582" s="199" t="str">
        <f t="shared" si="362"/>
        <v/>
      </c>
      <c r="AA582" s="199" t="str">
        <f t="shared" si="363"/>
        <v/>
      </c>
      <c r="AB582" s="199" t="str">
        <f t="shared" si="364"/>
        <v/>
      </c>
      <c r="AC582" s="199" t="str">
        <f t="shared" si="365"/>
        <v/>
      </c>
      <c r="AD582" s="199" t="str">
        <f t="shared" si="366"/>
        <v/>
      </c>
      <c r="AE582" s="199" t="str">
        <f t="shared" si="367"/>
        <v/>
      </c>
      <c r="AF582" s="199" t="str">
        <f t="shared" si="368"/>
        <v/>
      </c>
      <c r="AG582" s="199" t="str">
        <f t="shared" si="369"/>
        <v/>
      </c>
      <c r="AH582" s="199" t="str">
        <f t="shared" si="370"/>
        <v/>
      </c>
      <c r="AI582" s="199" t="str">
        <f t="shared" si="371"/>
        <v/>
      </c>
      <c r="AJ582" s="199" t="str">
        <f t="shared" si="372"/>
        <v/>
      </c>
      <c r="AK582" s="199" t="str">
        <f t="shared" si="373"/>
        <v/>
      </c>
      <c r="AL582" s="199">
        <f t="shared" si="374"/>
        <v>-7.1303528299999925</v>
      </c>
      <c r="AO582" s="26">
        <v>17</v>
      </c>
      <c r="AP582" s="54" t="s">
        <v>234</v>
      </c>
      <c r="AQ582" s="31" t="s">
        <v>1110</v>
      </c>
      <c r="AR582" s="31">
        <v>228.47809572</v>
      </c>
      <c r="AS582" s="31" t="s">
        <v>1110</v>
      </c>
      <c r="AT582" s="31" t="s">
        <v>1110</v>
      </c>
      <c r="AU582" s="31" t="s">
        <v>1110</v>
      </c>
      <c r="AV582" s="31" t="s">
        <v>1110</v>
      </c>
      <c r="AW582" s="31" t="s">
        <v>1110</v>
      </c>
      <c r="AX582" s="31" t="s">
        <v>1110</v>
      </c>
      <c r="AY582" s="31" t="s">
        <v>1110</v>
      </c>
      <c r="AZ582" s="31" t="s">
        <v>1110</v>
      </c>
      <c r="BA582" s="31" t="s">
        <v>1110</v>
      </c>
      <c r="BB582" s="31" t="s">
        <v>1110</v>
      </c>
      <c r="BC582" s="31" t="s">
        <v>1110</v>
      </c>
      <c r="BD582" s="31" t="s">
        <v>1110</v>
      </c>
      <c r="BE582" s="31" t="s">
        <v>1110</v>
      </c>
      <c r="BF582" s="31">
        <v>228.47809572</v>
      </c>
      <c r="BG582"/>
      <c r="BH582" s="28">
        <v>16</v>
      </c>
      <c r="BI582" s="56" t="s">
        <v>500</v>
      </c>
      <c r="BJ582" s="30" t="s">
        <v>1110</v>
      </c>
      <c r="BK582" s="30">
        <v>1109.2145109000001</v>
      </c>
      <c r="BL582" s="30" t="s">
        <v>1110</v>
      </c>
      <c r="BM582" s="30" t="s">
        <v>1110</v>
      </c>
      <c r="BN582" s="30" t="s">
        <v>1110</v>
      </c>
      <c r="BO582" s="30" t="s">
        <v>1110</v>
      </c>
      <c r="BP582" s="30" t="s">
        <v>1110</v>
      </c>
      <c r="BQ582" s="30" t="s">
        <v>1110</v>
      </c>
      <c r="BR582" s="30" t="s">
        <v>1110</v>
      </c>
      <c r="BS582" s="30" t="s">
        <v>1110</v>
      </c>
      <c r="BT582" s="30" t="s">
        <v>1110</v>
      </c>
      <c r="BU582" s="30" t="s">
        <v>1110</v>
      </c>
      <c r="BV582" s="30" t="s">
        <v>1110</v>
      </c>
      <c r="BW582" s="30" t="s">
        <v>1110</v>
      </c>
      <c r="BX582" s="30" t="s">
        <v>1110</v>
      </c>
      <c r="BY582" s="30">
        <v>1109.2145109000001</v>
      </c>
    </row>
    <row r="583" spans="1:77" ht="62.5">
      <c r="A583" s="114" t="str">
        <f t="shared" si="338"/>
        <v>CAPEF CX PREV FUNC BNB</v>
      </c>
      <c r="B583" s="24" t="str">
        <f t="shared" si="339"/>
        <v/>
      </c>
      <c r="C583" s="24">
        <f t="shared" si="340"/>
        <v>-14.98102198468375</v>
      </c>
      <c r="D583" s="24" t="str">
        <f t="shared" si="341"/>
        <v/>
      </c>
      <c r="E583" s="24" t="str">
        <f t="shared" si="342"/>
        <v/>
      </c>
      <c r="F583" s="24" t="str">
        <f t="shared" si="343"/>
        <v/>
      </c>
      <c r="G583" s="24" t="str">
        <f t="shared" si="344"/>
        <v/>
      </c>
      <c r="H583" s="24" t="str">
        <f t="shared" si="345"/>
        <v/>
      </c>
      <c r="I583" s="24" t="str">
        <f t="shared" si="346"/>
        <v/>
      </c>
      <c r="J583" s="24" t="str">
        <f t="shared" si="347"/>
        <v/>
      </c>
      <c r="K583" s="24" t="str">
        <f t="shared" si="348"/>
        <v/>
      </c>
      <c r="L583" s="24" t="str">
        <f t="shared" si="349"/>
        <v/>
      </c>
      <c r="M583" s="24" t="str">
        <f t="shared" si="350"/>
        <v/>
      </c>
      <c r="N583" s="24" t="str">
        <f t="shared" si="351"/>
        <v/>
      </c>
      <c r="O583" s="24" t="str">
        <f t="shared" si="352"/>
        <v/>
      </c>
      <c r="P583" s="24" t="str">
        <f t="shared" si="353"/>
        <v/>
      </c>
      <c r="Q583" s="24">
        <f t="shared" si="354"/>
        <v>-14.98102198468375</v>
      </c>
      <c r="R583" s="24">
        <f t="shared" si="355"/>
        <v>-34.228353749999997</v>
      </c>
      <c r="S583" s="24">
        <f t="shared" si="356"/>
        <v>-14.98102198468375</v>
      </c>
      <c r="T583" s="24">
        <f t="shared" si="357"/>
        <v>-14.98102198468375</v>
      </c>
      <c r="V583" s="116" t="str">
        <f t="shared" si="358"/>
        <v>CAPEF CX PREV FUNC BNB</v>
      </c>
      <c r="W583" s="199" t="str">
        <f t="shared" si="359"/>
        <v/>
      </c>
      <c r="X583" s="199">
        <f t="shared" si="360"/>
        <v>-34.228353749999997</v>
      </c>
      <c r="Y583" s="199" t="str">
        <f t="shared" si="361"/>
        <v/>
      </c>
      <c r="Z583" s="199" t="str">
        <f t="shared" si="362"/>
        <v/>
      </c>
      <c r="AA583" s="199" t="str">
        <f t="shared" si="363"/>
        <v/>
      </c>
      <c r="AB583" s="199" t="str">
        <f t="shared" si="364"/>
        <v/>
      </c>
      <c r="AC583" s="199" t="str">
        <f t="shared" si="365"/>
        <v/>
      </c>
      <c r="AD583" s="199" t="str">
        <f t="shared" si="366"/>
        <v/>
      </c>
      <c r="AE583" s="199" t="str">
        <f t="shared" si="367"/>
        <v/>
      </c>
      <c r="AF583" s="199" t="str">
        <f t="shared" si="368"/>
        <v/>
      </c>
      <c r="AG583" s="199" t="str">
        <f t="shared" si="369"/>
        <v/>
      </c>
      <c r="AH583" s="199" t="str">
        <f t="shared" si="370"/>
        <v/>
      </c>
      <c r="AI583" s="199" t="str">
        <f t="shared" si="371"/>
        <v/>
      </c>
      <c r="AJ583" s="199" t="str">
        <f t="shared" si="372"/>
        <v/>
      </c>
      <c r="AK583" s="199" t="str">
        <f t="shared" si="373"/>
        <v/>
      </c>
      <c r="AL583" s="199">
        <f t="shared" si="374"/>
        <v>-34.228353749999997</v>
      </c>
      <c r="AO583" s="28">
        <v>18</v>
      </c>
      <c r="AP583" s="56" t="s">
        <v>361</v>
      </c>
      <c r="AQ583" s="30" t="s">
        <v>1110</v>
      </c>
      <c r="AR583" s="30">
        <v>101.37658459000001</v>
      </c>
      <c r="AS583" s="30" t="s">
        <v>1110</v>
      </c>
      <c r="AT583" s="30" t="s">
        <v>1110</v>
      </c>
      <c r="AU583" s="30" t="s">
        <v>1110</v>
      </c>
      <c r="AV583" s="30" t="s">
        <v>1110</v>
      </c>
      <c r="AW583" s="30" t="s">
        <v>1110</v>
      </c>
      <c r="AX583" s="30" t="s">
        <v>1110</v>
      </c>
      <c r="AY583" s="30" t="s">
        <v>1110</v>
      </c>
      <c r="AZ583" s="30" t="s">
        <v>1110</v>
      </c>
      <c r="BA583" s="30" t="s">
        <v>1110</v>
      </c>
      <c r="BB583" s="30" t="s">
        <v>1110</v>
      </c>
      <c r="BC583" s="30" t="s">
        <v>1110</v>
      </c>
      <c r="BD583" s="30" t="s">
        <v>1110</v>
      </c>
      <c r="BE583" s="30" t="s">
        <v>1110</v>
      </c>
      <c r="BF583" s="30">
        <v>101.37658459000001</v>
      </c>
      <c r="BG583"/>
      <c r="BH583" s="26">
        <v>17</v>
      </c>
      <c r="BI583" s="54" t="s">
        <v>234</v>
      </c>
      <c r="BJ583" s="31" t="s">
        <v>1110</v>
      </c>
      <c r="BK583" s="31">
        <v>194.24974197</v>
      </c>
      <c r="BL583" s="31" t="s">
        <v>1110</v>
      </c>
      <c r="BM583" s="31" t="s">
        <v>1110</v>
      </c>
      <c r="BN583" s="31" t="s">
        <v>1110</v>
      </c>
      <c r="BO583" s="31" t="s">
        <v>1110</v>
      </c>
      <c r="BP583" s="31" t="s">
        <v>1110</v>
      </c>
      <c r="BQ583" s="31" t="s">
        <v>1110</v>
      </c>
      <c r="BR583" s="31" t="s">
        <v>1110</v>
      </c>
      <c r="BS583" s="31" t="s">
        <v>1110</v>
      </c>
      <c r="BT583" s="31" t="s">
        <v>1110</v>
      </c>
      <c r="BU583" s="31" t="s">
        <v>1110</v>
      </c>
      <c r="BV583" s="31" t="s">
        <v>1110</v>
      </c>
      <c r="BW583" s="31" t="s">
        <v>1110</v>
      </c>
      <c r="BX583" s="31" t="s">
        <v>1110</v>
      </c>
      <c r="BY583" s="31">
        <v>194.24974197</v>
      </c>
    </row>
    <row r="584" spans="1:77" ht="62.5">
      <c r="A584" s="114" t="str">
        <f t="shared" si="338"/>
        <v>FACHESF FUNDACAO CHESF DE ASSIST E SEG</v>
      </c>
      <c r="B584" s="24" t="str">
        <f t="shared" si="339"/>
        <v/>
      </c>
      <c r="C584" s="24">
        <f t="shared" si="340"/>
        <v>1.7560944839481323</v>
      </c>
      <c r="D584" s="24" t="str">
        <f t="shared" si="341"/>
        <v/>
      </c>
      <c r="E584" s="24" t="str">
        <f t="shared" si="342"/>
        <v/>
      </c>
      <c r="F584" s="24" t="str">
        <f t="shared" si="343"/>
        <v/>
      </c>
      <c r="G584" s="24" t="str">
        <f t="shared" si="344"/>
        <v/>
      </c>
      <c r="H584" s="24" t="str">
        <f t="shared" si="345"/>
        <v/>
      </c>
      <c r="I584" s="24" t="str">
        <f t="shared" si="346"/>
        <v/>
      </c>
      <c r="J584" s="24" t="str">
        <f t="shared" si="347"/>
        <v/>
      </c>
      <c r="K584" s="24" t="str">
        <f t="shared" si="348"/>
        <v/>
      </c>
      <c r="L584" s="24" t="str">
        <f t="shared" si="349"/>
        <v/>
      </c>
      <c r="M584" s="24" t="str">
        <f t="shared" si="350"/>
        <v/>
      </c>
      <c r="N584" s="24" t="str">
        <f t="shared" si="351"/>
        <v/>
      </c>
      <c r="O584" s="24" t="str">
        <f t="shared" si="352"/>
        <v/>
      </c>
      <c r="P584" s="24" t="str">
        <f t="shared" si="353"/>
        <v/>
      </c>
      <c r="Q584" s="24">
        <f t="shared" si="354"/>
        <v>1.7560944839481323</v>
      </c>
      <c r="R584" s="24">
        <f t="shared" si="355"/>
        <v>1.7802686099999931</v>
      </c>
      <c r="S584" s="24">
        <f t="shared" si="356"/>
        <v>1.7560944839481323</v>
      </c>
      <c r="T584" s="24">
        <f t="shared" si="357"/>
        <v>1.7560944839481323</v>
      </c>
      <c r="V584" s="116" t="str">
        <f t="shared" si="358"/>
        <v>FACHESF FUNDACAO CHESF DE ASSIST E SEG</v>
      </c>
      <c r="W584" s="199" t="str">
        <f t="shared" si="359"/>
        <v/>
      </c>
      <c r="X584" s="199">
        <f t="shared" si="360"/>
        <v>1.7802686099999931</v>
      </c>
      <c r="Y584" s="199" t="str">
        <f t="shared" si="361"/>
        <v/>
      </c>
      <c r="Z584" s="199" t="str">
        <f t="shared" si="362"/>
        <v/>
      </c>
      <c r="AA584" s="199" t="str">
        <f t="shared" si="363"/>
        <v/>
      </c>
      <c r="AB584" s="199" t="str">
        <f t="shared" si="364"/>
        <v/>
      </c>
      <c r="AC584" s="199" t="str">
        <f t="shared" si="365"/>
        <v/>
      </c>
      <c r="AD584" s="199" t="str">
        <f t="shared" si="366"/>
        <v/>
      </c>
      <c r="AE584" s="199" t="str">
        <f t="shared" si="367"/>
        <v/>
      </c>
      <c r="AF584" s="199" t="str">
        <f t="shared" si="368"/>
        <v/>
      </c>
      <c r="AG584" s="199" t="str">
        <f t="shared" si="369"/>
        <v/>
      </c>
      <c r="AH584" s="199" t="str">
        <f t="shared" si="370"/>
        <v/>
      </c>
      <c r="AI584" s="199" t="str">
        <f t="shared" si="371"/>
        <v/>
      </c>
      <c r="AJ584" s="199" t="str">
        <f t="shared" si="372"/>
        <v/>
      </c>
      <c r="AK584" s="199" t="str">
        <f t="shared" si="373"/>
        <v/>
      </c>
      <c r="AL584" s="199">
        <f t="shared" si="374"/>
        <v>1.7802686099999931</v>
      </c>
      <c r="AO584" s="107">
        <v>19</v>
      </c>
      <c r="AP584" s="108" t="s">
        <v>1461</v>
      </c>
      <c r="AQ584" s="31" t="s">
        <v>1110</v>
      </c>
      <c r="AR584" s="31" t="s">
        <v>1110</v>
      </c>
      <c r="AS584" s="31">
        <v>34.716311560000001</v>
      </c>
      <c r="AT584" s="31" t="s">
        <v>1110</v>
      </c>
      <c r="AU584" s="31" t="s">
        <v>1110</v>
      </c>
      <c r="AV584" s="31" t="s">
        <v>1110</v>
      </c>
      <c r="AW584" s="31" t="s">
        <v>1110</v>
      </c>
      <c r="AX584" s="31" t="s">
        <v>1110</v>
      </c>
      <c r="AY584" s="31" t="s">
        <v>1110</v>
      </c>
      <c r="AZ584" s="31" t="s">
        <v>1110</v>
      </c>
      <c r="BA584" s="31" t="s">
        <v>1110</v>
      </c>
      <c r="BB584" s="31" t="s">
        <v>1110</v>
      </c>
      <c r="BC584" s="31" t="s">
        <v>1110</v>
      </c>
      <c r="BD584" s="31" t="s">
        <v>1110</v>
      </c>
      <c r="BE584" s="31" t="s">
        <v>1110</v>
      </c>
      <c r="BF584" s="31">
        <v>34.716311560000001</v>
      </c>
      <c r="BG584"/>
      <c r="BH584" s="28">
        <v>18</v>
      </c>
      <c r="BI584" s="56" t="s">
        <v>361</v>
      </c>
      <c r="BJ584" s="30" t="s">
        <v>1110</v>
      </c>
      <c r="BK584" s="30">
        <v>103.1568532</v>
      </c>
      <c r="BL584" s="30" t="s">
        <v>1110</v>
      </c>
      <c r="BM584" s="30" t="s">
        <v>1110</v>
      </c>
      <c r="BN584" s="30" t="s">
        <v>1110</v>
      </c>
      <c r="BO584" s="30" t="s">
        <v>1110</v>
      </c>
      <c r="BP584" s="30" t="s">
        <v>1110</v>
      </c>
      <c r="BQ584" s="30" t="s">
        <v>1110</v>
      </c>
      <c r="BR584" s="30" t="s">
        <v>1110</v>
      </c>
      <c r="BS584" s="30" t="s">
        <v>1110</v>
      </c>
      <c r="BT584" s="30" t="s">
        <v>1110</v>
      </c>
      <c r="BU584" s="30" t="s">
        <v>1110</v>
      </c>
      <c r="BV584" s="30" t="s">
        <v>1110</v>
      </c>
      <c r="BW584" s="30" t="s">
        <v>1110</v>
      </c>
      <c r="BX584" s="30" t="s">
        <v>1110</v>
      </c>
      <c r="BY584" s="30">
        <v>103.1568532</v>
      </c>
    </row>
    <row r="585" spans="1:77">
      <c r="A585" s="114" t="str">
        <f t="shared" si="338"/>
        <v>BANSEG</v>
      </c>
      <c r="B585" s="24" t="str">
        <f t="shared" si="339"/>
        <v/>
      </c>
      <c r="C585" s="24" t="str">
        <f t="shared" si="340"/>
        <v/>
      </c>
      <c r="D585" s="24">
        <f t="shared" si="341"/>
        <v>0.31353247251475125</v>
      </c>
      <c r="E585" s="24" t="str">
        <f t="shared" si="342"/>
        <v/>
      </c>
      <c r="F585" s="24" t="str">
        <f t="shared" si="343"/>
        <v/>
      </c>
      <c r="G585" s="24" t="str">
        <f t="shared" si="344"/>
        <v/>
      </c>
      <c r="H585" s="24" t="str">
        <f t="shared" si="345"/>
        <v/>
      </c>
      <c r="I585" s="24" t="str">
        <f t="shared" si="346"/>
        <v/>
      </c>
      <c r="J585" s="24" t="str">
        <f t="shared" si="347"/>
        <v/>
      </c>
      <c r="K585" s="24" t="str">
        <f t="shared" si="348"/>
        <v/>
      </c>
      <c r="L585" s="24" t="str">
        <f t="shared" si="349"/>
        <v/>
      </c>
      <c r="M585" s="24" t="str">
        <f t="shared" si="350"/>
        <v/>
      </c>
      <c r="N585" s="24" t="str">
        <f t="shared" si="351"/>
        <v/>
      </c>
      <c r="O585" s="24" t="str">
        <f t="shared" si="352"/>
        <v/>
      </c>
      <c r="P585" s="24" t="str">
        <f t="shared" si="353"/>
        <v/>
      </c>
      <c r="Q585" s="24">
        <f t="shared" si="354"/>
        <v>0.31353247251475125</v>
      </c>
      <c r="R585" s="24">
        <f t="shared" si="355"/>
        <v>0.10884690999999691</v>
      </c>
      <c r="S585" s="24">
        <f t="shared" si="356"/>
        <v>0.31353247251475125</v>
      </c>
      <c r="T585" s="24">
        <f t="shared" si="357"/>
        <v>0.31353247251475125</v>
      </c>
      <c r="V585" s="116" t="str">
        <f t="shared" si="358"/>
        <v>BANSEG</v>
      </c>
      <c r="W585" s="199" t="str">
        <f t="shared" si="359"/>
        <v/>
      </c>
      <c r="X585" s="199" t="str">
        <f t="shared" si="360"/>
        <v/>
      </c>
      <c r="Y585" s="199">
        <f t="shared" si="361"/>
        <v>0.10884690999999691</v>
      </c>
      <c r="Z585" s="199" t="str">
        <f t="shared" si="362"/>
        <v/>
      </c>
      <c r="AA585" s="199" t="str">
        <f t="shared" si="363"/>
        <v/>
      </c>
      <c r="AB585" s="199" t="str">
        <f t="shared" si="364"/>
        <v/>
      </c>
      <c r="AC585" s="199" t="str">
        <f t="shared" si="365"/>
        <v/>
      </c>
      <c r="AD585" s="199" t="str">
        <f t="shared" si="366"/>
        <v/>
      </c>
      <c r="AE585" s="199" t="str">
        <f t="shared" si="367"/>
        <v/>
      </c>
      <c r="AF585" s="199" t="str">
        <f t="shared" si="368"/>
        <v/>
      </c>
      <c r="AG585" s="199" t="str">
        <f t="shared" si="369"/>
        <v/>
      </c>
      <c r="AH585" s="199" t="str">
        <f t="shared" si="370"/>
        <v/>
      </c>
      <c r="AI585" s="199" t="str">
        <f t="shared" si="371"/>
        <v/>
      </c>
      <c r="AJ585" s="199" t="str">
        <f t="shared" si="372"/>
        <v/>
      </c>
      <c r="AK585" s="199" t="str">
        <f t="shared" si="373"/>
        <v/>
      </c>
      <c r="AL585" s="199">
        <f t="shared" si="374"/>
        <v>0.10884690999999691</v>
      </c>
      <c r="AO585" s="55"/>
      <c r="AP585" s="33" t="s">
        <v>1146</v>
      </c>
      <c r="AQ585" s="37">
        <v>73493.758062580004</v>
      </c>
      <c r="AR585" s="37">
        <v>52673.67248152</v>
      </c>
      <c r="AS585" s="37">
        <v>8500.2037336499998</v>
      </c>
      <c r="AT585" s="37">
        <v>5794.7508490700011</v>
      </c>
      <c r="AU585" s="37">
        <v>0</v>
      </c>
      <c r="AV585" s="37">
        <v>0</v>
      </c>
      <c r="AW585" s="37">
        <v>0</v>
      </c>
      <c r="AX585" s="37">
        <v>9547.8800728400001</v>
      </c>
      <c r="AY585" s="37">
        <v>0</v>
      </c>
      <c r="AZ585" s="37">
        <v>15.436829380000001</v>
      </c>
      <c r="BA585" s="37">
        <v>0</v>
      </c>
      <c r="BB585" s="37">
        <v>0</v>
      </c>
      <c r="BC585" s="37">
        <v>112.76700901999999</v>
      </c>
      <c r="BD585" s="37">
        <v>0</v>
      </c>
      <c r="BE585" s="37">
        <v>26.62895052</v>
      </c>
      <c r="BF585" s="37">
        <v>150165.09798858</v>
      </c>
      <c r="BG585"/>
      <c r="BH585" s="107">
        <v>19</v>
      </c>
      <c r="BI585" s="108" t="s">
        <v>1461</v>
      </c>
      <c r="BJ585" s="31" t="s">
        <v>1110</v>
      </c>
      <c r="BK585" s="31" t="s">
        <v>1110</v>
      </c>
      <c r="BL585" s="31">
        <v>34.825158469999998</v>
      </c>
      <c r="BM585" s="31" t="s">
        <v>1110</v>
      </c>
      <c r="BN585" s="31" t="s">
        <v>1110</v>
      </c>
      <c r="BO585" s="31" t="s">
        <v>1110</v>
      </c>
      <c r="BP585" s="31" t="s">
        <v>1110</v>
      </c>
      <c r="BQ585" s="31" t="s">
        <v>1110</v>
      </c>
      <c r="BR585" s="31" t="s">
        <v>1110</v>
      </c>
      <c r="BS585" s="31" t="s">
        <v>1110</v>
      </c>
      <c r="BT585" s="31" t="s">
        <v>1110</v>
      </c>
      <c r="BU585" s="31" t="s">
        <v>1110</v>
      </c>
      <c r="BV585" s="31" t="s">
        <v>1110</v>
      </c>
      <c r="BW585" s="31" t="s">
        <v>1110</v>
      </c>
      <c r="BX585" s="31" t="s">
        <v>1110</v>
      </c>
      <c r="BY585" s="31">
        <v>34.825158469999998</v>
      </c>
    </row>
    <row r="586" spans="1:77">
      <c r="A586" s="114" t="str">
        <f t="shared" si="338"/>
        <v>Subtotal</v>
      </c>
      <c r="B586" s="24">
        <f t="shared" si="339"/>
        <v>-55.648344309525719</v>
      </c>
      <c r="C586" s="24">
        <f t="shared" si="340"/>
        <v>-80.522754535624728</v>
      </c>
      <c r="D586" s="24">
        <f t="shared" si="341"/>
        <v>-91.687738915840626</v>
      </c>
      <c r="E586" s="24">
        <f t="shared" si="342"/>
        <v>-99.225260258798315</v>
      </c>
      <c r="F586" s="24">
        <f t="shared" si="343"/>
        <v>-100</v>
      </c>
      <c r="G586" s="24">
        <f t="shared" si="344"/>
        <v>-100</v>
      </c>
      <c r="H586" s="24">
        <f t="shared" si="345"/>
        <v>-100</v>
      </c>
      <c r="I586" s="24">
        <f t="shared" si="346"/>
        <v>-98.609619657732239</v>
      </c>
      <c r="J586" s="24">
        <f t="shared" si="347"/>
        <v>-100</v>
      </c>
      <c r="K586" s="24">
        <f t="shared" si="348"/>
        <v>-99.996134430431667</v>
      </c>
      <c r="L586" s="24">
        <f t="shared" si="349"/>
        <v>-100</v>
      </c>
      <c r="M586" s="24">
        <f t="shared" si="350"/>
        <v>-100</v>
      </c>
      <c r="N586" s="24">
        <f t="shared" si="351"/>
        <v>-99.888944995792087</v>
      </c>
      <c r="O586" s="24">
        <f t="shared" si="352"/>
        <v>-100</v>
      </c>
      <c r="P586" s="24">
        <f t="shared" si="353"/>
        <v>-99.984759816955929</v>
      </c>
      <c r="Q586" s="24">
        <f t="shared" si="354"/>
        <v>-96.410408900185246</v>
      </c>
      <c r="R586" s="24">
        <f t="shared" si="355"/>
        <v>-4002806.3977497136</v>
      </c>
      <c r="S586" s="24">
        <f t="shared" si="356"/>
        <v>-55.648344309525719</v>
      </c>
      <c r="T586" s="24">
        <f t="shared" si="357"/>
        <v>-100</v>
      </c>
      <c r="V586" s="116" t="str">
        <f t="shared" si="358"/>
        <v>Subtotal</v>
      </c>
      <c r="W586" s="199">
        <f t="shared" si="359"/>
        <v>-92151.260092489843</v>
      </c>
      <c r="X586" s="199">
        <f t="shared" si="360"/>
        <v>-216262.72826248009</v>
      </c>
      <c r="Y586" s="199">
        <f t="shared" si="361"/>
        <v>-83760.92834305999</v>
      </c>
      <c r="Z586" s="199">
        <f t="shared" si="362"/>
        <v>-750082.97082099994</v>
      </c>
      <c r="AA586" s="199">
        <f t="shared" si="363"/>
        <v>-11389.042122880004</v>
      </c>
      <c r="AB586" s="199">
        <f t="shared" si="364"/>
        <v>-448040.51192940987</v>
      </c>
      <c r="AC586" s="199">
        <f t="shared" si="365"/>
        <v>-107790.32320940004</v>
      </c>
      <c r="AD586" s="199">
        <f t="shared" si="366"/>
        <v>-679921.75323443965</v>
      </c>
      <c r="AE586" s="199">
        <f t="shared" si="367"/>
        <v>-382722.79507750005</v>
      </c>
      <c r="AF586" s="199">
        <f t="shared" si="368"/>
        <v>-310474.20256805018</v>
      </c>
      <c r="AG586" s="199">
        <f t="shared" si="369"/>
        <v>-224554.11026017001</v>
      </c>
      <c r="AH586" s="199">
        <f t="shared" si="370"/>
        <v>-142800.98276589005</v>
      </c>
      <c r="AI586" s="199">
        <f t="shared" si="371"/>
        <v>-182634.48873630003</v>
      </c>
      <c r="AJ586" s="199">
        <f t="shared" si="372"/>
        <v>-193594.99299724994</v>
      </c>
      <c r="AK586" s="199">
        <f t="shared" si="373"/>
        <v>-176625.30732938982</v>
      </c>
      <c r="AL586" s="199">
        <f t="shared" si="374"/>
        <v>-4002806.3977497136</v>
      </c>
      <c r="AO586"/>
      <c r="AP586"/>
      <c r="AQ586" s="38"/>
      <c r="AR586" s="38"/>
      <c r="AS586" s="38"/>
      <c r="AT586" s="38"/>
      <c r="AU586" s="38"/>
      <c r="AV586" s="38"/>
      <c r="AW586" s="38"/>
      <c r="AX586" s="38"/>
      <c r="AY586" s="38"/>
      <c r="AZ586" s="38"/>
      <c r="BA586" s="38"/>
      <c r="BB586" s="38"/>
      <c r="BC586" s="38"/>
      <c r="BD586" s="38"/>
      <c r="BE586" s="38"/>
      <c r="BF586" s="38"/>
      <c r="BG586"/>
      <c r="BH586" s="55"/>
      <c r="BI586" s="33" t="s">
        <v>1146</v>
      </c>
      <c r="BJ586" s="37">
        <v>73444.430553630009</v>
      </c>
      <c r="BK586" s="37">
        <v>52310.707295789995</v>
      </c>
      <c r="BL586" s="37">
        <v>7593.62934752</v>
      </c>
      <c r="BM586" s="37">
        <v>5856.5639956800005</v>
      </c>
      <c r="BN586" s="37">
        <v>0</v>
      </c>
      <c r="BO586" s="37">
        <v>0</v>
      </c>
      <c r="BP586" s="37">
        <v>0</v>
      </c>
      <c r="BQ586" s="37">
        <v>9586.7912609199993</v>
      </c>
      <c r="BR586" s="37">
        <v>0</v>
      </c>
      <c r="BS586" s="37">
        <v>12.00206024</v>
      </c>
      <c r="BT586" s="37">
        <v>0</v>
      </c>
      <c r="BU586" s="37">
        <v>0</v>
      </c>
      <c r="BV586" s="37">
        <v>203.05023660000001</v>
      </c>
      <c r="BW586" s="37">
        <v>0</v>
      </c>
      <c r="BX586" s="37">
        <v>26.922123119999998</v>
      </c>
      <c r="BY586" s="37">
        <v>149034.09687350001</v>
      </c>
    </row>
    <row r="587" spans="1:77" ht="13">
      <c r="A587" s="114">
        <f t="shared" si="338"/>
        <v>0</v>
      </c>
      <c r="B587" s="24" t="str">
        <f t="shared" si="339"/>
        <v/>
      </c>
      <c r="C587" s="24" t="str">
        <f t="shared" si="340"/>
        <v/>
      </c>
      <c r="D587" s="24" t="str">
        <f t="shared" si="341"/>
        <v/>
      </c>
      <c r="E587" s="24" t="str">
        <f t="shared" si="342"/>
        <v/>
      </c>
      <c r="F587" s="24" t="str">
        <f t="shared" si="343"/>
        <v/>
      </c>
      <c r="G587" s="24" t="str">
        <f t="shared" si="344"/>
        <v/>
      </c>
      <c r="H587" s="24" t="str">
        <f t="shared" si="345"/>
        <v/>
      </c>
      <c r="I587" s="24" t="str">
        <f t="shared" si="346"/>
        <v/>
      </c>
      <c r="J587" s="24" t="str">
        <f t="shared" si="347"/>
        <v/>
      </c>
      <c r="K587" s="24" t="str">
        <f t="shared" si="348"/>
        <v/>
      </c>
      <c r="L587" s="24" t="str">
        <f t="shared" si="349"/>
        <v/>
      </c>
      <c r="M587" s="24" t="str">
        <f t="shared" si="350"/>
        <v/>
      </c>
      <c r="N587" s="24" t="str">
        <f t="shared" si="351"/>
        <v/>
      </c>
      <c r="O587" s="24" t="str">
        <f t="shared" si="352"/>
        <v/>
      </c>
      <c r="P587" s="24" t="str">
        <f t="shared" si="353"/>
        <v/>
      </c>
      <c r="Q587" s="24" t="str">
        <f t="shared" si="354"/>
        <v/>
      </c>
      <c r="R587" s="24" t="e">
        <f t="shared" si="355"/>
        <v>#N/A</v>
      </c>
      <c r="S587" s="24">
        <f t="shared" si="356"/>
        <v>0</v>
      </c>
      <c r="T587" s="24">
        <f t="shared" si="357"/>
        <v>0</v>
      </c>
      <c r="V587" s="116">
        <f t="shared" si="358"/>
        <v>0</v>
      </c>
      <c r="W587" s="199" t="str">
        <f t="shared" si="359"/>
        <v/>
      </c>
      <c r="X587" s="199" t="str">
        <f t="shared" si="360"/>
        <v/>
      </c>
      <c r="Y587" s="199" t="str">
        <f t="shared" si="361"/>
        <v/>
      </c>
      <c r="Z587" s="199" t="str">
        <f t="shared" si="362"/>
        <v/>
      </c>
      <c r="AA587" s="199" t="str">
        <f t="shared" si="363"/>
        <v/>
      </c>
      <c r="AB587" s="199" t="str">
        <f t="shared" si="364"/>
        <v/>
      </c>
      <c r="AC587" s="199" t="str">
        <f t="shared" si="365"/>
        <v/>
      </c>
      <c r="AD587" s="199" t="str">
        <f t="shared" si="366"/>
        <v/>
      </c>
      <c r="AE587" s="199" t="str">
        <f t="shared" si="367"/>
        <v/>
      </c>
      <c r="AF587" s="199" t="str">
        <f t="shared" si="368"/>
        <v/>
      </c>
      <c r="AG587" s="199" t="str">
        <f t="shared" si="369"/>
        <v/>
      </c>
      <c r="AH587" s="199" t="str">
        <f t="shared" si="370"/>
        <v/>
      </c>
      <c r="AI587" s="199" t="str">
        <f t="shared" si="371"/>
        <v/>
      </c>
      <c r="AJ587" s="199" t="str">
        <f t="shared" si="372"/>
        <v/>
      </c>
      <c r="AK587" s="199" t="str">
        <f t="shared" si="373"/>
        <v/>
      </c>
      <c r="AL587" s="199" t="str">
        <f t="shared" si="374"/>
        <v/>
      </c>
      <c r="AO587" s="34"/>
      <c r="AP587" s="35" t="s">
        <v>1149</v>
      </c>
      <c r="AQ587" s="36">
        <v>239089.44870869984</v>
      </c>
      <c r="AR587" s="36">
        <v>321247.10803979007</v>
      </c>
      <c r="AS587" s="36">
        <v>99854.761424230004</v>
      </c>
      <c r="AT587" s="36">
        <v>761734.28566574992</v>
      </c>
      <c r="AU587" s="36">
        <v>11389.042122880004</v>
      </c>
      <c r="AV587" s="36">
        <v>448040.51192940987</v>
      </c>
      <c r="AW587" s="36">
        <v>107790.32320940004</v>
      </c>
      <c r="AX587" s="36">
        <v>699056.42456819967</v>
      </c>
      <c r="AY587" s="36">
        <v>382722.79507750005</v>
      </c>
      <c r="AZ587" s="36">
        <v>310501.64145767019</v>
      </c>
      <c r="BA587" s="36">
        <v>224554.11026017001</v>
      </c>
      <c r="BB587" s="36">
        <v>142800.98276589005</v>
      </c>
      <c r="BC587" s="36">
        <v>182950.30598192001</v>
      </c>
      <c r="BD587" s="36">
        <v>193594.99299724994</v>
      </c>
      <c r="BE587" s="36">
        <v>176678.85840302982</v>
      </c>
      <c r="BF587" s="36">
        <v>4302005.5926117934</v>
      </c>
      <c r="BG587"/>
      <c r="BH587"/>
      <c r="BI587"/>
      <c r="BJ587" s="38"/>
      <c r="BK587" s="38"/>
      <c r="BL587" s="38"/>
      <c r="BM587" s="38"/>
      <c r="BN587" s="38"/>
      <c r="BO587" s="38"/>
      <c r="BP587" s="38"/>
      <c r="BQ587" s="38"/>
      <c r="BR587" s="38"/>
      <c r="BS587" s="38"/>
      <c r="BT587" s="38"/>
      <c r="BU587" s="38"/>
      <c r="BV587" s="38"/>
      <c r="BW587" s="38"/>
      <c r="BX587" s="38"/>
      <c r="BY587" s="38"/>
    </row>
    <row r="588" spans="1:77" ht="13">
      <c r="A588" s="114" t="str">
        <f t="shared" si="338"/>
        <v>Total Geral</v>
      </c>
      <c r="B588" s="24">
        <f t="shared" si="339"/>
        <v>-0.39480886510378355</v>
      </c>
      <c r="C588" s="24">
        <f t="shared" si="340"/>
        <v>0.52956320332981477</v>
      </c>
      <c r="D588" s="24">
        <f t="shared" si="341"/>
        <v>-3.1718347145752546</v>
      </c>
      <c r="E588" s="24">
        <f t="shared" si="342"/>
        <v>1.3007178293872528</v>
      </c>
      <c r="F588" s="24">
        <f t="shared" si="343"/>
        <v>18.406649264019777</v>
      </c>
      <c r="G588" s="24">
        <f t="shared" si="344"/>
        <v>-0.24280439489282912</v>
      </c>
      <c r="H588" s="24">
        <f t="shared" si="345"/>
        <v>-0.46195618798981286</v>
      </c>
      <c r="I588" s="24">
        <f t="shared" si="346"/>
        <v>3.0745601559508202</v>
      </c>
      <c r="J588" s="24">
        <f t="shared" si="347"/>
        <v>1.1655622140293929</v>
      </c>
      <c r="K588" s="24">
        <f t="shared" si="348"/>
        <v>3.9681810368705328E-2</v>
      </c>
      <c r="L588" s="24">
        <f t="shared" si="349"/>
        <v>-1.5675416386062864</v>
      </c>
      <c r="M588" s="24">
        <f t="shared" si="350"/>
        <v>0.69666864429143516</v>
      </c>
      <c r="N588" s="24">
        <f t="shared" si="351"/>
        <v>1.4612337065695016</v>
      </c>
      <c r="O588" s="24">
        <f t="shared" si="352"/>
        <v>4.9300285907784911</v>
      </c>
      <c r="P588" s="24">
        <f t="shared" si="353"/>
        <v>-4.3572418734272134</v>
      </c>
      <c r="Q588" s="24">
        <f t="shared" si="354"/>
        <v>0.83867258056764626</v>
      </c>
      <c r="R588" s="24">
        <f t="shared" si="355"/>
        <v>36079.741319721565</v>
      </c>
      <c r="S588" s="24">
        <f t="shared" si="356"/>
        <v>18.406649264019777</v>
      </c>
      <c r="T588" s="24">
        <f t="shared" si="357"/>
        <v>-4.3572418734272134</v>
      </c>
      <c r="V588" s="116" t="str">
        <f t="shared" si="358"/>
        <v>Total Geral</v>
      </c>
      <c r="W588" s="199">
        <f t="shared" si="359"/>
        <v>-943.94633902970236</v>
      </c>
      <c r="X588" s="199">
        <f t="shared" si="360"/>
        <v>1701.2064759399509</v>
      </c>
      <c r="Y588" s="199">
        <f t="shared" si="361"/>
        <v>-3167.2279870100319</v>
      </c>
      <c r="Z588" s="199">
        <f t="shared" si="362"/>
        <v>9908.013666210114</v>
      </c>
      <c r="AA588" s="199">
        <f t="shared" si="363"/>
        <v>2096.341038089995</v>
      </c>
      <c r="AB588" s="199">
        <f t="shared" si="364"/>
        <v>-1087.8620538649266</v>
      </c>
      <c r="AC588" s="199">
        <f t="shared" si="365"/>
        <v>-497.94406812003581</v>
      </c>
      <c r="AD588" s="199">
        <f t="shared" si="366"/>
        <v>21492.910297388327</v>
      </c>
      <c r="AE588" s="199">
        <f t="shared" si="367"/>
        <v>4460.8722839005059</v>
      </c>
      <c r="AF588" s="199">
        <f t="shared" si="368"/>
        <v>123.21267255494604</v>
      </c>
      <c r="AG588" s="199">
        <f t="shared" si="369"/>
        <v>-3519.9791795300262</v>
      </c>
      <c r="AH588" s="199">
        <f t="shared" si="370"/>
        <v>994.84967066996614</v>
      </c>
      <c r="AI588" s="199">
        <f t="shared" si="371"/>
        <v>2673.3315372798534</v>
      </c>
      <c r="AJ588" s="199">
        <f t="shared" si="372"/>
        <v>9544.2885050800396</v>
      </c>
      <c r="AK588" s="199">
        <f t="shared" si="373"/>
        <v>-7698.3251998299966</v>
      </c>
      <c r="AL588" s="199">
        <f t="shared" si="374"/>
        <v>36079.741319721565</v>
      </c>
      <c r="AO588"/>
      <c r="AP588"/>
      <c r="AQ588"/>
      <c r="AR588"/>
      <c r="AS588"/>
      <c r="AT588"/>
      <c r="AU588"/>
      <c r="AV588"/>
      <c r="AW588"/>
      <c r="AX588"/>
      <c r="AY588"/>
      <c r="AZ588"/>
      <c r="BA588"/>
      <c r="BB588"/>
      <c r="BC588"/>
      <c r="BD588"/>
      <c r="BE588"/>
      <c r="BF588"/>
      <c r="BG588"/>
      <c r="BH588" s="34"/>
      <c r="BI588" s="35" t="s">
        <v>1149</v>
      </c>
      <c r="BJ588" s="36">
        <v>238145.50236967014</v>
      </c>
      <c r="BK588" s="36">
        <v>322948.31451573002</v>
      </c>
      <c r="BL588" s="36">
        <v>96687.533437219972</v>
      </c>
      <c r="BM588" s="36">
        <v>771642.29933196004</v>
      </c>
      <c r="BN588" s="36">
        <v>13485.383160969999</v>
      </c>
      <c r="BO588" s="36">
        <v>446952.64987554494</v>
      </c>
      <c r="BP588" s="36">
        <v>107292.37914128001</v>
      </c>
      <c r="BQ588" s="36">
        <v>720549.334865588</v>
      </c>
      <c r="BR588" s="36">
        <v>387183.66736140056</v>
      </c>
      <c r="BS588" s="36">
        <v>310624.85413022514</v>
      </c>
      <c r="BT588" s="36">
        <v>221034.13108063999</v>
      </c>
      <c r="BU588" s="36">
        <v>143795.83243656001</v>
      </c>
      <c r="BV588" s="36">
        <v>185623.63751919987</v>
      </c>
      <c r="BW588" s="36">
        <v>203139.28150232998</v>
      </c>
      <c r="BX588" s="36">
        <v>168980.53320319983</v>
      </c>
      <c r="BY588" s="36">
        <v>4338085.333931515</v>
      </c>
    </row>
    <row r="589" spans="1:77" ht="14">
      <c r="AO589"/>
      <c r="AP589"/>
      <c r="AQ589"/>
      <c r="AR589"/>
      <c r="AS589"/>
      <c r="AT589"/>
      <c r="AU589"/>
      <c r="AV589"/>
      <c r="AW589"/>
      <c r="AX589"/>
      <c r="AY589"/>
      <c r="AZ589"/>
      <c r="BA589"/>
      <c r="BB589"/>
      <c r="BC589"/>
      <c r="BD589"/>
      <c r="BE589"/>
      <c r="BF589"/>
      <c r="BG589"/>
      <c r="BH589" s="12"/>
      <c r="BI589" s="3"/>
      <c r="BJ589" s="17"/>
      <c r="BK589" s="17"/>
      <c r="BL589" s="17"/>
      <c r="BM589" s="17"/>
      <c r="BN589" s="17"/>
      <c r="BO589" s="17"/>
      <c r="BP589" s="17"/>
      <c r="BQ589" s="17"/>
      <c r="BR589" s="17"/>
      <c r="BS589" s="17"/>
      <c r="BT589" s="17"/>
      <c r="BU589" s="17"/>
      <c r="BV589" s="17"/>
      <c r="BW589" s="17"/>
      <c r="BX589" s="18"/>
      <c r="BY589" s="17"/>
    </row>
    <row r="590" spans="1:77" ht="22.5">
      <c r="AO590"/>
      <c r="AP590"/>
      <c r="AQ590"/>
      <c r="AR590"/>
      <c r="AS590"/>
      <c r="AT590"/>
      <c r="AU590"/>
      <c r="AV590"/>
      <c r="AW590"/>
      <c r="AX590"/>
      <c r="AY590"/>
      <c r="AZ590"/>
      <c r="BA590"/>
      <c r="BB590"/>
      <c r="BC590"/>
      <c r="BD590"/>
      <c r="BE590"/>
      <c r="BF590"/>
      <c r="BG590"/>
      <c r="BH590" s="23"/>
      <c r="BI590" s="3"/>
      <c r="BJ590" s="4"/>
      <c r="BK590" s="4"/>
      <c r="BL590" s="4"/>
      <c r="BM590" s="4"/>
      <c r="BN590" s="4"/>
      <c r="BO590" s="4"/>
      <c r="BP590" s="4"/>
      <c r="BQ590" s="4"/>
      <c r="BR590" s="4"/>
      <c r="BS590" s="4"/>
      <c r="BT590" s="4"/>
      <c r="BU590" s="4"/>
      <c r="BV590" s="4"/>
      <c r="BW590" s="20"/>
      <c r="BX590" s="20"/>
      <c r="BY590" s="53"/>
    </row>
    <row r="591" spans="1:77" ht="14">
      <c r="AO591"/>
      <c r="AP591"/>
      <c r="AQ591"/>
      <c r="AR591"/>
      <c r="AS591"/>
      <c r="AT591"/>
      <c r="AU591"/>
      <c r="AV591"/>
      <c r="AW591"/>
      <c r="AX591"/>
      <c r="AY591"/>
      <c r="AZ591"/>
      <c r="BA591"/>
      <c r="BB591"/>
      <c r="BC591"/>
      <c r="BD591"/>
      <c r="BE591"/>
      <c r="BF591"/>
      <c r="BG591"/>
      <c r="BH591" s="23"/>
      <c r="BI591" s="3"/>
      <c r="BJ591" s="4"/>
      <c r="BK591" s="4"/>
      <c r="BL591" s="4"/>
      <c r="BM591" s="4"/>
      <c r="BN591" s="4"/>
      <c r="BO591" s="4"/>
      <c r="BP591" s="4"/>
      <c r="BQ591" s="4"/>
      <c r="BR591" s="4"/>
      <c r="BS591" s="4"/>
      <c r="BT591" s="4"/>
      <c r="BU591" s="4"/>
      <c r="BV591" s="4"/>
      <c r="BW591" s="4"/>
      <c r="BX591" s="5"/>
      <c r="BY591" s="4"/>
    </row>
    <row r="592" spans="1:77">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s="24"/>
    </row>
    <row r="593" spans="41:77" ht="14">
      <c r="AO593"/>
      <c r="AP593"/>
      <c r="AQ593"/>
      <c r="AR593"/>
      <c r="AS593"/>
      <c r="AT593"/>
      <c r="AU593"/>
      <c r="AV593"/>
      <c r="AW593"/>
      <c r="AX593"/>
      <c r="AY593"/>
      <c r="AZ593"/>
      <c r="BA593"/>
      <c r="BB593"/>
      <c r="BC593"/>
      <c r="BD593"/>
      <c r="BE593"/>
      <c r="BF593"/>
      <c r="BG593"/>
      <c r="BH593" s="12"/>
      <c r="BI593" s="3"/>
      <c r="BJ593" s="4"/>
      <c r="BK593" s="4"/>
      <c r="BL593" s="4"/>
      <c r="BM593" s="4"/>
      <c r="BN593" s="4"/>
      <c r="BO593" s="4"/>
      <c r="BP593" s="4"/>
      <c r="BQ593" s="4"/>
      <c r="BR593" s="4"/>
      <c r="BS593" s="4"/>
      <c r="BT593" s="4"/>
      <c r="BU593" s="4"/>
      <c r="BV593" s="4"/>
      <c r="BW593" s="4"/>
      <c r="BX593" s="5"/>
      <c r="BY593" s="4"/>
    </row>
    <row r="594" spans="41:77" ht="14">
      <c r="AO594"/>
      <c r="AP594"/>
      <c r="AQ594"/>
      <c r="AR594"/>
      <c r="AS594"/>
      <c r="AT594"/>
      <c r="AU594"/>
      <c r="AV594"/>
      <c r="AW594"/>
      <c r="AX594"/>
      <c r="AY594"/>
      <c r="AZ594"/>
      <c r="BA594"/>
      <c r="BB594"/>
      <c r="BC594"/>
      <c r="BD594"/>
      <c r="BE594"/>
      <c r="BF594"/>
      <c r="BG594"/>
      <c r="BH594" s="12"/>
      <c r="BI594" s="3"/>
      <c r="BJ594" s="4"/>
      <c r="BK594" s="4"/>
      <c r="BL594" s="4"/>
      <c r="BM594" s="4"/>
      <c r="BN594" s="4"/>
      <c r="BO594" s="4"/>
      <c r="BP594" s="4"/>
      <c r="BQ594" s="4"/>
      <c r="BR594" s="4"/>
      <c r="BS594" s="4"/>
      <c r="BT594" s="4"/>
      <c r="BU594" s="4"/>
      <c r="BV594" s="4"/>
      <c r="BW594" s="4"/>
      <c r="BX594" s="5"/>
      <c r="BY594" s="4"/>
    </row>
    <row r="595" spans="41:77" ht="14">
      <c r="AO595"/>
      <c r="AP595"/>
      <c r="AQ595"/>
      <c r="AR595"/>
      <c r="AS595"/>
      <c r="AT595"/>
      <c r="AU595"/>
      <c r="AV595"/>
      <c r="AW595"/>
      <c r="AX595"/>
      <c r="AY595"/>
      <c r="AZ595"/>
      <c r="BA595"/>
      <c r="BB595"/>
      <c r="BC595"/>
      <c r="BD595"/>
      <c r="BE595"/>
      <c r="BF595"/>
      <c r="BG595"/>
      <c r="BH595" s="12"/>
      <c r="BI595" s="3"/>
      <c r="BJ595" s="4"/>
      <c r="BK595" s="4"/>
      <c r="BL595" s="4"/>
      <c r="BM595" s="4"/>
      <c r="BN595" s="4"/>
      <c r="BO595" s="4"/>
      <c r="BP595" s="4"/>
      <c r="BQ595" s="4"/>
      <c r="BR595" s="4"/>
      <c r="BS595" s="4"/>
      <c r="BT595" s="4"/>
      <c r="BU595" s="4"/>
      <c r="BV595" s="4"/>
      <c r="BW595" s="4"/>
      <c r="BX595" s="5"/>
      <c r="BY595" s="4"/>
    </row>
    <row r="596" spans="41:77" ht="14">
      <c r="AO596"/>
      <c r="AP596"/>
      <c r="AQ596"/>
      <c r="AR596"/>
      <c r="AS596"/>
      <c r="AT596"/>
      <c r="AU596"/>
      <c r="AV596"/>
      <c r="AW596"/>
      <c r="AX596"/>
      <c r="AY596"/>
      <c r="AZ596"/>
      <c r="BA596"/>
      <c r="BB596"/>
      <c r="BC596"/>
      <c r="BD596"/>
      <c r="BE596"/>
      <c r="BF596"/>
      <c r="BG596"/>
      <c r="BH596" s="12"/>
      <c r="BI596" s="3"/>
      <c r="BJ596" s="4"/>
      <c r="BK596" s="4"/>
      <c r="BL596" s="4"/>
      <c r="BM596" s="4"/>
      <c r="BN596" s="4"/>
      <c r="BO596" s="4"/>
      <c r="BP596" s="4"/>
      <c r="BQ596" s="4"/>
      <c r="BR596" s="4"/>
      <c r="BS596" s="4"/>
      <c r="BT596" s="4"/>
      <c r="BU596" s="4"/>
      <c r="BV596" s="4"/>
      <c r="BW596" s="4"/>
      <c r="BX596" s="5"/>
      <c r="BY596" s="4"/>
    </row>
    <row r="597" spans="41:77" ht="14">
      <c r="AO597"/>
      <c r="AP597"/>
      <c r="AQ597"/>
      <c r="AR597"/>
      <c r="AS597"/>
      <c r="AT597"/>
      <c r="AU597"/>
      <c r="AV597"/>
      <c r="AW597"/>
      <c r="AX597"/>
      <c r="AY597"/>
      <c r="AZ597"/>
      <c r="BA597"/>
      <c r="BB597"/>
      <c r="BC597"/>
      <c r="BD597"/>
      <c r="BE597"/>
      <c r="BF597"/>
      <c r="BG597"/>
      <c r="BH597" s="12"/>
      <c r="BI597" s="3"/>
      <c r="BJ597" s="4"/>
      <c r="BK597" s="4"/>
      <c r="BL597" s="4"/>
      <c r="BM597" s="4"/>
      <c r="BN597" s="4"/>
      <c r="BO597" s="4"/>
      <c r="BP597" s="4"/>
      <c r="BQ597" s="4"/>
      <c r="BR597" s="4"/>
      <c r="BS597" s="4"/>
      <c r="BT597" s="4"/>
      <c r="BU597" s="4"/>
      <c r="BV597" s="4"/>
      <c r="BW597" s="4"/>
      <c r="BX597" s="5"/>
      <c r="BY597" s="4"/>
    </row>
    <row r="598" spans="41:77" ht="14">
      <c r="AO598"/>
      <c r="AP598"/>
      <c r="AQ598"/>
      <c r="AR598"/>
      <c r="AS598"/>
      <c r="AT598"/>
      <c r="AU598"/>
      <c r="AV598"/>
      <c r="AW598"/>
      <c r="AX598"/>
      <c r="AY598"/>
      <c r="AZ598"/>
      <c r="BA598"/>
      <c r="BB598"/>
      <c r="BC598"/>
      <c r="BD598"/>
      <c r="BE598"/>
      <c r="BF598"/>
      <c r="BG598"/>
      <c r="BH598" s="12"/>
      <c r="BI598" s="3"/>
      <c r="BJ598" s="4"/>
      <c r="BK598" s="4"/>
      <c r="BL598" s="4"/>
      <c r="BM598" s="4"/>
      <c r="BN598" s="4"/>
      <c r="BO598" s="4"/>
      <c r="BP598" s="4"/>
      <c r="BQ598" s="4"/>
      <c r="BR598" s="4"/>
      <c r="BS598" s="4"/>
      <c r="BT598" s="4"/>
      <c r="BU598" s="4"/>
      <c r="BV598" s="4"/>
      <c r="BW598" s="4"/>
      <c r="BX598" s="5"/>
      <c r="BY598" s="4"/>
    </row>
    <row r="599" spans="41:77" ht="14">
      <c r="AO599"/>
      <c r="AP599"/>
      <c r="AQ599"/>
      <c r="AR599"/>
      <c r="AS599"/>
      <c r="AT599"/>
      <c r="AU599"/>
      <c r="AV599"/>
      <c r="AW599"/>
      <c r="AX599"/>
      <c r="AY599"/>
      <c r="AZ599"/>
      <c r="BA599"/>
      <c r="BB599"/>
      <c r="BC599"/>
      <c r="BD599"/>
      <c r="BE599"/>
      <c r="BF599"/>
      <c r="BG599"/>
      <c r="BH599" s="12"/>
      <c r="BI599" s="3"/>
      <c r="BJ599" s="4"/>
      <c r="BK599" s="4"/>
      <c r="BL599" s="4"/>
      <c r="BM599" s="4"/>
      <c r="BN599" s="4"/>
      <c r="BO599" s="4"/>
      <c r="BP599" s="4"/>
      <c r="BQ599" s="4"/>
      <c r="BR599" s="4"/>
      <c r="BS599" s="4"/>
      <c r="BT599" s="4"/>
      <c r="BU599" s="4"/>
      <c r="BV599" s="4"/>
      <c r="BW599" s="4"/>
      <c r="BX599" s="5"/>
      <c r="BY599" s="4"/>
    </row>
    <row r="600" spans="41:77" ht="14">
      <c r="AO600"/>
      <c r="AP600"/>
      <c r="AQ600"/>
      <c r="AR600"/>
      <c r="AS600"/>
      <c r="AT600"/>
      <c r="AU600"/>
      <c r="AV600"/>
      <c r="AW600"/>
      <c r="AX600"/>
      <c r="AY600"/>
      <c r="AZ600"/>
      <c r="BA600"/>
      <c r="BB600"/>
      <c r="BC600"/>
      <c r="BD600"/>
      <c r="BE600"/>
      <c r="BF600"/>
      <c r="BG600"/>
      <c r="BH600" s="12"/>
      <c r="BI600" s="3"/>
      <c r="BJ600" s="4"/>
      <c r="BK600" s="4"/>
      <c r="BL600" s="4"/>
      <c r="BM600" s="4"/>
      <c r="BN600" s="4"/>
      <c r="BO600" s="4"/>
      <c r="BP600" s="4"/>
      <c r="BQ600" s="4"/>
      <c r="BR600" s="4"/>
      <c r="BS600" s="4"/>
      <c r="BT600" s="4"/>
      <c r="BU600" s="4"/>
      <c r="BV600" s="4"/>
      <c r="BW600" s="4"/>
      <c r="BX600" s="5"/>
      <c r="BY600" s="4"/>
    </row>
    <row r="601" spans="41:77" ht="14">
      <c r="AO601"/>
      <c r="AP601"/>
      <c r="AQ601"/>
      <c r="AR601"/>
      <c r="AS601"/>
      <c r="AT601"/>
      <c r="AU601"/>
      <c r="AV601"/>
      <c r="AW601"/>
      <c r="AX601"/>
      <c r="AY601"/>
      <c r="AZ601"/>
      <c r="BA601"/>
      <c r="BB601"/>
      <c r="BC601"/>
      <c r="BD601"/>
      <c r="BE601"/>
      <c r="BF601"/>
      <c r="BG601"/>
      <c r="BH601" s="12"/>
      <c r="BI601" s="3"/>
      <c r="BJ601" s="4"/>
      <c r="BK601" s="4"/>
      <c r="BL601" s="4"/>
      <c r="BM601" s="4"/>
      <c r="BN601" s="4"/>
      <c r="BO601" s="4"/>
      <c r="BP601" s="4"/>
      <c r="BQ601" s="4"/>
      <c r="BR601" s="4"/>
      <c r="BS601" s="4"/>
      <c r="BT601" s="4"/>
      <c r="BU601" s="4"/>
      <c r="BV601" s="4"/>
      <c r="BW601" s="4"/>
      <c r="BX601" s="5"/>
      <c r="BY601" s="4"/>
    </row>
    <row r="602" spans="41:77">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row>
    <row r="603" spans="41:77">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row>
    <row r="604" spans="41:77">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row>
    <row r="605" spans="41:77">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row>
    <row r="606" spans="41:77">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row>
    <row r="607" spans="41:7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row>
    <row r="608" spans="41:77">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row>
    <row r="609" spans="41:77">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row>
    <row r="610" spans="41:77">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row>
    <row r="611" spans="41:77">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row>
    <row r="612" spans="41:77">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row>
    <row r="613" spans="41:77">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row>
    <row r="614" spans="41:77">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row>
    <row r="615" spans="41:77">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row>
    <row r="616" spans="41:77">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row>
    <row r="617" spans="41:7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row>
    <row r="618" spans="41:77">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row>
    <row r="619" spans="41:77">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row>
    <row r="620" spans="41:77">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row>
    <row r="621" spans="41:77">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row>
    <row r="622" spans="41:77">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row>
    <row r="623" spans="41:77">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row>
    <row r="624" spans="41:77">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row>
    <row r="625" spans="41:77">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row>
    <row r="626" spans="41:77">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row>
    <row r="627" spans="41:7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row>
    <row r="628" spans="41:77">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row>
    <row r="629" spans="41:77">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row>
    <row r="630" spans="41:77">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row>
    <row r="631" spans="41:77">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row>
    <row r="632" spans="41:77">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row>
    <row r="633" spans="41:77">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row>
    <row r="634" spans="41:77">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row>
    <row r="635" spans="41:77">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row>
    <row r="636" spans="41:77">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row>
    <row r="637" spans="41:7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row>
    <row r="638" spans="41:77">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row>
    <row r="639" spans="41:77">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row>
    <row r="640" spans="41:77">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row>
    <row r="641" spans="41:77">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row>
    <row r="642" spans="41:77">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row>
    <row r="643" spans="41:77">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row>
    <row r="644" spans="41:77">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row>
    <row r="645" spans="41:77">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row>
    <row r="646" spans="41:77">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row>
    <row r="647" spans="41:7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row>
    <row r="648" spans="41:77">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row>
    <row r="649" spans="41:77">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row>
    <row r="650" spans="41:77">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row>
    <row r="651" spans="41:77">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row>
    <row r="652" spans="41:77">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row>
    <row r="653" spans="41:77">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row>
    <row r="654" spans="41:77">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row>
    <row r="655" spans="41:77">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row>
    <row r="656" spans="41:77">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row>
    <row r="657" spans="41:7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row>
    <row r="658" spans="41:77">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row>
    <row r="659" spans="41:77">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row>
    <row r="660" spans="41:77">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row>
    <row r="661" spans="41:77">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row>
    <row r="662" spans="41:77">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row>
    <row r="663" spans="41:77">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row>
    <row r="664" spans="41:77">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row>
    <row r="665" spans="41:77">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row>
    <row r="666" spans="41:77">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row>
    <row r="667" spans="41:7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row>
    <row r="668" spans="41:77">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row>
    <row r="669" spans="41:77">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row>
    <row r="670" spans="41:77">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row>
    <row r="671" spans="41:77">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row>
    <row r="672" spans="41:77">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row>
    <row r="673" spans="41:77">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row>
    <row r="674" spans="41:77">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row>
    <row r="675" spans="41:77">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row>
    <row r="676" spans="41:77">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row>
    <row r="677" spans="41: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row>
    <row r="678" spans="41:77">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row>
    <row r="679" spans="41:77">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row>
    <row r="680" spans="41:77">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row>
    <row r="681" spans="41:77">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row>
    <row r="682" spans="41:77">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row>
    <row r="683" spans="41:77">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row>
    <row r="684" spans="41:77">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row>
    <row r="685" spans="41:77">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row>
    <row r="686" spans="41:77">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row>
    <row r="687" spans="41:7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row>
    <row r="688" spans="41:77">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row>
    <row r="689" spans="41:77">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row>
    <row r="690" spans="41:77">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row>
    <row r="691" spans="41:77">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row>
    <row r="692" spans="41:77">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row>
    <row r="693" spans="41:77">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row>
    <row r="694" spans="41:77">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row>
    <row r="695" spans="41:77">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row>
    <row r="696" spans="41:77">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row>
    <row r="697" spans="41:7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row>
    <row r="698" spans="41:77">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row>
    <row r="699" spans="41:77">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row>
    <row r="700" spans="41:77">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row>
    <row r="701" spans="41:77">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row>
    <row r="702" spans="41:77">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row>
    <row r="703" spans="41:77">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row>
    <row r="704" spans="41:77">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row>
    <row r="705" spans="41:77">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row>
    <row r="706" spans="41:77">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row>
    <row r="707" spans="41:7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row>
    <row r="708" spans="41:77">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row>
    <row r="709" spans="41:77">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row>
    <row r="710" spans="41:77">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row>
    <row r="711" spans="41:77">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row>
    <row r="712" spans="41:77">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row>
    <row r="713" spans="41:77">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row>
    <row r="714" spans="41:77">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row>
    <row r="715" spans="41:77">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row>
    <row r="716" spans="41:77">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row>
    <row r="717" spans="41:7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row>
    <row r="718" spans="41:77">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row>
    <row r="719" spans="41:77">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row>
    <row r="720" spans="41:77">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row>
    <row r="721" spans="41:77">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row>
    <row r="722" spans="41:77">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row>
    <row r="723" spans="41:77">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row>
    <row r="724" spans="41:77">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row>
    <row r="725" spans="41:77">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row>
    <row r="726" spans="41:77">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row>
    <row r="727" spans="41:7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row>
    <row r="728" spans="41:77">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row>
    <row r="729" spans="41:77">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row>
    <row r="730" spans="41:77">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row>
    <row r="731" spans="41:77">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row>
    <row r="732" spans="41:77">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row>
    <row r="733" spans="41:77">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row>
    <row r="734" spans="41:77">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row>
    <row r="735" spans="41:77">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row>
    <row r="736" spans="41:77">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row>
    <row r="737" spans="41:7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row>
    <row r="738" spans="41:77">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row>
    <row r="739" spans="41:77">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row>
    <row r="740" spans="41:77">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row>
    <row r="741" spans="41:77">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row>
    <row r="742" spans="41:77">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row>
    <row r="743" spans="41:77">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row>
    <row r="744" spans="41:77">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row>
    <row r="745" spans="41:77">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row>
    <row r="746" spans="41:77">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row>
    <row r="747" spans="41:7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row>
    <row r="748" spans="41:77">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row>
    <row r="749" spans="41:77">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row>
    <row r="750" spans="41:77">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row>
    <row r="751" spans="41:77">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row>
    <row r="752" spans="41:77">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row>
    <row r="753" spans="41:77">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row>
    <row r="754" spans="41:77">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row>
    <row r="755" spans="41:77">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row>
    <row r="756" spans="41:77">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row>
    <row r="757" spans="41:7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row>
    <row r="758" spans="41:77">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row>
    <row r="759" spans="41:77">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row>
    <row r="760" spans="41:77">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row>
    <row r="761" spans="41:77">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row>
    <row r="762" spans="41:77">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row>
    <row r="763" spans="41:77">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row>
    <row r="764" spans="41:77">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row>
    <row r="765" spans="41:77">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row>
    <row r="766" spans="41:77">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row>
    <row r="767" spans="41:7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row>
    <row r="768" spans="41:77">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row>
    <row r="769" spans="41:77">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row>
    <row r="770" spans="41:77">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row>
    <row r="771" spans="41:77">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row>
    <row r="772" spans="41:77">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row>
    <row r="773" spans="41:77">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row>
    <row r="774" spans="41:77">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row>
    <row r="775" spans="41:77">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row>
    <row r="776" spans="41:77">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row>
    <row r="777" spans="41: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row>
    <row r="778" spans="41:77">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row>
    <row r="779" spans="41:77">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row>
    <row r="780" spans="41:77">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row>
    <row r="781" spans="41:77">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row>
    <row r="782" spans="41:77">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row>
    <row r="783" spans="41:77">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row>
    <row r="784" spans="41:77">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row>
    <row r="785" spans="41:77">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row>
    <row r="786" spans="41:77">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row>
    <row r="787" spans="41:7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row>
    <row r="788" spans="41:77">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row>
    <row r="789" spans="41:77">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row>
    <row r="790" spans="41:77">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row>
    <row r="791" spans="41:77">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row>
    <row r="792" spans="41:77">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row>
    <row r="793" spans="41:77">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row>
    <row r="794" spans="41:77">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row>
    <row r="795" spans="41:77">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row>
    <row r="796" spans="41:77">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row>
    <row r="797" spans="41:7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row>
    <row r="798" spans="41:77">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row>
    <row r="799" spans="41:77">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row>
    <row r="800" spans="41:77">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row>
    <row r="801" spans="41:77">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row>
    <row r="802" spans="41:77">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row>
    <row r="803" spans="41:77">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row>
    <row r="804" spans="41:77">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row>
    <row r="805" spans="41:77">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row>
    <row r="806" spans="41:77">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row>
    <row r="807" spans="41:7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row>
    <row r="808" spans="41:77">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row>
  </sheetData>
  <pageMargins left="0.511811024" right="0.511811024" top="0.78740157499999996" bottom="0.78740157499999996" header="0.31496062000000002" footer="0.31496062000000002"/>
  <pageSetup orientation="portrait" horizontalDpi="360" verticalDpi="3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f0ed52ea-8641-440d-91cc-973d2802b52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19D0E6EF464694C98F54CBB191C2A56" ma:contentTypeVersion="12" ma:contentTypeDescription="Crie um novo documento." ma:contentTypeScope="" ma:versionID="fc8767ea4a876f776c62f71116caf6c2">
  <xsd:schema xmlns:xsd="http://www.w3.org/2001/XMLSchema" xmlns:xs="http://www.w3.org/2001/XMLSchema" xmlns:p="http://schemas.microsoft.com/office/2006/metadata/properties" xmlns:ns2="f0ed52ea-8641-440d-91cc-973d2802b529" xmlns:ns3="227c5903-4176-4e23-b131-a63dbb6045e2" targetNamespace="http://schemas.microsoft.com/office/2006/metadata/properties" ma:root="true" ma:fieldsID="ec3576452a62e945db09df33f0313538" ns2:_="" ns3:_="">
    <xsd:import namespace="f0ed52ea-8641-440d-91cc-973d2802b529"/>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d52ea-8641-440d-91cc-973d2802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097823-1EF3-4F31-94F0-738428B6E488}">
  <ds:schemaRefs>
    <ds:schemaRef ds:uri="http://purl.org/dc/elements/1.1/"/>
    <ds:schemaRef ds:uri="http://purl.org/dc/dcmitype/"/>
    <ds:schemaRef ds:uri="http://www.w3.org/XML/1998/namespace"/>
    <ds:schemaRef ds:uri="f0ed52ea-8641-440d-91cc-973d2802b529"/>
    <ds:schemaRef ds:uri="http://schemas.microsoft.com/office/2006/metadata/properties"/>
    <ds:schemaRef ds:uri="http://schemas.openxmlformats.org/package/2006/metadata/core-properties"/>
    <ds:schemaRef ds:uri="http://schemas.microsoft.com/office/2006/documentManagement/types"/>
    <ds:schemaRef ds:uri="227c5903-4176-4e23-b131-a63dbb6045e2"/>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3DAB16BC-A0C6-493C-8806-4BFA5C543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d52ea-8641-440d-91cc-973d2802b529"/>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3695DE-743B-4E39-AAB0-CD60A46BE1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Pág. 1 - Índice</vt:lpstr>
      <vt:lpstr>Pág. 2 - PL por Categoria</vt:lpstr>
      <vt:lpstr>Pág. 3 - PL por Segmento</vt:lpstr>
      <vt:lpstr>Pág. 4 - Captação por Categoria</vt:lpstr>
      <vt:lpstr>Pág. 5 - Expediente</vt:lpstr>
      <vt:lpstr>Plan1</vt:lpstr>
      <vt:lpstr>'Pág. 1 - Índice'!Area_de_impressao</vt:lpstr>
      <vt:lpstr>'Pág. 2 - PL por Categoria'!Area_de_impressao</vt:lpstr>
      <vt:lpstr>'Pág. 3 - PL por Segmento'!Area_de_impressao</vt:lpstr>
      <vt:lpstr>'Pág. 4 - Captação por Categoria'!Area_de_impressao</vt:lpstr>
      <vt:lpstr>'Pág. 2 - PL por Categoria'!Titulos_de_impressao</vt:lpstr>
      <vt:lpstr>'Pág. 3 - PL por Segmento'!Titulos_de_impressao</vt:lpstr>
      <vt:lpstr>'Pág. 4 - Captação por Categoria'!Titulos_de_impressao</vt:lpstr>
    </vt:vector>
  </TitlesOfParts>
  <Manager/>
  <Company>ANBID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luanapucci</dc:creator>
  <cp:keywords/>
  <dc:description/>
  <cp:lastModifiedBy>Vitor Pereira Camara</cp:lastModifiedBy>
  <cp:revision/>
  <dcterms:created xsi:type="dcterms:W3CDTF">2006-01-06T14:34:47Z</dcterms:created>
  <dcterms:modified xsi:type="dcterms:W3CDTF">2025-06-20T16:10:30Z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0x010100219D0E6EF464694C98F54CBB191C2A56</vt:lpwstr>
  </property>
  <property fmtid="{D5CDD505-2E9C-101B-9397-08002B2CF9AE}" pid="3" name="Order">
    <vt:r8>6915800</vt:r8>
  </property>
  <property fmtid="{D5CDD505-2E9C-101B-9397-08002B2CF9AE}" pid="4" name="MediaServiceImageTags">
    <vt:lpwstr/>
  </property>
</Properties>
</file>