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autoCompressPictures="0"/>
  <bookViews>
    <workbookView xWindow="-150" yWindow="165" windowWidth="19440" windowHeight="5895" tabRatio="797" activeTab="1"/>
  </bookViews>
  <sheets>
    <sheet name="Índice" sheetId="70" r:id="rId1"/>
    <sheet name="Pág 2 - Operações de M&amp;A" sheetId="64" r:id="rId2"/>
    <sheet name="Pág 3 - Números M&amp;A" sheetId="61" r:id="rId3"/>
    <sheet name="Pág 4 - Origem do Capital" sheetId="74" r:id="rId4"/>
    <sheet name="Apoio - Origem do Capital" sheetId="77" state="hidden" r:id="rId5"/>
    <sheet name="Apoio - Setor" sheetId="78" state="hidden" r:id="rId6"/>
    <sheet name="Pág 5 - Setor" sheetId="76" r:id="rId7"/>
    <sheet name="Pág 6 - Outras Informações" sheetId="75" r:id="rId8"/>
    <sheet name="Pág 7 - Expediente" sheetId="53" r:id="rId9"/>
  </sheets>
  <definedNames>
    <definedName name="_FilterDatabase" localSheetId="1" hidden="1">'Pág 2 - Operações de M&amp;A'!$A$7:$J$12</definedName>
    <definedName name="_xlnm._FilterDatabase" localSheetId="1" hidden="1">'Pág 2 - Operações de M&amp;A'!$A$7:$AY$39</definedName>
    <definedName name="_xlnm._FilterDatabase" localSheetId="6" hidden="1">'Pág 5 - Setor'!#REF!</definedName>
    <definedName name="_xlnm._FilterDatabase" localSheetId="7" hidden="1">'Pág 6 - Outras Informações'!#REF!</definedName>
    <definedName name="co_rk" localSheetId="1">#REF!,#REF!</definedName>
    <definedName name="co_rk" localSheetId="3">#REF!,#REF!</definedName>
    <definedName name="co_rk" localSheetId="6">#REF!,#REF!</definedName>
    <definedName name="co_rk" localSheetId="7">#REF!,#REF!</definedName>
    <definedName name="co_rk">#REF!,#REF!</definedName>
    <definedName name="fi_rk" localSheetId="1">#REF!,#REF!</definedName>
    <definedName name="fi_rk" localSheetId="3">#REF!,#REF!</definedName>
    <definedName name="fi_rk" localSheetId="6">#REF!,#REF!</definedName>
    <definedName name="fi_rk" localSheetId="7">#REF!,#REF!</definedName>
    <definedName name="fi_rk">#REF!,#REF!</definedName>
    <definedName name="Print_Area" localSheetId="1">'Pág 2 - Operações de M&amp;A'!$A$1:$F$12</definedName>
    <definedName name="Print_Area" localSheetId="8">'Pág 7 - Expediente'!$A$1:$AM$54</definedName>
    <definedName name="Print_Titles" localSheetId="1">'Pág 2 - Operações de M&amp;A'!$1:$4</definedName>
    <definedName name="rf_rk" localSheetId="1">#REF!,#REF!</definedName>
    <definedName name="rf_rk" localSheetId="3">#REF!,#REF!</definedName>
    <definedName name="rf_rk" localSheetId="6">#REF!,#REF!</definedName>
    <definedName name="rf_rk" localSheetId="7">#REF!,#REF!</definedName>
    <definedName name="rf_rk">#REF!,#REF!</definedName>
    <definedName name="vr_rk" localSheetId="1">#REF!,#REF!</definedName>
    <definedName name="vr_rk" localSheetId="3">#REF!,#REF!</definedName>
    <definedName name="vr_rk" localSheetId="6">#REF!,#REF!</definedName>
    <definedName name="vr_rk" localSheetId="7">#REF!,#REF!</definedName>
    <definedName name="vr_rk">#REF!,#REF!</definedName>
  </definedNames>
  <calcPr calcId="145621"/>
</workbook>
</file>

<file path=xl/calcChain.xml><?xml version="1.0" encoding="utf-8"?>
<calcChain xmlns="http://schemas.openxmlformats.org/spreadsheetml/2006/main">
  <c r="F23" i="77" l="1"/>
  <c r="F24" i="77"/>
  <c r="F25" i="77"/>
  <c r="F22" i="77"/>
  <c r="F33" i="77" l="1"/>
  <c r="F34" i="77"/>
  <c r="F35" i="77"/>
  <c r="F32" i="77"/>
  <c r="I31" i="78" l="1"/>
  <c r="H31" i="78"/>
  <c r="H36" i="78"/>
  <c r="C36" i="78"/>
  <c r="D36" i="78"/>
  <c r="E36" i="78"/>
  <c r="F36" i="78"/>
  <c r="G36" i="78"/>
  <c r="I36" i="78"/>
  <c r="J36" i="78"/>
  <c r="K36" i="78"/>
  <c r="B37" i="78"/>
  <c r="C37" i="78"/>
  <c r="D37" i="78"/>
  <c r="E37" i="78"/>
  <c r="F37" i="78"/>
  <c r="G37" i="78"/>
  <c r="I37" i="78"/>
  <c r="J37" i="78"/>
  <c r="K37" i="78"/>
  <c r="B38" i="78"/>
  <c r="C38" i="78"/>
  <c r="D38" i="78"/>
  <c r="E38" i="78"/>
  <c r="F38" i="78"/>
  <c r="G38" i="78"/>
  <c r="I38" i="78"/>
  <c r="J38" i="78"/>
  <c r="K38" i="78"/>
  <c r="B39" i="78"/>
  <c r="C39" i="78"/>
  <c r="D39" i="78"/>
  <c r="E39" i="78"/>
  <c r="F39" i="78"/>
  <c r="G39" i="78"/>
  <c r="I39" i="78"/>
  <c r="J39" i="78"/>
  <c r="K39" i="78"/>
  <c r="B40" i="78"/>
  <c r="C40" i="78"/>
  <c r="D40" i="78"/>
  <c r="E40" i="78"/>
  <c r="F40" i="78"/>
  <c r="G40" i="78"/>
  <c r="I40" i="78"/>
  <c r="J40" i="78"/>
  <c r="K40" i="78"/>
  <c r="B41" i="78"/>
  <c r="C41" i="78"/>
  <c r="D41" i="78"/>
  <c r="E41" i="78"/>
  <c r="F41" i="78"/>
  <c r="G41" i="78"/>
  <c r="I41" i="78"/>
  <c r="J41" i="78"/>
  <c r="K41" i="78"/>
  <c r="B42" i="78"/>
  <c r="C42" i="78"/>
  <c r="D42" i="78"/>
  <c r="E42" i="78"/>
  <c r="F42" i="78"/>
  <c r="G42" i="78"/>
  <c r="I42" i="78"/>
  <c r="J42" i="78"/>
  <c r="K42" i="78"/>
  <c r="B43" i="78"/>
  <c r="C43" i="78"/>
  <c r="D43" i="78"/>
  <c r="E43" i="78"/>
  <c r="F43" i="78"/>
  <c r="G43" i="78"/>
  <c r="I43" i="78"/>
  <c r="J43" i="78"/>
  <c r="K43" i="78"/>
  <c r="B44" i="78"/>
  <c r="C44" i="78"/>
  <c r="D44" i="78"/>
  <c r="E44" i="78"/>
  <c r="F44" i="78"/>
  <c r="G44" i="78"/>
  <c r="I44" i="78"/>
  <c r="J44" i="78"/>
  <c r="K44" i="78"/>
  <c r="B45" i="78"/>
  <c r="C45" i="78"/>
  <c r="D45" i="78"/>
  <c r="E45" i="78"/>
  <c r="F45" i="78"/>
  <c r="G45" i="78"/>
  <c r="I45" i="78"/>
  <c r="J45" i="78"/>
  <c r="K45" i="78"/>
  <c r="B46" i="78"/>
  <c r="C46" i="78"/>
  <c r="D46" i="78"/>
  <c r="E46" i="78"/>
  <c r="F46" i="78"/>
  <c r="G46" i="78"/>
  <c r="I46" i="78"/>
  <c r="J46" i="78"/>
  <c r="K46" i="78"/>
  <c r="B47" i="78"/>
  <c r="C47" i="78"/>
  <c r="D47" i="78"/>
  <c r="E47" i="78"/>
  <c r="F47" i="78"/>
  <c r="G47" i="78"/>
  <c r="I47" i="78"/>
  <c r="J47" i="78"/>
  <c r="K47" i="78"/>
  <c r="B48" i="78"/>
  <c r="C48" i="78"/>
  <c r="D48" i="78"/>
  <c r="E48" i="78"/>
  <c r="F48" i="78"/>
  <c r="G48" i="78"/>
  <c r="I48" i="78"/>
  <c r="J48" i="78"/>
  <c r="K48" i="78"/>
  <c r="B49" i="78"/>
  <c r="C49" i="78"/>
  <c r="D49" i="78"/>
  <c r="E49" i="78"/>
  <c r="F49" i="78"/>
  <c r="G49" i="78"/>
  <c r="I49" i="78"/>
  <c r="J49" i="78"/>
  <c r="K49" i="78"/>
  <c r="B50" i="78"/>
  <c r="C50" i="78"/>
  <c r="D50" i="78"/>
  <c r="E50" i="78"/>
  <c r="F50" i="78"/>
  <c r="G50" i="78"/>
  <c r="I50" i="78"/>
  <c r="J50" i="78"/>
  <c r="K50" i="78"/>
  <c r="B51" i="78"/>
  <c r="C51" i="78"/>
  <c r="D51" i="78"/>
  <c r="E51" i="78"/>
  <c r="F51" i="78"/>
  <c r="G51" i="78"/>
  <c r="I51" i="78"/>
  <c r="J51" i="78"/>
  <c r="K51" i="78"/>
  <c r="B52" i="78"/>
  <c r="C52" i="78"/>
  <c r="D52" i="78"/>
  <c r="E52" i="78"/>
  <c r="F52" i="78"/>
  <c r="G52" i="78"/>
  <c r="I52" i="78"/>
  <c r="J52" i="78"/>
  <c r="K52" i="78"/>
  <c r="B53" i="78"/>
  <c r="C53" i="78"/>
  <c r="D53" i="78"/>
  <c r="E53" i="78"/>
  <c r="F53" i="78"/>
  <c r="G53" i="78"/>
  <c r="I53" i="78"/>
  <c r="J53" i="78"/>
  <c r="K53" i="78"/>
  <c r="B54" i="78"/>
  <c r="C54" i="78"/>
  <c r="D54" i="78"/>
  <c r="E54" i="78"/>
  <c r="F54" i="78"/>
  <c r="G54" i="78"/>
  <c r="I54" i="78"/>
  <c r="J54" i="78"/>
  <c r="K54" i="78"/>
  <c r="B55" i="78"/>
  <c r="C55" i="78"/>
  <c r="D55" i="78"/>
  <c r="E55" i="78"/>
  <c r="F55" i="78"/>
  <c r="G55" i="78"/>
  <c r="I55" i="78"/>
  <c r="J55" i="78"/>
  <c r="K55" i="78"/>
  <c r="B56" i="78"/>
  <c r="C56" i="78"/>
  <c r="D56" i="78"/>
  <c r="E56" i="78"/>
  <c r="F56" i="78"/>
  <c r="G56" i="78"/>
  <c r="I56" i="78"/>
  <c r="J56" i="78"/>
  <c r="K56" i="78"/>
  <c r="B57" i="78"/>
  <c r="C57" i="78"/>
  <c r="D57" i="78"/>
  <c r="E57" i="78"/>
  <c r="F57" i="78"/>
  <c r="G57" i="78"/>
  <c r="I57" i="78"/>
  <c r="J57" i="78"/>
  <c r="K57" i="78"/>
  <c r="B58" i="78"/>
  <c r="C58" i="78"/>
  <c r="D58" i="78"/>
  <c r="E58" i="78"/>
  <c r="F58" i="78"/>
  <c r="G58" i="78"/>
  <c r="I58" i="78"/>
  <c r="J58" i="78"/>
  <c r="K58" i="78"/>
  <c r="B59" i="78"/>
  <c r="C59" i="78"/>
  <c r="D59" i="78"/>
  <c r="E59" i="78"/>
  <c r="F59" i="78"/>
  <c r="G59" i="78"/>
  <c r="I59" i="78"/>
  <c r="J59" i="78"/>
  <c r="K59" i="78"/>
  <c r="B60" i="78"/>
  <c r="C60" i="78"/>
  <c r="D60" i="78"/>
  <c r="E60" i="78"/>
  <c r="F60" i="78"/>
  <c r="G60" i="78"/>
  <c r="I60" i="78"/>
  <c r="J60" i="78"/>
  <c r="K60" i="78"/>
  <c r="B61" i="78"/>
  <c r="C61" i="78"/>
  <c r="D61" i="78"/>
  <c r="E61" i="78"/>
  <c r="F61" i="78"/>
  <c r="G61" i="78"/>
  <c r="I61" i="78"/>
  <c r="J61" i="78"/>
  <c r="K61" i="78"/>
  <c r="B62" i="78"/>
  <c r="C62" i="78"/>
  <c r="D62" i="78"/>
  <c r="E62" i="78"/>
  <c r="F62" i="78"/>
  <c r="G62" i="78"/>
  <c r="I62" i="78"/>
  <c r="J62" i="78"/>
  <c r="K62" i="78"/>
  <c r="B63" i="78"/>
  <c r="C63" i="78"/>
  <c r="D63" i="78"/>
  <c r="E63" i="78"/>
  <c r="F63" i="78"/>
  <c r="G63" i="78"/>
  <c r="I63" i="78"/>
  <c r="J63" i="78"/>
  <c r="K63" i="78"/>
  <c r="B64" i="78"/>
  <c r="C64" i="78"/>
  <c r="D64" i="78"/>
  <c r="E64" i="78"/>
  <c r="F64" i="78"/>
  <c r="G64" i="78"/>
  <c r="I64" i="78"/>
  <c r="J64" i="78"/>
  <c r="K64" i="78"/>
  <c r="H64" i="78" l="1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B36" i="78"/>
  <c r="E75" i="77"/>
  <c r="E77" i="77"/>
  <c r="C76" i="77"/>
  <c r="C78" i="77"/>
  <c r="C80" i="77"/>
  <c r="E74" i="77"/>
  <c r="K73" i="77"/>
  <c r="K74" i="77" s="1"/>
  <c r="J73" i="77"/>
  <c r="J75" i="77" s="1"/>
  <c r="I73" i="77"/>
  <c r="I77" i="77" s="1"/>
  <c r="H73" i="77"/>
  <c r="H75" i="77" s="1"/>
  <c r="G73" i="77"/>
  <c r="G77" i="77" s="1"/>
  <c r="F73" i="77"/>
  <c r="F76" i="77" s="1"/>
  <c r="E73" i="77"/>
  <c r="E76" i="77" s="1"/>
  <c r="D73" i="77"/>
  <c r="D74" i="77" s="1"/>
  <c r="C73" i="77"/>
  <c r="C75" i="77" s="1"/>
  <c r="B73" i="77"/>
  <c r="B75" i="77" s="1"/>
  <c r="J58" i="77"/>
  <c r="H54" i="77"/>
  <c r="H56" i="77"/>
  <c r="H58" i="77"/>
  <c r="F54" i="77"/>
  <c r="F56" i="77"/>
  <c r="F58" i="77"/>
  <c r="D54" i="77"/>
  <c r="D56" i="77"/>
  <c r="D58" i="77"/>
  <c r="C54" i="77"/>
  <c r="C56" i="77"/>
  <c r="C58" i="77"/>
  <c r="C53" i="77"/>
  <c r="C52" i="77"/>
  <c r="C55" i="77" s="1"/>
  <c r="B54" i="77"/>
  <c r="B56" i="77"/>
  <c r="B58" i="77"/>
  <c r="B53" i="77"/>
  <c r="D52" i="77"/>
  <c r="D55" i="77" s="1"/>
  <c r="E52" i="77"/>
  <c r="E55" i="77" s="1"/>
  <c r="F52" i="77"/>
  <c r="F55" i="77" s="1"/>
  <c r="G52" i="77"/>
  <c r="G55" i="77" s="1"/>
  <c r="H52" i="77"/>
  <c r="H53" i="77" s="1"/>
  <c r="I52" i="77"/>
  <c r="I53" i="77" s="1"/>
  <c r="J52" i="77"/>
  <c r="J56" i="77" s="1"/>
  <c r="K52" i="77"/>
  <c r="K56" i="77" s="1"/>
  <c r="B52" i="77"/>
  <c r="B55" i="77" s="1"/>
  <c r="E53" i="77" l="1"/>
  <c r="G53" i="77"/>
  <c r="E58" i="77"/>
  <c r="E56" i="77"/>
  <c r="E54" i="77"/>
  <c r="G58" i="77"/>
  <c r="G56" i="77"/>
  <c r="G54" i="77"/>
  <c r="I58" i="77"/>
  <c r="I56" i="77"/>
  <c r="I54" i="77"/>
  <c r="B74" i="77"/>
  <c r="B80" i="77"/>
  <c r="B78" i="77"/>
  <c r="B76" i="77"/>
  <c r="H80" i="77"/>
  <c r="H79" i="77"/>
  <c r="F78" i="77"/>
  <c r="H77" i="77"/>
  <c r="B59" i="77"/>
  <c r="B57" i="77"/>
  <c r="C59" i="77"/>
  <c r="C57" i="77"/>
  <c r="D53" i="77"/>
  <c r="F53" i="77"/>
  <c r="D59" i="77"/>
  <c r="D57" i="77"/>
  <c r="E59" i="77"/>
  <c r="E57" i="77"/>
  <c r="F59" i="77"/>
  <c r="F57" i="77"/>
  <c r="G59" i="77"/>
  <c r="G57" i="77"/>
  <c r="H59" i="77"/>
  <c r="H57" i="77"/>
  <c r="H55" i="77"/>
  <c r="I59" i="77"/>
  <c r="I57" i="77"/>
  <c r="I55" i="77"/>
  <c r="J59" i="77"/>
  <c r="J55" i="77"/>
  <c r="C74" i="77"/>
  <c r="H74" i="77"/>
  <c r="B79" i="77"/>
  <c r="B77" i="77"/>
  <c r="C79" i="77"/>
  <c r="C77" i="77"/>
  <c r="E80" i="77"/>
  <c r="E79" i="77"/>
  <c r="E78" i="77"/>
  <c r="F77" i="77"/>
  <c r="J80" i="77"/>
  <c r="J78" i="77"/>
  <c r="J77" i="77"/>
  <c r="K76" i="77"/>
  <c r="J74" i="77"/>
  <c r="J76" i="77"/>
  <c r="K80" i="77"/>
  <c r="K79" i="77"/>
  <c r="K78" i="77"/>
  <c r="K77" i="77"/>
  <c r="K75" i="77"/>
  <c r="J79" i="77"/>
  <c r="I80" i="77"/>
  <c r="I79" i="77"/>
  <c r="I76" i="77"/>
  <c r="I75" i="77"/>
  <c r="I78" i="77"/>
  <c r="I74" i="77"/>
  <c r="H78" i="77"/>
  <c r="H76" i="77"/>
  <c r="G78" i="77"/>
  <c r="G75" i="77"/>
  <c r="G80" i="77"/>
  <c r="F79" i="77"/>
  <c r="G76" i="77"/>
  <c r="F75" i="77"/>
  <c r="G74" i="77"/>
  <c r="G79" i="77"/>
  <c r="F74" i="77"/>
  <c r="F80" i="77"/>
  <c r="D80" i="77"/>
  <c r="D79" i="77"/>
  <c r="D78" i="77"/>
  <c r="D77" i="77"/>
  <c r="D76" i="77"/>
  <c r="D75" i="77"/>
  <c r="K53" i="77"/>
  <c r="K59" i="77"/>
  <c r="K55" i="77"/>
  <c r="K58" i="77"/>
  <c r="K54" i="77"/>
  <c r="K57" i="77"/>
  <c r="J54" i="77"/>
  <c r="J53" i="77"/>
  <c r="J57" i="77"/>
  <c r="D36" i="77" l="1"/>
  <c r="E36" i="77" s="1"/>
  <c r="B36" i="77"/>
  <c r="C36" i="77" s="1"/>
  <c r="D26" i="77"/>
  <c r="E23" i="77" s="1"/>
  <c r="B26" i="77"/>
  <c r="C26" i="77" s="1"/>
  <c r="E13" i="77"/>
  <c r="E14" i="77"/>
  <c r="E15" i="77"/>
  <c r="E17" i="77"/>
  <c r="E12" i="77"/>
  <c r="C12" i="77"/>
  <c r="C17" i="77"/>
  <c r="D16" i="77"/>
  <c r="E16" i="77" s="1"/>
  <c r="B16" i="77"/>
  <c r="C15" i="77"/>
  <c r="C14" i="77"/>
  <c r="C13" i="77"/>
  <c r="D6" i="77"/>
  <c r="B6" i="77"/>
  <c r="E3" i="77"/>
  <c r="E4" i="77"/>
  <c r="E5" i="77"/>
  <c r="E7" i="77"/>
  <c r="E2" i="77"/>
  <c r="C3" i="77"/>
  <c r="C4" i="77"/>
  <c r="C5" i="77"/>
  <c r="C7" i="77"/>
  <c r="C2" i="77"/>
  <c r="C6" i="77" l="1"/>
  <c r="E6" i="77"/>
  <c r="C16" i="77"/>
  <c r="E35" i="77"/>
  <c r="E34" i="77"/>
  <c r="E32" i="77"/>
  <c r="E33" i="77"/>
  <c r="C35" i="77"/>
  <c r="C34" i="77"/>
  <c r="C32" i="77"/>
  <c r="C33" i="77"/>
  <c r="E26" i="77"/>
  <c r="E25" i="77"/>
  <c r="E24" i="77"/>
  <c r="E22" i="77"/>
  <c r="C25" i="77"/>
  <c r="C24" i="77"/>
  <c r="C22" i="77"/>
  <c r="C23" i="77"/>
</calcChain>
</file>

<file path=xl/sharedStrings.xml><?xml version="1.0" encoding="utf-8"?>
<sst xmlns="http://schemas.openxmlformats.org/spreadsheetml/2006/main" count="699" uniqueCount="274">
  <si>
    <t>Nº</t>
  </si>
  <si>
    <t>Volume</t>
  </si>
  <si>
    <t>Setor</t>
  </si>
  <si>
    <t>Outros</t>
  </si>
  <si>
    <t>Europa</t>
  </si>
  <si>
    <t>África</t>
  </si>
  <si>
    <t>Ásia</t>
  </si>
  <si>
    <t>Oceania</t>
  </si>
  <si>
    <t>Índice</t>
  </si>
  <si>
    <t>ANBIMA » Mercado de Capitais | Relatórios</t>
  </si>
  <si>
    <t>Financeiro</t>
  </si>
  <si>
    <t>Alimentos e Bebidas</t>
  </si>
  <si>
    <t>Metalurgia e Siderurgia</t>
  </si>
  <si>
    <t>Construção Civil</t>
  </si>
  <si>
    <t>Mídia</t>
  </si>
  <si>
    <t>Papel e Celulose</t>
  </si>
  <si>
    <t>Química e Petroquímica</t>
  </si>
  <si>
    <t>Petróleo e Gás</t>
  </si>
  <si>
    <t>Saneamento</t>
  </si>
  <si>
    <t>Cimentos</t>
  </si>
  <si>
    <t>Bens de Consumo</t>
  </si>
  <si>
    <t>Ano</t>
  </si>
  <si>
    <t>Número de operações</t>
  </si>
  <si>
    <t xml:space="preserve">Pág 2 </t>
  </si>
  <si>
    <t>Pág 3</t>
  </si>
  <si>
    <t>Pág 4</t>
  </si>
  <si>
    <t>Pág 5</t>
  </si>
  <si>
    <t>Pág 6</t>
  </si>
  <si>
    <t>Pág 7</t>
  </si>
  <si>
    <t>Voltar ao índice</t>
  </si>
  <si>
    <t>Educacional</t>
  </si>
  <si>
    <t>Seguradora</t>
  </si>
  <si>
    <t>Têxtil e Calçados</t>
  </si>
  <si>
    <t>Autopeças</t>
  </si>
  <si>
    <t>Comércio Varejista</t>
  </si>
  <si>
    <t>Agronegócios</t>
  </si>
  <si>
    <t>Mineração</t>
  </si>
  <si>
    <t>Indústria e Comércio</t>
  </si>
  <si>
    <t>Boletim de Fusões e Aquisições</t>
  </si>
  <si>
    <t>Agosto/2017</t>
  </si>
  <si>
    <t>Anúncio</t>
  </si>
  <si>
    <t>Fechamento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</si>
  <si>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</si>
  <si>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</si>
  <si>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</si>
  <si>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</si>
  <si>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</si>
  <si>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</si>
  <si>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</si>
  <si>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</si>
  <si>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</si>
  <si>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</si>
  <si>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</si>
  <si>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</si>
  <si>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</si>
  <si>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</si>
  <si>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</si>
  <si>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</si>
  <si>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</si>
  <si>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</si>
  <si>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</si>
  <si>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</si>
  <si>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R$ bilhões</t>
  </si>
  <si>
    <t>R$ Milhões</t>
  </si>
  <si>
    <t>Fusões e Aquisições em números</t>
  </si>
  <si>
    <t>1T16</t>
  </si>
  <si>
    <t>2T16</t>
  </si>
  <si>
    <t>3T16</t>
  </si>
  <si>
    <t>4T16</t>
  </si>
  <si>
    <t>1T17</t>
  </si>
  <si>
    <t>2T17</t>
  </si>
  <si>
    <t>Origem do Capital</t>
  </si>
  <si>
    <t xml:space="preserve">Aquisições entre empresas brasileiras </t>
  </si>
  <si>
    <t>Aquisições de estrangeiras por brasileiras</t>
  </si>
  <si>
    <t xml:space="preserve">Aquisições de brasileiras por estrangeiras </t>
  </si>
  <si>
    <t>Aquisições entre empresas estrangeiras (*)</t>
  </si>
  <si>
    <t>Jan-jun 2017</t>
  </si>
  <si>
    <t>(%)</t>
  </si>
  <si>
    <t>* Negociações com empresas alvo brasileiras.</t>
  </si>
  <si>
    <t xml:space="preserve">Perfil das Operações </t>
  </si>
  <si>
    <t>Empresas estrangeiras comprando de empresas brasileiras</t>
  </si>
  <si>
    <t>Empresas estrangeiras vendendo para empresas brasileiras</t>
  </si>
  <si>
    <t xml:space="preserve">América do Norte </t>
  </si>
  <si>
    <t xml:space="preserve">América Central </t>
  </si>
  <si>
    <t xml:space="preserve">América do Sul </t>
  </si>
  <si>
    <t>Local de origem</t>
  </si>
  <si>
    <t>Assistência Médica / Prod. Farmacêuticos</t>
  </si>
  <si>
    <t>Eletroeletrônico e Mecânica</t>
  </si>
  <si>
    <t>Empreendimento e Participações</t>
  </si>
  <si>
    <t>Energia</t>
  </si>
  <si>
    <t>TI / Telecom</t>
  </si>
  <si>
    <t>Transporte e logística</t>
  </si>
  <si>
    <t xml:space="preserve">Volume </t>
  </si>
  <si>
    <t>Faixa de Valores por Número de Operações Anunciadas</t>
  </si>
  <si>
    <t>De R$20 mi a R$ 99mi</t>
  </si>
  <si>
    <t>De R$ 100 mi a R$ 499 mi</t>
  </si>
  <si>
    <t>De R$ 500 mi a R$ 999 mi</t>
  </si>
  <si>
    <t>De R$ 1,0 bi a R$ 4,9 bi</t>
  </si>
  <si>
    <t>De R$ 5,0 bi a R$ 9,9 bi</t>
  </si>
  <si>
    <t>Acima de R$ 10,0 bi</t>
  </si>
  <si>
    <t>Jan-jun 2016</t>
  </si>
  <si>
    <t>Forma de pagamentos das operações - Volume</t>
  </si>
  <si>
    <t>Ações</t>
  </si>
  <si>
    <t>Dinheiro</t>
  </si>
  <si>
    <t>Ativos</t>
  </si>
  <si>
    <t>Assunção de Dívidas</t>
  </si>
  <si>
    <t>Instrumentos de mercado de capitais</t>
  </si>
  <si>
    <t>Número total de operações com PE</t>
  </si>
  <si>
    <t>Participação de Private Equities em relação ao total</t>
  </si>
  <si>
    <t>Participação de Private Equities (PE)</t>
  </si>
  <si>
    <t>Investimento</t>
  </si>
  <si>
    <t>Desinvestimento</t>
  </si>
  <si>
    <t>Volume (R$ bilhões)</t>
  </si>
  <si>
    <t>Investimento e Desinvestimento dos PE</t>
  </si>
  <si>
    <t>Operações de Fusões e Aquisições</t>
  </si>
  <si>
    <t>Empresa Alvo</t>
  </si>
  <si>
    <t>Empresa Compradora</t>
  </si>
  <si>
    <t xml:space="preserve">Origem </t>
  </si>
  <si>
    <t>Private Equity (%)</t>
  </si>
  <si>
    <t>% no Neg</t>
  </si>
  <si>
    <t>Empresa Vendedora</t>
  </si>
  <si>
    <t>Data do Anúncio</t>
  </si>
  <si>
    <t xml:space="preserve">Valor Anuncio - R$ </t>
  </si>
  <si>
    <t>Nº Op.</t>
  </si>
  <si>
    <t>Data do Fechamento</t>
  </si>
  <si>
    <t>Valor Fechamento - R$</t>
  </si>
  <si>
    <t>Tipo</t>
  </si>
  <si>
    <t>Finalidade do Negócio</t>
  </si>
  <si>
    <t>Setor de Atuação</t>
  </si>
  <si>
    <t>Instrumentos de MK</t>
  </si>
  <si>
    <t>Acionista antes da operação</t>
  </si>
  <si>
    <t>Acionista depois da operação</t>
  </si>
  <si>
    <t>Informações do Anúncio</t>
  </si>
  <si>
    <t>Informações do Fechamento</t>
  </si>
  <si>
    <t>Tipo, Finalidade e Setor</t>
  </si>
  <si>
    <t>Forma de Pagamento</t>
  </si>
  <si>
    <t>Brasil</t>
  </si>
  <si>
    <t>Aquisição</t>
  </si>
  <si>
    <t>Participação minoritária</t>
  </si>
  <si>
    <t>Acionistas Vendedores</t>
  </si>
  <si>
    <t>Aquisições de Controle</t>
  </si>
  <si>
    <t>EUA</t>
  </si>
  <si>
    <t>Holanda</t>
  </si>
  <si>
    <t>Reestruturação</t>
  </si>
  <si>
    <t>Incorporação</t>
  </si>
  <si>
    <t>1. Operações de Fusões e Aquisições</t>
  </si>
  <si>
    <t>Aquisições, Fusões, OPAs e Reestruturações Societárias</t>
  </si>
  <si>
    <t>1.1 Lista de dados sobre Aquisições, Fusões, OPAs e Reestruturações Societárias</t>
  </si>
  <si>
    <t>2.  Fusões e Aquisições em números</t>
  </si>
  <si>
    <t>2.1 Anúncio: Volume e número de operações por trimestre</t>
  </si>
  <si>
    <t>2.2 Fechamento: Volume e número de operações por trimestre</t>
  </si>
  <si>
    <t>3. Origem do Capital</t>
  </si>
  <si>
    <t xml:space="preserve">3.1 Perfil das Operações </t>
  </si>
  <si>
    <t>3.2 Local de origem: Empresas estrangeiras comprando de empresas brasileiras</t>
  </si>
  <si>
    <t>3.3 Local de origem: Empresas estrangeiras vendendo para empresas brasileiras</t>
  </si>
  <si>
    <t>4. Setor</t>
  </si>
  <si>
    <t>4.1 Participação por Setor - Volume</t>
  </si>
  <si>
    <t>4.2 Participação por Setor - Número de operações</t>
  </si>
  <si>
    <t>Outras informações de Fusões e Aquisições</t>
  </si>
  <si>
    <t>5. Outras informações de Fusões e Aquisições</t>
  </si>
  <si>
    <t>6. Expediente</t>
  </si>
  <si>
    <t>5.1 Faixa de Valores por Número de Operações Anunciadas</t>
  </si>
  <si>
    <t>5.2 Forma de pagamentos das operações - Volume</t>
  </si>
  <si>
    <t>5.3 Participação de Private Equities (PE)</t>
  </si>
  <si>
    <t>6.1 Expediente</t>
  </si>
  <si>
    <t>5.4 Investimento e Desinvestimento dos PE - Volume</t>
  </si>
  <si>
    <t>5.5 Investimento e Desinvestimento dos PE - Número de operações</t>
  </si>
  <si>
    <t>quantiQ</t>
  </si>
  <si>
    <t>Cetrel</t>
  </si>
  <si>
    <t>Belagrícola</t>
  </si>
  <si>
    <t>Óticas Carol</t>
  </si>
  <si>
    <t>FEB 1 e FEB 2</t>
  </si>
  <si>
    <t>Companhia Siderúrgica do Atlântico</t>
  </si>
  <si>
    <t>Radiologistas Associados</t>
  </si>
  <si>
    <t>Zoetis - Fábrica de Guarulhos</t>
  </si>
  <si>
    <t>Brasil Pharma</t>
  </si>
  <si>
    <t xml:space="preserve">Sabar </t>
  </si>
  <si>
    <t>Energisa</t>
  </si>
  <si>
    <t>Valepar</t>
  </si>
  <si>
    <t>Nova Transportadora do Sudeste (NTS)</t>
  </si>
  <si>
    <t>Kepler Weber</t>
  </si>
  <si>
    <t>Gerdau</t>
  </si>
  <si>
    <t>Finanseg Corretora de Seguros</t>
  </si>
  <si>
    <t>Sistema Produtor São Lourenço</t>
  </si>
  <si>
    <t>Plumrose</t>
  </si>
  <si>
    <t>Grupo FS</t>
  </si>
  <si>
    <t>Cruzeiro do Sul Educacional</t>
  </si>
  <si>
    <t>Banvit Bandirma</t>
  </si>
  <si>
    <t>Brasil Kirin</t>
  </si>
  <si>
    <t xml:space="preserve">Gerdau Diaco </t>
  </si>
  <si>
    <t>Portfólio de hotéis BHG</t>
  </si>
  <si>
    <t>Lindencorp</t>
  </si>
  <si>
    <t>Bolsa de Valores de Lima</t>
  </si>
  <si>
    <t>InVitro</t>
  </si>
  <si>
    <t>Alto Sertão II</t>
  </si>
  <si>
    <t>Hospital Vera Cruz</t>
  </si>
  <si>
    <t>Portonave</t>
  </si>
  <si>
    <t>Unipar Carbocloro (OPA)</t>
  </si>
  <si>
    <t>Braskem</t>
  </si>
  <si>
    <t>Odebrecht</t>
  </si>
  <si>
    <t>Acionista(s) Vendedor(es)</t>
  </si>
  <si>
    <t>Neoenergia</t>
  </si>
  <si>
    <t xml:space="preserve">ThyssenKrupp </t>
  </si>
  <si>
    <t>Vale</t>
  </si>
  <si>
    <t>Zoetis</t>
  </si>
  <si>
    <t>FIP da Serra</t>
  </si>
  <si>
    <t>Brookfield</t>
  </si>
  <si>
    <t>BTG Pactual</t>
  </si>
  <si>
    <t>Actis</t>
  </si>
  <si>
    <t>Kirin Holdings</t>
  </si>
  <si>
    <t>Gerdau S.A.</t>
  </si>
  <si>
    <t>BHG</t>
  </si>
  <si>
    <t>Banif</t>
  </si>
  <si>
    <t>Renova</t>
  </si>
  <si>
    <t>Triunfo Participações e Empreendimentos</t>
  </si>
  <si>
    <t>Alemanha</t>
  </si>
  <si>
    <t>Canadá</t>
  </si>
  <si>
    <t>Turquia</t>
  </si>
  <si>
    <t>Japão</t>
  </si>
  <si>
    <t>Portugal</t>
  </si>
  <si>
    <t>Peru</t>
  </si>
  <si>
    <t>GTM do Brasil</t>
  </si>
  <si>
    <t>Shanghai Pengxin</t>
  </si>
  <si>
    <t>Luxottica</t>
  </si>
  <si>
    <t>Elektro</t>
  </si>
  <si>
    <t>Ternium</t>
  </si>
  <si>
    <t>Centro de Imagem Diagnósticos</t>
  </si>
  <si>
    <t>União Química</t>
  </si>
  <si>
    <t>Lyondel LLC</t>
  </si>
  <si>
    <t>Blue Stone Participações</t>
  </si>
  <si>
    <t>FIA Samambaia</t>
  </si>
  <si>
    <t>Itaúsa</t>
  </si>
  <si>
    <t>AGCO</t>
  </si>
  <si>
    <t>Metalúrgica Gerdau</t>
  </si>
  <si>
    <t>Wiz Soluções e Corretagem de Seguros</t>
  </si>
  <si>
    <t>CGGC</t>
  </si>
  <si>
    <t xml:space="preserve">JBS </t>
  </si>
  <si>
    <t>Carlyle Group</t>
  </si>
  <si>
    <t>GIC</t>
  </si>
  <si>
    <t>BRF</t>
  </si>
  <si>
    <t>Heineken</t>
  </si>
  <si>
    <t>Putney Capital</t>
  </si>
  <si>
    <t>AccorHotels</t>
  </si>
  <si>
    <t>BM&amp;FBovespa</t>
  </si>
  <si>
    <t>ABS Global</t>
  </si>
  <si>
    <t>AES Tietê</t>
  </si>
  <si>
    <t>Abaporu Participações</t>
  </si>
  <si>
    <t>Terminal Investment Limited</t>
  </si>
  <si>
    <t>Vila Velha</t>
  </si>
  <si>
    <t>Guatemala</t>
  </si>
  <si>
    <t>China</t>
  </si>
  <si>
    <t>Itália</t>
  </si>
  <si>
    <t>Argentina</t>
  </si>
  <si>
    <t>Cingapura</t>
  </si>
  <si>
    <t>República Dominicana</t>
  </si>
  <si>
    <t>França</t>
  </si>
  <si>
    <t>OPA</t>
  </si>
  <si>
    <t>Transporte e Logística</t>
  </si>
  <si>
    <t>Agronegócio</t>
  </si>
  <si>
    <t>Total</t>
  </si>
  <si>
    <t>1S17</t>
  </si>
  <si>
    <t>1S16</t>
  </si>
  <si>
    <t>Valor</t>
  </si>
  <si>
    <t>Número</t>
  </si>
  <si>
    <t xml:space="preserve">Valor </t>
  </si>
  <si>
    <t>Numero</t>
  </si>
  <si>
    <t>Adm. Shopping Centers</t>
  </si>
  <si>
    <t>Aviação e Aeronáutica</t>
  </si>
  <si>
    <t>Construção civil</t>
  </si>
  <si>
    <t>Total Geral</t>
  </si>
  <si>
    <t>Ambos</t>
  </si>
  <si>
    <t>-</t>
  </si>
  <si>
    <t>Operações não divulga</t>
  </si>
  <si>
    <t>Operações anunciadas em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</si>
</sst>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* #,##0_-;\-* #,##0_-;_-* &quot;-&quot;??_-;_-@_-"/>
    <numFmt numFmtId="166" formatCode="0.0%"/>
    <numFmt numFmtId="167" formatCode="_(* #,##0.00_);_(* \(#,##0.00\);_(* &quot;-&quot;??_);_(@_)"/>
    <numFmt numFmtId="168" formatCode="_([$€-2]* #,##0.00_);_([$€-2]* \(#,##0.00\);_([$€-2]* &quot;-&quot;??_)"/>
    <numFmt numFmtId="169" formatCode="0.0"/>
    <numFmt numFmtId="170" formatCode="_-* #,##0.0000_-;\-* #,##0.0000_-;_-* &quot;-&quot;??_-;_-@_-"/>
  </numFmts>
  <fonts count="8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6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sz val="8"/>
      <color theme="1" tint="0.34998626667073579"/>
      <name val="Arial"/>
      <family val="2"/>
    </font>
    <font>
      <sz val="11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2"/>
      <color theme="1" tint="0.34998626667073579"/>
      <name val="Arial"/>
      <family val="2"/>
    </font>
    <font>
      <b/>
      <sz val="14"/>
      <color theme="1" tint="0.34998626667073579"/>
      <name val="Arial"/>
      <family val="2"/>
    </font>
    <font>
      <b/>
      <sz val="16"/>
      <color theme="1" tint="0.34998626667073579"/>
      <name val="Calibri"/>
      <family val="2"/>
      <scheme val="minor"/>
    </font>
    <font>
      <b/>
      <sz val="12"/>
      <color rgb="FFE9841D"/>
      <name val="Arial"/>
      <family val="2"/>
    </font>
    <font>
      <sz val="12"/>
      <color theme="1" tint="0.34998626667073579"/>
      <name val="Arial"/>
      <family val="2"/>
    </font>
    <font>
      <sz val="12"/>
      <color theme="1" tint="0.499984740745262"/>
      <name val="Arial"/>
      <family val="2"/>
    </font>
    <font>
      <sz val="12"/>
      <color theme="1" tint="0.34998626667073579"/>
      <name val="Calibri"/>
      <family val="2"/>
      <scheme val="minor"/>
    </font>
    <font>
      <b/>
      <sz val="12"/>
      <color rgb="FFE9841D"/>
      <name val="Calibri"/>
      <family val="2"/>
      <scheme val="minor"/>
    </font>
    <font>
      <b/>
      <sz val="12"/>
      <color rgb="FF0095D9"/>
      <name val="Arial"/>
      <family val="2"/>
    </font>
    <font>
      <b/>
      <sz val="11"/>
      <color rgb="FF0095D9"/>
      <name val="Arial"/>
      <family val="2"/>
    </font>
    <font>
      <sz val="12"/>
      <color rgb="FF0095D9"/>
      <name val="Arial"/>
      <family val="2"/>
    </font>
    <font>
      <sz val="12"/>
      <color rgb="FF0095D9"/>
      <name val="Calibri"/>
      <family val="2"/>
      <scheme val="minor"/>
    </font>
    <font>
      <sz val="11"/>
      <color rgb="FF0095D9"/>
      <name val="Calibri"/>
      <family val="2"/>
      <scheme val="minor"/>
    </font>
    <font>
      <b/>
      <sz val="12"/>
      <color rgb="FF0095D9"/>
      <name val="Calibri"/>
      <family val="2"/>
      <scheme val="minor"/>
    </font>
    <font>
      <b/>
      <sz val="10"/>
      <color theme="1" tint="0.249977111117893"/>
      <name val="Arial"/>
      <family val="2"/>
    </font>
    <font>
      <sz val="10"/>
      <name val="Arial"/>
      <family val="2"/>
    </font>
    <font>
      <sz val="11"/>
      <color rgb="FF4C4D4F"/>
      <name val="Calibri"/>
      <family val="2"/>
      <scheme val="minor"/>
    </font>
    <font>
      <b/>
      <sz val="20"/>
      <color rgb="FF4C4D4F"/>
      <name val="Calibri"/>
      <family val="2"/>
      <scheme val="minor"/>
    </font>
    <font>
      <sz val="10"/>
      <name val="Arial"/>
      <family val="2"/>
    </font>
    <font>
      <sz val="14"/>
      <color indexed="9"/>
      <name val="Calibri"/>
      <family val="2"/>
    </font>
    <font>
      <sz val="10"/>
      <name val="Verdana"/>
      <family val="2"/>
    </font>
    <font>
      <sz val="14"/>
      <color rgb="FF0095D9"/>
      <name val="Verdana"/>
      <family val="2"/>
    </font>
    <font>
      <sz val="12"/>
      <name val="Arial"/>
      <family val="2"/>
    </font>
    <font>
      <sz val="12"/>
      <color indexed="12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.5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u/>
      <sz val="10"/>
      <color indexed="12"/>
      <name val="Arial"/>
      <family val="2"/>
    </font>
    <font>
      <b/>
      <u/>
      <sz val="12"/>
      <color theme="4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4C4D4F"/>
      <name val="Calibri"/>
      <family val="2"/>
      <scheme val="minor"/>
    </font>
    <font>
      <sz val="12"/>
      <color rgb="FF4C4D4F"/>
      <name val="Calibri"/>
      <family val="2"/>
      <scheme val="minor"/>
    </font>
    <font>
      <b/>
      <sz val="16"/>
      <color rgb="FF4C4D4F"/>
      <name val="Calibri"/>
      <family val="2"/>
    </font>
    <font>
      <b/>
      <u/>
      <sz val="12"/>
      <color theme="3" tint="0.39997558519241921"/>
      <name val="Calibri"/>
      <family val="2"/>
      <scheme val="minor"/>
    </font>
    <font>
      <b/>
      <sz val="16"/>
      <color theme="1"/>
      <name val="Calibri"/>
      <family val="2"/>
    </font>
    <font>
      <b/>
      <sz val="18"/>
      <color rgb="FF4C4D4F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4C4D4F"/>
      <name val="Calibri"/>
      <family val="2"/>
    </font>
    <font>
      <b/>
      <sz val="16"/>
      <color indexed="9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95D9"/>
      <name val="Calibri"/>
      <family val="2"/>
    </font>
    <font>
      <b/>
      <sz val="14"/>
      <color theme="0"/>
      <name val="Calibri"/>
      <family val="2"/>
    </font>
    <font>
      <b/>
      <sz val="12"/>
      <color rgb="FF4C4D4F"/>
      <name val="Calibri"/>
      <family val="2"/>
    </font>
    <font>
      <sz val="11"/>
      <color rgb="FF4C4D4F"/>
      <name val="Calibri"/>
      <family val="2"/>
    </font>
    <font>
      <sz val="12"/>
      <color rgb="FF4C4D4F"/>
      <name val="Calibri"/>
      <family val="2"/>
    </font>
    <font>
      <b/>
      <sz val="18"/>
      <color theme="0" tint="-0.499984740745262"/>
      <name val="Calibri"/>
      <family val="2"/>
    </font>
    <font>
      <b/>
      <sz val="11"/>
      <color rgb="FF4C4D4F"/>
      <name val="Calibri"/>
      <family val="2"/>
    </font>
    <font>
      <sz val="10"/>
      <name val="Calibri"/>
      <family val="2"/>
    </font>
    <font>
      <sz val="14"/>
      <color rgb="FF0095D9"/>
      <name val="Calibri"/>
      <family val="2"/>
    </font>
    <font>
      <sz val="12"/>
      <name val="Calibri"/>
      <family val="2"/>
    </font>
    <font>
      <b/>
      <u/>
      <sz val="12"/>
      <color rgb="FF0095D9"/>
      <name val="Calibri"/>
      <family val="2"/>
    </font>
    <font>
      <b/>
      <sz val="20"/>
      <color rgb="FF0095D9"/>
      <name val="Calibri"/>
      <family val="2"/>
    </font>
    <font>
      <sz val="11"/>
      <color rgb="FF0095D9"/>
      <name val="Calibri"/>
      <family val="2"/>
    </font>
    <font>
      <b/>
      <sz val="20"/>
      <color rgb="FF0095D9"/>
      <name val="Calibri"/>
      <family val="2"/>
      <scheme val="minor"/>
    </font>
    <font>
      <b/>
      <u/>
      <sz val="12"/>
      <color rgb="FF0095D9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color rgb="FF4C4D4F"/>
      <name val="Calibri"/>
      <family val="2"/>
      <scheme val="minor"/>
    </font>
    <font>
      <sz val="10"/>
      <color theme="1" tint="0.249977111117893"/>
      <name val="Arial"/>
      <family val="2"/>
    </font>
    <font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5D9"/>
        <bgColor indexed="64"/>
      </patternFill>
    </fill>
    <fill>
      <patternFill patternType="solid">
        <fgColor rgb="FFBFD73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4C4D4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0C342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0095D9"/>
      </right>
      <top/>
      <bottom/>
      <diagonal/>
    </border>
    <border>
      <left style="thin">
        <color rgb="FF0095D9"/>
      </left>
      <right style="thin">
        <color rgb="FF0095D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9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6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20">
    <xf numFmtId="0" fontId="0" fillId="0" borderId="0" xfId="0"/>
    <xf numFmtId="0" fontId="5" fillId="0" borderId="0" xfId="0" applyFont="1" applyBorder="1"/>
    <xf numFmtId="165" fontId="4" fillId="0" borderId="0" xfId="6" applyNumberFormat="1" applyFont="1"/>
    <xf numFmtId="0" fontId="5" fillId="2" borderId="0" xfId="0" applyFont="1" applyFill="1"/>
    <xf numFmtId="0" fontId="12" fillId="3" borderId="0" xfId="0" applyFont="1" applyFill="1" applyBorder="1" applyAlignment="1"/>
    <xf numFmtId="0" fontId="0" fillId="0" borderId="0" xfId="0" applyFill="1"/>
    <xf numFmtId="0" fontId="12" fillId="2" borderId="0" xfId="0" applyFont="1" applyFill="1" applyBorder="1" applyAlignment="1"/>
    <xf numFmtId="0" fontId="0" fillId="0" borderId="0" xfId="0" applyFont="1"/>
    <xf numFmtId="0" fontId="0" fillId="2" borderId="0" xfId="0" applyFill="1" applyBorder="1" applyAlignment="1">
      <alignment vertical="center"/>
    </xf>
    <xf numFmtId="0" fontId="5" fillId="2" borderId="0" xfId="0" applyFont="1" applyFill="1" applyBorder="1"/>
    <xf numFmtId="0" fontId="7" fillId="2" borderId="0" xfId="0" applyFont="1" applyFill="1" applyBorder="1" applyAlignment="1"/>
    <xf numFmtId="0" fontId="17" fillId="2" borderId="0" xfId="0" applyFont="1" applyFill="1" applyBorder="1"/>
    <xf numFmtId="0" fontId="16" fillId="2" borderId="0" xfId="0" applyFont="1" applyFill="1" applyBorder="1"/>
    <xf numFmtId="0" fontId="10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2" fontId="21" fillId="2" borderId="0" xfId="5" applyNumberFormat="1" applyFont="1" applyFill="1" applyBorder="1"/>
    <xf numFmtId="0" fontId="6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2" fillId="2" borderId="0" xfId="4" applyFont="1" applyFill="1" applyBorder="1" applyAlignment="1">
      <alignment horizontal="right" wrapText="1"/>
    </xf>
    <xf numFmtId="0" fontId="0" fillId="2" borderId="0" xfId="0" applyFill="1" applyBorder="1"/>
    <xf numFmtId="0" fontId="0" fillId="2" borderId="0" xfId="0" applyFill="1"/>
    <xf numFmtId="166" fontId="17" fillId="2" borderId="0" xfId="5" applyNumberFormat="1" applyFont="1" applyFill="1" applyBorder="1"/>
    <xf numFmtId="0" fontId="0" fillId="3" borderId="0" xfId="0" applyFill="1"/>
    <xf numFmtId="49" fontId="6" fillId="3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23" fillId="2" borderId="0" xfId="0" applyFont="1" applyFill="1" applyBorder="1" applyAlignment="1">
      <alignment horizontal="left" indent="1"/>
    </xf>
    <xf numFmtId="0" fontId="11" fillId="2" borderId="0" xfId="0" applyFont="1" applyFill="1" applyBorder="1" applyAlignment="1"/>
    <xf numFmtId="0" fontId="28" fillId="2" borderId="0" xfId="0" applyFont="1" applyFill="1" applyBorder="1"/>
    <xf numFmtId="0" fontId="29" fillId="2" borderId="0" xfId="0" applyFont="1" applyFill="1" applyBorder="1"/>
    <xf numFmtId="0" fontId="30" fillId="2" borderId="0" xfId="0" applyFont="1" applyFill="1" applyBorder="1"/>
    <xf numFmtId="165" fontId="26" fillId="2" borderId="0" xfId="6" applyNumberFormat="1" applyFont="1" applyFill="1" applyBorder="1"/>
    <xf numFmtId="165" fontId="26" fillId="2" borderId="0" xfId="6" applyNumberFormat="1" applyFont="1" applyFill="1" applyBorder="1" applyAlignment="1">
      <alignment horizontal="center"/>
    </xf>
    <xf numFmtId="0" fontId="26" fillId="2" borderId="0" xfId="0" applyFont="1" applyFill="1" applyBorder="1"/>
    <xf numFmtId="2" fontId="26" fillId="2" borderId="0" xfId="0" applyNumberFormat="1" applyFont="1" applyFill="1" applyBorder="1"/>
    <xf numFmtId="0" fontId="31" fillId="2" borderId="0" xfId="0" applyFont="1" applyFill="1" applyBorder="1"/>
    <xf numFmtId="2" fontId="26" fillId="2" borderId="0" xfId="5" applyNumberFormat="1" applyFont="1" applyFill="1" applyBorder="1"/>
    <xf numFmtId="0" fontId="26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15" fillId="2" borderId="0" xfId="0" applyFont="1" applyFill="1" applyBorder="1" applyAlignment="1">
      <alignment horizontal="left" indent="1"/>
    </xf>
    <xf numFmtId="0" fontId="13" fillId="2" borderId="0" xfId="0" applyFont="1" applyFill="1" applyBorder="1"/>
    <xf numFmtId="0" fontId="26" fillId="2" borderId="0" xfId="0" applyFont="1" applyFill="1" applyBorder="1" applyAlignment="1">
      <alignment horizontal="left"/>
    </xf>
    <xf numFmtId="165" fontId="23" fillId="2" borderId="0" xfId="6" applyNumberFormat="1" applyFont="1" applyFill="1" applyBorder="1" applyAlignment="1">
      <alignment horizontal="center" vertical="center"/>
    </xf>
    <xf numFmtId="2" fontId="23" fillId="2" borderId="0" xfId="5" applyNumberFormat="1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/>
    <xf numFmtId="17" fontId="26" fillId="2" borderId="0" xfId="0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166" fontId="23" fillId="2" borderId="0" xfId="5" applyNumberFormat="1" applyFont="1" applyFill="1" applyBorder="1"/>
    <xf numFmtId="0" fontId="20" fillId="2" borderId="0" xfId="0" applyFont="1" applyFill="1" applyBorder="1" applyAlignment="1">
      <alignment horizontal="center"/>
    </xf>
    <xf numFmtId="0" fontId="20" fillId="2" borderId="0" xfId="0" applyFont="1" applyFill="1" applyBorder="1" applyAlignment="1"/>
    <xf numFmtId="0" fontId="19" fillId="2" borderId="0" xfId="0" applyFont="1" applyFill="1" applyBorder="1" applyAlignment="1"/>
    <xf numFmtId="0" fontId="14" fillId="2" borderId="0" xfId="0" applyFont="1" applyFill="1" applyBorder="1" applyAlignment="1">
      <alignment horizontal="left" vertical="top" indent="1"/>
    </xf>
    <xf numFmtId="0" fontId="14" fillId="2" borderId="0" xfId="0" applyFont="1" applyFill="1" applyBorder="1" applyAlignment="1">
      <alignment horizontal="left" indent="1"/>
    </xf>
    <xf numFmtId="165" fontId="23" fillId="2" borderId="0" xfId="6" applyNumberFormat="1" applyFont="1" applyFill="1" applyBorder="1"/>
    <xf numFmtId="0" fontId="18" fillId="2" borderId="0" xfId="0" applyFont="1" applyFill="1" applyBorder="1" applyAlignment="1"/>
    <xf numFmtId="0" fontId="26" fillId="2" borderId="0" xfId="0" applyFont="1" applyFill="1" applyBorder="1" applyAlignment="1"/>
    <xf numFmtId="0" fontId="26" fillId="2" borderId="0" xfId="0" applyNumberFormat="1" applyFont="1" applyFill="1" applyBorder="1"/>
    <xf numFmtId="0" fontId="26" fillId="2" borderId="0" xfId="0" applyFont="1" applyFill="1" applyBorder="1" applyAlignment="1">
      <alignment horizontal="right"/>
    </xf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41" fillId="9" borderId="0" xfId="0" applyFont="1" applyFill="1" applyBorder="1" applyAlignment="1">
      <alignment vertical="center"/>
    </xf>
    <xf numFmtId="0" fontId="44" fillId="9" borderId="0" xfId="0" applyFont="1" applyFill="1" applyBorder="1" applyAlignment="1">
      <alignment vertical="center" wrapText="1"/>
    </xf>
    <xf numFmtId="0" fontId="41" fillId="9" borderId="0" xfId="0" applyFont="1" applyFill="1" applyBorder="1"/>
    <xf numFmtId="49" fontId="45" fillId="9" borderId="0" xfId="0" applyNumberFormat="1" applyFont="1" applyFill="1" applyBorder="1" applyAlignment="1"/>
    <xf numFmtId="0" fontId="46" fillId="0" borderId="0" xfId="0" applyFont="1"/>
    <xf numFmtId="0" fontId="46" fillId="0" borderId="0" xfId="0" applyFont="1" applyAlignment="1">
      <alignment horizontal="center"/>
    </xf>
    <xf numFmtId="0" fontId="47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0" fillId="0" borderId="0" xfId="0" applyBorder="1"/>
    <xf numFmtId="3" fontId="10" fillId="2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166" fontId="10" fillId="0" borderId="0" xfId="5" applyNumberFormat="1" applyFont="1" applyFill="1" applyAlignment="1">
      <alignment horizontal="center" vertical="center"/>
    </xf>
    <xf numFmtId="0" fontId="3" fillId="0" borderId="0" xfId="2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48" fillId="0" borderId="0" xfId="0" applyFont="1"/>
    <xf numFmtId="166" fontId="10" fillId="2" borderId="0" xfId="5" applyNumberFormat="1" applyFont="1" applyFill="1" applyAlignment="1">
      <alignment horizontal="center" vertical="center"/>
    </xf>
    <xf numFmtId="0" fontId="35" fillId="2" borderId="0" xfId="0" applyFont="1" applyFill="1" applyBorder="1" applyAlignment="1">
      <alignment vertical="center"/>
    </xf>
    <xf numFmtId="0" fontId="37" fillId="2" borderId="0" xfId="0" applyFont="1" applyFill="1" applyBorder="1" applyAlignment="1"/>
    <xf numFmtId="0" fontId="51" fillId="2" borderId="0" xfId="2" applyFont="1" applyFill="1" applyBorder="1" applyAlignment="1">
      <alignment vertical="center"/>
    </xf>
    <xf numFmtId="0" fontId="29" fillId="9" borderId="0" xfId="0" applyFont="1" applyFill="1" applyBorder="1"/>
    <xf numFmtId="0" fontId="59" fillId="0" borderId="0" xfId="0" applyFont="1"/>
    <xf numFmtId="0" fontId="59" fillId="2" borderId="0" xfId="0" applyFont="1" applyFill="1" applyBorder="1" applyAlignment="1">
      <alignment horizontal="center"/>
    </xf>
    <xf numFmtId="0" fontId="59" fillId="2" borderId="0" xfId="0" applyFont="1" applyFill="1" applyBorder="1"/>
    <xf numFmtId="0" fontId="59" fillId="0" borderId="0" xfId="0" applyFont="1" applyBorder="1" applyAlignment="1">
      <alignment horizontal="center"/>
    </xf>
    <xf numFmtId="0" fontId="59" fillId="0" borderId="0" xfId="0" applyFont="1" applyBorder="1"/>
    <xf numFmtId="0" fontId="38" fillId="0" borderId="0" xfId="2" applyFont="1" applyFill="1" applyBorder="1" applyAlignment="1">
      <alignment vertical="center"/>
    </xf>
    <xf numFmtId="0" fontId="39" fillId="0" borderId="0" xfId="2" applyFont="1" applyFill="1" applyAlignment="1">
      <alignment vertical="center"/>
    </xf>
    <xf numFmtId="0" fontId="40" fillId="0" borderId="0" xfId="2" applyFont="1" applyFill="1"/>
    <xf numFmtId="0" fontId="3" fillId="0" borderId="0" xfId="2" applyFill="1"/>
    <xf numFmtId="0" fontId="38" fillId="0" borderId="0" xfId="2" applyFont="1" applyFill="1" applyAlignment="1">
      <alignment vertical="center"/>
    </xf>
    <xf numFmtId="0" fontId="60" fillId="2" borderId="0" xfId="0" applyFont="1" applyFill="1" applyBorder="1" applyAlignment="1">
      <alignment vertical="center"/>
    </xf>
    <xf numFmtId="0" fontId="60" fillId="2" borderId="0" xfId="0" applyFont="1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4" fillId="2" borderId="0" xfId="0" applyFont="1" applyFill="1"/>
    <xf numFmtId="0" fontId="59" fillId="0" borderId="0" xfId="0" applyFont="1" applyAlignment="1">
      <alignment horizontal="center" vertical="center"/>
    </xf>
    <xf numFmtId="0" fontId="70" fillId="0" borderId="0" xfId="2" applyFont="1" applyBorder="1" applyAlignment="1">
      <alignment horizontal="center" vertical="center"/>
    </xf>
    <xf numFmtId="0" fontId="70" fillId="0" borderId="0" xfId="2" applyFont="1" applyFill="1" applyAlignment="1">
      <alignment vertical="center"/>
    </xf>
    <xf numFmtId="0" fontId="70" fillId="0" borderId="0" xfId="2" applyFont="1" applyFill="1" applyBorder="1" applyAlignment="1">
      <alignment vertical="center"/>
    </xf>
    <xf numFmtId="0" fontId="71" fillId="0" borderId="0" xfId="2" applyFont="1" applyFill="1" applyAlignment="1">
      <alignment vertical="center"/>
    </xf>
    <xf numFmtId="0" fontId="72" fillId="0" borderId="0" xfId="2" applyFont="1" applyFill="1"/>
    <xf numFmtId="167" fontId="65" fillId="5" borderId="1" xfId="35" applyFont="1" applyFill="1" applyBorder="1" applyAlignment="1">
      <alignment horizontal="center" vertical="center" wrapText="1"/>
    </xf>
    <xf numFmtId="0" fontId="70" fillId="0" borderId="0" xfId="2" applyFont="1" applyFill="1" applyBorder="1" applyAlignment="1">
      <alignment horizontal="center" vertical="center"/>
    </xf>
    <xf numFmtId="0" fontId="67" fillId="0" borderId="0" xfId="2" applyFont="1" applyFill="1" applyAlignment="1">
      <alignment wrapText="1"/>
    </xf>
    <xf numFmtId="0" fontId="54" fillId="0" borderId="0" xfId="2" applyFont="1" applyFill="1" applyAlignment="1">
      <alignment wrapText="1"/>
    </xf>
    <xf numFmtId="0" fontId="68" fillId="0" borderId="0" xfId="41" applyFont="1" applyBorder="1" applyAlignment="1">
      <alignment horizontal="center" vertical="center"/>
    </xf>
    <xf numFmtId="0" fontId="38" fillId="0" borderId="0" xfId="2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73" fillId="0" borderId="0" xfId="0" applyFont="1" applyAlignment="1">
      <alignment horizontal="center" vertical="center"/>
    </xf>
    <xf numFmtId="0" fontId="74" fillId="2" borderId="0" xfId="0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1" fillId="2" borderId="0" xfId="0" applyFont="1" applyFill="1" applyBorder="1"/>
    <xf numFmtId="0" fontId="48" fillId="2" borderId="0" xfId="0" applyFont="1" applyFill="1"/>
    <xf numFmtId="0" fontId="0" fillId="0" borderId="0" xfId="0" applyFill="1" applyBorder="1"/>
    <xf numFmtId="0" fontId="59" fillId="0" borderId="0" xfId="0" applyFont="1" applyFill="1" applyBorder="1"/>
    <xf numFmtId="0" fontId="80" fillId="0" borderId="0" xfId="0" applyFont="1" applyFill="1" applyBorder="1"/>
    <xf numFmtId="0" fontId="11" fillId="0" borderId="0" xfId="0" applyFont="1" applyFill="1" applyBorder="1"/>
    <xf numFmtId="0" fontId="65" fillId="5" borderId="8" xfId="0" applyFont="1" applyFill="1" applyBorder="1" applyAlignment="1">
      <alignment horizontal="center" vertical="center" wrapText="1"/>
    </xf>
    <xf numFmtId="0" fontId="65" fillId="0" borderId="8" xfId="0" applyFont="1" applyFill="1" applyBorder="1" applyAlignment="1">
      <alignment horizontal="center" vertical="center" wrapText="1"/>
    </xf>
    <xf numFmtId="0" fontId="65" fillId="5" borderId="9" xfId="0" applyFont="1" applyFill="1" applyBorder="1" applyAlignment="1">
      <alignment horizontal="center" vertical="center" wrapText="1"/>
    </xf>
    <xf numFmtId="0" fontId="67" fillId="11" borderId="10" xfId="0" applyFont="1" applyFill="1" applyBorder="1" applyAlignment="1">
      <alignment horizontal="center" vertical="center"/>
    </xf>
    <xf numFmtId="3" fontId="66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9" fillId="0" borderId="0" xfId="0" applyFont="1" applyFill="1" applyBorder="1" applyAlignment="1">
      <alignment vertical="center"/>
    </xf>
    <xf numFmtId="0" fontId="62" fillId="0" borderId="0" xfId="0" applyFont="1" applyAlignment="1">
      <alignment vertical="center"/>
    </xf>
    <xf numFmtId="0" fontId="53" fillId="5" borderId="7" xfId="35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0" borderId="0" xfId="0" applyFont="1" applyBorder="1"/>
    <xf numFmtId="167" fontId="53" fillId="5" borderId="7" xfId="35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75" fillId="0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65" fillId="5" borderId="1" xfId="35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166" fontId="67" fillId="0" borderId="0" xfId="5" applyNumberFormat="1" applyFont="1" applyAlignment="1">
      <alignment horizontal="center" vertical="center"/>
    </xf>
    <xf numFmtId="166" fontId="67" fillId="7" borderId="0" xfId="5" applyNumberFormat="1" applyFont="1" applyFill="1" applyAlignment="1">
      <alignment horizontal="center" vertical="center"/>
    </xf>
    <xf numFmtId="0" fontId="63" fillId="2" borderId="0" xfId="0" applyFont="1" applyFill="1" applyBorder="1" applyAlignment="1">
      <alignment vertical="center"/>
    </xf>
    <xf numFmtId="0" fontId="63" fillId="2" borderId="0" xfId="0" applyFont="1" applyFill="1" applyBorder="1" applyAlignment="1">
      <alignment horizontal="left" vertical="center"/>
    </xf>
    <xf numFmtId="0" fontId="63" fillId="2" borderId="0" xfId="0" applyFont="1" applyFill="1" applyBorder="1" applyAlignment="1">
      <alignment horizontal="center" vertical="center"/>
    </xf>
    <xf numFmtId="0" fontId="81" fillId="0" borderId="0" xfId="0" applyFont="1" applyAlignment="1">
      <alignment vertical="center"/>
    </xf>
    <xf numFmtId="167" fontId="65" fillId="5" borderId="7" xfId="35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29" fillId="0" borderId="0" xfId="0" applyFont="1"/>
    <xf numFmtId="0" fontId="43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52" fillId="4" borderId="0" xfId="0" applyFont="1" applyFill="1"/>
    <xf numFmtId="0" fontId="78" fillId="4" borderId="0" xfId="0" applyFont="1" applyFill="1"/>
    <xf numFmtId="0" fontId="78" fillId="4" borderId="0" xfId="0" applyFont="1" applyFill="1" applyAlignment="1">
      <alignment horizontal="center"/>
    </xf>
    <xf numFmtId="0" fontId="54" fillId="0" borderId="0" xfId="0" applyFont="1" applyAlignment="1">
      <alignment vertical="center"/>
    </xf>
    <xf numFmtId="166" fontId="54" fillId="0" borderId="0" xfId="5" applyNumberFormat="1" applyFont="1" applyAlignment="1">
      <alignment horizontal="center" vertical="center"/>
    </xf>
    <xf numFmtId="0" fontId="54" fillId="7" borderId="0" xfId="0" applyFont="1" applyFill="1" applyAlignment="1">
      <alignment vertical="center"/>
    </xf>
    <xf numFmtId="166" fontId="54" fillId="7" borderId="0" xfId="5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165" fontId="34" fillId="0" borderId="0" xfId="6" applyNumberFormat="1" applyFont="1" applyAlignment="1">
      <alignment horizontal="center" vertical="center"/>
    </xf>
    <xf numFmtId="3" fontId="67" fillId="0" borderId="0" xfId="0" applyNumberFormat="1" applyFont="1" applyBorder="1" applyAlignment="1">
      <alignment horizontal="center" vertical="center"/>
    </xf>
    <xf numFmtId="3" fontId="67" fillId="7" borderId="0" xfId="0" applyNumberFormat="1" applyFont="1" applyFill="1" applyBorder="1" applyAlignment="1">
      <alignment horizontal="center" vertical="center"/>
    </xf>
    <xf numFmtId="3" fontId="67" fillId="7" borderId="0" xfId="0" applyNumberFormat="1" applyFont="1" applyFill="1" applyAlignment="1">
      <alignment horizontal="center" vertical="center"/>
    </xf>
    <xf numFmtId="3" fontId="67" fillId="0" borderId="0" xfId="0" applyNumberFormat="1" applyFont="1" applyFill="1" applyAlignment="1">
      <alignment horizontal="center" vertical="center"/>
    </xf>
    <xf numFmtId="0" fontId="59" fillId="2" borderId="0" xfId="0" applyFont="1" applyFill="1" applyBorder="1" applyAlignment="1">
      <alignment horizontal="left"/>
    </xf>
    <xf numFmtId="0" fontId="0" fillId="0" borderId="0" xfId="0"/>
    <xf numFmtId="3" fontId="0" fillId="0" borderId="0" xfId="0" applyNumberFormat="1" applyFill="1" applyBorder="1" applyAlignment="1">
      <alignment vertical="center"/>
    </xf>
    <xf numFmtId="17" fontId="64" fillId="4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69" fillId="0" borderId="0" xfId="0" applyNumberFormat="1" applyFont="1" applyFill="1" applyBorder="1" applyAlignment="1">
      <alignment vertical="center"/>
    </xf>
    <xf numFmtId="0" fontId="53" fillId="5" borderId="4" xfId="35" applyNumberFormat="1" applyFont="1" applyFill="1" applyBorder="1" applyAlignment="1">
      <alignment horizontal="center" vertical="center" wrapText="1"/>
    </xf>
    <xf numFmtId="0" fontId="53" fillId="5" borderId="5" xfId="35" applyNumberFormat="1" applyFont="1" applyFill="1" applyBorder="1" applyAlignment="1">
      <alignment horizontal="center" vertical="center" wrapText="1"/>
    </xf>
    <xf numFmtId="166" fontId="54" fillId="7" borderId="6" xfId="5" applyNumberFormat="1" applyFont="1" applyFill="1" applyBorder="1" applyAlignment="1">
      <alignment horizontal="center" vertical="center"/>
    </xf>
    <xf numFmtId="166" fontId="54" fillId="0" borderId="6" xfId="5" applyNumberFormat="1" applyFont="1" applyBorder="1" applyAlignment="1">
      <alignment horizontal="center" vertical="center"/>
    </xf>
    <xf numFmtId="0" fontId="82" fillId="2" borderId="0" xfId="4" applyFont="1" applyFill="1" applyBorder="1" applyAlignment="1">
      <alignment wrapText="1"/>
    </xf>
    <xf numFmtId="0" fontId="67" fillId="0" borderId="0" xfId="0" applyFont="1" applyAlignment="1">
      <alignment horizontal="left" vertical="center"/>
    </xf>
    <xf numFmtId="0" fontId="67" fillId="7" borderId="0" xfId="0" applyFont="1" applyFill="1" applyAlignment="1">
      <alignment horizontal="left" vertical="center"/>
    </xf>
    <xf numFmtId="0" fontId="54" fillId="5" borderId="7" xfId="35" applyNumberFormat="1" applyFont="1" applyFill="1" applyBorder="1" applyAlignment="1">
      <alignment horizontal="center" vertical="center" wrapText="1"/>
    </xf>
    <xf numFmtId="1" fontId="67" fillId="0" borderId="0" xfId="5" applyNumberFormat="1" applyFont="1" applyAlignment="1">
      <alignment horizontal="center" vertical="center"/>
    </xf>
    <xf numFmtId="0" fontId="67" fillId="7" borderId="0" xfId="0" applyFont="1" applyFill="1" applyAlignment="1">
      <alignment horizontal="left" vertical="center" wrapText="1"/>
    </xf>
    <xf numFmtId="17" fontId="64" fillId="4" borderId="3" xfId="2" applyNumberFormat="1" applyFont="1" applyFill="1" applyBorder="1" applyAlignment="1">
      <alignment vertical="center" wrapText="1"/>
    </xf>
    <xf numFmtId="169" fontId="67" fillId="7" borderId="0" xfId="6" applyNumberFormat="1" applyFont="1" applyFill="1" applyAlignment="1">
      <alignment horizontal="center" vertical="center"/>
    </xf>
    <xf numFmtId="169" fontId="67" fillId="0" borderId="0" xfId="6" applyNumberFormat="1" applyFont="1" applyAlignment="1">
      <alignment horizontal="center" vertical="center"/>
    </xf>
    <xf numFmtId="1" fontId="67" fillId="7" borderId="0" xfId="6" applyNumberFormat="1" applyFont="1" applyFill="1" applyAlignment="1">
      <alignment horizontal="center" vertical="center"/>
    </xf>
    <xf numFmtId="1" fontId="67" fillId="0" borderId="0" xfId="6" applyNumberFormat="1" applyFont="1" applyAlignment="1">
      <alignment horizontal="center" vertical="center"/>
    </xf>
    <xf numFmtId="0" fontId="67" fillId="11" borderId="10" xfId="0" applyFont="1" applyFill="1" applyBorder="1" applyAlignment="1">
      <alignment horizontal="right" vertical="center"/>
    </xf>
    <xf numFmtId="0" fontId="65" fillId="11" borderId="10" xfId="0" applyFont="1" applyFill="1" applyBorder="1" applyAlignment="1">
      <alignment horizontal="center" vertical="center"/>
    </xf>
    <xf numFmtId="3" fontId="65" fillId="0" borderId="0" xfId="0" applyNumberFormat="1" applyFont="1" applyBorder="1" applyAlignment="1">
      <alignment horizontal="center" vertical="center"/>
    </xf>
    <xf numFmtId="0" fontId="72" fillId="2" borderId="0" xfId="2" applyFont="1" applyFill="1"/>
    <xf numFmtId="0" fontId="40" fillId="2" borderId="0" xfId="2" applyFont="1" applyFill="1"/>
    <xf numFmtId="0" fontId="73" fillId="0" borderId="0" xfId="0" applyFont="1" applyAlignment="1">
      <alignment horizontal="right" vertical="center"/>
    </xf>
    <xf numFmtId="0" fontId="83" fillId="12" borderId="15" xfId="0" applyFont="1" applyFill="1" applyBorder="1" applyAlignment="1">
      <alignment horizontal="center" vertical="center"/>
    </xf>
    <xf numFmtId="0" fontId="83" fillId="12" borderId="0" xfId="0" applyFont="1" applyFill="1" applyAlignment="1">
      <alignment horizontal="center" vertical="center"/>
    </xf>
    <xf numFmtId="10" fontId="83" fillId="12" borderId="16" xfId="5" applyNumberFormat="1" applyFont="1" applyFill="1" applyBorder="1" applyAlignment="1">
      <alignment horizontal="center" vertical="center"/>
    </xf>
    <xf numFmtId="10" fontId="83" fillId="12" borderId="0" xfId="5" applyNumberFormat="1" applyFont="1" applyFill="1" applyAlignment="1">
      <alignment horizontal="center" vertical="center"/>
    </xf>
    <xf numFmtId="43" fontId="83" fillId="12" borderId="16" xfId="6" applyFont="1" applyFill="1" applyBorder="1" applyAlignment="1">
      <alignment horizontal="center" vertical="center"/>
    </xf>
    <xf numFmtId="14" fontId="83" fillId="12" borderId="16" xfId="6" applyNumberFormat="1" applyFont="1" applyFill="1" applyBorder="1" applyAlignment="1">
      <alignment horizontal="center" vertical="center"/>
    </xf>
    <xf numFmtId="43" fontId="83" fillId="12" borderId="0" xfId="6" applyFont="1" applyFill="1" applyAlignment="1">
      <alignment horizontal="center" vertical="center"/>
    </xf>
    <xf numFmtId="1" fontId="83" fillId="12" borderId="16" xfId="5" applyNumberFormat="1" applyFont="1" applyFill="1" applyBorder="1" applyAlignment="1">
      <alignment horizontal="center" vertical="center"/>
    </xf>
    <xf numFmtId="14" fontId="83" fillId="12" borderId="0" xfId="0" applyNumberFormat="1" applyFont="1" applyFill="1" applyAlignment="1">
      <alignment horizontal="center" vertical="center"/>
    </xf>
    <xf numFmtId="0" fontId="83" fillId="12" borderId="16" xfId="0" applyFont="1" applyFill="1" applyBorder="1" applyAlignment="1">
      <alignment horizontal="center" vertical="center"/>
    </xf>
    <xf numFmtId="0" fontId="83" fillId="2" borderId="15" xfId="0" applyFont="1" applyFill="1" applyBorder="1" applyAlignment="1">
      <alignment horizontal="center" vertical="center"/>
    </xf>
    <xf numFmtId="0" fontId="83" fillId="2" borderId="0" xfId="0" applyFont="1" applyFill="1" applyAlignment="1">
      <alignment horizontal="center" vertical="center"/>
    </xf>
    <xf numFmtId="10" fontId="83" fillId="2" borderId="16" xfId="5" applyNumberFormat="1" applyFont="1" applyFill="1" applyBorder="1" applyAlignment="1">
      <alignment horizontal="center" vertical="center"/>
    </xf>
    <xf numFmtId="10" fontId="83" fillId="2" borderId="0" xfId="5" applyNumberFormat="1" applyFont="1" applyFill="1" applyAlignment="1">
      <alignment horizontal="center" vertical="center"/>
    </xf>
    <xf numFmtId="43" fontId="83" fillId="2" borderId="16" xfId="6" applyFont="1" applyFill="1" applyBorder="1" applyAlignment="1">
      <alignment horizontal="center" vertical="center"/>
    </xf>
    <xf numFmtId="14" fontId="83" fillId="2" borderId="15" xfId="0" applyNumberFormat="1" applyFont="1" applyFill="1" applyBorder="1" applyAlignment="1">
      <alignment horizontal="center" vertical="center"/>
    </xf>
    <xf numFmtId="43" fontId="83" fillId="2" borderId="0" xfId="6" applyFont="1" applyFill="1" applyAlignment="1">
      <alignment horizontal="center" vertical="center"/>
    </xf>
    <xf numFmtId="1" fontId="83" fillId="2" borderId="16" xfId="5" applyNumberFormat="1" applyFont="1" applyFill="1" applyBorder="1" applyAlignment="1">
      <alignment horizontal="center" vertical="center"/>
    </xf>
    <xf numFmtId="14" fontId="83" fillId="2" borderId="0" xfId="0" applyNumberFormat="1" applyFont="1" applyFill="1" applyAlignment="1">
      <alignment horizontal="center" vertical="center"/>
    </xf>
    <xf numFmtId="1" fontId="83" fillId="2" borderId="0" xfId="0" applyNumberFormat="1" applyFont="1" applyFill="1" applyAlignment="1">
      <alignment horizontal="center" vertical="center"/>
    </xf>
    <xf numFmtId="0" fontId="83" fillId="2" borderId="16" xfId="0" applyFont="1" applyFill="1" applyBorder="1" applyAlignment="1">
      <alignment horizontal="center" vertical="center"/>
    </xf>
    <xf numFmtId="167" fontId="65" fillId="5" borderId="7" xfId="35" applyFont="1" applyFill="1" applyBorder="1" applyAlignment="1">
      <alignment horizontal="center" wrapText="1"/>
    </xf>
    <xf numFmtId="4" fontId="0" fillId="0" borderId="0" xfId="0" applyNumberFormat="1"/>
    <xf numFmtId="9" fontId="0" fillId="0" borderId="0" xfId="5" applyFont="1"/>
    <xf numFmtId="166" fontId="0" fillId="0" borderId="0" xfId="5" applyNumberFormat="1" applyFont="1"/>
    <xf numFmtId="0" fontId="0" fillId="13" borderId="0" xfId="0" applyFill="1"/>
    <xf numFmtId="0" fontId="0" fillId="14" borderId="0" xfId="0" applyFill="1"/>
    <xf numFmtId="9" fontId="0" fillId="14" borderId="0" xfId="5" applyFont="1" applyFill="1"/>
    <xf numFmtId="0" fontId="0" fillId="15" borderId="0" xfId="0" applyFill="1"/>
    <xf numFmtId="4" fontId="0" fillId="15" borderId="0" xfId="0" applyNumberFormat="1" applyFill="1"/>
    <xf numFmtId="9" fontId="0" fillId="15" borderId="0" xfId="5" applyFont="1" applyFill="1"/>
    <xf numFmtId="0" fontId="0" fillId="16" borderId="0" xfId="0" applyFill="1"/>
    <xf numFmtId="4" fontId="0" fillId="16" borderId="0" xfId="0" applyNumberFormat="1" applyFill="1"/>
    <xf numFmtId="9" fontId="0" fillId="16" borderId="0" xfId="5" applyFont="1" applyFill="1"/>
    <xf numFmtId="0" fontId="0" fillId="17" borderId="0" xfId="0" applyFill="1"/>
    <xf numFmtId="43" fontId="0" fillId="14" borderId="0" xfId="6" applyFont="1" applyFill="1"/>
    <xf numFmtId="0" fontId="0" fillId="14" borderId="0" xfId="0" applyFill="1" applyAlignment="1">
      <alignment horizontal="right"/>
    </xf>
    <xf numFmtId="0" fontId="0" fillId="5" borderId="17" xfId="0" applyFill="1" applyBorder="1" applyAlignment="1">
      <alignment horizontal="center"/>
    </xf>
    <xf numFmtId="0" fontId="0" fillId="17" borderId="17" xfId="0" applyFill="1" applyBorder="1"/>
    <xf numFmtId="0" fontId="0" fillId="13" borderId="17" xfId="0" applyFill="1" applyBorder="1"/>
    <xf numFmtId="9" fontId="0" fillId="17" borderId="17" xfId="5" applyFont="1" applyFill="1" applyBorder="1" applyAlignment="1">
      <alignment horizontal="center"/>
    </xf>
    <xf numFmtId="166" fontId="0" fillId="17" borderId="17" xfId="5" applyNumberFormat="1" applyFont="1" applyFill="1" applyBorder="1" applyAlignment="1">
      <alignment horizontal="center"/>
    </xf>
    <xf numFmtId="43" fontId="0" fillId="13" borderId="17" xfId="6" applyFont="1" applyFill="1" applyBorder="1" applyAlignment="1">
      <alignment horizontal="center"/>
    </xf>
    <xf numFmtId="43" fontId="0" fillId="17" borderId="17" xfId="6" applyFont="1" applyFill="1" applyBorder="1" applyAlignment="1">
      <alignment horizontal="center"/>
    </xf>
    <xf numFmtId="165" fontId="0" fillId="13" borderId="17" xfId="6" applyNumberFormat="1" applyFont="1" applyFill="1" applyBorder="1" applyAlignment="1">
      <alignment horizontal="center"/>
    </xf>
    <xf numFmtId="165" fontId="0" fillId="17" borderId="17" xfId="6" applyNumberFormat="1" applyFont="1" applyFill="1" applyBorder="1" applyAlignment="1">
      <alignment horizontal="center"/>
    </xf>
    <xf numFmtId="0" fontId="0" fillId="18" borderId="17" xfId="0" applyFill="1" applyBorder="1"/>
    <xf numFmtId="43" fontId="0" fillId="18" borderId="17" xfId="6" applyFont="1" applyFill="1" applyBorder="1"/>
    <xf numFmtId="170" fontId="0" fillId="18" borderId="17" xfId="6" applyNumberFormat="1" applyFont="1" applyFill="1" applyBorder="1"/>
    <xf numFmtId="165" fontId="0" fillId="18" borderId="17" xfId="6" applyNumberFormat="1" applyFont="1" applyFill="1" applyBorder="1"/>
    <xf numFmtId="43" fontId="0" fillId="17" borderId="17" xfId="6" applyFont="1" applyFill="1" applyBorder="1"/>
    <xf numFmtId="43" fontId="0" fillId="13" borderId="17" xfId="6" applyFont="1" applyFill="1" applyBorder="1"/>
    <xf numFmtId="0" fontId="0" fillId="17" borderId="17" xfId="0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165" fontId="0" fillId="18" borderId="17" xfId="6" applyNumberFormat="1" applyFont="1" applyFill="1" applyBorder="1" applyAlignment="1"/>
    <xf numFmtId="9" fontId="0" fillId="0" borderId="0" xfId="5" applyFont="1" applyAlignment="1">
      <alignment horizontal="center"/>
    </xf>
    <xf numFmtId="0" fontId="0" fillId="5" borderId="1" xfId="0" applyFill="1" applyBorder="1" applyAlignment="1">
      <alignment horizontal="center"/>
    </xf>
    <xf numFmtId="166" fontId="0" fillId="13" borderId="17" xfId="5" applyNumberFormat="1" applyFont="1" applyFill="1" applyBorder="1" applyAlignment="1">
      <alignment horizontal="center"/>
    </xf>
    <xf numFmtId="165" fontId="0" fillId="17" borderId="17" xfId="6" applyNumberFormat="1" applyFont="1" applyFill="1" applyBorder="1"/>
    <xf numFmtId="10" fontId="0" fillId="0" borderId="0" xfId="5" applyNumberFormat="1" applyFont="1"/>
    <xf numFmtId="1" fontId="67" fillId="7" borderId="0" xfId="6" quotePrefix="1" applyNumberFormat="1" applyFont="1" applyFill="1" applyAlignment="1">
      <alignment horizontal="center" vertical="center"/>
    </xf>
    <xf numFmtId="17" fontId="52" fillId="4" borderId="14" xfId="2" applyNumberFormat="1" applyFont="1" applyFill="1" applyBorder="1" applyAlignment="1">
      <alignment vertical="center" wrapText="1"/>
    </xf>
    <xf numFmtId="0" fontId="53" fillId="5" borderId="17" xfId="35" applyNumberFormat="1" applyFont="1" applyFill="1" applyBorder="1" applyAlignment="1">
      <alignment horizontal="center" vertical="center" wrapText="1"/>
    </xf>
    <xf numFmtId="0" fontId="4" fillId="0" borderId="18" xfId="0" applyFont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6" fontId="10" fillId="0" borderId="0" xfId="5" applyNumberFormat="1" applyFont="1" applyFill="1" applyBorder="1" applyAlignment="1">
      <alignment horizontal="center" vertical="center"/>
    </xf>
    <xf numFmtId="167" fontId="53" fillId="5" borderId="17" xfId="35" applyFont="1" applyFill="1" applyBorder="1" applyAlignment="1">
      <alignment vertical="center" wrapText="1"/>
    </xf>
    <xf numFmtId="0" fontId="4" fillId="0" borderId="17" xfId="0" applyFont="1" applyBorder="1"/>
    <xf numFmtId="17" fontId="52" fillId="4" borderId="17" xfId="2" applyNumberFormat="1" applyFont="1" applyFill="1" applyBorder="1" applyAlignment="1">
      <alignment vertical="center" wrapText="1"/>
    </xf>
    <xf numFmtId="0" fontId="3" fillId="19" borderId="0" xfId="2" applyFill="1" applyAlignment="1">
      <alignment horizontal="center"/>
    </xf>
    <xf numFmtId="0" fontId="3" fillId="19" borderId="0" xfId="2" applyFill="1" applyAlignment="1">
      <alignment horizontal="left"/>
    </xf>
    <xf numFmtId="0" fontId="3" fillId="19" borderId="0" xfId="2" applyFill="1"/>
    <xf numFmtId="43" fontId="32" fillId="12" borderId="16" xfId="6" applyFont="1" applyFill="1" applyBorder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43" fontId="32" fillId="12" borderId="0" xfId="6" applyFont="1" applyFill="1" applyAlignment="1">
      <alignment horizontal="center" vertical="center"/>
    </xf>
    <xf numFmtId="1" fontId="32" fillId="12" borderId="16" xfId="5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43" fillId="4" borderId="0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horizontal="center" vertical="center"/>
    </xf>
    <xf numFmtId="0" fontId="58" fillId="9" borderId="0" xfId="0" applyFont="1" applyFill="1" applyBorder="1" applyAlignment="1">
      <alignment horizontal="center" vertical="center" wrapText="1"/>
    </xf>
    <xf numFmtId="49" fontId="53" fillId="9" borderId="0" xfId="0" quotePrefix="1" applyNumberFormat="1" applyFont="1" applyFill="1" applyBorder="1" applyAlignment="1">
      <alignment horizontal="center"/>
    </xf>
    <xf numFmtId="0" fontId="53" fillId="10" borderId="0" xfId="0" applyFont="1" applyFill="1" applyAlignment="1">
      <alignment horizontal="left"/>
    </xf>
    <xf numFmtId="0" fontId="50" fillId="0" borderId="0" xfId="61" applyFont="1" applyAlignment="1" applyProtection="1">
      <alignment horizontal="left" indent="1"/>
    </xf>
    <xf numFmtId="0" fontId="48" fillId="0" borderId="0" xfId="0" applyFont="1"/>
    <xf numFmtId="0" fontId="32" fillId="12" borderId="0" xfId="0" applyFont="1" applyFill="1" applyBorder="1" applyAlignment="1">
      <alignment horizontal="center" vertical="center"/>
    </xf>
    <xf numFmtId="0" fontId="32" fillId="12" borderId="15" xfId="0" applyFont="1" applyFill="1" applyBorder="1" applyAlignment="1">
      <alignment horizontal="center" vertical="center"/>
    </xf>
    <xf numFmtId="0" fontId="63" fillId="2" borderId="0" xfId="2" applyFont="1" applyFill="1" applyBorder="1" applyAlignment="1">
      <alignment horizontal="center" vertical="center"/>
    </xf>
    <xf numFmtId="0" fontId="61" fillId="4" borderId="0" xfId="0" applyFont="1" applyFill="1" applyBorder="1" applyAlignment="1">
      <alignment horizontal="center"/>
    </xf>
    <xf numFmtId="0" fontId="55" fillId="3" borderId="0" xfId="41" applyFont="1" applyFill="1" applyBorder="1" applyAlignment="1">
      <alignment horizontal="center" vertical="center"/>
    </xf>
    <xf numFmtId="43" fontId="84" fillId="4" borderId="4" xfId="6" applyFont="1" applyFill="1" applyBorder="1" applyAlignment="1">
      <alignment horizontal="center" vertical="center"/>
    </xf>
    <xf numFmtId="43" fontId="84" fillId="4" borderId="14" xfId="6" applyFont="1" applyFill="1" applyBorder="1" applyAlignment="1">
      <alignment horizontal="center" vertical="center"/>
    </xf>
    <xf numFmtId="43" fontId="84" fillId="4" borderId="5" xfId="6" applyFont="1" applyFill="1" applyBorder="1" applyAlignment="1">
      <alignment horizontal="center" vertical="center"/>
    </xf>
    <xf numFmtId="17" fontId="64" fillId="4" borderId="0" xfId="2" applyNumberFormat="1" applyFont="1" applyFill="1" applyBorder="1" applyAlignment="1">
      <alignment horizontal="center" vertical="center"/>
    </xf>
    <xf numFmtId="0" fontId="57" fillId="0" borderId="0" xfId="0" applyFont="1" applyAlignment="1"/>
    <xf numFmtId="0" fontId="60" fillId="6" borderId="0" xfId="0" applyFont="1" applyFill="1" applyBorder="1" applyAlignment="1">
      <alignment horizontal="center" vertical="center"/>
    </xf>
    <xf numFmtId="0" fontId="64" fillId="4" borderId="0" xfId="0" applyFont="1" applyFill="1" applyBorder="1" applyAlignment="1">
      <alignment horizontal="center" vertical="center"/>
    </xf>
    <xf numFmtId="0" fontId="79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17" fontId="52" fillId="4" borderId="4" xfId="2" applyNumberFormat="1" applyFont="1" applyFill="1" applyBorder="1" applyAlignment="1">
      <alignment horizontal="center" vertical="center" wrapText="1"/>
    </xf>
    <xf numFmtId="17" fontId="52" fillId="4" borderId="14" xfId="2" applyNumberFormat="1" applyFont="1" applyFill="1" applyBorder="1" applyAlignment="1">
      <alignment horizontal="center" vertical="center" wrapText="1"/>
    </xf>
    <xf numFmtId="17" fontId="52" fillId="4" borderId="5" xfId="2" applyNumberFormat="1" applyFont="1" applyFill="1" applyBorder="1" applyAlignment="1">
      <alignment horizontal="center" vertical="center" wrapText="1"/>
    </xf>
    <xf numFmtId="17" fontId="64" fillId="4" borderId="11" xfId="2" applyNumberFormat="1" applyFont="1" applyFill="1" applyBorder="1" applyAlignment="1">
      <alignment horizontal="center" vertical="center"/>
    </xf>
    <xf numFmtId="17" fontId="64" fillId="4" borderId="12" xfId="2" applyNumberFormat="1" applyFont="1" applyFill="1" applyBorder="1" applyAlignment="1">
      <alignment horizontal="center" vertical="center"/>
    </xf>
    <xf numFmtId="0" fontId="51" fillId="4" borderId="0" xfId="2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167" fontId="53" fillId="5" borderId="1" xfId="35" applyFont="1" applyFill="1" applyBorder="1" applyAlignment="1">
      <alignment horizontal="center" vertical="center" wrapText="1"/>
    </xf>
    <xf numFmtId="167" fontId="53" fillId="5" borderId="7" xfId="35" applyFont="1" applyFill="1" applyBorder="1" applyAlignment="1">
      <alignment horizontal="center" vertical="center" wrapText="1"/>
    </xf>
    <xf numFmtId="0" fontId="0" fillId="18" borderId="17" xfId="0" applyFill="1" applyBorder="1" applyAlignment="1">
      <alignment horizontal="center"/>
    </xf>
    <xf numFmtId="0" fontId="60" fillId="3" borderId="0" xfId="0" applyFont="1" applyFill="1" applyBorder="1" applyAlignment="1">
      <alignment horizontal="center" vertical="center"/>
    </xf>
    <xf numFmtId="17" fontId="52" fillId="4" borderId="3" xfId="2" applyNumberFormat="1" applyFont="1" applyFill="1" applyBorder="1" applyAlignment="1">
      <alignment horizontal="center" vertical="center" wrapText="1"/>
    </xf>
    <xf numFmtId="17" fontId="52" fillId="4" borderId="2" xfId="2" applyNumberFormat="1" applyFont="1" applyFill="1" applyBorder="1" applyAlignment="1">
      <alignment horizontal="center" vertical="center" wrapText="1"/>
    </xf>
    <xf numFmtId="17" fontId="52" fillId="4" borderId="13" xfId="2" applyNumberFormat="1" applyFont="1" applyFill="1" applyBorder="1" applyAlignment="1">
      <alignment horizontal="center" vertical="center" wrapText="1"/>
    </xf>
    <xf numFmtId="17" fontId="64" fillId="4" borderId="3" xfId="2" applyNumberFormat="1" applyFont="1" applyFill="1" applyBorder="1" applyAlignment="1">
      <alignment horizontal="center" vertical="center"/>
    </xf>
    <xf numFmtId="17" fontId="64" fillId="4" borderId="2" xfId="2" applyNumberFormat="1" applyFont="1" applyFill="1" applyBorder="1" applyAlignment="1">
      <alignment horizontal="center" vertical="center"/>
    </xf>
    <xf numFmtId="17" fontId="64" fillId="4" borderId="13" xfId="2" applyNumberFormat="1" applyFont="1" applyFill="1" applyBorder="1" applyAlignment="1">
      <alignment horizontal="center" vertical="center"/>
    </xf>
    <xf numFmtId="17" fontId="64" fillId="4" borderId="3" xfId="2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top"/>
    </xf>
    <xf numFmtId="0" fontId="26" fillId="2" borderId="0" xfId="0" applyFont="1" applyFill="1" applyBorder="1" applyAlignment="1">
      <alignment horizontal="center"/>
    </xf>
    <xf numFmtId="0" fontId="32" fillId="3" borderId="0" xfId="0" applyNumberFormat="1" applyFont="1" applyFill="1" applyAlignment="1">
      <alignment horizontal="right" vertical="center"/>
    </xf>
    <xf numFmtId="0" fontId="21" fillId="2" borderId="0" xfId="0" applyFont="1" applyFill="1" applyBorder="1" applyAlignment="1">
      <alignment horizontal="center"/>
    </xf>
    <xf numFmtId="17" fontId="26" fillId="2" borderId="0" xfId="0" quotePrefix="1" applyNumberFormat="1" applyFont="1" applyFill="1" applyBorder="1" applyAlignment="1">
      <alignment horizontal="center"/>
    </xf>
    <xf numFmtId="17" fontId="27" fillId="2" borderId="0" xfId="0" quotePrefix="1" applyNumberFormat="1" applyFont="1" applyFill="1" applyBorder="1" applyAlignment="1">
      <alignment horizontal="center"/>
    </xf>
  </cellXfs>
  <cellStyles count="99">
    <cellStyle name="Comma 2" xfId="62"/>
    <cellStyle name="Currency 2" xfId="63"/>
    <cellStyle name="Euro" xfId="10"/>
    <cellStyle name="Euro 2" xfId="42"/>
    <cellStyle name="Euro 3" xfId="43"/>
    <cellStyle name="Hiperlink" xfId="61" builtinId="8"/>
    <cellStyle name="Moeda 2" xfId="1"/>
    <cellStyle name="Moeda 2 2" xfId="44"/>
    <cellStyle name="Moeda 3" xfId="45"/>
    <cellStyle name="Moeda 4" xfId="64"/>
    <cellStyle name="Normal" xfId="0" builtinId="0"/>
    <cellStyle name="Normal 10" xfId="40"/>
    <cellStyle name="Normal 11" xfId="7"/>
    <cellStyle name="Normal 11 2" xfId="86"/>
    <cellStyle name="Normal 12" xfId="41"/>
    <cellStyle name="Normal 12 2" xfId="65"/>
    <cellStyle name="Normal 12 3" xfId="92"/>
    <cellStyle name="Normal 13" xfId="93"/>
    <cellStyle name="Normal 14" xfId="94"/>
    <cellStyle name="Normal 15" xfId="95"/>
    <cellStyle name="Normal 16" xfId="96"/>
    <cellStyle name="Normal 17" xfId="97"/>
    <cellStyle name="Normal 18" xfId="98"/>
    <cellStyle name="Normal 19" xfId="84"/>
    <cellStyle name="Normal 2" xfId="2"/>
    <cellStyle name="Normal 2 2" xfId="32"/>
    <cellStyle name="Normal 2 2 2" xfId="46"/>
    <cellStyle name="Normal 2 3" xfId="47"/>
    <cellStyle name="Normal 2 3 2" xfId="87"/>
    <cellStyle name="Normal 2 4" xfId="48"/>
    <cellStyle name="Normal 2 5" xfId="90"/>
    <cellStyle name="Normal 2_CRI" xfId="49"/>
    <cellStyle name="Normal 3" xfId="11"/>
    <cellStyle name="Normal 3 2" xfId="50"/>
    <cellStyle name="Normal 4" xfId="12"/>
    <cellStyle name="Normal 4 2" xfId="51"/>
    <cellStyle name="Normal 4 3" xfId="52"/>
    <cellStyle name="Normal 4_Ações" xfId="53"/>
    <cellStyle name="Normal 5" xfId="30"/>
    <cellStyle name="Normal 5 2" xfId="3"/>
    <cellStyle name="Normal 6" xfId="33"/>
    <cellStyle name="Normal 6 2" xfId="66"/>
    <cellStyle name="Normal 6 3" xfId="67"/>
    <cellStyle name="Normal 7" xfId="36"/>
    <cellStyle name="Normal 7 2" xfId="68"/>
    <cellStyle name="Normal 7 3" xfId="69"/>
    <cellStyle name="Normal 8" xfId="37"/>
    <cellStyle name="Normal 8 2" xfId="70"/>
    <cellStyle name="Normal 8 3" xfId="71"/>
    <cellStyle name="Normal 9" xfId="39"/>
    <cellStyle name="Normal 9 2" xfId="72"/>
    <cellStyle name="Normal 9 3" xfId="73"/>
    <cellStyle name="Normal_Plan1" xfId="4"/>
    <cellStyle name="Percent 2" xfId="74"/>
    <cellStyle name="Porcentagem" xfId="5" builtinId="5"/>
    <cellStyle name="Porcentagem 2" xfId="13"/>
    <cellStyle name="Porcentagem 2 2" xfId="54"/>
    <cellStyle name="Porcentagem 2 3" xfId="55"/>
    <cellStyle name="Porcentagem 3" xfId="34"/>
    <cellStyle name="Porcentagem 4" xfId="8"/>
    <cellStyle name="Porcentagem 4 2" xfId="75"/>
    <cellStyle name="Porcentagem 4 3" xfId="76"/>
    <cellStyle name="Porcentagem 5" xfId="56"/>
    <cellStyle name="Separador de milhares 2" xfId="31"/>
    <cellStyle name="Separador de milhares 2 10" xfId="14"/>
    <cellStyle name="Separador de milhares 2 11" xfId="15"/>
    <cellStyle name="Separador de milhares 2 12" xfId="16"/>
    <cellStyle name="Separador de milhares 2 13" xfId="17"/>
    <cellStyle name="Separador de milhares 2 14" xfId="18"/>
    <cellStyle name="Separador de milhares 2 15" xfId="19"/>
    <cellStyle name="Separador de milhares 2 16" xfId="77"/>
    <cellStyle name="Separador de milhares 2 17" xfId="78"/>
    <cellStyle name="Separador de milhares 2 2" xfId="20"/>
    <cellStyle name="Separador de milhares 2 3" xfId="21"/>
    <cellStyle name="Separador de milhares 2 4" xfId="22"/>
    <cellStyle name="Separador de milhares 2 5" xfId="23"/>
    <cellStyle name="Separador de milhares 2 6" xfId="24"/>
    <cellStyle name="Separador de milhares 2 7" xfId="25"/>
    <cellStyle name="Separador de milhares 2 8" xfId="26"/>
    <cellStyle name="Separador de milhares 2 9" xfId="27"/>
    <cellStyle name="Separador de milhares 2_Ações" xfId="57"/>
    <cellStyle name="Separador de milhares 3" xfId="28"/>
    <cellStyle name="Separador de milhares 4" xfId="29"/>
    <cellStyle name="Separador de milhares 4 2" xfId="58"/>
    <cellStyle name="Separador de milhares 4 3" xfId="79"/>
    <cellStyle name="Separador de milhares 5" xfId="59"/>
    <cellStyle name="Separador de milhares 6" xfId="60"/>
    <cellStyle name="Vírgula" xfId="6" builtinId="3"/>
    <cellStyle name="Vírgula 2" xfId="35"/>
    <cellStyle name="Vírgula 2 2" xfId="80"/>
    <cellStyle name="Vírgula 3" xfId="38"/>
    <cellStyle name="Vírgula 3 2" xfId="88"/>
    <cellStyle name="Vírgula 3 3" xfId="89"/>
    <cellStyle name="Vírgula 3 4" xfId="91"/>
    <cellStyle name="Vírgula 4" xfId="9"/>
    <cellStyle name="Vírgula 4 2" xfId="81"/>
    <cellStyle name="Vírgula 4 3" xfId="82"/>
    <cellStyle name="Vírgula 5" xfId="83"/>
    <cellStyle name="Vírgula 5 2" xfId="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C4D4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D730"/>
      <color rgb="FF80C342"/>
      <color rgb="FF0095D9"/>
      <color rgb="FF4C4D4F"/>
      <color rgb="FFE4E4E4"/>
      <color rgb="FFECECEC"/>
      <color rgb="FFB7BA9F"/>
      <color rgb="FFF0F0F0"/>
      <color rgb="FFA6A6A6"/>
      <color rgb="FFFFD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8" name="CaixaDeTexto 37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17789665" y="93354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9" name="CaixaDeTexto 38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17789665" y="161172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40" name="CaixaDeTexto 39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17789665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41" name="CaixaDeTexto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19218415" y="93354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42" name="CaixaDeTexto 41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0647165" y="93354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43" name="CaixaDeTexto 42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2075915" y="93354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44" name="CaixaDeTexto 43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17789665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45" name="CaixaDeTexto 44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19218415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46" name="CaixaDeTexto 45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218415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47" name="CaixaDeTexto 46">
          <a:extLst>
            <a:ext uri="{FF2B5EF4-FFF2-40B4-BE49-F238E27FC236}">
              <a16:creationId xmlns=""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0647165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48" name="CaixaDeTexto 47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0647165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49" name="CaixaDeTexto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2075915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50" name="CaixaDeTexto 49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2075915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57</xdr:row>
      <xdr:rowOff>0</xdr:rowOff>
    </xdr:from>
    <xdr:ext cx="184731" cy="264560"/>
    <xdr:sp macro="" textlink="">
      <xdr:nvSpPr>
        <xdr:cNvPr id="51" name="CaixaDeTexto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7971890" y="93354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54" name="CaixaDeTexto 53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2258140" y="93354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57</xdr:row>
      <xdr:rowOff>0</xdr:rowOff>
    </xdr:from>
    <xdr:ext cx="184731" cy="264560"/>
    <xdr:sp macro="" textlink="">
      <xdr:nvSpPr>
        <xdr:cNvPr id="56" name="CaixaDeTexto 55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797189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57</xdr:row>
      <xdr:rowOff>0</xdr:rowOff>
    </xdr:from>
    <xdr:ext cx="184731" cy="264560"/>
    <xdr:sp macro="" textlink="">
      <xdr:nvSpPr>
        <xdr:cNvPr id="57" name="CaixaDeTexto 56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797189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57</xdr:row>
      <xdr:rowOff>0</xdr:rowOff>
    </xdr:from>
    <xdr:ext cx="184731" cy="264560"/>
    <xdr:sp macro="" textlink="">
      <xdr:nvSpPr>
        <xdr:cNvPr id="58" name="CaixaDeTexto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940064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57</xdr:row>
      <xdr:rowOff>0</xdr:rowOff>
    </xdr:from>
    <xdr:ext cx="184731" cy="264560"/>
    <xdr:sp macro="" textlink="">
      <xdr:nvSpPr>
        <xdr:cNvPr id="59" name="CaixaDeTexto 58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940064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60" name="CaixaDeTexto 59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3082939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61" name="CaixaDeTexto 60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3082939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62" name="CaixaDeTexto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3225814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63" name="CaixaDeTexto 62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3225814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57</xdr:row>
      <xdr:rowOff>0</xdr:rowOff>
    </xdr:from>
    <xdr:ext cx="184731" cy="264560"/>
    <xdr:sp macro="" textlink="">
      <xdr:nvSpPr>
        <xdr:cNvPr id="64" name="CaixaDeTexto 63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797189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57</xdr:row>
      <xdr:rowOff>0</xdr:rowOff>
    </xdr:from>
    <xdr:ext cx="184731" cy="264560"/>
    <xdr:sp macro="" textlink="">
      <xdr:nvSpPr>
        <xdr:cNvPr id="65" name="CaixaDeTexto 64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797189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57</xdr:row>
      <xdr:rowOff>0</xdr:rowOff>
    </xdr:from>
    <xdr:ext cx="184731" cy="264560"/>
    <xdr:sp macro="" textlink="">
      <xdr:nvSpPr>
        <xdr:cNvPr id="66" name="CaixaDeTexto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940064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57</xdr:row>
      <xdr:rowOff>0</xdr:rowOff>
    </xdr:from>
    <xdr:ext cx="184731" cy="264560"/>
    <xdr:sp macro="" textlink="">
      <xdr:nvSpPr>
        <xdr:cNvPr id="67" name="CaixaDeTexto 66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940064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68" name="CaixaDeTexto 6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3082939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69" name="CaixaDeTexto 68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3082939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70" name="CaixaDeTexto 6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3225814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71" name="CaixaDeTexto 70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32258140" y="177841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72" name="CaixaDeTexto 71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11551911" y="10812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73" name="CaixaDeTexto 72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11551911" y="10812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74" name="CaixaDeTexto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11551911" y="10812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75" name="CaixaDeTexto 74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11551911" y="10812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37" name="CaixaDeTexto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52" name="CaixaDeTexto 51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53" name="CaixaDeTexto 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55" name="CaixaDeTexto 54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76" name="CaixaDeTexto 75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77" name="CaixaDeTexto 76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78" name="CaixaDeTexto 77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79" name="CaixaDeTexto 78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80" name="CaixaDeTexto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81" name="CaixaDeTexto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82" name="CaixaDeTexto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83" name="CaixaDeTexto 82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84" name="CaixaDeTexto 83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1918607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85" name="CaixaDeTexto 84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7465926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86" name="CaixaDeTexto 85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7465926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87" name="CaixaDeTexto 86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7465926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88" name="CaixaDeTexto 87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8410261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89" name="CaixaDeTexto 88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8410261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90" name="CaixaDeTexto 89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7465926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91" name="CaixaDeTexto 90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7465926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92" name="CaixaDeTexto 91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8410261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184731" cy="264560"/>
    <xdr:sp macro="" textlink="">
      <xdr:nvSpPr>
        <xdr:cNvPr id="93" name="CaixaDeTexto 92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8410261" y="12015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103741</xdr:colOff>
      <xdr:row>29</xdr:row>
      <xdr:rowOff>12988</xdr:rowOff>
    </xdr:from>
    <xdr:to>
      <xdr:col>37</xdr:col>
      <xdr:colOff>103908</xdr:colOff>
      <xdr:row>51</xdr:row>
      <xdr:rowOff>60588</xdr:rowOff>
    </xdr:to>
    <xdr:grpSp>
      <xdr:nvGrpSpPr>
        <xdr:cNvPr id="8" name="Grupo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484741" y="8412306"/>
          <a:ext cx="19604349" cy="6524600"/>
          <a:chOff x="484741" y="8204486"/>
          <a:chExt cx="19621667" cy="6335510"/>
        </a:xfrm>
      </xdr:grpSpPr>
      <xdr:sp macro="" textlink="">
        <xdr:nvSpPr>
          <xdr:cNvPr id="2" name="CaixaDeTexto 1">
            <a:extLst>
              <a:ext uri="{FF2B5EF4-FFF2-40B4-BE49-F238E27FC236}">
                <a16:creationId xmlns="" xmlns:a16="http://schemas.microsoft.com/office/drawing/2014/main" id="{00000000-0008-0000-0800-000002000000}"/>
              </a:ext>
            </a:extLst>
          </xdr:cNvPr>
          <xdr:cNvSpPr txBox="1"/>
        </xdr:nvSpPr>
        <xdr:spPr>
          <a:xfrm>
            <a:off x="11521413" y="10125750"/>
            <a:ext cx="8584995" cy="41714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1800" b="0" i="0" u="none" strike="noStrike" kern="0" cap="none" spc="0" normalizeH="0" baseline="0" noProof="0">
                <a:ln>
                  <a:noFill/>
                </a:ln>
                <a:solidFill>
                  <a:srgbClr val="0095D9"/>
                </a:solidFill>
                <a:effectLst/>
                <a:uLnTx/>
                <a:uFillTx/>
                <a:latin typeface="+mn-lt"/>
                <a:ea typeface="+mn-ea"/>
                <a:cs typeface="Arial" pitchFamily="34" charset="0"/>
              </a:rPr>
              <a:t>Presidente • </a:t>
            </a:r>
            <a:r>
              <a:rPr kumimoji="0" lang="pt-BR" sz="1800" b="0" i="0" u="none" strike="noStrike" kern="0" cap="none" spc="0" normalizeH="0" baseline="0" noProof="0">
                <a:ln>
                  <a:noFill/>
                </a:ln>
                <a:solidFill>
                  <a:srgbClr val="4C4D4F"/>
                </a:solidFill>
                <a:effectLst/>
                <a:uLnTx/>
                <a:uFillTx/>
                <a:latin typeface="+mn-lt"/>
                <a:ea typeface="+mn-ea"/>
                <a:cs typeface="Arial" pitchFamily="34" charset="0"/>
              </a:rPr>
              <a:t>Robert van Dijk 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800" b="0" i="0" u="none" strike="noStrike" kern="0" cap="none" spc="0" normalizeH="0" baseline="0" noProof="0">
              <a:ln>
                <a:noFill/>
              </a:ln>
              <a:solidFill>
                <a:srgbClr val="0095D9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endParaRPr>
          </a:p>
          <a:p>
            <a:r>
              <a:rPr kumimoji="0" lang="pt-BR" sz="1800" b="0" i="0" u="none" strike="noStrike" kern="0" cap="none" spc="0" normalizeH="0" baseline="0" noProof="0">
                <a:ln>
                  <a:noFill/>
                </a:ln>
                <a:solidFill>
                  <a:srgbClr val="0095D9"/>
                </a:solidFill>
                <a:effectLst/>
                <a:uLnTx/>
                <a:uFillTx/>
                <a:latin typeface="+mn-lt"/>
                <a:ea typeface="+mn-ea"/>
                <a:cs typeface="Arial" pitchFamily="34" charset="0"/>
              </a:rPr>
              <a:t>Vice-presidentes • </a:t>
            </a:r>
            <a:r>
              <a:rPr lang="pt-BR" sz="1800" b="0">
                <a:solidFill>
                  <a:srgbClr val="4C4D4F"/>
                </a:solidFill>
                <a:effectLst/>
                <a:latin typeface="+mn-lt"/>
                <a:ea typeface="+mn-ea"/>
                <a:cs typeface="+mn-cs"/>
              </a:rPr>
              <a:t>Carlos Ambrósio, Carlos André, Conrado Engel, Flavio Souza, José Olympio Pereira, Pedro Lorenzini, Sérgio Cutolo e Vinicius Albernaz</a:t>
            </a:r>
          </a:p>
          <a:p>
            <a:endParaRPr kumimoji="0" lang="pt-BR" sz="1800" b="0" i="0" u="none" strike="noStrike" kern="0" cap="none" spc="0" normalizeH="0" baseline="0" noProof="0">
              <a:ln>
                <a:noFill/>
              </a:ln>
              <a:solidFill>
                <a:prstClr val="black">
                  <a:lumMod val="75000"/>
                  <a:lumOff val="25000"/>
                </a:prstClr>
              </a:solidFill>
              <a:effectLst/>
              <a:uLnTx/>
              <a:uFillTx/>
              <a:latin typeface="+mn-lt"/>
              <a:ea typeface="+mn-ea"/>
              <a:cs typeface="Arial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1800" b="0" i="0" u="none" strike="noStrike" kern="0" cap="none" spc="0" normalizeH="0" baseline="0" noProof="0">
                <a:ln>
                  <a:noFill/>
                </a:ln>
                <a:solidFill>
                  <a:srgbClr val="0095D9"/>
                </a:solidFill>
                <a:effectLst/>
                <a:uLnTx/>
                <a:uFillTx/>
                <a:latin typeface="+mn-lt"/>
                <a:ea typeface="+mn-ea"/>
                <a:cs typeface="Arial" pitchFamily="34" charset="0"/>
              </a:rPr>
              <a:t>Diretores • </a:t>
            </a:r>
            <a:r>
              <a:rPr lang="pt-BR" sz="1800" b="0">
                <a:solidFill>
                  <a:srgbClr val="4C4D4F"/>
                </a:solidFill>
                <a:effectLst/>
                <a:latin typeface="+mn-lt"/>
                <a:ea typeface="+mn-ea"/>
                <a:cs typeface="+mn-cs"/>
              </a:rPr>
              <a:t>Alenir Romanello, Carlos Salamonde, Celso Scaramuzza, Felipe Campos, Fernando Rabello, José Eduardo Laloni, Julio Capua, Luiz Chrysostomo, Luiz Fernando Figueiredo, Luiz Sorge, Richard Ziliotto, Saša Markus e Vital Menezes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pt-BR" sz="1800" b="0" i="0" u="none" strike="noStrike" kern="0" cap="none" spc="0" normalizeH="0" baseline="0" noProof="0">
              <a:ln>
                <a:noFill/>
              </a:ln>
              <a:solidFill>
                <a:prstClr val="black">
                  <a:lumMod val="75000"/>
                  <a:lumOff val="25000"/>
                </a:prstClr>
              </a:solidFill>
              <a:effectLst/>
              <a:uLnTx/>
              <a:uFillTx/>
              <a:latin typeface="+mn-lt"/>
              <a:ea typeface="+mn-ea"/>
              <a:cs typeface="Arial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1800" b="0" i="0" u="none" strike="noStrike" kern="0" cap="none" spc="0" normalizeH="0" baseline="0" noProof="0">
                <a:ln>
                  <a:noFill/>
                </a:ln>
                <a:solidFill>
                  <a:srgbClr val="0095D9"/>
                </a:solidFill>
                <a:effectLst/>
                <a:uLnTx/>
                <a:uFillTx/>
                <a:latin typeface="+mn-lt"/>
                <a:ea typeface="+mn-ea"/>
                <a:cs typeface="Arial" pitchFamily="34" charset="0"/>
              </a:rPr>
              <a:t>Comitê Executivo • </a:t>
            </a:r>
            <a:r>
              <a:rPr lang="pt-PT" sz="1800" b="0">
                <a:solidFill>
                  <a:srgbClr val="4C4D4F"/>
                </a:solidFill>
                <a:effectLst/>
                <a:latin typeface="+mn-lt"/>
                <a:ea typeface="+mn-ea"/>
                <a:cs typeface="+mn-cs"/>
              </a:rPr>
              <a:t>José Carlos Doherty, Ana Claudia Leoni, Guilherme Benaderet, Patrícia Herculano, Marcelo Billi, Soraya Alves e Eliana Marino</a:t>
            </a:r>
            <a:endParaRPr kumimoji="0" lang="pt-BR" sz="1800" b="0" i="0" u="none" strike="noStrike" kern="0" cap="none" spc="0" normalizeH="0" baseline="0" noProof="0">
              <a:ln>
                <a:noFill/>
              </a:ln>
              <a:solidFill>
                <a:srgbClr val="4C4D4F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endParaRPr>
          </a:p>
        </xdr:txBody>
      </xdr:sp>
      <xdr:sp macro="" textlink="">
        <xdr:nvSpPr>
          <xdr:cNvPr id="3" name="CaixaDeTexto 2">
            <a:extLst>
              <a:ext uri="{FF2B5EF4-FFF2-40B4-BE49-F238E27FC236}">
                <a16:creationId xmlns="" xmlns:a16="http://schemas.microsoft.com/office/drawing/2014/main" id="{00000000-0008-0000-0800-000003000000}"/>
              </a:ext>
            </a:extLst>
          </xdr:cNvPr>
          <xdr:cNvSpPr txBox="1"/>
        </xdr:nvSpPr>
        <xdr:spPr>
          <a:xfrm>
            <a:off x="484741" y="8992463"/>
            <a:ext cx="6084220" cy="78014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l"/>
            <a:r>
              <a:rPr lang="pt-BR" sz="2000" b="1">
                <a:solidFill>
                  <a:srgbClr val="4C4D4F"/>
                </a:solidFill>
              </a:rPr>
              <a:t>Relatório estatístico que traz</a:t>
            </a:r>
            <a:r>
              <a:rPr lang="pt-BR" sz="2000" b="1" baseline="0">
                <a:solidFill>
                  <a:srgbClr val="4C4D4F"/>
                </a:solidFill>
              </a:rPr>
              <a:t> o retrato do mercado no semestre com base nos dados coletados pela ANBIMA.</a:t>
            </a:r>
            <a:endParaRPr lang="pt-BR" sz="2000" b="1">
              <a:solidFill>
                <a:srgbClr val="4C4D4F"/>
              </a:solidFill>
            </a:endParaRPr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SpPr txBox="1"/>
        </xdr:nvSpPr>
        <xdr:spPr>
          <a:xfrm>
            <a:off x="484741" y="8204486"/>
            <a:ext cx="6811731" cy="8252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0"/>
          <a:lstStyle/>
          <a:p>
            <a:pPr algn="l"/>
            <a:r>
              <a:rPr lang="pt-BR" sz="3500" b="1">
                <a:solidFill>
                  <a:srgbClr val="80C342"/>
                </a:solidFill>
              </a:rPr>
              <a:t>Boletim de Fusões e Aquisições</a:t>
            </a: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=""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484741" y="11909545"/>
            <a:ext cx="8822910" cy="22403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800" b="1">
                <a:solidFill>
                  <a:srgbClr val="4C4D4F"/>
                </a:solidFill>
                <a:effectLst/>
                <a:latin typeface="+mn-lt"/>
                <a:ea typeface="+mn-ea"/>
                <a:cs typeface="Arial" pitchFamily="34" charset="0"/>
              </a:rPr>
              <a:t>RIO DE JANEIRO: </a:t>
            </a:r>
            <a:r>
              <a:rPr lang="pt-BR" sz="1800" b="0">
                <a:solidFill>
                  <a:srgbClr val="4C4D4F"/>
                </a:solidFill>
                <a:effectLst/>
                <a:latin typeface="+mn-lt"/>
                <a:ea typeface="+mn-ea"/>
                <a:cs typeface="Arial" pitchFamily="34" charset="0"/>
              </a:rPr>
              <a:t>Avenida República do Chile, 230 • 13º andar • CEP 20031-170</a:t>
            </a:r>
            <a:br>
              <a:rPr lang="pt-BR" sz="1800" b="0">
                <a:solidFill>
                  <a:srgbClr val="4C4D4F"/>
                </a:solidFill>
                <a:effectLst/>
                <a:latin typeface="+mn-lt"/>
                <a:ea typeface="+mn-ea"/>
                <a:cs typeface="Arial" pitchFamily="34" charset="0"/>
              </a:rPr>
            </a:br>
            <a:r>
              <a:rPr lang="pt-BR" sz="1800" b="0">
                <a:solidFill>
                  <a:srgbClr val="4C4D4F"/>
                </a:solidFill>
                <a:effectLst/>
                <a:latin typeface="+mn-lt"/>
                <a:ea typeface="+mn-ea"/>
                <a:cs typeface="Arial" pitchFamily="34" charset="0"/>
              </a:rPr>
              <a:t>+ 21 3814 3800</a:t>
            </a:r>
          </a:p>
          <a:p>
            <a:endParaRPr lang="pt-BR" sz="1800" b="0">
              <a:solidFill>
                <a:srgbClr val="4C4D4F"/>
              </a:solidFill>
              <a:effectLst/>
              <a:latin typeface="+mn-lt"/>
              <a:ea typeface="+mn-ea"/>
              <a:cs typeface="Arial" pitchFamily="34" charset="0"/>
            </a:endParaRPr>
          </a:p>
          <a:p>
            <a:r>
              <a:rPr lang="pt-BR" sz="1800" b="1">
                <a:solidFill>
                  <a:srgbClr val="4C4D4F"/>
                </a:solidFill>
                <a:effectLst/>
                <a:latin typeface="+mn-lt"/>
                <a:ea typeface="+mn-ea"/>
                <a:cs typeface="Arial" pitchFamily="34" charset="0"/>
              </a:rPr>
              <a:t>SÃO PAULO: </a:t>
            </a:r>
            <a:r>
              <a:rPr lang="pt-BR" sz="1800" b="0">
                <a:solidFill>
                  <a:srgbClr val="4C4D4F"/>
                </a:solidFill>
                <a:effectLst/>
                <a:latin typeface="+mn-lt"/>
                <a:ea typeface="+mn-ea"/>
                <a:cs typeface="Arial" pitchFamily="34" charset="0"/>
              </a:rPr>
              <a:t>Av. das Nações Unidas, 8501 21º andar • CEP 05425-070</a:t>
            </a:r>
            <a:br>
              <a:rPr lang="pt-BR" sz="1800" b="0">
                <a:solidFill>
                  <a:srgbClr val="4C4D4F"/>
                </a:solidFill>
                <a:effectLst/>
                <a:latin typeface="+mn-lt"/>
                <a:ea typeface="+mn-ea"/>
                <a:cs typeface="Arial" pitchFamily="34" charset="0"/>
              </a:rPr>
            </a:br>
            <a:r>
              <a:rPr lang="pt-BR" sz="1800" b="0">
                <a:solidFill>
                  <a:srgbClr val="4C4D4F"/>
                </a:solidFill>
                <a:effectLst/>
                <a:latin typeface="+mn-lt"/>
                <a:ea typeface="+mn-ea"/>
                <a:cs typeface="Arial" pitchFamily="34" charset="0"/>
              </a:rPr>
              <a:t>+ 11 3471 4200</a:t>
            </a:r>
          </a:p>
          <a:p>
            <a:endParaRPr lang="pt-BR" sz="1800" b="0">
              <a:solidFill>
                <a:srgbClr val="4C4D4F"/>
              </a:solidFill>
              <a:effectLst/>
              <a:latin typeface="+mn-lt"/>
              <a:ea typeface="+mn-ea"/>
              <a:cs typeface="Arial" pitchFamily="34" charset="0"/>
            </a:endParaRPr>
          </a:p>
          <a:p>
            <a:r>
              <a:rPr lang="pt-BR" sz="1800" b="1">
                <a:solidFill>
                  <a:srgbClr val="80C342"/>
                </a:solidFill>
                <a:effectLst/>
                <a:latin typeface="+mn-lt"/>
                <a:ea typeface="+mn-ea"/>
                <a:cs typeface="Arial" pitchFamily="34" charset="0"/>
              </a:rPr>
              <a:t>www.anbima.com.br</a:t>
            </a:r>
          </a:p>
        </xdr:txBody>
      </xdr:sp>
      <xdr:sp macro="" textlink="">
        <xdr:nvSpPr>
          <xdr:cNvPr id="6" name="CaixaDeTexto 15">
            <a:extLst>
              <a:ext uri="{FF2B5EF4-FFF2-40B4-BE49-F238E27FC236}">
                <a16:creationId xmlns="" xmlns:a16="http://schemas.microsoft.com/office/drawing/2014/main" id="{00000000-0008-0000-0800-000006000000}"/>
              </a:ext>
            </a:extLst>
          </xdr:cNvPr>
          <xdr:cNvSpPr txBox="1"/>
        </xdr:nvSpPr>
        <xdr:spPr>
          <a:xfrm>
            <a:off x="484741" y="10022894"/>
            <a:ext cx="10554864" cy="20367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t"/>
          <a:lstStyle/>
          <a:p>
            <a:pPr>
              <a:spcAft>
                <a:spcPts val="0"/>
              </a:spcAft>
            </a:pPr>
            <a:r>
              <a:rPr lang="pt-BR" sz="2000">
                <a:solidFill>
                  <a:srgbClr val="0095D9"/>
                </a:solidFill>
                <a:effectLst/>
                <a:latin typeface="+mn-lt"/>
                <a:ea typeface="Times New Roman"/>
              </a:rPr>
              <a:t>Textos • </a:t>
            </a:r>
            <a:r>
              <a:rPr kumimoji="0" lang="pt-BR" sz="2000" b="0" i="0" u="none" strike="noStrike" kern="0" cap="none" spc="0" normalizeH="0" baseline="0">
                <a:ln>
                  <a:noFill/>
                </a:ln>
                <a:solidFill>
                  <a:srgbClr val="4C4D4F"/>
                </a:solidFill>
                <a:effectLst/>
                <a:uLnTx/>
                <a:uFillTx/>
                <a:latin typeface="+mn-lt"/>
                <a:ea typeface="+mn-ea"/>
                <a:cs typeface="Arial" pitchFamily="34" charset="0"/>
              </a:rPr>
              <a:t>Vivian Corradin </a:t>
            </a:r>
            <a:r>
              <a:rPr kumimoji="0" lang="pt-BR" sz="2000" b="0" i="0" u="none" strike="noStrike" kern="0" cap="none" spc="0" normalizeH="0" baseline="0">
                <a:ln>
                  <a:noFill/>
                </a:ln>
                <a:solidFill>
                  <a:prstClr val="black">
                    <a:lumMod val="75000"/>
                    <a:lumOff val="25000"/>
                  </a:prstClr>
                </a:solidFill>
                <a:effectLst/>
                <a:uLnTx/>
                <a:uFillTx/>
                <a:latin typeface="+mn-lt"/>
                <a:ea typeface="+mn-ea"/>
                <a:cs typeface="Arial" pitchFamily="34" charset="0"/>
              </a:rPr>
              <a:t/>
            </a:r>
            <a:br>
              <a:rPr kumimoji="0" lang="pt-BR" sz="2000" b="0" i="0" u="none" strike="noStrike" kern="0" cap="none" spc="0" normalizeH="0" baseline="0">
                <a:ln>
                  <a:noFill/>
                </a:ln>
                <a:solidFill>
                  <a:prstClr val="black">
                    <a:lumMod val="75000"/>
                    <a:lumOff val="25000"/>
                  </a:prstClr>
                </a:solidFill>
                <a:effectLst/>
                <a:uLnTx/>
                <a:uFillTx/>
                <a:latin typeface="+mn-lt"/>
                <a:ea typeface="+mn-ea"/>
                <a:cs typeface="Arial" pitchFamily="34" charset="0"/>
              </a:rPr>
            </a:br>
            <a:endParaRPr kumimoji="0" lang="pt-BR" sz="2000" b="0" i="0" u="none" strike="noStrike" kern="0" cap="none" spc="0" normalizeH="0" baseline="0">
              <a:ln>
                <a:noFill/>
              </a:ln>
              <a:solidFill>
                <a:srgbClr val="0095D9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2000" b="0" i="0" u="none" strike="noStrike" kern="0" cap="none" spc="0" normalizeH="0" baseline="0" noProof="0">
                <a:ln>
                  <a:noFill/>
                </a:ln>
                <a:solidFill>
                  <a:srgbClr val="0095D9"/>
                </a:solidFill>
                <a:effectLst/>
                <a:uLnTx/>
                <a:uFillTx/>
                <a:latin typeface="+mn-lt"/>
                <a:ea typeface="Times New Roman"/>
                <a:cs typeface="+mn-cs"/>
              </a:rPr>
              <a:t>Superintendência de Educação e Informações Técnicas • </a:t>
            </a:r>
            <a:r>
              <a:rPr kumimoji="0" lang="pt-BR" sz="2000" b="0" i="0" u="none" strike="noStrike" kern="0" cap="none" spc="0" normalizeH="0" baseline="0" noProof="0">
                <a:ln>
                  <a:noFill/>
                </a:ln>
                <a:solidFill>
                  <a:srgbClr val="4C4D4F"/>
                </a:solidFill>
                <a:effectLst/>
                <a:uLnTx/>
                <a:uFillTx/>
                <a:latin typeface="+mn-lt"/>
                <a:ea typeface="+mn-ea"/>
                <a:cs typeface="Arial" pitchFamily="34" charset="0"/>
              </a:rPr>
              <a:t>Ana Cláudia  Leoni</a:t>
            </a:r>
            <a:br>
              <a:rPr kumimoji="0" lang="pt-BR" sz="2000" b="0" i="0" u="none" strike="noStrike" kern="0" cap="none" spc="0" normalizeH="0" baseline="0" noProof="0">
                <a:ln>
                  <a:noFill/>
                </a:ln>
                <a:solidFill>
                  <a:srgbClr val="4C4D4F"/>
                </a:solidFill>
                <a:effectLst/>
                <a:uLnTx/>
                <a:uFillTx/>
                <a:latin typeface="+mn-lt"/>
                <a:ea typeface="+mn-ea"/>
                <a:cs typeface="Arial" pitchFamily="34" charset="0"/>
              </a:rPr>
            </a:br>
            <a:endParaRPr kumimoji="0" lang="pt-BR" sz="2000" b="0" i="0" u="none" strike="noStrike" kern="0" cap="none" spc="0" normalizeH="0" baseline="0" noProof="0">
              <a:ln>
                <a:noFill/>
              </a:ln>
              <a:solidFill>
                <a:srgbClr val="4C4D4F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endParaRPr>
          </a:p>
          <a:p>
            <a:pPr>
              <a:spcAft>
                <a:spcPts val="0"/>
              </a:spcAft>
            </a:pPr>
            <a:r>
              <a:rPr lang="pt-BR" sz="2000">
                <a:solidFill>
                  <a:srgbClr val="0095D9"/>
                </a:solidFill>
                <a:effectLst/>
                <a:latin typeface="+mn-lt"/>
                <a:ea typeface="Times New Roman"/>
              </a:rPr>
              <a:t>Superintendência Geral • </a:t>
            </a:r>
            <a:r>
              <a:rPr kumimoji="0" lang="pt-BR" sz="2000" b="0" i="0" u="none" strike="noStrike" kern="0" cap="none" spc="0" normalizeH="0" baseline="0">
                <a:ln>
                  <a:noFill/>
                </a:ln>
                <a:solidFill>
                  <a:srgbClr val="4C4D4F"/>
                </a:solidFill>
                <a:effectLst/>
                <a:uLnTx/>
                <a:uFillTx/>
                <a:latin typeface="+mn-lt"/>
                <a:ea typeface="+mn-ea"/>
                <a:cs typeface="Arial" pitchFamily="34" charset="0"/>
              </a:rPr>
              <a:t>José Carlos Doherty</a:t>
            </a:r>
          </a:p>
          <a:p>
            <a:pPr>
              <a:spcAft>
                <a:spcPts val="0"/>
              </a:spcAft>
            </a:pPr>
            <a:r>
              <a:rPr lang="pt-BR" sz="2000">
                <a:effectLst/>
                <a:latin typeface="Times New Roman"/>
                <a:ea typeface="Times New Roman"/>
              </a:rPr>
              <a:t> </a:t>
            </a:r>
          </a:p>
        </xdr:txBody>
      </xdr:sp>
      <xdr:pic>
        <xdr:nvPicPr>
          <xdr:cNvPr id="7" name="Imagem 6" descr="rodape.png">
            <a:extLst>
              <a:ext uri="{FF2B5EF4-FFF2-40B4-BE49-F238E27FC236}">
                <a16:creationId xmlns="" xmlns:a16="http://schemas.microsoft.com/office/drawing/2014/main" id="{00000000-0008-0000-08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42649"/>
          <a:stretch/>
        </xdr:blipFill>
        <xdr:spPr>
          <a:xfrm>
            <a:off x="8175926" y="13914344"/>
            <a:ext cx="4422734" cy="62565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chemeClr val="accent2"/>
          </a:solidFill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zoomScale="90" zoomScaleNormal="90" workbookViewId="0">
      <selection activeCell="G14" sqref="G14"/>
    </sheetView>
  </sheetViews>
  <sheetFormatPr defaultRowHeight="15.75" x14ac:dyDescent="0.25"/>
  <cols>
    <col min="1" max="1" width="3.7109375" style="66" customWidth="1"/>
    <col min="2" max="2" width="9.140625" style="66"/>
    <col min="3" max="3" width="14.85546875" style="66" customWidth="1"/>
    <col min="4" max="4" width="12.140625" style="66" customWidth="1"/>
    <col min="5" max="5" width="12.85546875" style="66" customWidth="1"/>
    <col min="6" max="6" width="9.140625" style="66"/>
    <col min="7" max="7" width="21" style="66" customWidth="1"/>
    <col min="8" max="8" width="37.28515625" style="66" customWidth="1"/>
    <col min="9" max="16384" width="9.140625" style="66"/>
  </cols>
  <sheetData>
    <row r="1" spans="1:19" s="64" customFormat="1" ht="21" x14ac:dyDescent="0.25">
      <c r="B1" s="275" t="s">
        <v>9</v>
      </c>
      <c r="C1" s="276"/>
      <c r="D1" s="276"/>
      <c r="E1" s="276"/>
      <c r="F1" s="276"/>
      <c r="G1" s="276"/>
      <c r="H1" s="276"/>
      <c r="I1" s="276"/>
    </row>
    <row r="2" spans="1:19" ht="21.75" x14ac:dyDescent="0.25">
      <c r="A2" s="65"/>
      <c r="B2" s="154"/>
      <c r="C2" s="155"/>
      <c r="D2" s="155"/>
      <c r="E2" s="155"/>
      <c r="F2" s="155"/>
      <c r="G2" s="155"/>
      <c r="H2" s="155"/>
      <c r="I2" s="155"/>
    </row>
    <row r="3" spans="1:19" ht="23.25" x14ac:dyDescent="0.25">
      <c r="A3" s="65"/>
      <c r="B3" s="277" t="s">
        <v>38</v>
      </c>
      <c r="C3" s="277"/>
      <c r="D3" s="277"/>
      <c r="E3" s="277"/>
      <c r="F3" s="277"/>
      <c r="G3" s="277"/>
      <c r="H3" s="277"/>
      <c r="I3" s="277"/>
    </row>
    <row r="4" spans="1:19" ht="23.25" x14ac:dyDescent="0.3">
      <c r="A4" s="67"/>
      <c r="B4" s="152"/>
      <c r="C4" s="152"/>
      <c r="D4" s="152"/>
      <c r="E4" s="152"/>
      <c r="F4" s="152"/>
      <c r="G4" s="152"/>
      <c r="H4" s="152"/>
      <c r="I4" s="152"/>
    </row>
    <row r="5" spans="1:19" x14ac:dyDescent="0.25">
      <c r="B5" s="278" t="s">
        <v>39</v>
      </c>
      <c r="C5" s="278"/>
      <c r="D5" s="278"/>
      <c r="E5" s="278"/>
      <c r="F5" s="278"/>
      <c r="G5" s="278"/>
      <c r="H5" s="278"/>
      <c r="I5" s="278"/>
    </row>
    <row r="6" spans="1:19" ht="18.75" x14ac:dyDescent="0.3">
      <c r="B6" s="156" t="s">
        <v>8</v>
      </c>
      <c r="C6" s="157"/>
      <c r="D6" s="157"/>
      <c r="E6" s="157"/>
      <c r="F6" s="157"/>
      <c r="G6" s="157"/>
      <c r="H6" s="157"/>
      <c r="I6" s="158"/>
    </row>
    <row r="7" spans="1:19" ht="15.75" customHeight="1" x14ac:dyDescent="0.25">
      <c r="B7" s="68"/>
      <c r="C7" s="68"/>
      <c r="D7" s="68"/>
      <c r="E7" s="68"/>
      <c r="F7" s="68"/>
      <c r="G7" s="68"/>
      <c r="H7" s="68"/>
      <c r="I7" s="69"/>
      <c r="K7" s="7"/>
      <c r="L7" s="7"/>
      <c r="M7" s="7"/>
      <c r="N7" s="7"/>
      <c r="O7" s="7"/>
      <c r="P7" s="7"/>
      <c r="Q7" s="7"/>
    </row>
    <row r="8" spans="1:19" x14ac:dyDescent="0.25">
      <c r="B8" s="279" t="s">
        <v>145</v>
      </c>
      <c r="C8" s="279"/>
      <c r="D8" s="279"/>
      <c r="E8" s="279"/>
      <c r="F8" s="279"/>
      <c r="G8" s="279"/>
      <c r="H8" s="279"/>
      <c r="I8" s="279"/>
      <c r="J8" s="87"/>
      <c r="M8" s="280"/>
      <c r="N8" s="280"/>
      <c r="O8" s="280"/>
      <c r="P8" s="280"/>
      <c r="Q8" s="280"/>
      <c r="R8" s="280"/>
      <c r="S8" s="280"/>
    </row>
    <row r="9" spans="1:19" x14ac:dyDescent="0.25">
      <c r="B9" s="274" t="s">
        <v>147</v>
      </c>
      <c r="C9" s="274"/>
      <c r="D9" s="274"/>
      <c r="E9" s="274"/>
      <c r="F9" s="274"/>
      <c r="G9" s="274"/>
      <c r="H9" s="274"/>
      <c r="I9" s="153" t="s">
        <v>23</v>
      </c>
    </row>
    <row r="10" spans="1:19" x14ac:dyDescent="0.25">
      <c r="B10" s="72"/>
      <c r="C10" s="71"/>
      <c r="D10" s="72"/>
      <c r="E10" s="72"/>
      <c r="F10" s="72"/>
      <c r="G10" s="72"/>
      <c r="H10" s="72"/>
      <c r="I10" s="73"/>
    </row>
    <row r="11" spans="1:19" x14ac:dyDescent="0.25">
      <c r="A11" s="87"/>
      <c r="B11" s="279" t="s">
        <v>148</v>
      </c>
      <c r="C11" s="279"/>
      <c r="D11" s="279"/>
      <c r="E11" s="279"/>
      <c r="F11" s="279"/>
      <c r="G11" s="279"/>
      <c r="H11" s="279"/>
      <c r="I11" s="279"/>
      <c r="J11" s="87"/>
    </row>
    <row r="12" spans="1:19" x14ac:dyDescent="0.25">
      <c r="A12" s="87"/>
      <c r="B12" s="274" t="s">
        <v>149</v>
      </c>
      <c r="C12" s="274"/>
      <c r="D12" s="274"/>
      <c r="E12" s="274"/>
      <c r="F12" s="274"/>
      <c r="G12" s="274"/>
      <c r="H12" s="274"/>
      <c r="I12" s="153" t="s">
        <v>24</v>
      </c>
      <c r="J12" s="87"/>
    </row>
    <row r="13" spans="1:19" x14ac:dyDescent="0.25">
      <c r="B13" s="274" t="s">
        <v>150</v>
      </c>
      <c r="C13" s="274"/>
      <c r="D13" s="274"/>
      <c r="E13" s="274"/>
      <c r="F13" s="274"/>
      <c r="G13" s="274"/>
      <c r="H13" s="274"/>
      <c r="I13" s="153" t="s">
        <v>24</v>
      </c>
    </row>
    <row r="14" spans="1:19" x14ac:dyDescent="0.25">
      <c r="B14" s="70"/>
      <c r="C14" s="71"/>
      <c r="D14" s="72"/>
      <c r="E14" s="72"/>
      <c r="F14" s="72"/>
      <c r="G14" s="72"/>
      <c r="H14" s="72"/>
      <c r="I14" s="73"/>
    </row>
    <row r="15" spans="1:19" x14ac:dyDescent="0.25">
      <c r="A15" s="87"/>
      <c r="B15" s="279" t="s">
        <v>151</v>
      </c>
      <c r="C15" s="279"/>
      <c r="D15" s="279"/>
      <c r="E15" s="279"/>
      <c r="F15" s="279"/>
      <c r="G15" s="279"/>
      <c r="H15" s="279"/>
      <c r="I15" s="279"/>
    </row>
    <row r="16" spans="1:19" x14ac:dyDescent="0.25">
      <c r="A16" s="87"/>
      <c r="B16" s="274" t="s">
        <v>152</v>
      </c>
      <c r="C16" s="274"/>
      <c r="D16" s="274"/>
      <c r="E16" s="274"/>
      <c r="F16" s="274"/>
      <c r="G16" s="274"/>
      <c r="H16" s="274"/>
      <c r="I16" s="153" t="s">
        <v>25</v>
      </c>
    </row>
    <row r="17" spans="1:10" x14ac:dyDescent="0.25">
      <c r="A17" s="87"/>
      <c r="B17" s="274" t="s">
        <v>153</v>
      </c>
      <c r="C17" s="274"/>
      <c r="D17" s="274"/>
      <c r="E17" s="274"/>
      <c r="F17" s="274"/>
      <c r="G17" s="274"/>
      <c r="H17" s="274"/>
      <c r="I17" s="153" t="s">
        <v>25</v>
      </c>
    </row>
    <row r="18" spans="1:10" x14ac:dyDescent="0.25">
      <c r="B18" s="274" t="s">
        <v>154</v>
      </c>
      <c r="C18" s="274"/>
      <c r="D18" s="274"/>
      <c r="E18" s="274"/>
      <c r="F18" s="274"/>
      <c r="G18" s="274"/>
      <c r="H18" s="274"/>
      <c r="I18" s="153" t="s">
        <v>25</v>
      </c>
    </row>
    <row r="19" spans="1:10" x14ac:dyDescent="0.25">
      <c r="B19" s="281"/>
      <c r="C19" s="281"/>
      <c r="D19" s="281"/>
      <c r="E19" s="281"/>
      <c r="F19" s="281"/>
      <c r="G19" s="281"/>
      <c r="H19" s="281"/>
      <c r="I19" s="82"/>
    </row>
    <row r="20" spans="1:10" x14ac:dyDescent="0.25">
      <c r="A20" s="87"/>
      <c r="B20" s="279" t="s">
        <v>155</v>
      </c>
      <c r="C20" s="279"/>
      <c r="D20" s="279"/>
      <c r="E20" s="279"/>
      <c r="F20" s="279"/>
      <c r="G20" s="279"/>
      <c r="H20" s="279"/>
      <c r="I20" s="279"/>
    </row>
    <row r="21" spans="1:10" x14ac:dyDescent="0.25">
      <c r="A21" s="87"/>
      <c r="B21" s="274" t="s">
        <v>156</v>
      </c>
      <c r="C21" s="274"/>
      <c r="D21" s="274"/>
      <c r="E21" s="274"/>
      <c r="F21" s="274"/>
      <c r="G21" s="274"/>
      <c r="H21" s="274"/>
      <c r="I21" s="153" t="s">
        <v>26</v>
      </c>
    </row>
    <row r="22" spans="1:10" x14ac:dyDescent="0.25">
      <c r="B22" s="274" t="s">
        <v>157</v>
      </c>
      <c r="C22" s="274"/>
      <c r="D22" s="274"/>
      <c r="E22" s="274"/>
      <c r="F22" s="274"/>
      <c r="G22" s="274"/>
      <c r="H22" s="274"/>
      <c r="I22" s="153" t="s">
        <v>26</v>
      </c>
    </row>
    <row r="23" spans="1:10" x14ac:dyDescent="0.25">
      <c r="B23" s="70"/>
      <c r="C23" s="71"/>
      <c r="D23" s="72"/>
      <c r="E23" s="72"/>
      <c r="F23" s="72"/>
      <c r="G23" s="72"/>
      <c r="H23" s="72"/>
      <c r="I23" s="73"/>
    </row>
    <row r="24" spans="1:10" x14ac:dyDescent="0.25">
      <c r="A24" s="87"/>
      <c r="B24" s="279" t="s">
        <v>159</v>
      </c>
      <c r="C24" s="279"/>
      <c r="D24" s="279"/>
      <c r="E24" s="279"/>
      <c r="F24" s="279"/>
      <c r="G24" s="279"/>
      <c r="H24" s="279"/>
      <c r="I24" s="279"/>
      <c r="J24" s="87"/>
    </row>
    <row r="25" spans="1:10" x14ac:dyDescent="0.25">
      <c r="A25" s="87"/>
      <c r="B25" s="274" t="s">
        <v>161</v>
      </c>
      <c r="C25" s="274"/>
      <c r="D25" s="274"/>
      <c r="E25" s="274"/>
      <c r="F25" s="274"/>
      <c r="G25" s="274"/>
      <c r="H25" s="274"/>
      <c r="I25" s="153" t="s">
        <v>27</v>
      </c>
      <c r="J25" s="87"/>
    </row>
    <row r="26" spans="1:10" x14ac:dyDescent="0.25">
      <c r="A26" s="87"/>
      <c r="B26" s="274" t="s">
        <v>162</v>
      </c>
      <c r="C26" s="274"/>
      <c r="D26" s="274"/>
      <c r="E26" s="274"/>
      <c r="F26" s="274"/>
      <c r="G26" s="274"/>
      <c r="H26" s="274"/>
      <c r="I26" s="153" t="s">
        <v>27</v>
      </c>
      <c r="J26" s="87"/>
    </row>
    <row r="27" spans="1:10" x14ac:dyDescent="0.25">
      <c r="A27" s="87"/>
      <c r="B27" s="274" t="s">
        <v>163</v>
      </c>
      <c r="C27" s="274"/>
      <c r="D27" s="274"/>
      <c r="E27" s="274"/>
      <c r="F27" s="274"/>
      <c r="G27" s="274"/>
      <c r="H27" s="274"/>
      <c r="I27" s="153" t="s">
        <v>27</v>
      </c>
      <c r="J27" s="87"/>
    </row>
    <row r="28" spans="1:10" x14ac:dyDescent="0.25">
      <c r="A28" s="87"/>
      <c r="B28" s="274" t="s">
        <v>165</v>
      </c>
      <c r="C28" s="274"/>
      <c r="D28" s="274"/>
      <c r="E28" s="274"/>
      <c r="F28" s="274"/>
      <c r="G28" s="274"/>
      <c r="H28" s="274"/>
      <c r="I28" s="153" t="s">
        <v>27</v>
      </c>
      <c r="J28" s="87"/>
    </row>
    <row r="29" spans="1:10" x14ac:dyDescent="0.25">
      <c r="B29" s="274" t="s">
        <v>166</v>
      </c>
      <c r="C29" s="274"/>
      <c r="D29" s="274"/>
      <c r="E29" s="274"/>
      <c r="F29" s="274"/>
      <c r="G29" s="274"/>
      <c r="H29" s="274"/>
      <c r="I29" s="153" t="s">
        <v>27</v>
      </c>
    </row>
    <row r="30" spans="1:10" x14ac:dyDescent="0.25">
      <c r="B30" s="7"/>
      <c r="I30" s="82"/>
    </row>
    <row r="31" spans="1:10" x14ac:dyDescent="0.25">
      <c r="B31" s="279" t="s">
        <v>160</v>
      </c>
      <c r="C31" s="279"/>
      <c r="D31" s="279"/>
      <c r="E31" s="279"/>
      <c r="F31" s="279"/>
      <c r="G31" s="279"/>
      <c r="H31" s="279"/>
      <c r="I31" s="279"/>
      <c r="J31" s="87"/>
    </row>
    <row r="32" spans="1:10" x14ac:dyDescent="0.25">
      <c r="B32" s="274" t="s">
        <v>164</v>
      </c>
      <c r="C32" s="274"/>
      <c r="D32" s="274"/>
      <c r="E32" s="274"/>
      <c r="F32" s="274"/>
      <c r="G32" s="274"/>
      <c r="H32" s="274"/>
      <c r="I32" s="153" t="s">
        <v>28</v>
      </c>
      <c r="J32" s="87"/>
    </row>
    <row r="33" spans="2:9" x14ac:dyDescent="0.25">
      <c r="B33" s="153"/>
      <c r="C33" s="87"/>
      <c r="D33" s="7"/>
      <c r="E33" s="87"/>
      <c r="F33" s="87"/>
      <c r="G33" s="87"/>
      <c r="H33" s="87"/>
      <c r="I33" s="153"/>
    </row>
    <row r="34" spans="2:9" x14ac:dyDescent="0.25">
      <c r="B34" s="122"/>
      <c r="C34" s="122"/>
      <c r="D34" s="122"/>
      <c r="E34" s="122"/>
      <c r="F34" s="122"/>
      <c r="G34" s="122"/>
      <c r="H34" s="122"/>
      <c r="I34" s="123"/>
    </row>
    <row r="35" spans="2:9" x14ac:dyDescent="0.25">
      <c r="B35" s="122"/>
      <c r="C35" s="122"/>
      <c r="D35" s="122"/>
      <c r="E35" s="122"/>
      <c r="F35" s="122"/>
      <c r="G35" s="122"/>
      <c r="H35" s="122"/>
      <c r="I35" s="122"/>
    </row>
  </sheetData>
  <mergeCells count="25">
    <mergeCell ref="B29:H29"/>
    <mergeCell ref="B32:H32"/>
    <mergeCell ref="B31:I31"/>
    <mergeCell ref="B17:H17"/>
    <mergeCell ref="M8:S8"/>
    <mergeCell ref="B11:I11"/>
    <mergeCell ref="B12:H12"/>
    <mergeCell ref="B13:H13"/>
    <mergeCell ref="B15:I15"/>
    <mergeCell ref="B16:H16"/>
    <mergeCell ref="B18:H18"/>
    <mergeCell ref="B21:H21"/>
    <mergeCell ref="B22:H22"/>
    <mergeCell ref="B19:H19"/>
    <mergeCell ref="B20:I20"/>
    <mergeCell ref="B24:I24"/>
    <mergeCell ref="B26:H26"/>
    <mergeCell ref="B25:H25"/>
    <mergeCell ref="B28:H28"/>
    <mergeCell ref="B27:H27"/>
    <mergeCell ref="B1:I1"/>
    <mergeCell ref="B3:I3"/>
    <mergeCell ref="B5:I5"/>
    <mergeCell ref="B8:I8"/>
    <mergeCell ref="B9:H9"/>
  </mergeCells>
  <hyperlinks>
    <hyperlink ref="B9:H9" location="'Pág 2 - Operações de M&amp;A'!A1" display="1.1 Lista de dados sobre Aquisições, Fusões, OPAs e Reestruturações Societárias"/>
    <hyperlink ref="B12:H12" location="'Pág 3 - Números M&amp;A'!A1" display="2.1 Anúncio: Volume e número de operações por trimestre"/>
    <hyperlink ref="B13:H13" location="'Pág 3 - Números M&amp;A'!A1" display="2.2 Fechamento: Volume e número de operações por trimestre"/>
    <hyperlink ref="B16:H16" location="'Pág 4 - Origem do Capital'!A1" display="3.1 Perfil das Operações "/>
    <hyperlink ref="B17:H17" location="'Pág 4 - Origem do Capital'!A1" display="3.2 Local de origem: Empresas estrangeiras comprando de empresas brasileiras"/>
    <hyperlink ref="B18:H18" location="'Pág 4 - Origem do Capital'!A1" display="3.3 Local de origem: Empresas estrangeiras vendendo para empresas brasileiras"/>
    <hyperlink ref="B21:H21" location="'Pág 5 - Setor'!A1" display="4.1 Participação por Setor - Volume"/>
    <hyperlink ref="B22:H22" location="'Pág 5 - Setor'!A1" display="4.2 Participação por Setor - Número de operações"/>
    <hyperlink ref="B25:H25" location="'Pág 6 - Outras Informações'!A1" display="5.1 Faixa de Valores por Número de Operações Anunciadas"/>
    <hyperlink ref="B26:H26" location="'Pág 6 - Outras Informações'!A1" display="5.2 Forma de pagamentos das operações - Volume"/>
    <hyperlink ref="B27:H27" location="'Pág 6 - Outras Informações'!A1" display="5.3 Participação de Private Equities (PE)"/>
    <hyperlink ref="B28:H28" location="'Pág 6 - Outras Informações'!A1" display="5.4 Investimento e Desinvestimento dos PE - Volume"/>
    <hyperlink ref="B29:H29" location="'Pág 6 - Outras Informações'!A1" display="5.5 Investimento e Desinvestimento dos PE - Número de operações"/>
    <hyperlink ref="B32:H32" location="'Pág 7 - Expediente'!A1" display="6.1 Expediente"/>
  </hyperlinks>
  <pageMargins left="0.511811024" right="0.511811024" top="0.78740157499999996" bottom="0.78740157499999996" header="0.31496062000000002" footer="0.31496062000000002"/>
  <pageSetup paperSize="9" scale="7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0"/>
  <sheetViews>
    <sheetView showGridLines="0" tabSelected="1" zoomScale="70" zoomScaleNormal="70" workbookViewId="0">
      <selection activeCell="A3" sqref="A3"/>
    </sheetView>
  </sheetViews>
  <sheetFormatPr defaultRowHeight="12.75" x14ac:dyDescent="0.2"/>
  <cols>
    <col min="1" max="1" width="46.85546875" style="63" bestFit="1" customWidth="1"/>
    <col min="2" max="2" width="38.140625" style="63" bestFit="1" customWidth="1"/>
    <col min="3" max="3" width="12" style="79" customWidth="1"/>
    <col min="4" max="5" width="12" style="63" customWidth="1"/>
    <col min="6" max="6" width="35.7109375" style="63" bestFit="1" customWidth="1"/>
    <col min="7" max="7" width="22" style="62" bestFit="1" customWidth="1"/>
    <col min="8" max="9" width="12" style="63" customWidth="1"/>
    <col min="10" max="10" width="21.85546875" style="63" customWidth="1"/>
    <col min="11" max="11" width="12" style="63" customWidth="1"/>
    <col min="12" max="12" width="14" style="63" customWidth="1"/>
    <col min="13" max="13" width="21" style="63" customWidth="1"/>
    <col min="14" max="14" width="12" style="63" customWidth="1"/>
    <col min="15" max="15" width="15.85546875" style="63" bestFit="1" customWidth="1"/>
    <col min="16" max="16" width="23.7109375" style="63" bestFit="1" customWidth="1"/>
    <col min="17" max="17" width="38.5703125" style="63" bestFit="1" customWidth="1"/>
    <col min="18" max="22" width="12" style="63" customWidth="1"/>
    <col min="23" max="16384" width="9.140625" style="96"/>
  </cols>
  <sheetData>
    <row r="1" spans="1:51" s="97" customFormat="1" ht="20.100000000000001" customHeight="1" x14ac:dyDescent="0.35">
      <c r="A1" s="285" t="s">
        <v>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</row>
    <row r="2" spans="1:51" s="93" customFormat="1" ht="30" customHeight="1" x14ac:dyDescent="0.25">
      <c r="A2" s="286" t="s">
        <v>114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</row>
    <row r="3" spans="1:51" s="113" customFormat="1" ht="39.75" customHeight="1" x14ac:dyDescent="0.25">
      <c r="A3" s="112"/>
      <c r="B3" s="103"/>
      <c r="C3" s="103"/>
      <c r="D3" s="103"/>
      <c r="E3" s="103"/>
      <c r="F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95" t="s">
        <v>29</v>
      </c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</row>
    <row r="4" spans="1:51" s="94" customFormat="1" ht="30" customHeight="1" x14ac:dyDescent="0.25">
      <c r="A4" s="284" t="s">
        <v>146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</row>
    <row r="5" spans="1:51" s="95" customFormat="1" ht="27.95" customHeight="1" x14ac:dyDescent="0.25">
      <c r="A5" s="290" t="s">
        <v>273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</row>
    <row r="6" spans="1:51" s="194" customFormat="1" ht="20.25" customHeight="1" x14ac:dyDescent="0.25">
      <c r="A6" s="172"/>
      <c r="B6" s="287" t="s">
        <v>130</v>
      </c>
      <c r="C6" s="288"/>
      <c r="D6" s="289"/>
      <c r="E6" s="287" t="s">
        <v>131</v>
      </c>
      <c r="F6" s="288"/>
      <c r="G6" s="289"/>
      <c r="H6" s="287" t="s">
        <v>132</v>
      </c>
      <c r="I6" s="288"/>
      <c r="J6" s="289"/>
      <c r="K6" s="172"/>
      <c r="L6" s="287" t="s">
        <v>133</v>
      </c>
      <c r="M6" s="288"/>
      <c r="N6" s="289"/>
      <c r="O6" s="287" t="s">
        <v>134</v>
      </c>
      <c r="P6" s="288"/>
      <c r="Q6" s="289"/>
      <c r="R6" s="287" t="s">
        <v>135</v>
      </c>
      <c r="S6" s="288"/>
      <c r="T6" s="288"/>
      <c r="U6" s="288"/>
      <c r="V6" s="288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</row>
    <row r="7" spans="1:51" s="111" customFormat="1" ht="27.95" customHeight="1" x14ac:dyDescent="0.25">
      <c r="A7" s="151" t="s">
        <v>115</v>
      </c>
      <c r="B7" s="151" t="s">
        <v>116</v>
      </c>
      <c r="C7" s="151" t="s">
        <v>117</v>
      </c>
      <c r="D7" s="151" t="s">
        <v>118</v>
      </c>
      <c r="E7" s="151" t="s">
        <v>119</v>
      </c>
      <c r="F7" s="151" t="s">
        <v>120</v>
      </c>
      <c r="G7" s="151" t="s">
        <v>117</v>
      </c>
      <c r="H7" s="151" t="s">
        <v>118</v>
      </c>
      <c r="I7" s="151" t="s">
        <v>121</v>
      </c>
      <c r="J7" s="151" t="s">
        <v>122</v>
      </c>
      <c r="K7" s="151" t="s">
        <v>123</v>
      </c>
      <c r="L7" s="151" t="s">
        <v>124</v>
      </c>
      <c r="M7" s="151" t="s">
        <v>125</v>
      </c>
      <c r="N7" s="151" t="s">
        <v>123</v>
      </c>
      <c r="O7" s="151" t="s">
        <v>126</v>
      </c>
      <c r="P7" s="151" t="s">
        <v>127</v>
      </c>
      <c r="Q7" s="151" t="s">
        <v>128</v>
      </c>
      <c r="R7" s="151" t="s">
        <v>102</v>
      </c>
      <c r="S7" s="151" t="s">
        <v>103</v>
      </c>
      <c r="T7" s="151" t="s">
        <v>104</v>
      </c>
      <c r="U7" s="151" t="s">
        <v>105</v>
      </c>
      <c r="V7" s="217" t="s">
        <v>129</v>
      </c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</row>
    <row r="8" spans="1:51" s="173" customFormat="1" ht="15" customHeight="1" x14ac:dyDescent="0.25">
      <c r="A8" s="282" t="s">
        <v>272</v>
      </c>
      <c r="B8" s="282"/>
      <c r="C8" s="282"/>
      <c r="D8" s="282"/>
      <c r="E8" s="282"/>
      <c r="F8" s="282"/>
      <c r="G8" s="282"/>
      <c r="H8" s="283"/>
      <c r="I8" s="201"/>
      <c r="J8" s="272">
        <v>1612611305.95</v>
      </c>
      <c r="K8" s="273">
        <v>13</v>
      </c>
      <c r="L8" s="204"/>
      <c r="M8" s="270">
        <v>1415571538</v>
      </c>
      <c r="N8" s="271">
        <v>11</v>
      </c>
      <c r="O8" s="200"/>
      <c r="P8" s="205"/>
      <c r="Q8" s="196"/>
      <c r="R8" s="199"/>
      <c r="S8" s="198"/>
      <c r="T8" s="199"/>
      <c r="U8" s="198"/>
      <c r="V8" s="199"/>
    </row>
    <row r="9" spans="1:51" s="173" customFormat="1" ht="15" customHeight="1" x14ac:dyDescent="0.25">
      <c r="A9" s="206" t="s">
        <v>167</v>
      </c>
      <c r="B9" s="207" t="s">
        <v>198</v>
      </c>
      <c r="C9" s="208" t="s">
        <v>136</v>
      </c>
      <c r="D9" s="209">
        <v>0</v>
      </c>
      <c r="E9" s="208">
        <v>1</v>
      </c>
      <c r="F9" s="207" t="s">
        <v>221</v>
      </c>
      <c r="G9" s="210" t="s">
        <v>249</v>
      </c>
      <c r="H9" s="208">
        <v>1</v>
      </c>
      <c r="I9" s="211">
        <v>42745</v>
      </c>
      <c r="J9" s="212">
        <v>550000000</v>
      </c>
      <c r="K9" s="213">
        <v>1</v>
      </c>
      <c r="L9" s="214">
        <v>42765</v>
      </c>
      <c r="M9" s="210">
        <v>550000000</v>
      </c>
      <c r="N9" s="215">
        <v>1</v>
      </c>
      <c r="O9" s="210" t="s">
        <v>137</v>
      </c>
      <c r="P9" s="216" t="s">
        <v>140</v>
      </c>
      <c r="Q9" s="206" t="s">
        <v>16</v>
      </c>
      <c r="R9" s="209"/>
      <c r="S9" s="208">
        <v>1</v>
      </c>
      <c r="T9" s="209"/>
      <c r="U9" s="208"/>
      <c r="V9" s="209"/>
    </row>
    <row r="10" spans="1:51" s="173" customFormat="1" ht="15" customHeight="1" x14ac:dyDescent="0.25">
      <c r="A10" s="196" t="s">
        <v>168</v>
      </c>
      <c r="B10" s="197" t="s">
        <v>199</v>
      </c>
      <c r="C10" s="198" t="s">
        <v>136</v>
      </c>
      <c r="D10" s="199">
        <v>0</v>
      </c>
      <c r="E10" s="198">
        <v>0.63700000000000001</v>
      </c>
      <c r="F10" s="197" t="s">
        <v>198</v>
      </c>
      <c r="G10" s="200" t="s">
        <v>136</v>
      </c>
      <c r="H10" s="199">
        <v>0</v>
      </c>
      <c r="I10" s="201">
        <v>42762</v>
      </c>
      <c r="J10" s="202">
        <v>505243423.04000002</v>
      </c>
      <c r="K10" s="203">
        <v>1</v>
      </c>
      <c r="L10" s="204"/>
      <c r="M10" s="200"/>
      <c r="N10" s="197">
        <v>1</v>
      </c>
      <c r="O10" s="200" t="s">
        <v>143</v>
      </c>
      <c r="P10" s="205" t="s">
        <v>140</v>
      </c>
      <c r="Q10" s="196" t="s">
        <v>18</v>
      </c>
      <c r="R10" s="199"/>
      <c r="S10" s="198">
        <v>1</v>
      </c>
      <c r="T10" s="199"/>
      <c r="U10" s="198"/>
      <c r="V10" s="199"/>
    </row>
    <row r="11" spans="1:51" s="173" customFormat="1" ht="15" customHeight="1" x14ac:dyDescent="0.25">
      <c r="A11" s="206" t="s">
        <v>169</v>
      </c>
      <c r="B11" s="207" t="s">
        <v>200</v>
      </c>
      <c r="C11" s="208" t="s">
        <v>136</v>
      </c>
      <c r="D11" s="209">
        <v>0</v>
      </c>
      <c r="E11" s="208">
        <v>0.53990000000000005</v>
      </c>
      <c r="F11" s="207" t="s">
        <v>222</v>
      </c>
      <c r="G11" s="210" t="s">
        <v>250</v>
      </c>
      <c r="H11" s="208">
        <v>0</v>
      </c>
      <c r="I11" s="211">
        <v>42762</v>
      </c>
      <c r="J11" s="212">
        <v>1126920700</v>
      </c>
      <c r="K11" s="213">
        <v>1</v>
      </c>
      <c r="L11" s="214"/>
      <c r="M11" s="210"/>
      <c r="N11" s="215">
        <v>1</v>
      </c>
      <c r="O11" s="210" t="s">
        <v>137</v>
      </c>
      <c r="P11" s="216" t="s">
        <v>140</v>
      </c>
      <c r="Q11" s="206" t="s">
        <v>35</v>
      </c>
      <c r="R11" s="209"/>
      <c r="S11" s="208">
        <v>0.73222210278683741</v>
      </c>
      <c r="T11" s="209"/>
      <c r="U11" s="208">
        <v>0.26777789721316247</v>
      </c>
      <c r="V11" s="209"/>
    </row>
    <row r="12" spans="1:51" s="173" customFormat="1" ht="15" customHeight="1" x14ac:dyDescent="0.25">
      <c r="A12" s="196" t="s">
        <v>170</v>
      </c>
      <c r="B12" s="197" t="s">
        <v>200</v>
      </c>
      <c r="C12" s="198" t="s">
        <v>136</v>
      </c>
      <c r="D12" s="199">
        <v>0.88</v>
      </c>
      <c r="E12" s="198">
        <v>1</v>
      </c>
      <c r="F12" s="197" t="s">
        <v>223</v>
      </c>
      <c r="G12" s="200" t="s">
        <v>251</v>
      </c>
      <c r="H12" s="199">
        <v>0</v>
      </c>
      <c r="I12" s="201">
        <v>42765</v>
      </c>
      <c r="J12" s="202">
        <v>367213000</v>
      </c>
      <c r="K12" s="203">
        <v>1</v>
      </c>
      <c r="L12" s="204"/>
      <c r="M12" s="200"/>
      <c r="N12" s="197">
        <v>1</v>
      </c>
      <c r="O12" s="200" t="s">
        <v>137</v>
      </c>
      <c r="P12" s="205" t="s">
        <v>140</v>
      </c>
      <c r="Q12" s="196" t="s">
        <v>34</v>
      </c>
      <c r="R12" s="199"/>
      <c r="S12" s="198">
        <v>1</v>
      </c>
      <c r="T12" s="199"/>
      <c r="U12" s="198"/>
      <c r="V12" s="199"/>
    </row>
    <row r="13" spans="1:51" s="173" customFormat="1" ht="15" customHeight="1" x14ac:dyDescent="0.25">
      <c r="A13" s="206" t="s">
        <v>171</v>
      </c>
      <c r="B13" s="207" t="s">
        <v>201</v>
      </c>
      <c r="C13" s="208" t="s">
        <v>136</v>
      </c>
      <c r="D13" s="209">
        <v>0</v>
      </c>
      <c r="E13" s="208">
        <v>1</v>
      </c>
      <c r="F13" s="207" t="s">
        <v>224</v>
      </c>
      <c r="G13" s="210" t="s">
        <v>136</v>
      </c>
      <c r="H13" s="208">
        <v>0</v>
      </c>
      <c r="I13" s="211">
        <v>42789</v>
      </c>
      <c r="J13" s="212">
        <v>749152000</v>
      </c>
      <c r="K13" s="213">
        <v>1</v>
      </c>
      <c r="L13" s="214"/>
      <c r="M13" s="210"/>
      <c r="N13" s="215">
        <v>1</v>
      </c>
      <c r="O13" s="210" t="s">
        <v>137</v>
      </c>
      <c r="P13" s="216" t="s">
        <v>140</v>
      </c>
      <c r="Q13" s="206" t="s">
        <v>89</v>
      </c>
      <c r="R13" s="209"/>
      <c r="S13" s="208">
        <v>1</v>
      </c>
      <c r="T13" s="209"/>
      <c r="U13" s="208"/>
      <c r="V13" s="209"/>
    </row>
    <row r="14" spans="1:51" s="173" customFormat="1" ht="15" customHeight="1" x14ac:dyDescent="0.25">
      <c r="A14" s="196" t="s">
        <v>172</v>
      </c>
      <c r="B14" s="197" t="s">
        <v>202</v>
      </c>
      <c r="C14" s="198" t="s">
        <v>215</v>
      </c>
      <c r="D14" s="199">
        <v>0</v>
      </c>
      <c r="E14" s="198">
        <v>1</v>
      </c>
      <c r="F14" s="197" t="s">
        <v>225</v>
      </c>
      <c r="G14" s="200" t="s">
        <v>252</v>
      </c>
      <c r="H14" s="199">
        <v>0</v>
      </c>
      <c r="I14" s="201">
        <v>42787</v>
      </c>
      <c r="J14" s="202">
        <v>4559058000</v>
      </c>
      <c r="K14" s="203">
        <v>1</v>
      </c>
      <c r="L14" s="204"/>
      <c r="M14" s="200"/>
      <c r="N14" s="197">
        <v>1</v>
      </c>
      <c r="O14" s="200" t="s">
        <v>137</v>
      </c>
      <c r="P14" s="205" t="s">
        <v>144</v>
      </c>
      <c r="Q14" s="196" t="s">
        <v>12</v>
      </c>
      <c r="R14" s="199"/>
      <c r="S14" s="198">
        <v>1</v>
      </c>
      <c r="T14" s="199"/>
      <c r="U14" s="198"/>
      <c r="V14" s="199"/>
    </row>
    <row r="15" spans="1:51" s="173" customFormat="1" ht="15" customHeight="1" x14ac:dyDescent="0.25">
      <c r="A15" s="206" t="s">
        <v>173</v>
      </c>
      <c r="B15" s="207" t="s">
        <v>200</v>
      </c>
      <c r="C15" s="208" t="s">
        <v>136</v>
      </c>
      <c r="D15" s="209">
        <v>0</v>
      </c>
      <c r="E15" s="208">
        <v>1</v>
      </c>
      <c r="F15" s="207" t="s">
        <v>226</v>
      </c>
      <c r="G15" s="210" t="s">
        <v>136</v>
      </c>
      <c r="H15" s="208">
        <v>0</v>
      </c>
      <c r="I15" s="211">
        <v>42817</v>
      </c>
      <c r="J15" s="212">
        <v>104000000</v>
      </c>
      <c r="K15" s="213">
        <v>1</v>
      </c>
      <c r="L15" s="214">
        <v>42817</v>
      </c>
      <c r="M15" s="210">
        <v>104000000</v>
      </c>
      <c r="N15" s="215">
        <v>1</v>
      </c>
      <c r="O15" s="210" t="s">
        <v>137</v>
      </c>
      <c r="P15" s="216" t="s">
        <v>140</v>
      </c>
      <c r="Q15" s="206" t="s">
        <v>86</v>
      </c>
      <c r="R15" s="209">
        <v>5.7692307692307696E-2</v>
      </c>
      <c r="S15" s="208">
        <v>0.82692307692307687</v>
      </c>
      <c r="T15" s="209"/>
      <c r="U15" s="208">
        <v>0.11538461538461539</v>
      </c>
      <c r="V15" s="209"/>
    </row>
    <row r="16" spans="1:51" s="173" customFormat="1" ht="15" customHeight="1" x14ac:dyDescent="0.25">
      <c r="A16" s="196" t="s">
        <v>174</v>
      </c>
      <c r="B16" s="197" t="s">
        <v>204</v>
      </c>
      <c r="C16" s="198" t="s">
        <v>141</v>
      </c>
      <c r="D16" s="199">
        <v>0</v>
      </c>
      <c r="E16" s="198">
        <v>1</v>
      </c>
      <c r="F16" s="197" t="s">
        <v>227</v>
      </c>
      <c r="G16" s="200" t="s">
        <v>136</v>
      </c>
      <c r="H16" s="199">
        <v>0</v>
      </c>
      <c r="I16" s="201">
        <v>42824</v>
      </c>
      <c r="J16" s="202">
        <v>20000000</v>
      </c>
      <c r="K16" s="203">
        <v>1</v>
      </c>
      <c r="L16" s="204"/>
      <c r="M16" s="200"/>
      <c r="N16" s="197">
        <v>1</v>
      </c>
      <c r="O16" s="200" t="s">
        <v>137</v>
      </c>
      <c r="P16" s="205" t="s">
        <v>140</v>
      </c>
      <c r="Q16" s="196" t="s">
        <v>86</v>
      </c>
      <c r="R16" s="199"/>
      <c r="S16" s="198">
        <v>1</v>
      </c>
      <c r="T16" s="199"/>
      <c r="U16" s="198"/>
      <c r="V16" s="199"/>
    </row>
    <row r="17" spans="1:22" s="173" customFormat="1" ht="15" customHeight="1" x14ac:dyDescent="0.25">
      <c r="A17" s="206" t="s">
        <v>175</v>
      </c>
      <c r="B17" s="207" t="s">
        <v>200</v>
      </c>
      <c r="C17" s="208" t="s">
        <v>136</v>
      </c>
      <c r="D17" s="209">
        <v>0</v>
      </c>
      <c r="E17" s="208">
        <v>0.94489999999999996</v>
      </c>
      <c r="F17" s="207" t="s">
        <v>228</v>
      </c>
      <c r="G17" s="210" t="s">
        <v>141</v>
      </c>
      <c r="H17" s="208">
        <v>0.94489999999999996</v>
      </c>
      <c r="I17" s="211">
        <v>42831</v>
      </c>
      <c r="J17" s="212">
        <v>537365630</v>
      </c>
      <c r="K17" s="213">
        <v>1</v>
      </c>
      <c r="L17" s="214"/>
      <c r="M17" s="210"/>
      <c r="N17" s="215">
        <v>1</v>
      </c>
      <c r="O17" s="210" t="s">
        <v>137</v>
      </c>
      <c r="P17" s="216" t="s">
        <v>140</v>
      </c>
      <c r="Q17" s="206" t="s">
        <v>86</v>
      </c>
      <c r="R17" s="209"/>
      <c r="S17" s="208"/>
      <c r="T17" s="209"/>
      <c r="U17" s="208">
        <v>1</v>
      </c>
      <c r="V17" s="209"/>
    </row>
    <row r="18" spans="1:22" s="173" customFormat="1" ht="15" customHeight="1" x14ac:dyDescent="0.25">
      <c r="A18" s="196" t="s">
        <v>176</v>
      </c>
      <c r="B18" s="197" t="s">
        <v>200</v>
      </c>
      <c r="C18" s="198" t="s">
        <v>136</v>
      </c>
      <c r="D18" s="199">
        <v>0</v>
      </c>
      <c r="E18" s="198">
        <v>0.48499999999999999</v>
      </c>
      <c r="F18" s="197" t="s">
        <v>229</v>
      </c>
      <c r="G18" s="200" t="s">
        <v>136</v>
      </c>
      <c r="H18" s="199">
        <v>0</v>
      </c>
      <c r="I18" s="201">
        <v>42807</v>
      </c>
      <c r="J18" s="202">
        <v>20000000</v>
      </c>
      <c r="K18" s="203">
        <v>1</v>
      </c>
      <c r="L18" s="204">
        <v>42886</v>
      </c>
      <c r="M18" s="200">
        <v>20000000</v>
      </c>
      <c r="N18" s="197">
        <v>1</v>
      </c>
      <c r="O18" s="200" t="s">
        <v>137</v>
      </c>
      <c r="P18" s="205" t="s">
        <v>138</v>
      </c>
      <c r="Q18" s="196" t="s">
        <v>88</v>
      </c>
      <c r="R18" s="199"/>
      <c r="S18" s="198">
        <v>1</v>
      </c>
      <c r="T18" s="199"/>
      <c r="U18" s="198"/>
      <c r="V18" s="199"/>
    </row>
    <row r="19" spans="1:22" s="173" customFormat="1" ht="15" customHeight="1" x14ac:dyDescent="0.25">
      <c r="A19" s="206" t="s">
        <v>177</v>
      </c>
      <c r="B19" s="207" t="s">
        <v>205</v>
      </c>
      <c r="C19" s="208" t="s">
        <v>136</v>
      </c>
      <c r="D19" s="209">
        <v>0</v>
      </c>
      <c r="E19" s="208">
        <v>8.5900000000000004E-2</v>
      </c>
      <c r="F19" s="207" t="s">
        <v>230</v>
      </c>
      <c r="G19" s="210" t="s">
        <v>136</v>
      </c>
      <c r="H19" s="208">
        <v>0</v>
      </c>
      <c r="I19" s="211">
        <v>42780</v>
      </c>
      <c r="J19" s="212">
        <v>658871355.73000002</v>
      </c>
      <c r="K19" s="213">
        <v>1</v>
      </c>
      <c r="L19" s="214">
        <v>42788</v>
      </c>
      <c r="M19" s="210">
        <v>658871355.73000002</v>
      </c>
      <c r="N19" s="215">
        <v>1</v>
      </c>
      <c r="O19" s="210" t="s">
        <v>137</v>
      </c>
      <c r="P19" s="216" t="s">
        <v>138</v>
      </c>
      <c r="Q19" s="206" t="s">
        <v>89</v>
      </c>
      <c r="R19" s="209"/>
      <c r="S19" s="208">
        <v>1</v>
      </c>
      <c r="T19" s="209"/>
      <c r="U19" s="208"/>
      <c r="V19" s="209"/>
    </row>
    <row r="20" spans="1:22" s="173" customFormat="1" ht="15" customHeight="1" x14ac:dyDescent="0.25">
      <c r="A20" s="196" t="s">
        <v>178</v>
      </c>
      <c r="B20" s="197" t="s">
        <v>200</v>
      </c>
      <c r="C20" s="198" t="s">
        <v>136</v>
      </c>
      <c r="D20" s="199">
        <v>0</v>
      </c>
      <c r="E20" s="198">
        <v>1</v>
      </c>
      <c r="F20" s="197" t="s">
        <v>203</v>
      </c>
      <c r="G20" s="200" t="s">
        <v>136</v>
      </c>
      <c r="H20" s="199">
        <v>0</v>
      </c>
      <c r="I20" s="201">
        <v>42913</v>
      </c>
      <c r="J20" s="202">
        <v>7356343000</v>
      </c>
      <c r="K20" s="203">
        <v>1</v>
      </c>
      <c r="L20" s="204"/>
      <c r="M20" s="200"/>
      <c r="N20" s="197">
        <v>1</v>
      </c>
      <c r="O20" s="200" t="s">
        <v>143</v>
      </c>
      <c r="P20" s="205" t="s">
        <v>144</v>
      </c>
      <c r="Q20" s="196" t="s">
        <v>36</v>
      </c>
      <c r="R20" s="199">
        <v>1</v>
      </c>
      <c r="S20" s="198"/>
      <c r="T20" s="199"/>
      <c r="U20" s="198"/>
      <c r="V20" s="199"/>
    </row>
    <row r="21" spans="1:22" s="173" customFormat="1" ht="15" customHeight="1" x14ac:dyDescent="0.25">
      <c r="A21" s="206" t="s">
        <v>179</v>
      </c>
      <c r="B21" s="207" t="s">
        <v>206</v>
      </c>
      <c r="C21" s="208" t="s">
        <v>216</v>
      </c>
      <c r="D21" s="209">
        <v>0</v>
      </c>
      <c r="E21" s="208">
        <v>7.6499999999999999E-2</v>
      </c>
      <c r="F21" s="207" t="s">
        <v>231</v>
      </c>
      <c r="G21" s="210" t="s">
        <v>136</v>
      </c>
      <c r="H21" s="208">
        <v>1</v>
      </c>
      <c r="I21" s="211">
        <v>42829</v>
      </c>
      <c r="J21" s="212">
        <v>925926681.81818175</v>
      </c>
      <c r="K21" s="213">
        <v>1</v>
      </c>
      <c r="L21" s="214">
        <v>42829</v>
      </c>
      <c r="M21" s="210">
        <v>696900000</v>
      </c>
      <c r="N21" s="215">
        <v>1</v>
      </c>
      <c r="O21" s="210" t="s">
        <v>137</v>
      </c>
      <c r="P21" s="216" t="s">
        <v>138</v>
      </c>
      <c r="Q21" s="206" t="s">
        <v>17</v>
      </c>
      <c r="R21" s="209"/>
      <c r="S21" s="208"/>
      <c r="T21" s="209"/>
      <c r="U21" s="208">
        <v>1</v>
      </c>
      <c r="V21" s="209"/>
    </row>
    <row r="22" spans="1:22" s="173" customFormat="1" ht="15" customHeight="1" x14ac:dyDescent="0.25">
      <c r="A22" s="196" t="s">
        <v>180</v>
      </c>
      <c r="B22" s="197" t="s">
        <v>200</v>
      </c>
      <c r="C22" s="198" t="s">
        <v>136</v>
      </c>
      <c r="D22" s="199">
        <v>0</v>
      </c>
      <c r="E22" s="198">
        <v>0.3493</v>
      </c>
      <c r="F22" s="197" t="s">
        <v>232</v>
      </c>
      <c r="G22" s="200" t="s">
        <v>141</v>
      </c>
      <c r="H22" s="199">
        <v>0</v>
      </c>
      <c r="I22" s="201">
        <v>42775</v>
      </c>
      <c r="J22" s="202">
        <v>202208556</v>
      </c>
      <c r="K22" s="203">
        <v>1</v>
      </c>
      <c r="L22" s="204"/>
      <c r="M22" s="200"/>
      <c r="N22" s="197">
        <v>1</v>
      </c>
      <c r="O22" s="200" t="s">
        <v>137</v>
      </c>
      <c r="P22" s="205" t="s">
        <v>138</v>
      </c>
      <c r="Q22" s="196" t="s">
        <v>35</v>
      </c>
      <c r="R22" s="199"/>
      <c r="S22" s="198">
        <v>1</v>
      </c>
      <c r="T22" s="199"/>
      <c r="U22" s="198"/>
      <c r="V22" s="199"/>
    </row>
    <row r="23" spans="1:22" s="173" customFormat="1" ht="15" customHeight="1" x14ac:dyDescent="0.25">
      <c r="A23" s="206" t="s">
        <v>181</v>
      </c>
      <c r="B23" s="207" t="s">
        <v>207</v>
      </c>
      <c r="C23" s="208" t="s">
        <v>136</v>
      </c>
      <c r="D23" s="209">
        <v>0</v>
      </c>
      <c r="E23" s="208">
        <v>1</v>
      </c>
      <c r="F23" s="207" t="s">
        <v>233</v>
      </c>
      <c r="G23" s="210" t="s">
        <v>136</v>
      </c>
      <c r="H23" s="208">
        <v>0</v>
      </c>
      <c r="I23" s="211">
        <v>42802</v>
      </c>
      <c r="J23" s="212">
        <v>448824857.36000001</v>
      </c>
      <c r="K23" s="213">
        <v>1</v>
      </c>
      <c r="L23" s="214"/>
      <c r="M23" s="210"/>
      <c r="N23" s="215">
        <v>1</v>
      </c>
      <c r="O23" s="210" t="s">
        <v>137</v>
      </c>
      <c r="P23" s="216" t="s">
        <v>138</v>
      </c>
      <c r="Q23" s="206" t="s">
        <v>12</v>
      </c>
      <c r="R23" s="209">
        <v>1</v>
      </c>
      <c r="S23" s="208"/>
      <c r="T23" s="209"/>
      <c r="U23" s="208"/>
      <c r="V23" s="209"/>
    </row>
    <row r="24" spans="1:22" s="173" customFormat="1" ht="15" customHeight="1" x14ac:dyDescent="0.25">
      <c r="A24" s="196" t="s">
        <v>182</v>
      </c>
      <c r="B24" s="197" t="s">
        <v>200</v>
      </c>
      <c r="C24" s="198" t="s">
        <v>136</v>
      </c>
      <c r="D24" s="199">
        <v>0</v>
      </c>
      <c r="E24" s="198">
        <v>1</v>
      </c>
      <c r="F24" s="197" t="s">
        <v>234</v>
      </c>
      <c r="G24" s="200" t="s">
        <v>136</v>
      </c>
      <c r="H24" s="199">
        <v>0</v>
      </c>
      <c r="I24" s="201">
        <v>42859</v>
      </c>
      <c r="J24" s="202">
        <v>240000000</v>
      </c>
      <c r="K24" s="203">
        <v>1</v>
      </c>
      <c r="L24" s="204">
        <v>42880</v>
      </c>
      <c r="M24" s="200">
        <v>240000000</v>
      </c>
      <c r="N24" s="197">
        <v>1</v>
      </c>
      <c r="O24" s="200" t="s">
        <v>137</v>
      </c>
      <c r="P24" s="205" t="s">
        <v>140</v>
      </c>
      <c r="Q24" s="196" t="s">
        <v>31</v>
      </c>
      <c r="R24" s="199"/>
      <c r="S24" s="198">
        <v>1</v>
      </c>
      <c r="T24" s="199"/>
      <c r="U24" s="198"/>
      <c r="V24" s="199"/>
    </row>
    <row r="25" spans="1:22" s="173" customFormat="1" ht="15" customHeight="1" x14ac:dyDescent="0.25">
      <c r="A25" s="206" t="s">
        <v>183</v>
      </c>
      <c r="B25" s="207" t="s">
        <v>200</v>
      </c>
      <c r="C25" s="208" t="s">
        <v>136</v>
      </c>
      <c r="D25" s="209">
        <v>0</v>
      </c>
      <c r="E25" s="208">
        <v>1</v>
      </c>
      <c r="F25" s="207" t="s">
        <v>235</v>
      </c>
      <c r="G25" s="210" t="s">
        <v>250</v>
      </c>
      <c r="H25" s="208">
        <v>0</v>
      </c>
      <c r="I25" s="211">
        <v>42825</v>
      </c>
      <c r="J25" s="212">
        <v>2708840000</v>
      </c>
      <c r="K25" s="213">
        <v>1</v>
      </c>
      <c r="L25" s="214"/>
      <c r="M25" s="210"/>
      <c r="N25" s="215">
        <v>1</v>
      </c>
      <c r="O25" s="210" t="s">
        <v>137</v>
      </c>
      <c r="P25" s="216" t="s">
        <v>140</v>
      </c>
      <c r="Q25" s="206" t="s">
        <v>18</v>
      </c>
      <c r="R25" s="209"/>
      <c r="S25" s="208">
        <v>0.16900000000000001</v>
      </c>
      <c r="T25" s="209"/>
      <c r="U25" s="208">
        <v>0.83099999999999996</v>
      </c>
      <c r="V25" s="209"/>
    </row>
    <row r="26" spans="1:22" s="173" customFormat="1" ht="15" customHeight="1" x14ac:dyDescent="0.25">
      <c r="A26" s="196" t="s">
        <v>184</v>
      </c>
      <c r="B26" s="197" t="s">
        <v>139</v>
      </c>
      <c r="C26" s="198" t="s">
        <v>141</v>
      </c>
      <c r="D26" s="199">
        <v>0</v>
      </c>
      <c r="E26" s="198">
        <v>1</v>
      </c>
      <c r="F26" s="197" t="s">
        <v>236</v>
      </c>
      <c r="G26" s="200" t="s">
        <v>136</v>
      </c>
      <c r="H26" s="199">
        <v>0</v>
      </c>
      <c r="I26" s="201">
        <v>42807</v>
      </c>
      <c r="J26" s="202">
        <v>725443000</v>
      </c>
      <c r="K26" s="203">
        <v>1</v>
      </c>
      <c r="L26" s="204">
        <v>42857</v>
      </c>
      <c r="M26" s="200">
        <v>729652000</v>
      </c>
      <c r="N26" s="197">
        <v>1</v>
      </c>
      <c r="O26" s="200" t="s">
        <v>137</v>
      </c>
      <c r="P26" s="205" t="s">
        <v>140</v>
      </c>
      <c r="Q26" s="196" t="s">
        <v>11</v>
      </c>
      <c r="R26" s="199"/>
      <c r="S26" s="198">
        <v>1</v>
      </c>
      <c r="T26" s="199"/>
      <c r="U26" s="198"/>
      <c r="V26" s="199"/>
    </row>
    <row r="27" spans="1:22" s="173" customFormat="1" ht="15" customHeight="1" x14ac:dyDescent="0.25">
      <c r="A27" s="206" t="s">
        <v>185</v>
      </c>
      <c r="B27" s="207" t="s">
        <v>139</v>
      </c>
      <c r="C27" s="208" t="s">
        <v>136</v>
      </c>
      <c r="D27" s="209">
        <v>0</v>
      </c>
      <c r="E27" s="208">
        <v>1</v>
      </c>
      <c r="F27" s="207" t="s">
        <v>237</v>
      </c>
      <c r="G27" s="210" t="s">
        <v>141</v>
      </c>
      <c r="H27" s="208">
        <v>1</v>
      </c>
      <c r="I27" s="211">
        <v>42768</v>
      </c>
      <c r="J27" s="212">
        <v>20000000</v>
      </c>
      <c r="K27" s="213">
        <v>1</v>
      </c>
      <c r="L27" s="214">
        <v>42768</v>
      </c>
      <c r="M27" s="210">
        <v>20000000</v>
      </c>
      <c r="N27" s="215">
        <v>1</v>
      </c>
      <c r="O27" s="210" t="s">
        <v>137</v>
      </c>
      <c r="P27" s="216" t="s">
        <v>138</v>
      </c>
      <c r="Q27" s="206" t="s">
        <v>90</v>
      </c>
      <c r="R27" s="209"/>
      <c r="S27" s="208">
        <v>1</v>
      </c>
      <c r="T27" s="209"/>
      <c r="U27" s="208"/>
      <c r="V27" s="209"/>
    </row>
    <row r="28" spans="1:22" s="173" customFormat="1" ht="15" customHeight="1" x14ac:dyDescent="0.25">
      <c r="A28" s="196" t="s">
        <v>186</v>
      </c>
      <c r="B28" s="197" t="s">
        <v>208</v>
      </c>
      <c r="C28" s="198" t="s">
        <v>136</v>
      </c>
      <c r="D28" s="199">
        <v>0</v>
      </c>
      <c r="E28" s="198">
        <v>0.4</v>
      </c>
      <c r="F28" s="197" t="s">
        <v>238</v>
      </c>
      <c r="G28" s="200" t="s">
        <v>253</v>
      </c>
      <c r="H28" s="199">
        <v>0.40500000000000003</v>
      </c>
      <c r="I28" s="201">
        <v>42755</v>
      </c>
      <c r="J28" s="202">
        <v>20000000</v>
      </c>
      <c r="K28" s="203">
        <v>1</v>
      </c>
      <c r="L28" s="204">
        <v>42811</v>
      </c>
      <c r="M28" s="200">
        <v>20000000</v>
      </c>
      <c r="N28" s="197">
        <v>1</v>
      </c>
      <c r="O28" s="200" t="s">
        <v>137</v>
      </c>
      <c r="P28" s="205" t="s">
        <v>140</v>
      </c>
      <c r="Q28" s="196" t="s">
        <v>30</v>
      </c>
      <c r="R28" s="199"/>
      <c r="S28" s="198">
        <v>1</v>
      </c>
      <c r="T28" s="199"/>
      <c r="U28" s="198"/>
      <c r="V28" s="199"/>
    </row>
    <row r="29" spans="1:22" s="173" customFormat="1" ht="15" customHeight="1" x14ac:dyDescent="0.25">
      <c r="A29" s="206" t="s">
        <v>187</v>
      </c>
      <c r="B29" s="207" t="s">
        <v>200</v>
      </c>
      <c r="C29" s="208" t="s">
        <v>217</v>
      </c>
      <c r="D29" s="209">
        <v>0</v>
      </c>
      <c r="E29" s="208">
        <v>0.6</v>
      </c>
      <c r="F29" s="207" t="s">
        <v>239</v>
      </c>
      <c r="G29" s="210" t="s">
        <v>136</v>
      </c>
      <c r="H29" s="208">
        <v>0</v>
      </c>
      <c r="I29" s="211">
        <v>42744</v>
      </c>
      <c r="J29" s="212">
        <v>1508559000</v>
      </c>
      <c r="K29" s="213">
        <v>1</v>
      </c>
      <c r="L29" s="214"/>
      <c r="M29" s="210"/>
      <c r="N29" s="215">
        <v>1</v>
      </c>
      <c r="O29" s="210" t="s">
        <v>137</v>
      </c>
      <c r="P29" s="216" t="s">
        <v>140</v>
      </c>
      <c r="Q29" s="206" t="s">
        <v>11</v>
      </c>
      <c r="R29" s="209"/>
      <c r="S29" s="208">
        <v>1</v>
      </c>
      <c r="T29" s="209"/>
      <c r="U29" s="208"/>
      <c r="V29" s="209"/>
    </row>
    <row r="30" spans="1:22" s="173" customFormat="1" ht="15" customHeight="1" x14ac:dyDescent="0.25">
      <c r="A30" s="196" t="s">
        <v>188</v>
      </c>
      <c r="B30" s="197" t="s">
        <v>209</v>
      </c>
      <c r="C30" s="198" t="s">
        <v>218</v>
      </c>
      <c r="D30" s="199">
        <v>0</v>
      </c>
      <c r="E30" s="198">
        <v>1</v>
      </c>
      <c r="F30" s="197" t="s">
        <v>240</v>
      </c>
      <c r="G30" s="200" t="s">
        <v>142</v>
      </c>
      <c r="H30" s="199">
        <v>0</v>
      </c>
      <c r="I30" s="201">
        <v>42779</v>
      </c>
      <c r="J30" s="202">
        <v>3983569800</v>
      </c>
      <c r="K30" s="203">
        <v>1</v>
      </c>
      <c r="L30" s="204"/>
      <c r="M30" s="200"/>
      <c r="N30" s="197">
        <v>1</v>
      </c>
      <c r="O30" s="200" t="s">
        <v>137</v>
      </c>
      <c r="P30" s="205" t="s">
        <v>140</v>
      </c>
      <c r="Q30" s="196" t="s">
        <v>11</v>
      </c>
      <c r="R30" s="199"/>
      <c r="S30" s="198">
        <v>0.55092615673509726</v>
      </c>
      <c r="T30" s="199"/>
      <c r="U30" s="198">
        <v>0.44907384326490274</v>
      </c>
      <c r="V30" s="199"/>
    </row>
    <row r="31" spans="1:22" s="173" customFormat="1" ht="15" customHeight="1" x14ac:dyDescent="0.25">
      <c r="A31" s="206" t="s">
        <v>189</v>
      </c>
      <c r="B31" s="207" t="s">
        <v>210</v>
      </c>
      <c r="C31" s="208" t="s">
        <v>136</v>
      </c>
      <c r="D31" s="209">
        <v>0</v>
      </c>
      <c r="E31" s="208">
        <v>0.5</v>
      </c>
      <c r="F31" s="207" t="s">
        <v>241</v>
      </c>
      <c r="G31" s="210" t="s">
        <v>254</v>
      </c>
      <c r="H31" s="208">
        <v>0</v>
      </c>
      <c r="I31" s="211">
        <v>42823</v>
      </c>
      <c r="J31" s="212">
        <v>515278500</v>
      </c>
      <c r="K31" s="213">
        <v>1</v>
      </c>
      <c r="L31" s="214"/>
      <c r="M31" s="210"/>
      <c r="N31" s="215">
        <v>1</v>
      </c>
      <c r="O31" s="210" t="s">
        <v>137</v>
      </c>
      <c r="P31" s="216" t="s">
        <v>140</v>
      </c>
      <c r="Q31" s="206" t="s">
        <v>12</v>
      </c>
      <c r="R31" s="209"/>
      <c r="S31" s="208">
        <v>0.42510562900368004</v>
      </c>
      <c r="T31" s="209"/>
      <c r="U31" s="208">
        <v>0.57489437099632001</v>
      </c>
      <c r="V31" s="209"/>
    </row>
    <row r="32" spans="1:22" s="173" customFormat="1" ht="15" customHeight="1" x14ac:dyDescent="0.25">
      <c r="A32" s="196" t="s">
        <v>190</v>
      </c>
      <c r="B32" s="197" t="s">
        <v>211</v>
      </c>
      <c r="C32" s="198" t="s">
        <v>136</v>
      </c>
      <c r="D32" s="199">
        <v>0</v>
      </c>
      <c r="E32" s="198">
        <v>1</v>
      </c>
      <c r="F32" s="197" t="s">
        <v>242</v>
      </c>
      <c r="G32" s="200" t="s">
        <v>255</v>
      </c>
      <c r="H32" s="199">
        <v>0</v>
      </c>
      <c r="I32" s="201">
        <v>42796</v>
      </c>
      <c r="J32" s="202">
        <v>200000000</v>
      </c>
      <c r="K32" s="203">
        <v>1</v>
      </c>
      <c r="L32" s="204"/>
      <c r="M32" s="200"/>
      <c r="N32" s="197">
        <v>1</v>
      </c>
      <c r="O32" s="200" t="s">
        <v>137</v>
      </c>
      <c r="P32" s="205" t="s">
        <v>140</v>
      </c>
      <c r="Q32" s="196" t="s">
        <v>3</v>
      </c>
      <c r="R32" s="199"/>
      <c r="S32" s="198">
        <v>1</v>
      </c>
      <c r="T32" s="199"/>
      <c r="U32" s="198"/>
      <c r="V32" s="199"/>
    </row>
    <row r="33" spans="1:22" s="173" customFormat="1" ht="15" customHeight="1" x14ac:dyDescent="0.25">
      <c r="A33" s="206" t="s">
        <v>191</v>
      </c>
      <c r="B33" s="207" t="s">
        <v>212</v>
      </c>
      <c r="C33" s="208" t="s">
        <v>219</v>
      </c>
      <c r="D33" s="209">
        <v>0</v>
      </c>
      <c r="E33" s="208">
        <v>0.3619</v>
      </c>
      <c r="F33" s="207" t="s">
        <v>207</v>
      </c>
      <c r="G33" s="210" t="s">
        <v>136</v>
      </c>
      <c r="H33" s="208">
        <v>0</v>
      </c>
      <c r="I33" s="211">
        <v>42739</v>
      </c>
      <c r="J33" s="212">
        <v>20000000</v>
      </c>
      <c r="K33" s="213">
        <v>1</v>
      </c>
      <c r="L33" s="214"/>
      <c r="M33" s="210"/>
      <c r="N33" s="215">
        <v>1</v>
      </c>
      <c r="O33" s="210" t="s">
        <v>137</v>
      </c>
      <c r="P33" s="216" t="s">
        <v>138</v>
      </c>
      <c r="Q33" s="206" t="s">
        <v>13</v>
      </c>
      <c r="R33" s="209"/>
      <c r="S33" s="208">
        <v>1</v>
      </c>
      <c r="T33" s="209"/>
      <c r="U33" s="208"/>
      <c r="V33" s="209"/>
    </row>
    <row r="34" spans="1:22" s="173" customFormat="1" ht="15" customHeight="1" x14ac:dyDescent="0.25">
      <c r="A34" s="196" t="s">
        <v>192</v>
      </c>
      <c r="B34" s="197" t="s">
        <v>200</v>
      </c>
      <c r="C34" s="198" t="s">
        <v>220</v>
      </c>
      <c r="D34" s="199">
        <v>0</v>
      </c>
      <c r="E34" s="198">
        <v>1</v>
      </c>
      <c r="F34" s="197" t="s">
        <v>243</v>
      </c>
      <c r="G34" s="200" t="s">
        <v>136</v>
      </c>
      <c r="H34" s="199">
        <v>0</v>
      </c>
      <c r="I34" s="201">
        <v>42751</v>
      </c>
      <c r="J34" s="202">
        <v>49000000</v>
      </c>
      <c r="K34" s="203">
        <v>1</v>
      </c>
      <c r="L34" s="204">
        <v>42751</v>
      </c>
      <c r="M34" s="200">
        <v>49000000</v>
      </c>
      <c r="N34" s="197">
        <v>1</v>
      </c>
      <c r="O34" s="200" t="s">
        <v>137</v>
      </c>
      <c r="P34" s="205" t="s">
        <v>138</v>
      </c>
      <c r="Q34" s="196" t="s">
        <v>10</v>
      </c>
      <c r="R34" s="199"/>
      <c r="S34" s="198">
        <v>1</v>
      </c>
      <c r="T34" s="199"/>
      <c r="U34" s="198"/>
      <c r="V34" s="199"/>
    </row>
    <row r="35" spans="1:22" s="173" customFormat="1" ht="15" customHeight="1" x14ac:dyDescent="0.25">
      <c r="A35" s="206" t="s">
        <v>193</v>
      </c>
      <c r="B35" s="207" t="s">
        <v>200</v>
      </c>
      <c r="C35" s="208" t="s">
        <v>136</v>
      </c>
      <c r="D35" s="209">
        <v>0</v>
      </c>
      <c r="E35" s="208">
        <v>0.49</v>
      </c>
      <c r="F35" s="207" t="s">
        <v>244</v>
      </c>
      <c r="G35" s="210" t="s">
        <v>136</v>
      </c>
      <c r="H35" s="208">
        <v>0</v>
      </c>
      <c r="I35" s="211">
        <v>42844</v>
      </c>
      <c r="J35" s="212">
        <v>45000000</v>
      </c>
      <c r="K35" s="213">
        <v>1</v>
      </c>
      <c r="L35" s="214"/>
      <c r="M35" s="210"/>
      <c r="N35" s="215">
        <v>1</v>
      </c>
      <c r="O35" s="210" t="s">
        <v>137</v>
      </c>
      <c r="P35" s="216" t="s">
        <v>140</v>
      </c>
      <c r="Q35" s="206" t="s">
        <v>86</v>
      </c>
      <c r="R35" s="209"/>
      <c r="S35" s="208">
        <v>1</v>
      </c>
      <c r="T35" s="209"/>
      <c r="U35" s="208"/>
      <c r="V35" s="209"/>
    </row>
    <row r="36" spans="1:22" s="173" customFormat="1" ht="15" customHeight="1" x14ac:dyDescent="0.25">
      <c r="A36" s="196" t="s">
        <v>194</v>
      </c>
      <c r="B36" s="197" t="s">
        <v>213</v>
      </c>
      <c r="C36" s="198" t="s">
        <v>136</v>
      </c>
      <c r="D36" s="199">
        <v>0</v>
      </c>
      <c r="E36" s="198">
        <v>1</v>
      </c>
      <c r="F36" s="197" t="s">
        <v>245</v>
      </c>
      <c r="G36" s="200" t="s">
        <v>136</v>
      </c>
      <c r="H36" s="199">
        <v>0</v>
      </c>
      <c r="I36" s="201">
        <v>42843</v>
      </c>
      <c r="J36" s="202">
        <v>700000000</v>
      </c>
      <c r="K36" s="203">
        <v>1</v>
      </c>
      <c r="L36" s="204"/>
      <c r="M36" s="200"/>
      <c r="N36" s="197">
        <v>1</v>
      </c>
      <c r="O36" s="200" t="s">
        <v>137</v>
      </c>
      <c r="P36" s="205" t="s">
        <v>140</v>
      </c>
      <c r="Q36" s="196" t="s">
        <v>89</v>
      </c>
      <c r="R36" s="199"/>
      <c r="S36" s="198">
        <v>1</v>
      </c>
      <c r="T36" s="199"/>
      <c r="U36" s="198"/>
      <c r="V36" s="199"/>
    </row>
    <row r="37" spans="1:22" s="173" customFormat="1" ht="15" customHeight="1" x14ac:dyDescent="0.25">
      <c r="A37" s="206" t="s">
        <v>195</v>
      </c>
      <c r="B37" s="207" t="s">
        <v>200</v>
      </c>
      <c r="C37" s="208" t="s">
        <v>136</v>
      </c>
      <c r="D37" s="209">
        <v>0</v>
      </c>
      <c r="E37" s="208">
        <v>1</v>
      </c>
      <c r="F37" s="207" t="s">
        <v>246</v>
      </c>
      <c r="G37" s="210" t="s">
        <v>136</v>
      </c>
      <c r="H37" s="208">
        <v>0</v>
      </c>
      <c r="I37" s="211">
        <v>42887</v>
      </c>
      <c r="J37" s="212">
        <v>44000000</v>
      </c>
      <c r="K37" s="213">
        <v>1</v>
      </c>
      <c r="L37" s="214">
        <v>42887</v>
      </c>
      <c r="M37" s="210">
        <v>44000000</v>
      </c>
      <c r="N37" s="215">
        <v>1</v>
      </c>
      <c r="O37" s="210" t="s">
        <v>137</v>
      </c>
      <c r="P37" s="216" t="s">
        <v>140</v>
      </c>
      <c r="Q37" s="206" t="s">
        <v>86</v>
      </c>
      <c r="R37" s="209"/>
      <c r="S37" s="208">
        <v>1</v>
      </c>
      <c r="T37" s="209"/>
      <c r="U37" s="208"/>
      <c r="V37" s="209"/>
    </row>
    <row r="38" spans="1:22" s="173" customFormat="1" ht="15" customHeight="1" x14ac:dyDescent="0.25">
      <c r="A38" s="196" t="s">
        <v>196</v>
      </c>
      <c r="B38" s="197" t="s">
        <v>214</v>
      </c>
      <c r="C38" s="198" t="s">
        <v>136</v>
      </c>
      <c r="D38" s="199">
        <v>0</v>
      </c>
      <c r="E38" s="198">
        <v>0.5</v>
      </c>
      <c r="F38" s="197" t="s">
        <v>247</v>
      </c>
      <c r="G38" s="200" t="s">
        <v>142</v>
      </c>
      <c r="H38" s="199">
        <v>0</v>
      </c>
      <c r="I38" s="201">
        <v>42905</v>
      </c>
      <c r="J38" s="202">
        <v>1686554000</v>
      </c>
      <c r="K38" s="203">
        <v>1</v>
      </c>
      <c r="L38" s="204"/>
      <c r="M38" s="200"/>
      <c r="N38" s="197">
        <v>1</v>
      </c>
      <c r="O38" s="200" t="s">
        <v>137</v>
      </c>
      <c r="P38" s="205" t="s">
        <v>140</v>
      </c>
      <c r="Q38" s="196" t="s">
        <v>257</v>
      </c>
      <c r="R38" s="199"/>
      <c r="S38" s="198">
        <v>0.77080247652906464</v>
      </c>
      <c r="T38" s="199"/>
      <c r="U38" s="198">
        <v>0.22919752347093542</v>
      </c>
      <c r="V38" s="199"/>
    </row>
    <row r="39" spans="1:22" s="173" customFormat="1" ht="15" customHeight="1" x14ac:dyDescent="0.25">
      <c r="A39" s="206" t="s">
        <v>197</v>
      </c>
      <c r="B39" s="207" t="s">
        <v>200</v>
      </c>
      <c r="C39" s="208" t="s">
        <v>136</v>
      </c>
      <c r="D39" s="209">
        <v>0</v>
      </c>
      <c r="E39" s="208">
        <v>1</v>
      </c>
      <c r="F39" s="207" t="s">
        <v>248</v>
      </c>
      <c r="G39" s="210" t="s">
        <v>136</v>
      </c>
      <c r="H39" s="208">
        <v>0</v>
      </c>
      <c r="I39" s="211">
        <v>42914</v>
      </c>
      <c r="J39" s="212">
        <v>470198895</v>
      </c>
      <c r="K39" s="213">
        <v>1</v>
      </c>
      <c r="L39" s="214"/>
      <c r="M39" s="210"/>
      <c r="N39" s="215">
        <v>1</v>
      </c>
      <c r="O39" s="210" t="s">
        <v>256</v>
      </c>
      <c r="P39" s="216" t="s">
        <v>140</v>
      </c>
      <c r="Q39" s="206" t="s">
        <v>16</v>
      </c>
      <c r="R39" s="209"/>
      <c r="S39" s="208">
        <v>1</v>
      </c>
      <c r="T39" s="209"/>
      <c r="U39" s="208"/>
      <c r="V39" s="209"/>
    </row>
    <row r="40" spans="1:22" x14ac:dyDescent="0.2">
      <c r="A40" s="267"/>
      <c r="B40" s="267"/>
      <c r="C40" s="268"/>
      <c r="D40" s="267"/>
      <c r="E40" s="267"/>
      <c r="F40" s="267"/>
      <c r="G40" s="269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</row>
  </sheetData>
  <mergeCells count="11">
    <mergeCell ref="A8:H8"/>
    <mergeCell ref="A4:V4"/>
    <mergeCell ref="A1:V1"/>
    <mergeCell ref="A2:V2"/>
    <mergeCell ref="H6:J6"/>
    <mergeCell ref="L6:N6"/>
    <mergeCell ref="O6:Q6"/>
    <mergeCell ref="R6:V6"/>
    <mergeCell ref="A5:V5"/>
    <mergeCell ref="B6:D6"/>
    <mergeCell ref="E6:G6"/>
  </mergeCells>
  <hyperlinks>
    <hyperlink ref="V3" location="Índice!A1" display="Voltar ao Índice"/>
  </hyperlinks>
  <pageMargins left="0.78740157480314965" right="0.78740157480314965" top="0.98425196850393704" bottom="0.98425196850393704" header="0.31496062992125984" footer="0.31496062992125984"/>
  <pageSetup paperSize="9" scale="20" orientation="landscape" r:id="rId1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zoomScale="90" zoomScaleNormal="90" workbookViewId="0">
      <selection activeCell="F12" sqref="F12"/>
    </sheetView>
  </sheetViews>
  <sheetFormatPr defaultRowHeight="15" x14ac:dyDescent="0.25"/>
  <cols>
    <col min="1" max="1" width="19.28515625" style="81" customWidth="1"/>
    <col min="2" max="2" width="29.85546875" customWidth="1"/>
    <col min="3" max="3" width="21.7109375" customWidth="1"/>
    <col min="4" max="4" width="6.7109375" customWidth="1"/>
    <col min="5" max="5" width="20" style="170" customWidth="1"/>
    <col min="6" max="6" width="29.85546875" style="61" customWidth="1"/>
    <col min="7" max="7" width="21.7109375" style="61" customWidth="1"/>
  </cols>
  <sheetData>
    <row r="1" spans="1:13" s="61" customFormat="1" ht="21" x14ac:dyDescent="0.35">
      <c r="A1" s="285" t="s">
        <v>9</v>
      </c>
      <c r="B1" s="285"/>
      <c r="C1" s="285"/>
      <c r="D1" s="285"/>
      <c r="E1" s="285"/>
      <c r="F1" s="291"/>
      <c r="G1" s="291"/>
      <c r="H1" s="88"/>
      <c r="I1" s="88"/>
      <c r="J1" s="88"/>
      <c r="K1" s="88"/>
      <c r="L1" s="88"/>
      <c r="M1" s="88"/>
    </row>
    <row r="2" spans="1:13" s="124" customFormat="1" ht="26.25" x14ac:dyDescent="0.25">
      <c r="A2" s="292" t="s">
        <v>64</v>
      </c>
      <c r="B2" s="292"/>
      <c r="C2" s="292"/>
      <c r="D2" s="292"/>
      <c r="E2" s="292"/>
      <c r="F2" s="292"/>
      <c r="G2" s="292"/>
      <c r="M2" s="125"/>
    </row>
    <row r="3" spans="1:13" s="21" customFormat="1" ht="39.75" customHeight="1" x14ac:dyDescent="0.25">
      <c r="A3" s="99"/>
      <c r="B3" s="99"/>
      <c r="C3" s="99"/>
      <c r="D3" s="99"/>
      <c r="E3" s="99"/>
      <c r="F3" s="115"/>
      <c r="G3" s="116" t="s">
        <v>29</v>
      </c>
      <c r="M3" s="90"/>
    </row>
    <row r="4" spans="1:13" s="124" customFormat="1" ht="30" customHeight="1" x14ac:dyDescent="0.25">
      <c r="A4" s="294" t="s">
        <v>21</v>
      </c>
      <c r="B4" s="293" t="s">
        <v>40</v>
      </c>
      <c r="C4" s="293"/>
      <c r="D4" s="129"/>
      <c r="E4" s="294" t="s">
        <v>21</v>
      </c>
      <c r="F4" s="293" t="s">
        <v>41</v>
      </c>
      <c r="G4" s="293"/>
      <c r="M4" s="125"/>
    </row>
    <row r="5" spans="1:13" s="127" customFormat="1" ht="27.75" customHeight="1" x14ac:dyDescent="0.25">
      <c r="A5" s="295"/>
      <c r="B5" s="130" t="s">
        <v>63</v>
      </c>
      <c r="C5" s="128" t="s">
        <v>0</v>
      </c>
      <c r="D5" s="129"/>
      <c r="E5" s="295"/>
      <c r="F5" s="130" t="s">
        <v>63</v>
      </c>
      <c r="G5" s="128" t="s">
        <v>0</v>
      </c>
      <c r="H5" s="124"/>
      <c r="I5" s="124"/>
      <c r="J5" s="124"/>
      <c r="K5" s="124"/>
      <c r="L5" s="124"/>
      <c r="M5" s="126"/>
    </row>
    <row r="6" spans="1:13" s="133" customFormat="1" ht="21.75" customHeight="1" x14ac:dyDescent="0.25">
      <c r="A6" s="131">
        <v>2011</v>
      </c>
      <c r="B6" s="192">
        <v>142720.18398678678</v>
      </c>
      <c r="C6" s="192">
        <v>179</v>
      </c>
      <c r="D6" s="132"/>
      <c r="E6" s="131">
        <v>2011</v>
      </c>
      <c r="F6" s="165">
        <v>94093.725521829649</v>
      </c>
      <c r="G6" s="165">
        <v>119</v>
      </c>
      <c r="H6" s="171"/>
      <c r="M6" s="134"/>
    </row>
    <row r="7" spans="1:13" s="133" customFormat="1" ht="15.75" x14ac:dyDescent="0.25">
      <c r="A7" s="190" t="s">
        <v>42</v>
      </c>
      <c r="B7" s="166">
        <v>39725.95906965679</v>
      </c>
      <c r="C7" s="167">
        <v>43</v>
      </c>
      <c r="D7" s="168"/>
      <c r="E7" s="191">
        <v>2012</v>
      </c>
      <c r="F7" s="166">
        <v>151391.71883914963</v>
      </c>
      <c r="G7" s="167">
        <v>130</v>
      </c>
      <c r="H7" s="171"/>
      <c r="M7" s="134"/>
    </row>
    <row r="8" spans="1:13" s="133" customFormat="1" ht="15.75" x14ac:dyDescent="0.25">
      <c r="A8" s="190" t="s">
        <v>43</v>
      </c>
      <c r="B8" s="165">
        <v>42975.615130620004</v>
      </c>
      <c r="C8" s="165">
        <v>42</v>
      </c>
      <c r="D8" s="132"/>
      <c r="E8" s="191">
        <v>2013</v>
      </c>
      <c r="F8" s="165">
        <v>58370.409829137338</v>
      </c>
      <c r="G8" s="165">
        <v>110</v>
      </c>
      <c r="H8" s="171"/>
      <c r="M8" s="134"/>
    </row>
    <row r="9" spans="1:13" s="133" customFormat="1" ht="15.75" x14ac:dyDescent="0.25">
      <c r="A9" s="190" t="s">
        <v>44</v>
      </c>
      <c r="B9" s="166">
        <v>28013.639207749999</v>
      </c>
      <c r="C9" s="167">
        <v>33</v>
      </c>
      <c r="D9" s="168"/>
      <c r="E9" s="191">
        <v>2014</v>
      </c>
      <c r="F9" s="166">
        <v>104847.11447764267</v>
      </c>
      <c r="G9" s="167">
        <v>112</v>
      </c>
      <c r="H9" s="171"/>
      <c r="M9" s="134"/>
    </row>
    <row r="10" spans="1:13" s="133" customFormat="1" ht="15.75" x14ac:dyDescent="0.25">
      <c r="A10" s="190" t="s">
        <v>45</v>
      </c>
      <c r="B10" s="165">
        <v>32004.970578759981</v>
      </c>
      <c r="C10" s="165">
        <v>61</v>
      </c>
      <c r="D10" s="132"/>
      <c r="E10" s="191">
        <v>2015</v>
      </c>
      <c r="F10" s="165">
        <v>165447.95304918999</v>
      </c>
      <c r="G10" s="165">
        <v>118</v>
      </c>
      <c r="H10" s="171"/>
      <c r="M10" s="134"/>
    </row>
    <row r="11" spans="1:13" s="133" customFormat="1" ht="26.25" customHeight="1" x14ac:dyDescent="0.25">
      <c r="A11" s="191">
        <v>2012</v>
      </c>
      <c r="B11" s="192">
        <v>122319.46151122592</v>
      </c>
      <c r="C11" s="192">
        <v>176</v>
      </c>
      <c r="D11" s="174"/>
      <c r="E11" s="191">
        <v>2016</v>
      </c>
      <c r="F11" s="166">
        <v>97468.710840401807</v>
      </c>
      <c r="G11" s="167">
        <v>96</v>
      </c>
      <c r="H11" s="171"/>
      <c r="M11" s="134"/>
    </row>
    <row r="12" spans="1:13" s="133" customFormat="1" ht="15.75" x14ac:dyDescent="0.25">
      <c r="A12" s="190" t="s">
        <v>46</v>
      </c>
      <c r="B12" s="166">
        <v>18045.164693089995</v>
      </c>
      <c r="C12" s="167">
        <v>36</v>
      </c>
      <c r="D12" s="168"/>
      <c r="E12" s="191">
        <v>2017</v>
      </c>
      <c r="F12" s="165">
        <v>42818.657694069989</v>
      </c>
      <c r="G12" s="165">
        <v>33</v>
      </c>
      <c r="H12" s="171"/>
      <c r="M12" s="134"/>
    </row>
    <row r="13" spans="1:13" s="133" customFormat="1" ht="15.75" x14ac:dyDescent="0.25">
      <c r="A13" s="190" t="s">
        <v>47</v>
      </c>
      <c r="B13" s="165">
        <v>45571.46436937894</v>
      </c>
      <c r="C13" s="165">
        <v>75</v>
      </c>
      <c r="D13" s="132"/>
      <c r="E13" s="132"/>
      <c r="F13" s="90"/>
      <c r="G13" s="90"/>
      <c r="H13" s="171"/>
      <c r="M13" s="134"/>
    </row>
    <row r="14" spans="1:13" s="133" customFormat="1" ht="15.75" x14ac:dyDescent="0.25">
      <c r="A14" s="190" t="s">
        <v>48</v>
      </c>
      <c r="B14" s="166">
        <v>28900.891109926997</v>
      </c>
      <c r="C14" s="167">
        <v>26</v>
      </c>
      <c r="D14" s="168"/>
      <c r="E14" s="174"/>
      <c r="F14" s="90"/>
      <c r="G14" s="90"/>
      <c r="H14" s="171"/>
      <c r="M14" s="134"/>
    </row>
    <row r="15" spans="1:13" s="133" customFormat="1" ht="15.75" x14ac:dyDescent="0.25">
      <c r="A15" s="190" t="s">
        <v>49</v>
      </c>
      <c r="B15" s="165">
        <v>29801.941338830002</v>
      </c>
      <c r="C15" s="165">
        <v>39</v>
      </c>
      <c r="D15" s="132"/>
      <c r="E15" s="168"/>
      <c r="F15" s="90"/>
      <c r="G15" s="90"/>
      <c r="H15" s="171"/>
      <c r="M15" s="134"/>
    </row>
    <row r="16" spans="1:13" s="133" customFormat="1" ht="26.25" customHeight="1" x14ac:dyDescent="0.25">
      <c r="A16" s="191">
        <v>2013</v>
      </c>
      <c r="B16" s="192">
        <v>165297.98671079928</v>
      </c>
      <c r="C16" s="192">
        <v>181</v>
      </c>
      <c r="D16" s="174"/>
      <c r="E16" s="132"/>
      <c r="F16" s="90"/>
      <c r="G16" s="90"/>
      <c r="H16" s="171"/>
      <c r="M16" s="134"/>
    </row>
    <row r="17" spans="1:13" s="133" customFormat="1" ht="15.75" x14ac:dyDescent="0.25">
      <c r="A17" s="190" t="s">
        <v>50</v>
      </c>
      <c r="B17" s="166">
        <v>18198.583431709998</v>
      </c>
      <c r="C17" s="167">
        <v>34</v>
      </c>
      <c r="D17" s="168"/>
      <c r="E17" s="168"/>
      <c r="F17" s="90"/>
      <c r="G17" s="90"/>
      <c r="H17" s="171"/>
      <c r="M17" s="134"/>
    </row>
    <row r="18" spans="1:13" s="133" customFormat="1" ht="15.75" x14ac:dyDescent="0.25">
      <c r="A18" s="190" t="s">
        <v>51</v>
      </c>
      <c r="B18" s="165">
        <v>32935.659544559996</v>
      </c>
      <c r="C18" s="165">
        <v>42</v>
      </c>
      <c r="D18" s="132"/>
      <c r="E18" s="132"/>
      <c r="F18" s="90"/>
      <c r="G18" s="90"/>
      <c r="H18" s="171"/>
      <c r="M18" s="134"/>
    </row>
    <row r="19" spans="1:13" s="133" customFormat="1" ht="15.75" x14ac:dyDescent="0.25">
      <c r="A19" s="190" t="s">
        <v>52</v>
      </c>
      <c r="B19" s="166">
        <v>42402.113080579998</v>
      </c>
      <c r="C19" s="167">
        <v>51</v>
      </c>
      <c r="D19" s="168"/>
      <c r="E19" s="174"/>
      <c r="F19" s="90"/>
      <c r="G19" s="90"/>
      <c r="H19" s="171"/>
      <c r="M19" s="134"/>
    </row>
    <row r="20" spans="1:13" s="133" customFormat="1" ht="15.75" x14ac:dyDescent="0.25">
      <c r="A20" s="190" t="s">
        <v>53</v>
      </c>
      <c r="B20" s="165">
        <v>71761.63065394928</v>
      </c>
      <c r="C20" s="165">
        <v>54</v>
      </c>
      <c r="D20" s="132"/>
      <c r="E20" s="168"/>
      <c r="F20" s="90"/>
      <c r="G20" s="90"/>
      <c r="H20" s="171"/>
      <c r="M20" s="134"/>
    </row>
    <row r="21" spans="1:13" s="133" customFormat="1" ht="26.25" customHeight="1" x14ac:dyDescent="0.25">
      <c r="A21" s="191">
        <v>2014</v>
      </c>
      <c r="B21" s="192">
        <v>192711.31616578778</v>
      </c>
      <c r="C21" s="192">
        <v>146</v>
      </c>
      <c r="D21" s="174"/>
      <c r="E21" s="132"/>
      <c r="F21" s="90"/>
      <c r="G21" s="90"/>
      <c r="H21" s="171"/>
      <c r="M21" s="134"/>
    </row>
    <row r="22" spans="1:13" s="133" customFormat="1" ht="15.75" x14ac:dyDescent="0.25">
      <c r="A22" s="190" t="s">
        <v>54</v>
      </c>
      <c r="B22" s="166">
        <v>33928.570866859613</v>
      </c>
      <c r="C22" s="167">
        <v>27</v>
      </c>
      <c r="D22" s="168"/>
      <c r="E22" s="168"/>
      <c r="F22" s="90"/>
      <c r="G22" s="90"/>
      <c r="H22" s="171"/>
      <c r="M22" s="134"/>
    </row>
    <row r="23" spans="1:13" s="133" customFormat="1" ht="15.75" x14ac:dyDescent="0.25">
      <c r="A23" s="190" t="s">
        <v>55</v>
      </c>
      <c r="B23" s="165">
        <v>36108.66965094264</v>
      </c>
      <c r="C23" s="165">
        <v>35</v>
      </c>
      <c r="D23" s="132"/>
      <c r="E23" s="132"/>
      <c r="F23" s="90"/>
      <c r="G23" s="90"/>
      <c r="H23" s="171"/>
      <c r="M23" s="134"/>
    </row>
    <row r="24" spans="1:13" s="133" customFormat="1" ht="15.75" x14ac:dyDescent="0.25">
      <c r="A24" s="190" t="s">
        <v>56</v>
      </c>
      <c r="B24" s="166">
        <v>55575.798249997148</v>
      </c>
      <c r="C24" s="167">
        <v>42</v>
      </c>
      <c r="D24" s="168"/>
      <c r="E24" s="174"/>
      <c r="F24" s="90"/>
      <c r="G24" s="90"/>
      <c r="H24" s="171"/>
      <c r="M24" s="134"/>
    </row>
    <row r="25" spans="1:13" s="133" customFormat="1" ht="15.75" x14ac:dyDescent="0.25">
      <c r="A25" s="190" t="s">
        <v>57</v>
      </c>
      <c r="B25" s="165">
        <v>67098.277397988408</v>
      </c>
      <c r="C25" s="165">
        <v>42</v>
      </c>
      <c r="D25" s="132"/>
      <c r="E25" s="168"/>
      <c r="F25" s="90"/>
      <c r="G25" s="90"/>
      <c r="H25" s="171"/>
      <c r="M25" s="134"/>
    </row>
    <row r="26" spans="1:13" s="133" customFormat="1" ht="26.25" customHeight="1" x14ac:dyDescent="0.25">
      <c r="A26" s="191">
        <v>2015</v>
      </c>
      <c r="B26" s="192">
        <v>109545.55982105025</v>
      </c>
      <c r="C26" s="192">
        <v>111</v>
      </c>
      <c r="D26" s="174"/>
      <c r="E26" s="132"/>
      <c r="F26" s="90"/>
      <c r="G26" s="90"/>
      <c r="H26" s="171"/>
      <c r="M26" s="134"/>
    </row>
    <row r="27" spans="1:13" s="133" customFormat="1" ht="15.75" x14ac:dyDescent="0.25">
      <c r="A27" s="190" t="s">
        <v>58</v>
      </c>
      <c r="B27" s="166">
        <v>6117.8732479966475</v>
      </c>
      <c r="C27" s="167">
        <v>23</v>
      </c>
      <c r="D27" s="168"/>
      <c r="E27" s="168"/>
      <c r="F27" s="90"/>
      <c r="G27" s="90"/>
      <c r="H27" s="171"/>
      <c r="M27" s="134"/>
    </row>
    <row r="28" spans="1:13" s="133" customFormat="1" ht="15.75" x14ac:dyDescent="0.25">
      <c r="A28" s="190" t="s">
        <v>59</v>
      </c>
      <c r="B28" s="165">
        <v>18874.2929649</v>
      </c>
      <c r="C28" s="165">
        <v>27</v>
      </c>
      <c r="D28" s="132"/>
      <c r="E28" s="132"/>
      <c r="F28" s="90"/>
      <c r="G28" s="90"/>
      <c r="H28" s="171"/>
      <c r="M28" s="134"/>
    </row>
    <row r="29" spans="1:13" s="133" customFormat="1" ht="15.75" x14ac:dyDescent="0.25">
      <c r="A29" s="190" t="s">
        <v>60</v>
      </c>
      <c r="B29" s="166">
        <v>50891.033956160005</v>
      </c>
      <c r="C29" s="167">
        <v>23</v>
      </c>
      <c r="D29" s="168"/>
      <c r="E29" s="174"/>
      <c r="F29" s="90"/>
      <c r="G29" s="90"/>
      <c r="H29" s="171"/>
      <c r="M29" s="134"/>
    </row>
    <row r="30" spans="1:13" s="133" customFormat="1" ht="15.75" x14ac:dyDescent="0.25">
      <c r="A30" s="190" t="s">
        <v>61</v>
      </c>
      <c r="B30" s="165">
        <v>33662.359651993589</v>
      </c>
      <c r="C30" s="165">
        <v>38</v>
      </c>
      <c r="D30" s="132"/>
      <c r="E30" s="168"/>
      <c r="F30" s="90"/>
      <c r="G30" s="90"/>
      <c r="H30" s="171"/>
      <c r="M30" s="134"/>
    </row>
    <row r="31" spans="1:13" s="133" customFormat="1" ht="26.25" customHeight="1" x14ac:dyDescent="0.25">
      <c r="A31" s="191">
        <v>2016</v>
      </c>
      <c r="B31" s="192">
        <v>179214.86202409552</v>
      </c>
      <c r="C31" s="192">
        <v>138</v>
      </c>
      <c r="D31" s="174"/>
      <c r="E31" s="132"/>
      <c r="F31" s="90"/>
      <c r="G31" s="90"/>
      <c r="H31" s="171"/>
      <c r="M31" s="134"/>
    </row>
    <row r="32" spans="1:13" s="133" customFormat="1" ht="15.75" x14ac:dyDescent="0.25">
      <c r="A32" s="190" t="s">
        <v>65</v>
      </c>
      <c r="B32" s="166">
        <v>20956.006876421765</v>
      </c>
      <c r="C32" s="167">
        <v>24</v>
      </c>
      <c r="D32" s="168"/>
      <c r="E32" s="168"/>
      <c r="F32" s="92"/>
      <c r="G32" s="92"/>
      <c r="H32" s="171"/>
      <c r="M32" s="134"/>
    </row>
    <row r="33" spans="1:13" s="133" customFormat="1" ht="15.75" x14ac:dyDescent="0.25">
      <c r="A33" s="190" t="s">
        <v>66</v>
      </c>
      <c r="B33" s="165">
        <v>40529.284809769058</v>
      </c>
      <c r="C33" s="165">
        <v>35</v>
      </c>
      <c r="D33" s="132"/>
      <c r="E33" s="132"/>
      <c r="F33" s="92"/>
      <c r="G33" s="92"/>
      <c r="H33" s="171"/>
      <c r="M33" s="134"/>
    </row>
    <row r="34" spans="1:13" s="133" customFormat="1" ht="15.75" x14ac:dyDescent="0.25">
      <c r="A34" s="190" t="s">
        <v>67</v>
      </c>
      <c r="B34" s="166">
        <v>61853.261354913004</v>
      </c>
      <c r="C34" s="167">
        <v>34</v>
      </c>
      <c r="D34" s="168"/>
      <c r="E34" s="174"/>
      <c r="F34" s="92"/>
      <c r="G34" s="92"/>
      <c r="H34" s="171"/>
      <c r="M34" s="134"/>
    </row>
    <row r="35" spans="1:13" s="133" customFormat="1" ht="15.75" x14ac:dyDescent="0.25">
      <c r="A35" s="190" t="s">
        <v>68</v>
      </c>
      <c r="B35" s="165">
        <v>55876.308982991701</v>
      </c>
      <c r="C35" s="165">
        <v>45</v>
      </c>
      <c r="D35" s="132"/>
      <c r="E35" s="168"/>
      <c r="F35" s="88"/>
      <c r="G35" s="88"/>
      <c r="H35" s="171"/>
      <c r="M35" s="134"/>
    </row>
    <row r="36" spans="1:13" s="133" customFormat="1" ht="26.25" customHeight="1" x14ac:dyDescent="0.25">
      <c r="A36" s="191">
        <v>2017</v>
      </c>
      <c r="B36" s="192">
        <v>32700.181704898183</v>
      </c>
      <c r="C36" s="192">
        <v>44</v>
      </c>
      <c r="D36" s="174"/>
      <c r="E36" s="132"/>
      <c r="F36" s="61"/>
      <c r="G36" s="61"/>
      <c r="H36" s="171"/>
      <c r="M36" s="134"/>
    </row>
    <row r="37" spans="1:13" s="133" customFormat="1" ht="15.75" x14ac:dyDescent="0.25">
      <c r="A37" s="190" t="s">
        <v>69</v>
      </c>
      <c r="B37" s="166">
        <v>20577.532192130002</v>
      </c>
      <c r="C37" s="167">
        <v>32</v>
      </c>
      <c r="D37" s="168"/>
      <c r="E37" s="90"/>
      <c r="F37" s="61"/>
      <c r="G37" s="61"/>
      <c r="H37" s="171"/>
      <c r="M37" s="134"/>
    </row>
    <row r="38" spans="1:13" s="133" customFormat="1" ht="15.75" x14ac:dyDescent="0.25">
      <c r="A38" s="190" t="s">
        <v>70</v>
      </c>
      <c r="B38" s="165">
        <v>12122.649512768181</v>
      </c>
      <c r="C38" s="165">
        <v>12</v>
      </c>
      <c r="D38" s="132"/>
      <c r="E38" s="90"/>
      <c r="F38" s="61"/>
      <c r="G38" s="61"/>
      <c r="H38" s="171"/>
      <c r="M38" s="134"/>
    </row>
    <row r="39" spans="1:13" s="61" customFormat="1" x14ac:dyDescent="0.25">
      <c r="A39" s="169"/>
      <c r="B39" s="90"/>
      <c r="C39" s="90"/>
      <c r="D39" s="90"/>
      <c r="E39" s="90"/>
      <c r="H39" s="88"/>
      <c r="I39" s="88"/>
      <c r="J39" s="88"/>
      <c r="K39" s="88"/>
      <c r="L39" s="88"/>
      <c r="M39" s="88"/>
    </row>
    <row r="40" spans="1:13" s="61" customFormat="1" x14ac:dyDescent="0.25">
      <c r="A40" s="89"/>
      <c r="B40" s="90"/>
      <c r="C40" s="90"/>
      <c r="D40" s="90"/>
      <c r="E40" s="90"/>
      <c r="H40" s="88"/>
      <c r="I40" s="88"/>
      <c r="J40" s="88"/>
      <c r="K40" s="88"/>
      <c r="L40" s="88"/>
      <c r="M40" s="88"/>
    </row>
    <row r="41" spans="1:13" s="61" customFormat="1" x14ac:dyDescent="0.25">
      <c r="A41" s="89"/>
      <c r="B41" s="90"/>
      <c r="C41" s="90"/>
      <c r="D41" s="90"/>
      <c r="E41" s="170"/>
      <c r="H41" s="88"/>
      <c r="I41" s="88"/>
      <c r="J41" s="88"/>
      <c r="K41" s="88"/>
      <c r="L41" s="88"/>
      <c r="M41" s="88"/>
    </row>
    <row r="42" spans="1:13" s="61" customFormat="1" x14ac:dyDescent="0.25">
      <c r="A42" s="89"/>
      <c r="B42" s="90"/>
      <c r="C42" s="90"/>
      <c r="D42" s="90"/>
      <c r="E42" s="90"/>
      <c r="H42" s="88"/>
      <c r="I42" s="88"/>
      <c r="J42" s="88"/>
      <c r="K42" s="88"/>
      <c r="L42" s="88"/>
      <c r="M42" s="88"/>
    </row>
    <row r="43" spans="1:13" s="61" customFormat="1" x14ac:dyDescent="0.25">
      <c r="A43" s="89"/>
      <c r="B43" s="90"/>
      <c r="C43" s="90"/>
      <c r="E43" s="90"/>
      <c r="H43" s="88"/>
      <c r="I43" s="88"/>
      <c r="J43" s="88"/>
      <c r="K43" s="88"/>
      <c r="L43" s="88"/>
      <c r="M43" s="88"/>
    </row>
    <row r="44" spans="1:13" s="61" customFormat="1" x14ac:dyDescent="0.25">
      <c r="A44" s="89"/>
      <c r="B44" s="90"/>
      <c r="C44" s="90"/>
      <c r="D44" s="90"/>
      <c r="E44" s="90"/>
      <c r="H44" s="88"/>
      <c r="I44" s="88"/>
      <c r="J44" s="88"/>
      <c r="K44" s="88"/>
      <c r="L44" s="88"/>
      <c r="M44" s="88"/>
    </row>
    <row r="45" spans="1:13" s="61" customFormat="1" x14ac:dyDescent="0.25">
      <c r="A45" s="89"/>
      <c r="B45" s="90"/>
      <c r="C45" s="90"/>
      <c r="D45" s="90"/>
      <c r="E45" s="90"/>
      <c r="H45" s="88"/>
      <c r="I45" s="88"/>
      <c r="J45" s="88"/>
      <c r="K45" s="88"/>
      <c r="L45" s="88"/>
      <c r="M45" s="88"/>
    </row>
    <row r="46" spans="1:13" s="61" customFormat="1" x14ac:dyDescent="0.25">
      <c r="A46" s="89"/>
      <c r="B46" s="90"/>
      <c r="C46" s="90"/>
      <c r="D46" s="90"/>
      <c r="E46" s="90"/>
      <c r="H46" s="88"/>
      <c r="I46" s="88"/>
      <c r="J46" s="88"/>
      <c r="K46" s="88"/>
      <c r="L46" s="88"/>
      <c r="M46" s="88"/>
    </row>
    <row r="47" spans="1:13" s="61" customFormat="1" x14ac:dyDescent="0.25">
      <c r="A47" s="89"/>
      <c r="B47" s="90"/>
      <c r="C47" s="90"/>
      <c r="D47" s="90"/>
      <c r="E47" s="90"/>
      <c r="H47" s="88"/>
      <c r="I47" s="88"/>
      <c r="J47" s="88"/>
      <c r="K47" s="88"/>
      <c r="L47" s="88"/>
      <c r="M47" s="88"/>
    </row>
    <row r="48" spans="1:13" s="61" customFormat="1" x14ac:dyDescent="0.25">
      <c r="A48" s="89"/>
      <c r="B48" s="90"/>
      <c r="C48" s="90"/>
      <c r="D48" s="90"/>
      <c r="E48" s="90"/>
      <c r="H48" s="88"/>
      <c r="I48" s="88"/>
      <c r="J48" s="88"/>
      <c r="K48" s="88"/>
      <c r="L48" s="88"/>
      <c r="M48" s="88"/>
    </row>
    <row r="49" spans="1:13" s="61" customFormat="1" x14ac:dyDescent="0.25">
      <c r="A49" s="89"/>
      <c r="B49" s="90"/>
      <c r="C49" s="90"/>
      <c r="D49" s="90"/>
      <c r="E49" s="90"/>
      <c r="H49" s="88"/>
      <c r="I49" s="88"/>
      <c r="J49" s="88"/>
      <c r="K49" s="88"/>
      <c r="L49" s="88"/>
      <c r="M49" s="88"/>
    </row>
    <row r="50" spans="1:13" s="61" customFormat="1" x14ac:dyDescent="0.25">
      <c r="A50" s="89"/>
      <c r="B50" s="90"/>
      <c r="C50" s="90"/>
      <c r="D50" s="90"/>
      <c r="E50" s="90"/>
      <c r="H50" s="88"/>
      <c r="I50" s="88"/>
      <c r="J50" s="88"/>
      <c r="K50" s="88"/>
      <c r="L50" s="88"/>
      <c r="M50" s="88"/>
    </row>
    <row r="51" spans="1:13" s="61" customFormat="1" x14ac:dyDescent="0.25">
      <c r="A51" s="89"/>
      <c r="B51" s="90"/>
      <c r="C51" s="90"/>
      <c r="D51" s="90"/>
      <c r="E51" s="90"/>
      <c r="H51" s="88"/>
      <c r="I51" s="88"/>
      <c r="J51" s="88"/>
      <c r="K51" s="88"/>
      <c r="L51" s="88"/>
      <c r="M51" s="88"/>
    </row>
    <row r="52" spans="1:13" s="61" customFormat="1" x14ac:dyDescent="0.25">
      <c r="A52" s="89"/>
      <c r="B52" s="90"/>
      <c r="C52" s="90"/>
      <c r="D52" s="90"/>
      <c r="E52" s="90"/>
      <c r="H52" s="88"/>
      <c r="I52" s="88"/>
      <c r="J52" s="88"/>
      <c r="K52" s="88"/>
      <c r="L52" s="88"/>
      <c r="M52" s="88"/>
    </row>
    <row r="53" spans="1:13" s="61" customFormat="1" x14ac:dyDescent="0.25">
      <c r="A53" s="89"/>
      <c r="B53" s="90"/>
      <c r="C53" s="90"/>
      <c r="D53" s="90"/>
      <c r="E53" s="90"/>
      <c r="H53" s="88"/>
      <c r="I53" s="88"/>
      <c r="J53" s="88"/>
      <c r="K53" s="88"/>
      <c r="L53" s="88"/>
      <c r="M53" s="88"/>
    </row>
    <row r="54" spans="1:13" s="61" customFormat="1" x14ac:dyDescent="0.25">
      <c r="A54" s="89"/>
      <c r="B54" s="90"/>
      <c r="C54" s="90"/>
      <c r="D54" s="90"/>
      <c r="E54" s="90"/>
      <c r="H54" s="88"/>
      <c r="I54" s="88"/>
      <c r="J54" s="88"/>
      <c r="K54" s="88"/>
      <c r="L54" s="88"/>
      <c r="M54" s="88"/>
    </row>
    <row r="55" spans="1:13" s="61" customFormat="1" x14ac:dyDescent="0.25">
      <c r="A55" s="89"/>
      <c r="B55" s="90"/>
      <c r="C55" s="90"/>
      <c r="D55" s="90"/>
      <c r="E55" s="90"/>
      <c r="H55" s="88"/>
      <c r="I55" s="88"/>
      <c r="J55" s="88"/>
      <c r="K55" s="88"/>
      <c r="L55" s="88"/>
      <c r="M55" s="88"/>
    </row>
    <row r="56" spans="1:13" s="61" customFormat="1" x14ac:dyDescent="0.25">
      <c r="A56" s="89"/>
      <c r="B56" s="90"/>
      <c r="C56" s="90"/>
      <c r="D56" s="90"/>
      <c r="E56" s="92"/>
      <c r="H56" s="88"/>
      <c r="I56" s="88"/>
      <c r="J56" s="88"/>
      <c r="K56" s="88"/>
      <c r="L56" s="88"/>
      <c r="M56" s="88"/>
    </row>
    <row r="57" spans="1:13" s="61" customFormat="1" x14ac:dyDescent="0.25">
      <c r="A57" s="89"/>
      <c r="B57" s="90"/>
      <c r="C57" s="90"/>
      <c r="D57" s="90"/>
      <c r="E57" s="92"/>
      <c r="H57" s="88"/>
      <c r="I57" s="88"/>
      <c r="J57" s="88"/>
      <c r="K57" s="88"/>
      <c r="L57" s="88"/>
      <c r="M57" s="88"/>
    </row>
    <row r="58" spans="1:13" x14ac:dyDescent="0.25">
      <c r="A58" s="91"/>
      <c r="B58" s="92"/>
      <c r="C58" s="92"/>
      <c r="D58" s="92"/>
      <c r="E58" s="92"/>
      <c r="H58" s="88"/>
      <c r="I58" s="88"/>
      <c r="J58" s="88"/>
      <c r="K58" s="88"/>
      <c r="L58" s="88"/>
      <c r="M58" s="88"/>
    </row>
    <row r="59" spans="1:13" x14ac:dyDescent="0.25">
      <c r="A59" s="91"/>
      <c r="B59" s="92"/>
      <c r="C59" s="92"/>
      <c r="D59" s="92"/>
      <c r="E59" s="88"/>
      <c r="H59" s="88"/>
      <c r="I59" s="88"/>
      <c r="J59" s="88"/>
      <c r="K59" s="88"/>
      <c r="L59" s="88"/>
      <c r="M59" s="88"/>
    </row>
    <row r="60" spans="1:13" x14ac:dyDescent="0.25">
      <c r="A60" s="91"/>
      <c r="B60" s="92"/>
      <c r="C60" s="92"/>
      <c r="D60" s="92"/>
      <c r="H60" s="88"/>
      <c r="I60" s="88"/>
      <c r="J60" s="88"/>
      <c r="K60" s="88"/>
      <c r="L60" s="88"/>
      <c r="M60" s="88"/>
    </row>
    <row r="61" spans="1:13" x14ac:dyDescent="0.25">
      <c r="A61" s="100"/>
      <c r="B61" s="88"/>
      <c r="C61" s="88"/>
      <c r="D61" s="88"/>
      <c r="H61" s="88"/>
      <c r="I61" s="88"/>
      <c r="J61" s="88"/>
      <c r="K61" s="88"/>
      <c r="L61" s="88"/>
      <c r="M61" s="88"/>
    </row>
  </sheetData>
  <mergeCells count="6">
    <mergeCell ref="A1:G1"/>
    <mergeCell ref="A2:G2"/>
    <mergeCell ref="B4:C4"/>
    <mergeCell ref="F4:G4"/>
    <mergeCell ref="A4:A5"/>
    <mergeCell ref="E4:E5"/>
  </mergeCells>
  <hyperlinks>
    <hyperlink ref="G3" location="Índice!A1" display="Voltar ao Índice"/>
  </hyperlinks>
  <pageMargins left="0.511811024" right="0.511811024" top="0.78740157499999996" bottom="0.78740157499999996" header="0.31496062000000002" footer="0.31496062000000002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showGridLines="0" showRuler="0" topLeftCell="A19" zoomScale="80" zoomScaleNormal="80" workbookViewId="0">
      <selection activeCell="B17" sqref="B17"/>
    </sheetView>
  </sheetViews>
  <sheetFormatPr defaultColWidth="8.85546875" defaultRowHeight="15" x14ac:dyDescent="0.25"/>
  <cols>
    <col min="1" max="1" width="62.140625" style="114" bestFit="1" customWidth="1"/>
    <col min="2" max="3" width="20" style="61" customWidth="1"/>
    <col min="4" max="5" width="20" style="2" customWidth="1"/>
    <col min="6" max="6" width="20" style="61" customWidth="1"/>
    <col min="7" max="14" width="11.28515625" style="61" customWidth="1"/>
    <col min="15" max="15" width="25.7109375" style="61" customWidth="1"/>
    <col min="16" max="16" width="8.7109375" style="61" customWidth="1"/>
    <col min="17" max="17" width="30.7109375" style="61" customWidth="1"/>
    <col min="18" max="18" width="25.7109375" style="61" customWidth="1"/>
    <col min="19" max="19" width="8.7109375" style="61" customWidth="1"/>
    <col min="20" max="16384" width="8.85546875" style="61"/>
  </cols>
  <sheetData>
    <row r="1" spans="1:19" ht="20.100000000000001" customHeight="1" x14ac:dyDescent="0.25">
      <c r="A1" s="301" t="s">
        <v>9</v>
      </c>
      <c r="B1" s="301"/>
      <c r="C1" s="301"/>
      <c r="D1" s="301"/>
      <c r="E1" s="301"/>
      <c r="F1" s="301"/>
      <c r="G1" s="86"/>
      <c r="H1" s="86"/>
      <c r="I1" s="86"/>
      <c r="J1" s="86"/>
      <c r="K1" s="86"/>
      <c r="L1" s="86"/>
      <c r="M1" s="86"/>
      <c r="N1" s="86"/>
      <c r="O1" s="101"/>
      <c r="P1" s="101"/>
      <c r="Q1" s="80"/>
      <c r="R1" s="80"/>
      <c r="S1" s="80"/>
    </row>
    <row r="2" spans="1:19" ht="27" customHeight="1" x14ac:dyDescent="0.25">
      <c r="A2" s="302" t="s">
        <v>71</v>
      </c>
      <c r="B2" s="302"/>
      <c r="C2" s="302"/>
      <c r="D2" s="302"/>
      <c r="E2" s="302"/>
      <c r="F2" s="302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0"/>
      <c r="S2" s="80"/>
    </row>
    <row r="3" spans="1:19" s="120" customFormat="1" ht="39.75" customHeight="1" x14ac:dyDescent="0.25">
      <c r="A3" s="119"/>
      <c r="B3" s="118"/>
      <c r="C3" s="118"/>
      <c r="D3" s="118"/>
      <c r="E3" s="118"/>
      <c r="F3" s="121" t="s">
        <v>29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9" ht="30" customHeight="1" x14ac:dyDescent="0.25">
      <c r="A4" s="299" t="s">
        <v>79</v>
      </c>
      <c r="B4" s="300"/>
      <c r="C4" s="300"/>
      <c r="D4" s="300"/>
      <c r="E4" s="300"/>
      <c r="F4" s="300"/>
      <c r="G4" s="83"/>
      <c r="H4" s="75"/>
      <c r="I4" s="83"/>
      <c r="J4" s="101"/>
      <c r="K4" s="101"/>
      <c r="L4" s="101"/>
      <c r="M4" s="80"/>
      <c r="N4" s="80"/>
      <c r="O4" s="80"/>
      <c r="P4" s="80"/>
      <c r="Q4" s="80"/>
      <c r="R4" s="80"/>
      <c r="S4" s="80"/>
    </row>
    <row r="5" spans="1:19" s="135" customFormat="1" ht="18.75" customHeight="1" x14ac:dyDescent="0.25">
      <c r="A5" s="147"/>
      <c r="B5" s="147"/>
      <c r="C5" s="147"/>
      <c r="D5" s="149"/>
      <c r="E5" s="149"/>
      <c r="F5" s="142"/>
      <c r="G5" s="141"/>
      <c r="H5" s="141"/>
      <c r="I5" s="141"/>
      <c r="J5" s="141"/>
      <c r="K5" s="141"/>
      <c r="L5" s="150"/>
      <c r="M5" s="150"/>
      <c r="N5" s="142"/>
    </row>
    <row r="6" spans="1:19" s="170" customFormat="1" ht="27" customHeight="1" x14ac:dyDescent="0.25">
      <c r="A6" s="303" t="s">
        <v>62</v>
      </c>
      <c r="B6" s="175">
        <v>2014</v>
      </c>
      <c r="C6" s="176">
        <v>2015</v>
      </c>
      <c r="D6" s="176">
        <v>2016</v>
      </c>
      <c r="E6" s="175" t="s">
        <v>100</v>
      </c>
      <c r="F6" s="175" t="s">
        <v>76</v>
      </c>
      <c r="G6" s="259"/>
      <c r="H6" s="80"/>
      <c r="I6" s="80"/>
      <c r="J6" s="80"/>
      <c r="K6" s="80"/>
      <c r="L6" s="80"/>
      <c r="M6" s="80"/>
    </row>
    <row r="7" spans="1:19" ht="27" customHeight="1" x14ac:dyDescent="0.25">
      <c r="A7" s="304"/>
      <c r="B7" s="136" t="s">
        <v>77</v>
      </c>
      <c r="C7" s="136" t="s">
        <v>77</v>
      </c>
      <c r="D7" s="136" t="s">
        <v>77</v>
      </c>
      <c r="E7" s="136" t="s">
        <v>77</v>
      </c>
      <c r="F7" s="136" t="s">
        <v>77</v>
      </c>
      <c r="G7" s="80"/>
      <c r="H7" s="80"/>
      <c r="I7" s="80"/>
      <c r="J7" s="80"/>
      <c r="K7" s="80"/>
      <c r="L7" s="80"/>
      <c r="M7" s="80"/>
    </row>
    <row r="8" spans="1:19" s="170" customFormat="1" ht="15" customHeight="1" x14ac:dyDescent="0.25">
      <c r="A8" s="159" t="s">
        <v>72</v>
      </c>
      <c r="B8" s="178">
        <v>0.248</v>
      </c>
      <c r="C8" s="178">
        <v>0.24525849093305299</v>
      </c>
      <c r="D8" s="178">
        <v>0.21058425492077135</v>
      </c>
      <c r="E8" s="178">
        <v>0.33800000000000002</v>
      </c>
      <c r="F8" s="178">
        <v>0.38100000000000001</v>
      </c>
      <c r="G8" s="80"/>
      <c r="H8" s="80"/>
      <c r="I8" s="80"/>
      <c r="J8" s="80"/>
      <c r="K8" s="80"/>
      <c r="L8" s="80"/>
      <c r="M8" s="80"/>
    </row>
    <row r="9" spans="1:19" s="170" customFormat="1" ht="15" customHeight="1" x14ac:dyDescent="0.25">
      <c r="A9" s="161" t="s">
        <v>81</v>
      </c>
      <c r="B9" s="177">
        <v>0.21299999999999999</v>
      </c>
      <c r="C9" s="177">
        <v>0.29272854564031353</v>
      </c>
      <c r="D9" s="177">
        <v>5.2608310541717107E-2</v>
      </c>
      <c r="E9" s="177">
        <v>0.13700000000000001</v>
      </c>
      <c r="F9" s="177">
        <v>0.10299999999999999</v>
      </c>
      <c r="G9" s="80"/>
      <c r="H9" s="80"/>
      <c r="I9" s="80"/>
      <c r="J9" s="80"/>
      <c r="K9" s="80"/>
      <c r="L9" s="80"/>
      <c r="M9" s="80"/>
    </row>
    <row r="10" spans="1:19" s="170" customFormat="1" ht="15" customHeight="1" x14ac:dyDescent="0.25">
      <c r="A10" s="159" t="s">
        <v>80</v>
      </c>
      <c r="B10" s="178">
        <v>0.5</v>
      </c>
      <c r="C10" s="178">
        <v>0.4301977476115883</v>
      </c>
      <c r="D10" s="178">
        <v>0.68338664179816389</v>
      </c>
      <c r="E10" s="178">
        <v>0.439</v>
      </c>
      <c r="F10" s="178">
        <v>0.255</v>
      </c>
      <c r="G10" s="80"/>
      <c r="H10" s="80"/>
      <c r="I10" s="80"/>
      <c r="J10" s="80"/>
      <c r="K10" s="80"/>
      <c r="L10" s="80"/>
      <c r="M10" s="80"/>
    </row>
    <row r="11" spans="1:19" s="170" customFormat="1" ht="15" customHeight="1" x14ac:dyDescent="0.25">
      <c r="A11" s="161" t="s">
        <v>75</v>
      </c>
      <c r="B11" s="177">
        <v>3.9E-2</v>
      </c>
      <c r="C11" s="177">
        <v>3.1815215815045123E-2</v>
      </c>
      <c r="D11" s="177">
        <v>5.3420792739347675E-2</v>
      </c>
      <c r="E11" s="177">
        <v>8.5999999999999993E-2</v>
      </c>
      <c r="F11" s="177">
        <v>0.26100000000000001</v>
      </c>
      <c r="G11" s="80"/>
      <c r="H11" s="80"/>
      <c r="I11" s="80"/>
      <c r="J11" s="80"/>
      <c r="K11" s="80"/>
      <c r="L11" s="80"/>
      <c r="M11" s="80"/>
    </row>
    <row r="12" spans="1:19" s="170" customFormat="1" ht="12.75" customHeight="1" x14ac:dyDescent="0.25">
      <c r="A12" s="148"/>
      <c r="B12" s="144"/>
      <c r="C12" s="164"/>
      <c r="D12" s="144"/>
      <c r="E12" s="144"/>
      <c r="F12" s="144"/>
      <c r="G12" s="80"/>
      <c r="H12" s="80"/>
      <c r="I12" s="80"/>
      <c r="J12" s="80"/>
      <c r="K12" s="80"/>
      <c r="L12" s="80"/>
      <c r="M12" s="80"/>
      <c r="N12" s="80"/>
    </row>
    <row r="13" spans="1:19" s="170" customFormat="1" ht="27" customHeight="1" x14ac:dyDescent="0.25">
      <c r="A13" s="303" t="s">
        <v>22</v>
      </c>
      <c r="B13" s="175">
        <v>2014</v>
      </c>
      <c r="C13" s="176">
        <v>2015</v>
      </c>
      <c r="D13" s="176">
        <v>2016</v>
      </c>
      <c r="E13" s="175" t="s">
        <v>100</v>
      </c>
      <c r="F13" s="258" t="s">
        <v>76</v>
      </c>
      <c r="G13" s="80"/>
      <c r="H13" s="80"/>
      <c r="I13" s="80"/>
      <c r="J13" s="80"/>
      <c r="K13" s="80"/>
      <c r="L13" s="80"/>
      <c r="M13" s="80"/>
    </row>
    <row r="14" spans="1:19" s="170" customFormat="1" ht="27" customHeight="1" x14ac:dyDescent="0.25">
      <c r="A14" s="304"/>
      <c r="B14" s="136" t="s">
        <v>77</v>
      </c>
      <c r="C14" s="136"/>
      <c r="D14" s="136" t="s">
        <v>0</v>
      </c>
      <c r="E14" s="136" t="s">
        <v>0</v>
      </c>
      <c r="F14" s="182" t="s">
        <v>77</v>
      </c>
      <c r="G14" s="80"/>
      <c r="H14" s="80"/>
      <c r="I14" s="80"/>
      <c r="J14" s="80"/>
      <c r="K14" s="80"/>
      <c r="L14" s="80"/>
      <c r="M14" s="80"/>
    </row>
    <row r="15" spans="1:19" s="170" customFormat="1" ht="15" customHeight="1" x14ac:dyDescent="0.25">
      <c r="A15" s="159" t="s">
        <v>72</v>
      </c>
      <c r="B15" s="178">
        <v>0.39</v>
      </c>
      <c r="C15" s="178">
        <v>0.42</v>
      </c>
      <c r="D15" s="178">
        <v>0.39855072463768115</v>
      </c>
      <c r="E15" s="178">
        <v>0.441</v>
      </c>
      <c r="F15" s="178">
        <v>0.45500000000000002</v>
      </c>
      <c r="G15" s="80"/>
      <c r="H15" s="80"/>
      <c r="I15" s="80"/>
      <c r="J15" s="80"/>
      <c r="K15" s="80"/>
      <c r="L15" s="80"/>
      <c r="M15" s="80"/>
    </row>
    <row r="16" spans="1:19" s="170" customFormat="1" ht="15" customHeight="1" x14ac:dyDescent="0.25">
      <c r="A16" s="161" t="s">
        <v>81</v>
      </c>
      <c r="B16" s="177">
        <v>8.8999999999999996E-2</v>
      </c>
      <c r="C16" s="177">
        <v>9.8000000000000004E-2</v>
      </c>
      <c r="D16" s="177">
        <v>8.6956521739130432E-2</v>
      </c>
      <c r="E16" s="177">
        <v>0.13600000000000001</v>
      </c>
      <c r="F16" s="177">
        <v>0.20499999999999999</v>
      </c>
      <c r="G16" s="80"/>
      <c r="H16" s="80"/>
      <c r="I16" s="80"/>
      <c r="J16" s="80"/>
      <c r="K16" s="80"/>
      <c r="L16" s="80"/>
      <c r="M16" s="80"/>
    </row>
    <row r="17" spans="1:19" s="170" customFormat="1" ht="15" customHeight="1" x14ac:dyDescent="0.25">
      <c r="A17" s="159" t="s">
        <v>80</v>
      </c>
      <c r="B17" s="178">
        <v>0.45900000000000002</v>
      </c>
      <c r="C17" s="178">
        <v>0.438</v>
      </c>
      <c r="D17" s="178">
        <v>0.48550724637681159</v>
      </c>
      <c r="E17" s="178">
        <v>0.39</v>
      </c>
      <c r="F17" s="178">
        <v>0.29499999999999998</v>
      </c>
      <c r="G17" s="80"/>
      <c r="H17" s="80"/>
      <c r="I17" s="80"/>
      <c r="J17" s="80"/>
      <c r="K17" s="80"/>
      <c r="L17" s="80"/>
      <c r="M17" s="80"/>
    </row>
    <row r="18" spans="1:19" s="170" customFormat="1" ht="15" customHeight="1" x14ac:dyDescent="0.25">
      <c r="A18" s="161" t="s">
        <v>75</v>
      </c>
      <c r="B18" s="177">
        <v>6.2E-2</v>
      </c>
      <c r="C18" s="177">
        <v>4.3999999999999997E-2</v>
      </c>
      <c r="D18" s="177">
        <v>2.8985507246376812E-2</v>
      </c>
      <c r="E18" s="177">
        <v>3.4000000000000002E-2</v>
      </c>
      <c r="F18" s="177">
        <v>4.4999999999999998E-2</v>
      </c>
      <c r="G18" s="80"/>
      <c r="H18" s="80"/>
      <c r="I18" s="80"/>
      <c r="J18" s="80"/>
      <c r="K18" s="80"/>
      <c r="L18" s="80"/>
      <c r="M18" s="80"/>
    </row>
    <row r="19" spans="1:19" s="170" customFormat="1" ht="18" customHeight="1" x14ac:dyDescent="0.25">
      <c r="A19" s="179" t="s">
        <v>78</v>
      </c>
      <c r="B19" s="179"/>
      <c r="C19" s="179"/>
      <c r="D19" s="179"/>
      <c r="E19" s="179"/>
      <c r="F19" s="144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1:19" s="170" customFormat="1" ht="30" customHeight="1" x14ac:dyDescent="0.25">
      <c r="A20" s="163"/>
      <c r="B20" s="144"/>
      <c r="C20" s="144"/>
      <c r="D20" s="164"/>
      <c r="E20" s="164"/>
      <c r="F20" s="144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</row>
    <row r="21" spans="1:19" s="74" customFormat="1" ht="30" customHeight="1" x14ac:dyDescent="0.25">
      <c r="A21" s="257" t="s">
        <v>85</v>
      </c>
      <c r="B21" s="297" t="s">
        <v>80</v>
      </c>
      <c r="C21" s="297"/>
      <c r="D21" s="297"/>
      <c r="E21" s="297"/>
      <c r="F21" s="298"/>
      <c r="G21" s="137"/>
      <c r="H21" s="138"/>
      <c r="I21" s="138"/>
      <c r="J21" s="138"/>
      <c r="K21" s="138"/>
      <c r="L21" s="138"/>
      <c r="M21" s="138"/>
      <c r="N21" s="138"/>
    </row>
    <row r="22" spans="1:19" ht="27.95" customHeight="1" x14ac:dyDescent="0.25">
      <c r="A22" s="139" t="s">
        <v>1</v>
      </c>
      <c r="B22" s="136">
        <v>2014</v>
      </c>
      <c r="C22" s="136">
        <v>2015</v>
      </c>
      <c r="D22" s="136">
        <v>2016</v>
      </c>
      <c r="E22" s="136" t="s">
        <v>100</v>
      </c>
      <c r="F22" s="136" t="s">
        <v>76</v>
      </c>
      <c r="G22" s="80"/>
      <c r="H22" s="80"/>
      <c r="I22" s="80"/>
      <c r="J22" s="80"/>
      <c r="K22" s="80"/>
      <c r="L22" s="80"/>
      <c r="M22" s="80"/>
    </row>
    <row r="23" spans="1:19" ht="15.75" x14ac:dyDescent="0.25">
      <c r="A23" s="159" t="s">
        <v>5</v>
      </c>
      <c r="B23" s="160">
        <v>2.3520536103112943E-3</v>
      </c>
      <c r="C23" s="160">
        <v>0</v>
      </c>
      <c r="D23" s="160">
        <v>0</v>
      </c>
      <c r="E23" s="160">
        <v>0</v>
      </c>
      <c r="F23" s="160">
        <v>0</v>
      </c>
      <c r="G23" s="80"/>
      <c r="H23" s="80"/>
      <c r="I23" s="80"/>
      <c r="J23" s="80"/>
      <c r="K23" s="80"/>
      <c r="L23" s="80"/>
      <c r="M23" s="80"/>
    </row>
    <row r="24" spans="1:19" ht="15.75" x14ac:dyDescent="0.25">
      <c r="A24" s="161" t="s">
        <v>82</v>
      </c>
      <c r="B24" s="162">
        <v>0.17869929345440722</v>
      </c>
      <c r="C24" s="162">
        <v>0.377</v>
      </c>
      <c r="D24" s="162">
        <v>0.379</v>
      </c>
      <c r="E24" s="162">
        <v>0.28052616115767676</v>
      </c>
      <c r="F24" s="162">
        <v>0.21894561689304776</v>
      </c>
      <c r="G24" s="80"/>
      <c r="H24" s="80"/>
      <c r="I24" s="80"/>
      <c r="J24" s="80"/>
      <c r="K24" s="80"/>
      <c r="L24" s="80"/>
      <c r="M24" s="80"/>
    </row>
    <row r="25" spans="1:19" ht="15.75" x14ac:dyDescent="0.25">
      <c r="A25" s="159" t="s">
        <v>83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80"/>
      <c r="H25" s="80"/>
      <c r="I25" s="80"/>
      <c r="J25" s="80"/>
      <c r="K25" s="80"/>
      <c r="L25" s="80"/>
      <c r="M25" s="80"/>
    </row>
    <row r="26" spans="1:19" ht="15.75" x14ac:dyDescent="0.25">
      <c r="A26" s="161" t="s">
        <v>84</v>
      </c>
      <c r="B26" s="162">
        <v>6.4108904105171588E-2</v>
      </c>
      <c r="C26" s="162">
        <v>3.5999999999999997E-2</v>
      </c>
      <c r="D26" s="162">
        <v>5.6229561245465264E-2</v>
      </c>
      <c r="E26" s="162">
        <v>0.1402704002764123</v>
      </c>
      <c r="F26" s="162">
        <v>0</v>
      </c>
      <c r="G26" s="80"/>
      <c r="H26" s="80"/>
      <c r="I26" s="80"/>
      <c r="J26" s="80"/>
      <c r="K26" s="80"/>
      <c r="L26" s="80"/>
      <c r="M26" s="80"/>
    </row>
    <row r="27" spans="1:19" ht="15.75" x14ac:dyDescent="0.25">
      <c r="A27" s="159" t="s">
        <v>6</v>
      </c>
      <c r="B27" s="160">
        <v>7.0927107681228146E-2</v>
      </c>
      <c r="C27" s="160">
        <v>0.20300000000000001</v>
      </c>
      <c r="D27" s="160">
        <v>0.14299999999999999</v>
      </c>
      <c r="E27" s="160">
        <v>7.9723877989141878E-2</v>
      </c>
      <c r="F27" s="160">
        <v>0.50460668854561797</v>
      </c>
      <c r="G27" s="80"/>
      <c r="H27" s="80"/>
      <c r="I27" s="80"/>
      <c r="J27" s="80"/>
      <c r="K27" s="80"/>
      <c r="L27" s="80"/>
      <c r="M27" s="80"/>
    </row>
    <row r="28" spans="1:19" ht="15.75" x14ac:dyDescent="0.25">
      <c r="A28" s="161" t="s">
        <v>4</v>
      </c>
      <c r="B28" s="162">
        <v>0.68391264114888173</v>
      </c>
      <c r="C28" s="162">
        <v>0.38400000000000001</v>
      </c>
      <c r="D28" s="162">
        <v>0.4219122217339486</v>
      </c>
      <c r="E28" s="162">
        <v>0.49947956057676912</v>
      </c>
      <c r="F28" s="162">
        <v>0.27644769456133433</v>
      </c>
      <c r="G28" s="80"/>
      <c r="H28" s="80"/>
      <c r="I28" s="80"/>
      <c r="J28" s="80"/>
      <c r="K28" s="80"/>
      <c r="L28" s="80"/>
      <c r="M28" s="80"/>
    </row>
    <row r="29" spans="1:19" ht="15" customHeight="1" x14ac:dyDescent="0.25">
      <c r="A29" s="159" t="s">
        <v>7</v>
      </c>
      <c r="B29" s="160">
        <v>0</v>
      </c>
      <c r="C29" s="160">
        <v>0</v>
      </c>
      <c r="D29" s="160">
        <v>0</v>
      </c>
      <c r="E29" s="160">
        <v>0</v>
      </c>
      <c r="F29" s="160">
        <v>0</v>
      </c>
      <c r="G29" s="80"/>
      <c r="H29" s="80"/>
      <c r="I29" s="80"/>
      <c r="J29" s="80"/>
      <c r="K29" s="80"/>
      <c r="L29" s="80"/>
      <c r="M29" s="80"/>
    </row>
    <row r="30" spans="1:19" ht="21.75" customHeight="1" x14ac:dyDescent="0.25">
      <c r="A30" s="260"/>
      <c r="B30" s="261"/>
      <c r="C30" s="261"/>
      <c r="D30" s="262"/>
      <c r="E30" s="262"/>
      <c r="F30" s="263"/>
      <c r="G30" s="78"/>
      <c r="H30" s="77"/>
      <c r="I30" s="78"/>
      <c r="J30" s="80"/>
      <c r="K30" s="80"/>
      <c r="L30" s="80"/>
      <c r="M30" s="80"/>
      <c r="N30" s="80"/>
    </row>
    <row r="31" spans="1:19" s="170" customFormat="1" ht="27.95" customHeight="1" x14ac:dyDescent="0.25">
      <c r="A31" s="264" t="s">
        <v>22</v>
      </c>
      <c r="B31" s="258">
        <v>2014</v>
      </c>
      <c r="C31" s="258">
        <v>2015</v>
      </c>
      <c r="D31" s="258">
        <v>2016</v>
      </c>
      <c r="E31" s="258" t="s">
        <v>100</v>
      </c>
      <c r="F31" s="258" t="s">
        <v>76</v>
      </c>
      <c r="G31" s="265"/>
      <c r="H31" s="80"/>
      <c r="I31" s="80"/>
      <c r="J31" s="80"/>
      <c r="K31" s="80"/>
      <c r="L31" s="80"/>
      <c r="M31" s="80"/>
    </row>
    <row r="32" spans="1:19" s="170" customFormat="1" ht="15.75" x14ac:dyDescent="0.25">
      <c r="A32" s="159" t="s">
        <v>5</v>
      </c>
      <c r="B32" s="160">
        <v>1.4925373134328358E-2</v>
      </c>
      <c r="C32" s="160">
        <v>0</v>
      </c>
      <c r="D32" s="160">
        <v>0</v>
      </c>
      <c r="E32" s="160">
        <v>0</v>
      </c>
      <c r="F32" s="160">
        <v>0</v>
      </c>
      <c r="G32" s="80"/>
      <c r="H32" s="80"/>
      <c r="I32" s="80"/>
      <c r="J32" s="80"/>
      <c r="K32" s="80"/>
      <c r="L32" s="80"/>
      <c r="M32" s="80"/>
    </row>
    <row r="33" spans="1:14" s="170" customFormat="1" ht="15.75" x14ac:dyDescent="0.25">
      <c r="A33" s="161" t="s">
        <v>82</v>
      </c>
      <c r="B33" s="162">
        <v>0.35820895522388058</v>
      </c>
      <c r="C33" s="162">
        <v>0.438</v>
      </c>
      <c r="D33" s="162">
        <v>0.34848484848484851</v>
      </c>
      <c r="E33" s="162">
        <v>0.30434782608695654</v>
      </c>
      <c r="F33" s="162">
        <v>0.38461538461538464</v>
      </c>
      <c r="G33" s="80"/>
      <c r="H33" s="80"/>
      <c r="I33" s="80"/>
      <c r="J33" s="80"/>
      <c r="K33" s="80"/>
      <c r="L33" s="80"/>
      <c r="M33" s="80"/>
    </row>
    <row r="34" spans="1:14" s="170" customFormat="1" ht="15.75" x14ac:dyDescent="0.25">
      <c r="A34" s="159" t="s">
        <v>83</v>
      </c>
      <c r="B34" s="160">
        <v>0</v>
      </c>
      <c r="C34" s="160">
        <v>0</v>
      </c>
      <c r="D34" s="160">
        <v>0</v>
      </c>
      <c r="E34" s="160">
        <v>0</v>
      </c>
      <c r="F34" s="160">
        <v>0</v>
      </c>
      <c r="G34" s="80"/>
      <c r="H34" s="80"/>
      <c r="I34" s="80"/>
      <c r="J34" s="80"/>
      <c r="K34" s="80"/>
      <c r="L34" s="80"/>
      <c r="M34" s="80"/>
    </row>
    <row r="35" spans="1:14" s="170" customFormat="1" ht="15.75" x14ac:dyDescent="0.25">
      <c r="A35" s="161" t="s">
        <v>84</v>
      </c>
      <c r="B35" s="162">
        <v>5.9701492537313432E-2</v>
      </c>
      <c r="C35" s="162">
        <v>4.2000000000000003E-2</v>
      </c>
      <c r="D35" s="162">
        <v>6.0606060606060608E-2</v>
      </c>
      <c r="E35" s="162">
        <v>4.3478260869565216E-2</v>
      </c>
      <c r="F35" s="162">
        <v>0</v>
      </c>
      <c r="G35" s="80"/>
      <c r="H35" s="80"/>
      <c r="I35" s="80"/>
      <c r="J35" s="80"/>
      <c r="K35" s="80"/>
      <c r="L35" s="80"/>
      <c r="M35" s="80"/>
    </row>
    <row r="36" spans="1:14" s="170" customFormat="1" ht="15.75" x14ac:dyDescent="0.25">
      <c r="A36" s="159" t="s">
        <v>6</v>
      </c>
      <c r="B36" s="160">
        <v>0.19402985074626866</v>
      </c>
      <c r="C36" s="160">
        <v>0.16666666666666666</v>
      </c>
      <c r="D36" s="160">
        <v>0.16700000000000001</v>
      </c>
      <c r="E36" s="160">
        <v>0.17391304347826086</v>
      </c>
      <c r="F36" s="160">
        <v>0.30769230769230771</v>
      </c>
      <c r="G36" s="80"/>
      <c r="H36" s="80"/>
      <c r="I36" s="80"/>
      <c r="J36" s="80"/>
      <c r="K36" s="80"/>
      <c r="L36" s="80"/>
      <c r="M36" s="80"/>
    </row>
    <row r="37" spans="1:14" s="170" customFormat="1" ht="15.75" x14ac:dyDescent="0.25">
      <c r="A37" s="161" t="s">
        <v>4</v>
      </c>
      <c r="B37" s="162">
        <v>0.37313432835820898</v>
      </c>
      <c r="C37" s="162">
        <v>0.35299999999999998</v>
      </c>
      <c r="D37" s="162">
        <v>0.42399999999999999</v>
      </c>
      <c r="E37" s="162">
        <v>0.47826086956521741</v>
      </c>
      <c r="F37" s="162">
        <v>0.30769230769230771</v>
      </c>
      <c r="G37" s="80"/>
      <c r="H37" s="80"/>
      <c r="I37" s="80"/>
      <c r="J37" s="80"/>
      <c r="K37" s="80"/>
      <c r="L37" s="80"/>
      <c r="M37" s="80"/>
    </row>
    <row r="38" spans="1:14" s="170" customFormat="1" ht="15" customHeight="1" x14ac:dyDescent="0.25">
      <c r="A38" s="159" t="s">
        <v>7</v>
      </c>
      <c r="B38" s="160">
        <v>0</v>
      </c>
      <c r="C38" s="160">
        <v>0</v>
      </c>
      <c r="D38" s="160">
        <v>0</v>
      </c>
      <c r="E38" s="160">
        <v>0</v>
      </c>
      <c r="F38" s="160">
        <v>0</v>
      </c>
      <c r="G38" s="80"/>
      <c r="H38" s="80"/>
      <c r="I38" s="80"/>
      <c r="J38" s="80"/>
      <c r="K38" s="80"/>
      <c r="L38" s="80"/>
      <c r="M38" s="80"/>
    </row>
    <row r="39" spans="1:14" s="170" customFormat="1" ht="30" customHeight="1" x14ac:dyDescent="0.25">
      <c r="A39" s="140"/>
      <c r="B39" s="76"/>
      <c r="C39" s="76"/>
      <c r="D39" s="77"/>
      <c r="E39" s="77"/>
      <c r="F39" s="78"/>
      <c r="G39" s="78"/>
      <c r="H39" s="77"/>
      <c r="I39" s="78"/>
      <c r="J39" s="80"/>
      <c r="K39" s="80"/>
      <c r="L39" s="80"/>
      <c r="M39" s="80"/>
      <c r="N39" s="80"/>
    </row>
    <row r="40" spans="1:14" s="74" customFormat="1" ht="30" customHeight="1" x14ac:dyDescent="0.25">
      <c r="A40" s="266" t="s">
        <v>85</v>
      </c>
      <c r="B40" s="296" t="s">
        <v>81</v>
      </c>
      <c r="C40" s="297"/>
      <c r="D40" s="297"/>
      <c r="E40" s="297"/>
      <c r="F40" s="298"/>
      <c r="G40" s="137"/>
      <c r="H40" s="138"/>
      <c r="I40" s="138"/>
      <c r="J40" s="138"/>
      <c r="K40" s="138"/>
      <c r="L40" s="138"/>
      <c r="M40" s="138"/>
      <c r="N40" s="138"/>
    </row>
    <row r="41" spans="1:14" ht="15.75" x14ac:dyDescent="0.25">
      <c r="A41" s="139" t="s">
        <v>1</v>
      </c>
      <c r="B41" s="136">
        <v>2014</v>
      </c>
      <c r="C41" s="136">
        <v>2015</v>
      </c>
      <c r="D41" s="136">
        <v>2016</v>
      </c>
      <c r="E41" s="136" t="s">
        <v>100</v>
      </c>
      <c r="F41" s="136" t="s">
        <v>76</v>
      </c>
    </row>
    <row r="42" spans="1:14" ht="15.75" x14ac:dyDescent="0.25">
      <c r="A42" s="159" t="s">
        <v>5</v>
      </c>
      <c r="B42" s="160">
        <v>0</v>
      </c>
      <c r="C42" s="160">
        <v>0</v>
      </c>
      <c r="D42" s="160">
        <v>0</v>
      </c>
      <c r="E42" s="160">
        <v>0</v>
      </c>
      <c r="F42" s="160">
        <v>0</v>
      </c>
    </row>
    <row r="43" spans="1:14" ht="15.75" x14ac:dyDescent="0.25">
      <c r="A43" s="161" t="s">
        <v>82</v>
      </c>
      <c r="B43" s="162">
        <v>0.17936385425353274</v>
      </c>
      <c r="C43" s="162">
        <v>0.15292864345377555</v>
      </c>
      <c r="D43" s="162">
        <v>0.40600000000000003</v>
      </c>
      <c r="E43" s="162">
        <v>0.32109110673551955</v>
      </c>
      <c r="F43" s="162">
        <v>0.52551445219907766</v>
      </c>
    </row>
    <row r="44" spans="1:14" ht="15.75" x14ac:dyDescent="0.25">
      <c r="A44" s="159" t="s">
        <v>83</v>
      </c>
      <c r="B44" s="160">
        <v>0</v>
      </c>
      <c r="C44" s="160">
        <v>0</v>
      </c>
      <c r="D44" s="160">
        <v>0</v>
      </c>
      <c r="E44" s="160">
        <v>1.6159257822016868E-2</v>
      </c>
      <c r="F44" s="160">
        <v>0</v>
      </c>
    </row>
    <row r="45" spans="1:14" ht="15.75" x14ac:dyDescent="0.25">
      <c r="A45" s="161" t="s">
        <v>84</v>
      </c>
      <c r="B45" s="162">
        <v>3.3442649483405001E-2</v>
      </c>
      <c r="C45" s="162">
        <v>0</v>
      </c>
      <c r="D45" s="162">
        <v>7.4955735556942224E-2</v>
      </c>
      <c r="E45" s="162">
        <v>8.3968375184160698E-2</v>
      </c>
      <c r="F45" s="162">
        <v>1.4553322814522152E-2</v>
      </c>
    </row>
    <row r="46" spans="1:14" ht="15.75" x14ac:dyDescent="0.25">
      <c r="A46" s="159" t="s">
        <v>6</v>
      </c>
      <c r="B46" s="160">
        <v>7.7633807229701673E-2</v>
      </c>
      <c r="C46" s="160">
        <v>4.349690057100461E-2</v>
      </c>
      <c r="D46" s="160">
        <v>0</v>
      </c>
      <c r="E46" s="160">
        <v>0</v>
      </c>
      <c r="F46" s="160">
        <v>0</v>
      </c>
    </row>
    <row r="47" spans="1:14" ht="15.75" x14ac:dyDescent="0.25">
      <c r="A47" s="161" t="s">
        <v>4</v>
      </c>
      <c r="B47" s="162">
        <v>0.70955968903336053</v>
      </c>
      <c r="C47" s="162">
        <v>0.80357445597521981</v>
      </c>
      <c r="D47" s="162">
        <v>0.51877980148730385</v>
      </c>
      <c r="E47" s="162">
        <v>0.5787812602583029</v>
      </c>
      <c r="F47" s="162">
        <v>0.45993222498640013</v>
      </c>
    </row>
    <row r="48" spans="1:14" ht="15.75" x14ac:dyDescent="0.25">
      <c r="A48" s="159" t="s">
        <v>7</v>
      </c>
      <c r="B48" s="160">
        <v>0</v>
      </c>
      <c r="C48" s="160">
        <v>0</v>
      </c>
      <c r="D48" s="160">
        <v>0</v>
      </c>
      <c r="E48" s="160">
        <v>0</v>
      </c>
      <c r="F48" s="160">
        <v>0</v>
      </c>
    </row>
    <row r="49" spans="1:6" ht="15.75" x14ac:dyDescent="0.25">
      <c r="A49" s="140"/>
      <c r="B49" s="77"/>
      <c r="C49" s="78"/>
      <c r="D49" s="77"/>
      <c r="E49" s="77"/>
      <c r="F49" s="78"/>
    </row>
    <row r="50" spans="1:6" ht="15.75" x14ac:dyDescent="0.25">
      <c r="A50" s="139" t="s">
        <v>22</v>
      </c>
      <c r="B50" s="136">
        <v>2014</v>
      </c>
      <c r="C50" s="136">
        <v>2015</v>
      </c>
      <c r="D50" s="136">
        <v>2016</v>
      </c>
      <c r="E50" s="136" t="s">
        <v>100</v>
      </c>
      <c r="F50" s="136" t="s">
        <v>76</v>
      </c>
    </row>
    <row r="51" spans="1:6" ht="15.75" x14ac:dyDescent="0.25">
      <c r="A51" s="159" t="s">
        <v>5</v>
      </c>
      <c r="B51" s="160">
        <v>0</v>
      </c>
      <c r="C51" s="160">
        <v>0</v>
      </c>
      <c r="D51" s="160">
        <v>0</v>
      </c>
      <c r="E51" s="160">
        <v>0</v>
      </c>
      <c r="F51" s="160">
        <v>0</v>
      </c>
    </row>
    <row r="52" spans="1:6" ht="15.75" x14ac:dyDescent="0.25">
      <c r="A52" s="161" t="s">
        <v>82</v>
      </c>
      <c r="B52" s="162">
        <v>0.53846153846153844</v>
      </c>
      <c r="C52" s="162">
        <v>0.27272727272727271</v>
      </c>
      <c r="D52" s="162">
        <v>0.41699999999999998</v>
      </c>
      <c r="E52" s="162">
        <v>0.125</v>
      </c>
      <c r="F52" s="162">
        <v>0.55555555555555558</v>
      </c>
    </row>
    <row r="53" spans="1:6" ht="15.75" x14ac:dyDescent="0.25">
      <c r="A53" s="159" t="s">
        <v>83</v>
      </c>
      <c r="B53" s="160">
        <v>0</v>
      </c>
      <c r="C53" s="160">
        <v>0</v>
      </c>
      <c r="D53" s="160">
        <v>0</v>
      </c>
      <c r="E53" s="160">
        <v>0.125</v>
      </c>
      <c r="F53" s="160">
        <v>0</v>
      </c>
    </row>
    <row r="54" spans="1:6" ht="15.75" x14ac:dyDescent="0.25">
      <c r="A54" s="161" t="s">
        <v>84</v>
      </c>
      <c r="B54" s="162">
        <v>7.6923076923076927E-2</v>
      </c>
      <c r="C54" s="162">
        <v>0</v>
      </c>
      <c r="D54" s="162">
        <v>8.3333333333333329E-2</v>
      </c>
      <c r="E54" s="162">
        <v>0.125</v>
      </c>
      <c r="F54" s="162">
        <v>0.1111111111111111</v>
      </c>
    </row>
    <row r="55" spans="1:6" ht="15.75" x14ac:dyDescent="0.25">
      <c r="A55" s="159" t="s">
        <v>6</v>
      </c>
      <c r="B55" s="160">
        <v>7.6923076923076927E-2</v>
      </c>
      <c r="C55" s="160">
        <v>9.0909090909090912E-2</v>
      </c>
      <c r="D55" s="160">
        <v>0</v>
      </c>
      <c r="E55" s="160">
        <v>0</v>
      </c>
      <c r="F55" s="160">
        <v>0</v>
      </c>
    </row>
    <row r="56" spans="1:6" ht="15.75" x14ac:dyDescent="0.25">
      <c r="A56" s="161" t="s">
        <v>4</v>
      </c>
      <c r="B56" s="162">
        <v>0.30769230769230771</v>
      </c>
      <c r="C56" s="162">
        <v>0.63636363636363635</v>
      </c>
      <c r="D56" s="162">
        <v>0.5</v>
      </c>
      <c r="E56" s="162">
        <v>0.625</v>
      </c>
      <c r="F56" s="162">
        <v>0.33333333333333331</v>
      </c>
    </row>
    <row r="57" spans="1:6" ht="15.75" x14ac:dyDescent="0.25">
      <c r="A57" s="159" t="s">
        <v>7</v>
      </c>
      <c r="B57" s="160">
        <v>0</v>
      </c>
      <c r="C57" s="160">
        <v>0</v>
      </c>
      <c r="D57" s="160">
        <v>0</v>
      </c>
      <c r="E57" s="160">
        <v>0</v>
      </c>
      <c r="F57" s="160">
        <v>0</v>
      </c>
    </row>
  </sheetData>
  <sortState ref="A44:I49">
    <sortCondition ref="A43"/>
  </sortState>
  <mergeCells count="7">
    <mergeCell ref="B40:F40"/>
    <mergeCell ref="A4:F4"/>
    <mergeCell ref="A1:F1"/>
    <mergeCell ref="A2:F2"/>
    <mergeCell ref="A6:A7"/>
    <mergeCell ref="A13:A14"/>
    <mergeCell ref="B21:F21"/>
  </mergeCells>
  <hyperlinks>
    <hyperlink ref="F3" location="Índice!A1" display="Voltar ao Índice"/>
  </hyperlinks>
  <pageMargins left="0.511811024" right="0.511811024" top="0.78740157499999996" bottom="0.78740157499999996" header="0.31496062000000002" footer="0.31496062000000002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0"/>
  <sheetViews>
    <sheetView showGridLines="0" topLeftCell="A55" workbookViewId="0">
      <selection activeCell="H56" sqref="H56"/>
    </sheetView>
  </sheetViews>
  <sheetFormatPr defaultRowHeight="15" x14ac:dyDescent="0.25"/>
  <cols>
    <col min="1" max="1" width="40" bestFit="1" customWidth="1"/>
    <col min="2" max="2" width="19" bestFit="1" customWidth="1"/>
    <col min="3" max="3" width="17.5703125" style="170" customWidth="1"/>
    <col min="4" max="4" width="18" bestFit="1" customWidth="1"/>
    <col min="5" max="5" width="12" bestFit="1" customWidth="1"/>
    <col min="6" max="6" width="19" bestFit="1" customWidth="1"/>
    <col min="7" max="7" width="10" bestFit="1" customWidth="1"/>
    <col min="8" max="8" width="18" bestFit="1" customWidth="1"/>
    <col min="10" max="10" width="16.85546875" bestFit="1" customWidth="1"/>
  </cols>
  <sheetData>
    <row r="1" spans="1:5" x14ac:dyDescent="0.25">
      <c r="A1" s="222">
        <v>2014</v>
      </c>
    </row>
    <row r="2" spans="1:5" x14ac:dyDescent="0.25">
      <c r="A2" s="224" t="s">
        <v>72</v>
      </c>
      <c r="B2" s="225">
        <v>47757244380.75</v>
      </c>
      <c r="C2" s="226">
        <f>B2/$B$7</f>
        <v>0.24781754040673112</v>
      </c>
      <c r="D2" s="224">
        <v>57</v>
      </c>
      <c r="E2" s="226">
        <f>D2/$D$7</f>
        <v>0.3904109589041096</v>
      </c>
    </row>
    <row r="3" spans="1:5" x14ac:dyDescent="0.25">
      <c r="A3" s="227" t="s">
        <v>73</v>
      </c>
      <c r="B3" s="228">
        <v>40993223359.300003</v>
      </c>
      <c r="C3" s="229">
        <f t="shared" ref="C3:C7" si="0">B3/$B$7</f>
        <v>0.21271829892974958</v>
      </c>
      <c r="D3" s="227">
        <v>13</v>
      </c>
      <c r="E3" s="229">
        <f t="shared" ref="E3:E7" si="1">D3/$D$7</f>
        <v>8.9041095890410954E-2</v>
      </c>
    </row>
    <row r="4" spans="1:5" x14ac:dyDescent="0.25">
      <c r="A4" s="224" t="s">
        <v>74</v>
      </c>
      <c r="B4" s="225">
        <v>96331760894.690002</v>
      </c>
      <c r="C4" s="226">
        <f t="shared" si="0"/>
        <v>0.49987599488872547</v>
      </c>
      <c r="D4" s="224">
        <v>67</v>
      </c>
      <c r="E4" s="226">
        <f t="shared" si="1"/>
        <v>0.4589041095890411</v>
      </c>
    </row>
    <row r="5" spans="1:5" x14ac:dyDescent="0.25">
      <c r="A5" s="227" t="s">
        <v>75</v>
      </c>
      <c r="B5" s="228">
        <v>7629087531.0500002</v>
      </c>
      <c r="C5" s="229">
        <f t="shared" si="0"/>
        <v>3.9588165774793828E-2</v>
      </c>
      <c r="D5" s="227">
        <v>9</v>
      </c>
      <c r="E5" s="229">
        <f t="shared" si="1"/>
        <v>6.1643835616438353E-2</v>
      </c>
    </row>
    <row r="6" spans="1:5" x14ac:dyDescent="0.25">
      <c r="A6" s="222" t="s">
        <v>259</v>
      </c>
      <c r="B6" s="222">
        <f>SUM(B2:B5)</f>
        <v>192711316165.78998</v>
      </c>
      <c r="C6" s="222">
        <f t="shared" ref="C6:E6" si="2">SUM(C2:C5)</f>
        <v>1</v>
      </c>
      <c r="D6" s="222">
        <f t="shared" si="2"/>
        <v>146</v>
      </c>
      <c r="E6" s="222">
        <f t="shared" si="2"/>
        <v>1</v>
      </c>
    </row>
    <row r="7" spans="1:5" x14ac:dyDescent="0.25">
      <c r="B7" s="218">
        <v>192711316165.79001</v>
      </c>
      <c r="C7" s="219">
        <f t="shared" si="0"/>
        <v>1</v>
      </c>
      <c r="D7">
        <v>146</v>
      </c>
      <c r="E7" s="219">
        <f t="shared" si="1"/>
        <v>1</v>
      </c>
    </row>
    <row r="11" spans="1:5" x14ac:dyDescent="0.25">
      <c r="A11" s="222">
        <v>2015</v>
      </c>
      <c r="B11" s="170"/>
      <c r="D11" s="170"/>
      <c r="E11" s="170"/>
    </row>
    <row r="12" spans="1:5" x14ac:dyDescent="0.25">
      <c r="A12" s="224" t="s">
        <v>72</v>
      </c>
      <c r="B12" s="225">
        <v>26866978690.130001</v>
      </c>
      <c r="C12" s="226">
        <f>B12/$B$17</f>
        <v>0.24458866370110127</v>
      </c>
      <c r="D12" s="224">
        <v>47</v>
      </c>
      <c r="E12" s="226">
        <f>D12/$D$17</f>
        <v>0.42342342342342343</v>
      </c>
    </row>
    <row r="13" spans="1:5" x14ac:dyDescent="0.25">
      <c r="A13" s="227" t="s">
        <v>73</v>
      </c>
      <c r="B13" s="228">
        <v>32067112407.77</v>
      </c>
      <c r="C13" s="229">
        <f t="shared" ref="C13:C17" si="3">B13/$B$7</f>
        <v>0.16639973741958458</v>
      </c>
      <c r="D13" s="227">
        <v>11</v>
      </c>
      <c r="E13" s="229">
        <f t="shared" ref="E13:E17" si="4">D13/$D$17</f>
        <v>9.90990990990991E-2</v>
      </c>
    </row>
    <row r="14" spans="1:5" x14ac:dyDescent="0.25">
      <c r="A14" s="224" t="s">
        <v>74</v>
      </c>
      <c r="B14" s="225">
        <v>47426253095.870003</v>
      </c>
      <c r="C14" s="226">
        <f t="shared" si="3"/>
        <v>0.24609999059457974</v>
      </c>
      <c r="D14" s="224">
        <v>48</v>
      </c>
      <c r="E14" s="226">
        <f t="shared" si="4"/>
        <v>0.43243243243243246</v>
      </c>
    </row>
    <row r="15" spans="1:5" x14ac:dyDescent="0.25">
      <c r="A15" s="227" t="s">
        <v>75</v>
      </c>
      <c r="B15" s="228">
        <v>3485215627.2800002</v>
      </c>
      <c r="C15" s="229">
        <f t="shared" si="3"/>
        <v>1.8085163324200747E-2</v>
      </c>
      <c r="D15" s="227">
        <v>5</v>
      </c>
      <c r="E15" s="229">
        <f t="shared" si="4"/>
        <v>4.5045045045045043E-2</v>
      </c>
    </row>
    <row r="16" spans="1:5" x14ac:dyDescent="0.25">
      <c r="A16" s="222" t="s">
        <v>259</v>
      </c>
      <c r="B16" s="231">
        <f>SUM(B12:B15)</f>
        <v>109845559821.05</v>
      </c>
      <c r="C16" s="223">
        <f t="shared" ref="C16" si="5">SUM(C12:C15)</f>
        <v>0.6751735550394663</v>
      </c>
      <c r="D16" s="222">
        <f t="shared" ref="D16" si="6">SUM(D12:D15)</f>
        <v>111</v>
      </c>
      <c r="E16" s="223">
        <f t="shared" si="4"/>
        <v>1</v>
      </c>
    </row>
    <row r="17" spans="1:6" x14ac:dyDescent="0.25">
      <c r="A17" s="170"/>
      <c r="B17" s="218">
        <v>109845559821.05</v>
      </c>
      <c r="C17" s="219">
        <f t="shared" si="3"/>
        <v>0.57000056876031924</v>
      </c>
      <c r="D17" s="170">
        <v>111</v>
      </c>
      <c r="E17" s="219">
        <f t="shared" si="4"/>
        <v>1</v>
      </c>
    </row>
    <row r="21" spans="1:6" x14ac:dyDescent="0.25">
      <c r="A21" s="232" t="s">
        <v>261</v>
      </c>
      <c r="B21" s="170"/>
      <c r="D21" s="170"/>
      <c r="E21" s="170"/>
    </row>
    <row r="22" spans="1:6" x14ac:dyDescent="0.25">
      <c r="A22" s="224" t="s">
        <v>72</v>
      </c>
      <c r="B22" s="225">
        <v>20803911877.07</v>
      </c>
      <c r="C22" s="226">
        <f>B22/$B$26</f>
        <v>0.33835591092662398</v>
      </c>
      <c r="D22" s="224">
        <v>26</v>
      </c>
      <c r="E22" s="226">
        <f>D22/$D$26</f>
        <v>0.44067796610169491</v>
      </c>
      <c r="F22">
        <f>B22/1000000000</f>
        <v>20.80391187707</v>
      </c>
    </row>
    <row r="23" spans="1:6" x14ac:dyDescent="0.25">
      <c r="A23" s="227" t="s">
        <v>73</v>
      </c>
      <c r="B23" s="228">
        <v>8416228115.0500002</v>
      </c>
      <c r="C23" s="229">
        <f t="shared" ref="C23:C26" si="7">B23/$B$26</f>
        <v>0.13688197427776602</v>
      </c>
      <c r="D23" s="227">
        <v>8</v>
      </c>
      <c r="E23" s="229">
        <f t="shared" ref="E23:E26" si="8">D23/$D$26</f>
        <v>0.13559322033898305</v>
      </c>
      <c r="F23" s="170">
        <f t="shared" ref="F23:F25" si="9">B23/1000000000</f>
        <v>8.41622811505</v>
      </c>
    </row>
    <row r="24" spans="1:6" x14ac:dyDescent="0.25">
      <c r="A24" s="224" t="s">
        <v>74</v>
      </c>
      <c r="B24" s="225">
        <v>26996351694.07</v>
      </c>
      <c r="C24" s="226">
        <f t="shared" si="7"/>
        <v>0.43907007600865877</v>
      </c>
      <c r="D24" s="224">
        <v>23</v>
      </c>
      <c r="E24" s="226">
        <f t="shared" si="8"/>
        <v>0.38983050847457629</v>
      </c>
      <c r="F24" s="170">
        <f t="shared" si="9"/>
        <v>26.99635169407</v>
      </c>
    </row>
    <row r="25" spans="1:6" x14ac:dyDescent="0.25">
      <c r="A25" s="227" t="s">
        <v>75</v>
      </c>
      <c r="B25" s="228">
        <v>5268800000</v>
      </c>
      <c r="C25" s="229">
        <f t="shared" si="7"/>
        <v>8.5692038786951169E-2</v>
      </c>
      <c r="D25" s="227">
        <v>2</v>
      </c>
      <c r="E25" s="229">
        <f t="shared" si="8"/>
        <v>3.3898305084745763E-2</v>
      </c>
      <c r="F25" s="170">
        <f t="shared" si="9"/>
        <v>5.2687999999999997</v>
      </c>
    </row>
    <row r="26" spans="1:6" x14ac:dyDescent="0.25">
      <c r="A26" s="222" t="s">
        <v>259</v>
      </c>
      <c r="B26" s="231">
        <f>SUM(B22:B25)</f>
        <v>61485291686.190002</v>
      </c>
      <c r="C26" s="223">
        <f t="shared" si="7"/>
        <v>1</v>
      </c>
      <c r="D26" s="222">
        <f>SUM(D22:D25)</f>
        <v>59</v>
      </c>
      <c r="E26" s="223">
        <f t="shared" si="8"/>
        <v>1</v>
      </c>
    </row>
    <row r="27" spans="1:6" x14ac:dyDescent="0.25">
      <c r="B27" s="218">
        <v>61485291686.190002</v>
      </c>
      <c r="D27">
        <v>59</v>
      </c>
    </row>
    <row r="31" spans="1:6" x14ac:dyDescent="0.25">
      <c r="A31" s="232" t="s">
        <v>260</v>
      </c>
      <c r="B31" s="170"/>
      <c r="D31" s="170"/>
      <c r="E31" s="170"/>
    </row>
    <row r="32" spans="1:6" x14ac:dyDescent="0.25">
      <c r="A32" s="224" t="s">
        <v>72</v>
      </c>
      <c r="B32" s="225">
        <v>12455894837.08</v>
      </c>
      <c r="C32" s="226">
        <f>B32/$B$36</f>
        <v>0.38091209857752961</v>
      </c>
      <c r="D32" s="224">
        <v>20</v>
      </c>
      <c r="E32" s="226">
        <f>D32/$D$36</f>
        <v>0.45454545454545453</v>
      </c>
      <c r="F32">
        <f>B32/1000000000</f>
        <v>12.455894837080001</v>
      </c>
    </row>
    <row r="33" spans="1:11" x14ac:dyDescent="0.25">
      <c r="A33" s="227" t="s">
        <v>73</v>
      </c>
      <c r="B33" s="228">
        <v>3366928681.8200002</v>
      </c>
      <c r="C33" s="229">
        <f t="shared" ref="C33:C36" si="10">B33/$B$36</f>
        <v>0.10296360773174169</v>
      </c>
      <c r="D33" s="227">
        <v>9</v>
      </c>
      <c r="E33" s="229">
        <f t="shared" ref="E33:E36" si="11">D33/$D$36</f>
        <v>0.20454545454545456</v>
      </c>
      <c r="F33" s="170">
        <f t="shared" ref="F33:F35" si="12">B33/1000000000</f>
        <v>3.3669286818200002</v>
      </c>
    </row>
    <row r="34" spans="1:11" x14ac:dyDescent="0.25">
      <c r="A34" s="224" t="s">
        <v>74</v>
      </c>
      <c r="B34" s="225">
        <v>8334730386</v>
      </c>
      <c r="C34" s="226">
        <f t="shared" si="10"/>
        <v>0.2548833049680293</v>
      </c>
      <c r="D34" s="224">
        <v>13</v>
      </c>
      <c r="E34" s="226">
        <f t="shared" si="11"/>
        <v>0.29545454545454547</v>
      </c>
      <c r="F34" s="170">
        <f t="shared" si="12"/>
        <v>8.3347303860000004</v>
      </c>
    </row>
    <row r="35" spans="1:11" x14ac:dyDescent="0.25">
      <c r="A35" s="227" t="s">
        <v>75</v>
      </c>
      <c r="B35" s="228">
        <v>8542627800</v>
      </c>
      <c r="C35" s="229">
        <f t="shared" si="10"/>
        <v>0.2612409887226993</v>
      </c>
      <c r="D35" s="227">
        <v>2</v>
      </c>
      <c r="E35" s="229">
        <f t="shared" si="11"/>
        <v>4.5454545454545456E-2</v>
      </c>
      <c r="F35" s="170">
        <f t="shared" si="12"/>
        <v>8.5426278</v>
      </c>
    </row>
    <row r="36" spans="1:11" x14ac:dyDescent="0.25">
      <c r="A36" s="222" t="s">
        <v>259</v>
      </c>
      <c r="B36" s="231">
        <f>SUM(B32:B35)</f>
        <v>32700181704.900002</v>
      </c>
      <c r="C36" s="223">
        <f t="shared" si="10"/>
        <v>1</v>
      </c>
      <c r="D36" s="222">
        <f>SUM(D32:D35)</f>
        <v>44</v>
      </c>
      <c r="E36" s="223">
        <f t="shared" si="11"/>
        <v>1</v>
      </c>
    </row>
    <row r="37" spans="1:11" x14ac:dyDescent="0.25">
      <c r="A37" s="170"/>
      <c r="B37" s="218">
        <v>32700181704.900002</v>
      </c>
      <c r="D37" s="170">
        <v>44</v>
      </c>
      <c r="E37" s="170"/>
    </row>
    <row r="41" spans="1:11" x14ac:dyDescent="0.25">
      <c r="A41" s="170" t="s">
        <v>81</v>
      </c>
    </row>
    <row r="43" spans="1:11" x14ac:dyDescent="0.25">
      <c r="B43" s="305">
        <v>2014</v>
      </c>
      <c r="C43" s="305"/>
      <c r="D43" s="305">
        <v>2015</v>
      </c>
      <c r="E43" s="305"/>
      <c r="F43" s="305">
        <v>2016</v>
      </c>
      <c r="G43" s="305"/>
      <c r="H43" s="305" t="s">
        <v>261</v>
      </c>
      <c r="I43" s="305"/>
      <c r="J43" s="305" t="s">
        <v>260</v>
      </c>
      <c r="K43" s="305"/>
    </row>
    <row r="44" spans="1:11" s="170" customFormat="1" x14ac:dyDescent="0.25">
      <c r="B44" s="233" t="s">
        <v>262</v>
      </c>
      <c r="C44" s="233" t="s">
        <v>263</v>
      </c>
      <c r="D44" s="233" t="s">
        <v>264</v>
      </c>
      <c r="E44" s="233" t="s">
        <v>265</v>
      </c>
      <c r="F44" s="233" t="s">
        <v>262</v>
      </c>
      <c r="G44" s="233" t="s">
        <v>263</v>
      </c>
      <c r="H44" s="233" t="s">
        <v>262</v>
      </c>
      <c r="I44" s="233" t="s">
        <v>263</v>
      </c>
      <c r="J44" s="233" t="s">
        <v>262</v>
      </c>
      <c r="K44" s="233" t="s">
        <v>263</v>
      </c>
    </row>
    <row r="45" spans="1:11" x14ac:dyDescent="0.25">
      <c r="A45" s="230" t="s">
        <v>5</v>
      </c>
      <c r="B45" s="236"/>
      <c r="C45" s="237"/>
      <c r="D45" s="246"/>
      <c r="E45" s="248"/>
      <c r="F45" s="246"/>
      <c r="G45" s="241"/>
      <c r="H45" s="246">
        <v>0</v>
      </c>
      <c r="I45" s="234"/>
      <c r="J45" s="246"/>
      <c r="K45" s="234"/>
    </row>
    <row r="46" spans="1:11" x14ac:dyDescent="0.25">
      <c r="A46" s="221" t="s">
        <v>82</v>
      </c>
      <c r="B46" s="238">
        <v>7352702540</v>
      </c>
      <c r="C46" s="240">
        <v>7</v>
      </c>
      <c r="D46" s="247">
        <v>4903980000</v>
      </c>
      <c r="E46" s="249">
        <v>3</v>
      </c>
      <c r="F46" s="247">
        <v>3694339000</v>
      </c>
      <c r="G46" s="240">
        <v>4</v>
      </c>
      <c r="H46" s="247">
        <v>2702376000</v>
      </c>
      <c r="I46" s="235">
        <v>1</v>
      </c>
      <c r="J46" s="247">
        <v>1769369681.8200002</v>
      </c>
      <c r="K46" s="235">
        <v>5</v>
      </c>
    </row>
    <row r="47" spans="1:11" x14ac:dyDescent="0.25">
      <c r="A47" s="230" t="s">
        <v>83</v>
      </c>
      <c r="B47" s="239"/>
      <c r="C47" s="241"/>
      <c r="D47" s="246"/>
      <c r="E47" s="248"/>
      <c r="F47" s="246">
        <v>136000000</v>
      </c>
      <c r="G47" s="241">
        <v>1</v>
      </c>
      <c r="H47" s="246">
        <v>136000000</v>
      </c>
      <c r="I47" s="234">
        <v>1</v>
      </c>
      <c r="J47" s="246"/>
      <c r="K47" s="234"/>
    </row>
    <row r="48" spans="1:11" x14ac:dyDescent="0.25">
      <c r="A48" s="221" t="s">
        <v>84</v>
      </c>
      <c r="B48" s="238">
        <v>1370922000</v>
      </c>
      <c r="C48" s="240">
        <v>1</v>
      </c>
      <c r="D48" s="247"/>
      <c r="E48" s="249"/>
      <c r="F48" s="247">
        <v>706697000</v>
      </c>
      <c r="G48" s="240">
        <v>1</v>
      </c>
      <c r="H48" s="247">
        <v>706697000</v>
      </c>
      <c r="I48" s="235">
        <v>1</v>
      </c>
      <c r="J48" s="247">
        <v>49000000</v>
      </c>
      <c r="K48" s="235">
        <v>1</v>
      </c>
    </row>
    <row r="49" spans="1:11" x14ac:dyDescent="0.25">
      <c r="A49" s="230" t="s">
        <v>6</v>
      </c>
      <c r="B49" s="239">
        <v>3182460000</v>
      </c>
      <c r="C49" s="241">
        <v>1</v>
      </c>
      <c r="D49" s="246">
        <v>1394820000</v>
      </c>
      <c r="E49" s="248">
        <v>1</v>
      </c>
      <c r="F49" s="246"/>
      <c r="G49" s="241"/>
      <c r="H49" s="246"/>
      <c r="I49" s="234"/>
      <c r="J49" s="246"/>
      <c r="K49" s="234"/>
    </row>
    <row r="50" spans="1:11" x14ac:dyDescent="0.25">
      <c r="A50" s="221" t="s">
        <v>4</v>
      </c>
      <c r="B50" s="238">
        <v>29087138819.299999</v>
      </c>
      <c r="C50" s="240">
        <v>4</v>
      </c>
      <c r="D50" s="247">
        <v>25768312407.77</v>
      </c>
      <c r="E50" s="249">
        <v>7</v>
      </c>
      <c r="F50" s="247">
        <v>4891155115.0500002</v>
      </c>
      <c r="G50" s="240">
        <v>6</v>
      </c>
      <c r="H50" s="247">
        <v>4871155115.0500002</v>
      </c>
      <c r="I50" s="235">
        <v>5</v>
      </c>
      <c r="J50" s="247">
        <v>1548559000</v>
      </c>
      <c r="K50" s="235">
        <v>3</v>
      </c>
    </row>
    <row r="51" spans="1:11" x14ac:dyDescent="0.25">
      <c r="A51" s="230" t="s">
        <v>7</v>
      </c>
      <c r="B51" s="239"/>
      <c r="C51" s="241"/>
      <c r="D51" s="246"/>
      <c r="E51" s="248"/>
      <c r="F51" s="246"/>
      <c r="G51" s="241"/>
      <c r="H51" s="246"/>
      <c r="I51" s="234"/>
      <c r="J51" s="246"/>
      <c r="K51" s="234"/>
    </row>
    <row r="52" spans="1:11" x14ac:dyDescent="0.25">
      <c r="A52" s="242" t="s">
        <v>259</v>
      </c>
      <c r="B52" s="243">
        <f>SUM(B45:B51)</f>
        <v>40993223359.300003</v>
      </c>
      <c r="C52" s="243">
        <f>SUM(C45:C51)</f>
        <v>13</v>
      </c>
      <c r="D52" s="243">
        <f t="shared" ref="D52:K52" si="13">SUM(D45:D51)</f>
        <v>32067112407.77</v>
      </c>
      <c r="E52" s="250">
        <f t="shared" si="13"/>
        <v>11</v>
      </c>
      <c r="F52" s="243">
        <f t="shared" si="13"/>
        <v>9428191115.0499992</v>
      </c>
      <c r="G52" s="245">
        <f t="shared" si="13"/>
        <v>12</v>
      </c>
      <c r="H52" s="243">
        <f t="shared" si="13"/>
        <v>8416228115.0500002</v>
      </c>
      <c r="I52" s="245">
        <f t="shared" si="13"/>
        <v>8</v>
      </c>
      <c r="J52" s="243">
        <f t="shared" si="13"/>
        <v>3366928681.8200002</v>
      </c>
      <c r="K52" s="245">
        <f t="shared" si="13"/>
        <v>9</v>
      </c>
    </row>
    <row r="53" spans="1:11" x14ac:dyDescent="0.25">
      <c r="A53" t="s">
        <v>5</v>
      </c>
      <c r="B53" s="219">
        <f>B45/$B$52</f>
        <v>0</v>
      </c>
      <c r="C53" s="219">
        <f>C45/$C$52</f>
        <v>0</v>
      </c>
      <c r="D53" s="219">
        <f>D45/$D$52</f>
        <v>0</v>
      </c>
      <c r="E53" s="251">
        <f>E45/$E$52</f>
        <v>0</v>
      </c>
      <c r="F53" s="219">
        <f>F45/$F$52</f>
        <v>0</v>
      </c>
      <c r="G53" s="219">
        <f>G45/$G$52</f>
        <v>0</v>
      </c>
      <c r="H53" s="219">
        <f>H45/$H$52</f>
        <v>0</v>
      </c>
      <c r="I53" s="219">
        <f>I45/$I$52</f>
        <v>0</v>
      </c>
      <c r="J53" s="219">
        <f>J45/$J$52</f>
        <v>0</v>
      </c>
      <c r="K53" s="219">
        <f>K45/$K$52</f>
        <v>0</v>
      </c>
    </row>
    <row r="54" spans="1:11" x14ac:dyDescent="0.25">
      <c r="A54" t="s">
        <v>82</v>
      </c>
      <c r="B54" s="219">
        <f t="shared" ref="B54:B59" si="14">B46/$B$52</f>
        <v>0.17936385425353274</v>
      </c>
      <c r="C54" s="219">
        <f t="shared" ref="C54:C59" si="15">C46/$C$52</f>
        <v>0.53846153846153844</v>
      </c>
      <c r="D54" s="219">
        <f t="shared" ref="D54:D59" si="16">D46/$D$52</f>
        <v>0.15292864345377555</v>
      </c>
      <c r="E54" s="251">
        <f t="shared" ref="E54:E59" si="17">E46/$E$52</f>
        <v>0.27272727272727271</v>
      </c>
      <c r="F54" s="219">
        <f t="shared" ref="F54:F59" si="18">F46/$F$52</f>
        <v>0.39183963868772387</v>
      </c>
      <c r="G54" s="219">
        <f t="shared" ref="G54:G59" si="19">G46/$G$52</f>
        <v>0.33333333333333331</v>
      </c>
      <c r="H54" s="219">
        <f t="shared" ref="H54:H59" si="20">H46/$H$52</f>
        <v>0.32109110673551955</v>
      </c>
      <c r="I54" s="219">
        <f t="shared" ref="I54:I59" si="21">I46/$I$52</f>
        <v>0.125</v>
      </c>
      <c r="J54" s="219">
        <f t="shared" ref="J54:J59" si="22">J46/$J$52</f>
        <v>0.52551445219907766</v>
      </c>
      <c r="K54" s="219">
        <f t="shared" ref="K54:K59" si="23">K46/$K$52</f>
        <v>0.55555555555555558</v>
      </c>
    </row>
    <row r="55" spans="1:11" x14ac:dyDescent="0.25">
      <c r="A55" t="s">
        <v>83</v>
      </c>
      <c r="B55" s="219">
        <f t="shared" si="14"/>
        <v>0</v>
      </c>
      <c r="C55" s="219">
        <f t="shared" si="15"/>
        <v>0</v>
      </c>
      <c r="D55" s="219">
        <f t="shared" si="16"/>
        <v>0</v>
      </c>
      <c r="E55" s="251">
        <f t="shared" si="17"/>
        <v>0</v>
      </c>
      <c r="F55" s="219">
        <f t="shared" si="18"/>
        <v>1.4424824268030207E-2</v>
      </c>
      <c r="G55" s="219">
        <f t="shared" si="19"/>
        <v>8.3333333333333329E-2</v>
      </c>
      <c r="H55" s="219">
        <f t="shared" si="20"/>
        <v>1.6159257822016868E-2</v>
      </c>
      <c r="I55" s="219">
        <f t="shared" si="21"/>
        <v>0.125</v>
      </c>
      <c r="J55" s="219">
        <f t="shared" si="22"/>
        <v>0</v>
      </c>
      <c r="K55" s="219">
        <f t="shared" si="23"/>
        <v>0</v>
      </c>
    </row>
    <row r="56" spans="1:11" x14ac:dyDescent="0.25">
      <c r="A56" t="s">
        <v>84</v>
      </c>
      <c r="B56" s="219">
        <f t="shared" si="14"/>
        <v>3.3442649483405001E-2</v>
      </c>
      <c r="C56" s="219">
        <f t="shared" si="15"/>
        <v>7.6923076923076927E-2</v>
      </c>
      <c r="D56" s="219">
        <f t="shared" si="16"/>
        <v>0</v>
      </c>
      <c r="E56" s="251">
        <f t="shared" si="17"/>
        <v>0</v>
      </c>
      <c r="F56" s="219">
        <f t="shared" si="18"/>
        <v>7.4955735556942224E-2</v>
      </c>
      <c r="G56" s="219">
        <f t="shared" si="19"/>
        <v>8.3333333333333329E-2</v>
      </c>
      <c r="H56" s="219">
        <f t="shared" si="20"/>
        <v>8.3968375184160698E-2</v>
      </c>
      <c r="I56" s="219">
        <f t="shared" si="21"/>
        <v>0.125</v>
      </c>
      <c r="J56" s="255">
        <f t="shared" si="22"/>
        <v>1.4553322814522152E-2</v>
      </c>
      <c r="K56" s="219">
        <f t="shared" si="23"/>
        <v>0.1111111111111111</v>
      </c>
    </row>
    <row r="57" spans="1:11" x14ac:dyDescent="0.25">
      <c r="A57" t="s">
        <v>6</v>
      </c>
      <c r="B57" s="219">
        <f t="shared" si="14"/>
        <v>7.7633807229701673E-2</v>
      </c>
      <c r="C57" s="219">
        <f t="shared" si="15"/>
        <v>7.6923076923076927E-2</v>
      </c>
      <c r="D57" s="219">
        <f t="shared" si="16"/>
        <v>4.349690057100461E-2</v>
      </c>
      <c r="E57" s="251">
        <f t="shared" si="17"/>
        <v>9.0909090909090912E-2</v>
      </c>
      <c r="F57" s="219">
        <f t="shared" si="18"/>
        <v>0</v>
      </c>
      <c r="G57" s="219">
        <f t="shared" si="19"/>
        <v>0</v>
      </c>
      <c r="H57" s="219">
        <f t="shared" si="20"/>
        <v>0</v>
      </c>
      <c r="I57" s="219">
        <f t="shared" si="21"/>
        <v>0</v>
      </c>
      <c r="J57" s="219">
        <f t="shared" si="22"/>
        <v>0</v>
      </c>
      <c r="K57" s="219">
        <f t="shared" si="23"/>
        <v>0</v>
      </c>
    </row>
    <row r="58" spans="1:11" x14ac:dyDescent="0.25">
      <c r="A58" t="s">
        <v>4</v>
      </c>
      <c r="B58" s="219">
        <f t="shared" si="14"/>
        <v>0.70955968903336053</v>
      </c>
      <c r="C58" s="219">
        <f t="shared" si="15"/>
        <v>0.30769230769230771</v>
      </c>
      <c r="D58" s="219">
        <f t="shared" si="16"/>
        <v>0.80357445597521981</v>
      </c>
      <c r="E58" s="251">
        <f t="shared" si="17"/>
        <v>0.63636363636363635</v>
      </c>
      <c r="F58" s="219">
        <f t="shared" si="18"/>
        <v>0.51877980148730385</v>
      </c>
      <c r="G58" s="219">
        <f t="shared" si="19"/>
        <v>0.5</v>
      </c>
      <c r="H58" s="219">
        <f t="shared" si="20"/>
        <v>0.5787812602583029</v>
      </c>
      <c r="I58" s="219">
        <f t="shared" si="21"/>
        <v>0.625</v>
      </c>
      <c r="J58" s="219">
        <f t="shared" si="22"/>
        <v>0.45993222498640013</v>
      </c>
      <c r="K58" s="219">
        <f t="shared" si="23"/>
        <v>0.33333333333333331</v>
      </c>
    </row>
    <row r="59" spans="1:11" x14ac:dyDescent="0.25">
      <c r="A59" t="s">
        <v>7</v>
      </c>
      <c r="B59" s="219">
        <f t="shared" si="14"/>
        <v>0</v>
      </c>
      <c r="C59" s="219">
        <f t="shared" si="15"/>
        <v>0</v>
      </c>
      <c r="D59" s="219">
        <f t="shared" si="16"/>
        <v>0</v>
      </c>
      <c r="E59" s="251">
        <f t="shared" si="17"/>
        <v>0</v>
      </c>
      <c r="F59" s="219">
        <f t="shared" si="18"/>
        <v>0</v>
      </c>
      <c r="G59" s="219">
        <f t="shared" si="19"/>
        <v>0</v>
      </c>
      <c r="H59" s="219">
        <f t="shared" si="20"/>
        <v>0</v>
      </c>
      <c r="I59" s="219">
        <f t="shared" si="21"/>
        <v>0</v>
      </c>
      <c r="J59" s="219">
        <f t="shared" si="22"/>
        <v>0</v>
      </c>
      <c r="K59" s="219">
        <f t="shared" si="23"/>
        <v>0</v>
      </c>
    </row>
    <row r="62" spans="1:11" x14ac:dyDescent="0.25">
      <c r="A62" s="170" t="s">
        <v>80</v>
      </c>
      <c r="B62" s="170"/>
      <c r="D62" s="170"/>
      <c r="E62" s="170"/>
      <c r="F62" s="170"/>
      <c r="G62" s="170"/>
      <c r="H62" s="170"/>
      <c r="I62" s="170"/>
      <c r="J62" s="170"/>
      <c r="K62" s="170"/>
    </row>
    <row r="63" spans="1:11" x14ac:dyDescent="0.25">
      <c r="A63" s="170"/>
      <c r="B63" s="170"/>
      <c r="D63" s="170"/>
      <c r="E63" s="170"/>
      <c r="F63" s="170"/>
      <c r="G63" s="170"/>
      <c r="H63" s="170"/>
      <c r="I63" s="170"/>
      <c r="J63" s="170"/>
      <c r="K63" s="170"/>
    </row>
    <row r="64" spans="1:11" x14ac:dyDescent="0.25">
      <c r="A64" s="170"/>
      <c r="B64" s="305">
        <v>2014</v>
      </c>
      <c r="C64" s="305"/>
      <c r="D64" s="305">
        <v>2015</v>
      </c>
      <c r="E64" s="305"/>
      <c r="F64" s="305">
        <v>2016</v>
      </c>
      <c r="G64" s="305"/>
      <c r="H64" s="305" t="s">
        <v>261</v>
      </c>
      <c r="I64" s="305"/>
      <c r="J64" s="305" t="s">
        <v>260</v>
      </c>
      <c r="K64" s="305"/>
    </row>
    <row r="65" spans="1:11 16384:16384" x14ac:dyDescent="0.25">
      <c r="A65" s="170"/>
      <c r="B65" s="233" t="s">
        <v>262</v>
      </c>
      <c r="C65" s="233" t="s">
        <v>263</v>
      </c>
      <c r="D65" s="233" t="s">
        <v>264</v>
      </c>
      <c r="E65" s="233" t="s">
        <v>265</v>
      </c>
      <c r="F65" s="233" t="s">
        <v>262</v>
      </c>
      <c r="G65" s="233" t="s">
        <v>263</v>
      </c>
      <c r="H65" s="233" t="s">
        <v>262</v>
      </c>
      <c r="I65" s="233" t="s">
        <v>263</v>
      </c>
      <c r="J65" s="233" t="s">
        <v>262</v>
      </c>
      <c r="K65" s="233" t="s">
        <v>263</v>
      </c>
    </row>
    <row r="66" spans="1:11 16384:16384" x14ac:dyDescent="0.25">
      <c r="A66" s="230" t="s">
        <v>5</v>
      </c>
      <c r="B66" s="239">
        <v>226577466</v>
      </c>
      <c r="C66" s="241">
        <v>1</v>
      </c>
      <c r="D66" s="246">
        <v>0</v>
      </c>
      <c r="E66" s="248"/>
      <c r="F66" s="246"/>
      <c r="G66" s="241"/>
      <c r="H66" s="246"/>
      <c r="I66" s="234"/>
      <c r="J66" s="234"/>
      <c r="K66" s="234"/>
    </row>
    <row r="67" spans="1:11 16384:16384" x14ac:dyDescent="0.25">
      <c r="A67" s="221" t="s">
        <v>82</v>
      </c>
      <c r="B67" s="238">
        <v>17214417609.099998</v>
      </c>
      <c r="C67" s="240">
        <v>24</v>
      </c>
      <c r="D67" s="247">
        <v>18861623744.049999</v>
      </c>
      <c r="E67" s="249">
        <v>22</v>
      </c>
      <c r="F67" s="247">
        <v>45579140800.190002</v>
      </c>
      <c r="G67" s="240">
        <v>23</v>
      </c>
      <c r="H67" s="247">
        <v>7573182906</v>
      </c>
      <c r="I67" s="235">
        <v>7</v>
      </c>
      <c r="J67" s="235">
        <v>1824852686</v>
      </c>
      <c r="K67" s="235">
        <v>5</v>
      </c>
    </row>
    <row r="68" spans="1:11 16384:16384" x14ac:dyDescent="0.25">
      <c r="A68" s="230" t="s">
        <v>83</v>
      </c>
      <c r="B68" s="239"/>
      <c r="C68" s="241"/>
      <c r="D68" s="246"/>
      <c r="E68" s="248"/>
      <c r="F68" s="246"/>
      <c r="G68" s="241"/>
      <c r="H68" s="246"/>
      <c r="I68" s="234"/>
      <c r="J68" s="234"/>
      <c r="K68" s="234"/>
    </row>
    <row r="69" spans="1:11 16384:16384" x14ac:dyDescent="0.25">
      <c r="A69" s="221" t="s">
        <v>84</v>
      </c>
      <c r="B69" s="238">
        <v>6175723621.4799995</v>
      </c>
      <c r="C69" s="240">
        <v>4</v>
      </c>
      <c r="D69" s="247">
        <v>548403000</v>
      </c>
      <c r="E69" s="249">
        <v>1</v>
      </c>
      <c r="F69" s="247">
        <v>6847177658.1300001</v>
      </c>
      <c r="G69" s="240">
        <v>4</v>
      </c>
      <c r="H69" s="247">
        <v>3786789058.1300001</v>
      </c>
      <c r="I69" s="235">
        <v>1</v>
      </c>
      <c r="J69" s="235"/>
      <c r="K69" s="235"/>
    </row>
    <row r="70" spans="1:11 16384:16384" x14ac:dyDescent="0.25">
      <c r="A70" s="230" t="s">
        <v>6</v>
      </c>
      <c r="B70" s="239">
        <v>6832533178.1000004</v>
      </c>
      <c r="C70" s="241">
        <v>13</v>
      </c>
      <c r="D70" s="246">
        <v>9700452225</v>
      </c>
      <c r="E70" s="248">
        <v>8</v>
      </c>
      <c r="F70" s="246">
        <v>17968499358.27</v>
      </c>
      <c r="G70" s="241">
        <v>12</v>
      </c>
      <c r="H70" s="246">
        <v>2152253848.6100001</v>
      </c>
      <c r="I70" s="234">
        <v>4</v>
      </c>
      <c r="J70" s="234">
        <v>4205760700</v>
      </c>
      <c r="K70" s="234">
        <v>4</v>
      </c>
    </row>
    <row r="71" spans="1:11 16384:16384" x14ac:dyDescent="0.25">
      <c r="A71" s="221" t="s">
        <v>4</v>
      </c>
      <c r="B71" s="238">
        <v>65882509020.010002</v>
      </c>
      <c r="C71" s="240">
        <v>25</v>
      </c>
      <c r="D71" s="247">
        <v>18315774126.82</v>
      </c>
      <c r="E71" s="249">
        <v>17</v>
      </c>
      <c r="F71" s="247">
        <v>51377031482.380005</v>
      </c>
      <c r="G71" s="240">
        <v>27</v>
      </c>
      <c r="H71" s="247">
        <v>13484125881.33</v>
      </c>
      <c r="I71" s="235">
        <v>11</v>
      </c>
      <c r="J71" s="235">
        <v>2304117000</v>
      </c>
      <c r="K71" s="235">
        <v>4</v>
      </c>
    </row>
    <row r="72" spans="1:11 16384:16384" x14ac:dyDescent="0.25">
      <c r="A72" s="230" t="s">
        <v>7</v>
      </c>
      <c r="B72" s="239"/>
      <c r="C72" s="241"/>
      <c r="D72" s="246"/>
      <c r="E72" s="248"/>
      <c r="F72" s="246"/>
      <c r="G72" s="241"/>
      <c r="H72" s="246"/>
      <c r="I72" s="234"/>
      <c r="J72" s="234"/>
      <c r="K72" s="234"/>
    </row>
    <row r="73" spans="1:11 16384:16384" x14ac:dyDescent="0.25">
      <c r="A73" s="242" t="s">
        <v>259</v>
      </c>
      <c r="B73" s="243">
        <f>SUM(B66:B72)</f>
        <v>96331760894.690002</v>
      </c>
      <c r="C73" s="245">
        <f>SUM(C66:C72)</f>
        <v>67</v>
      </c>
      <c r="D73" s="243">
        <f t="shared" ref="D73" si="24">SUM(D66:D72)</f>
        <v>47426253095.869995</v>
      </c>
      <c r="E73" s="250">
        <f t="shared" ref="E73" si="25">SUM(E66:E72)</f>
        <v>48</v>
      </c>
      <c r="F73" s="243">
        <f t="shared" ref="F73" si="26">SUM(F66:F72)</f>
        <v>121771849298.97</v>
      </c>
      <c r="G73" s="245">
        <f t="shared" ref="G73" si="27">SUM(G66:G72)</f>
        <v>66</v>
      </c>
      <c r="H73" s="243">
        <f t="shared" ref="H73" si="28">SUM(H66:H72)</f>
        <v>26996351694.07</v>
      </c>
      <c r="I73" s="245">
        <f t="shared" ref="I73" si="29">SUM(I66:I72)</f>
        <v>23</v>
      </c>
      <c r="J73" s="243">
        <f t="shared" ref="J73" si="30">SUM(J66:J72)</f>
        <v>8334730386</v>
      </c>
      <c r="K73" s="244">
        <f t="shared" ref="K73" si="31">SUM(K66:K72)</f>
        <v>13</v>
      </c>
    </row>
    <row r="74" spans="1:11 16384:16384" x14ac:dyDescent="0.25">
      <c r="A74" t="s">
        <v>5</v>
      </c>
      <c r="B74" s="220">
        <f>B66/$B$73</f>
        <v>2.3520536103112943E-3</v>
      </c>
      <c r="C74" s="220">
        <f>C66/$C$73</f>
        <v>1.4925373134328358E-2</v>
      </c>
      <c r="D74" s="220">
        <f>D66/$D$73</f>
        <v>0</v>
      </c>
      <c r="E74" s="219">
        <f>E66/$E$73</f>
        <v>0</v>
      </c>
      <c r="F74" s="219">
        <f>F66/$F$73</f>
        <v>0</v>
      </c>
      <c r="G74" s="219">
        <f>G66/$G$73</f>
        <v>0</v>
      </c>
      <c r="H74" s="219">
        <f>H66/$H$73</f>
        <v>0</v>
      </c>
      <c r="I74" s="219">
        <f>I66/$I$73</f>
        <v>0</v>
      </c>
      <c r="J74" s="219">
        <f>J66/$J$73</f>
        <v>0</v>
      </c>
      <c r="K74" s="219">
        <f>K66/$K$73</f>
        <v>0</v>
      </c>
      <c r="XFD74" s="220"/>
    </row>
    <row r="75" spans="1:11 16384:16384" x14ac:dyDescent="0.25">
      <c r="A75" t="s">
        <v>82</v>
      </c>
      <c r="B75" s="220">
        <f t="shared" ref="B75:B80" si="32">B67/$B$73</f>
        <v>0.17869929345440722</v>
      </c>
      <c r="C75" s="220">
        <f t="shared" ref="C75:C80" si="33">C67/$C$73</f>
        <v>0.35820895522388058</v>
      </c>
      <c r="D75" s="220">
        <f t="shared" ref="D75:D80" si="34">D67/$D$73</f>
        <v>0.39770427796440277</v>
      </c>
      <c r="E75" s="219">
        <f t="shared" ref="E75:E80" si="35">E67/$E$73</f>
        <v>0.45833333333333331</v>
      </c>
      <c r="F75" s="219">
        <f t="shared" ref="F75:F80" si="36">F67/$F$73</f>
        <v>0.37429948762858717</v>
      </c>
      <c r="G75" s="219">
        <f t="shared" ref="G75:G80" si="37">G67/$G$73</f>
        <v>0.34848484848484851</v>
      </c>
      <c r="H75" s="219">
        <f t="shared" ref="H75:H80" si="38">H67/$H$73</f>
        <v>0.28052616115767676</v>
      </c>
      <c r="I75" s="219">
        <f t="shared" ref="I75:I80" si="39">I67/$I$73</f>
        <v>0.30434782608695654</v>
      </c>
      <c r="J75" s="219">
        <f t="shared" ref="J75:J80" si="40">J67/$J$73</f>
        <v>0.21894561689304776</v>
      </c>
      <c r="K75" s="219">
        <f t="shared" ref="K75:K80" si="41">K67/$K$73</f>
        <v>0.38461538461538464</v>
      </c>
    </row>
    <row r="76" spans="1:11 16384:16384" x14ac:dyDescent="0.25">
      <c r="A76" t="s">
        <v>83</v>
      </c>
      <c r="B76" s="220">
        <f t="shared" si="32"/>
        <v>0</v>
      </c>
      <c r="C76" s="220">
        <f t="shared" si="33"/>
        <v>0</v>
      </c>
      <c r="D76" s="220">
        <f t="shared" si="34"/>
        <v>0</v>
      </c>
      <c r="E76" s="219">
        <f t="shared" si="35"/>
        <v>0</v>
      </c>
      <c r="F76" s="219">
        <f t="shared" si="36"/>
        <v>0</v>
      </c>
      <c r="G76" s="219">
        <f t="shared" si="37"/>
        <v>0</v>
      </c>
      <c r="H76" s="219">
        <f t="shared" si="38"/>
        <v>0</v>
      </c>
      <c r="I76" s="219">
        <f t="shared" si="39"/>
        <v>0</v>
      </c>
      <c r="J76" s="219">
        <f t="shared" si="40"/>
        <v>0</v>
      </c>
      <c r="K76" s="219">
        <f t="shared" si="41"/>
        <v>0</v>
      </c>
    </row>
    <row r="77" spans="1:11 16384:16384" x14ac:dyDescent="0.25">
      <c r="A77" t="s">
        <v>84</v>
      </c>
      <c r="B77" s="220">
        <f t="shared" si="32"/>
        <v>6.4108904105171588E-2</v>
      </c>
      <c r="C77" s="220">
        <f t="shared" si="33"/>
        <v>5.9701492537313432E-2</v>
      </c>
      <c r="D77" s="220">
        <f t="shared" si="34"/>
        <v>1.1563279074385837E-2</v>
      </c>
      <c r="E77" s="219">
        <f t="shared" si="35"/>
        <v>2.0833333333333332E-2</v>
      </c>
      <c r="F77" s="219">
        <f t="shared" si="36"/>
        <v>5.6229561245465264E-2</v>
      </c>
      <c r="G77" s="219">
        <f t="shared" si="37"/>
        <v>6.0606060606060608E-2</v>
      </c>
      <c r="H77" s="219">
        <f t="shared" si="38"/>
        <v>0.1402704002764123</v>
      </c>
      <c r="I77" s="219">
        <f t="shared" si="39"/>
        <v>4.3478260869565216E-2</v>
      </c>
      <c r="J77" s="219">
        <f t="shared" si="40"/>
        <v>0</v>
      </c>
      <c r="K77" s="219">
        <f t="shared" si="41"/>
        <v>0</v>
      </c>
    </row>
    <row r="78" spans="1:11 16384:16384" x14ac:dyDescent="0.25">
      <c r="A78" t="s">
        <v>6</v>
      </c>
      <c r="B78" s="220">
        <f t="shared" si="32"/>
        <v>7.0927107681228146E-2</v>
      </c>
      <c r="C78" s="220">
        <f t="shared" si="33"/>
        <v>0.19402985074626866</v>
      </c>
      <c r="D78" s="220">
        <f t="shared" si="34"/>
        <v>0.2045376050558112</v>
      </c>
      <c r="E78" s="219">
        <f t="shared" si="35"/>
        <v>0.16666666666666666</v>
      </c>
      <c r="F78" s="219">
        <f t="shared" si="36"/>
        <v>0.14755872939199902</v>
      </c>
      <c r="G78" s="219">
        <f t="shared" si="37"/>
        <v>0.18181818181818182</v>
      </c>
      <c r="H78" s="219">
        <f t="shared" si="38"/>
        <v>7.9723877989141878E-2</v>
      </c>
      <c r="I78" s="219">
        <f t="shared" si="39"/>
        <v>0.17391304347826086</v>
      </c>
      <c r="J78" s="219">
        <f t="shared" si="40"/>
        <v>0.50460668854561797</v>
      </c>
      <c r="K78" s="219">
        <f t="shared" si="41"/>
        <v>0.30769230769230771</v>
      </c>
    </row>
    <row r="79" spans="1:11 16384:16384" x14ac:dyDescent="0.25">
      <c r="A79" t="s">
        <v>4</v>
      </c>
      <c r="B79" s="220">
        <f t="shared" si="32"/>
        <v>0.68391264114888173</v>
      </c>
      <c r="C79" s="220">
        <f t="shared" si="33"/>
        <v>0.37313432835820898</v>
      </c>
      <c r="D79" s="220">
        <f t="shared" si="34"/>
        <v>0.38619483790540027</v>
      </c>
      <c r="E79" s="219">
        <f t="shared" si="35"/>
        <v>0.35416666666666669</v>
      </c>
      <c r="F79" s="219">
        <f t="shared" si="36"/>
        <v>0.4219122217339486</v>
      </c>
      <c r="G79" s="219">
        <f t="shared" si="37"/>
        <v>0.40909090909090912</v>
      </c>
      <c r="H79" s="219">
        <f t="shared" si="38"/>
        <v>0.49947956057676912</v>
      </c>
      <c r="I79" s="219">
        <f t="shared" si="39"/>
        <v>0.47826086956521741</v>
      </c>
      <c r="J79" s="219">
        <f t="shared" si="40"/>
        <v>0.27644769456133433</v>
      </c>
      <c r="K79" s="219">
        <f t="shared" si="41"/>
        <v>0.30769230769230771</v>
      </c>
    </row>
    <row r="80" spans="1:11 16384:16384" x14ac:dyDescent="0.25">
      <c r="A80" t="s">
        <v>7</v>
      </c>
      <c r="B80" s="220">
        <f t="shared" si="32"/>
        <v>0</v>
      </c>
      <c r="C80" s="220">
        <f t="shared" si="33"/>
        <v>0</v>
      </c>
      <c r="D80" s="220">
        <f t="shared" si="34"/>
        <v>0</v>
      </c>
      <c r="E80" s="219">
        <f t="shared" si="35"/>
        <v>0</v>
      </c>
      <c r="F80" s="219">
        <f t="shared" si="36"/>
        <v>0</v>
      </c>
      <c r="G80" s="219">
        <f t="shared" si="37"/>
        <v>0</v>
      </c>
      <c r="H80" s="219">
        <f t="shared" si="38"/>
        <v>0</v>
      </c>
      <c r="I80" s="219">
        <f t="shared" si="39"/>
        <v>0</v>
      </c>
      <c r="J80" s="219">
        <f t="shared" si="40"/>
        <v>0</v>
      </c>
      <c r="K80" s="219">
        <f t="shared" si="41"/>
        <v>0</v>
      </c>
    </row>
  </sheetData>
  <mergeCells count="10">
    <mergeCell ref="B64:C64"/>
    <mergeCell ref="D64:E64"/>
    <mergeCell ref="F64:G64"/>
    <mergeCell ref="H64:I64"/>
    <mergeCell ref="J64:K64"/>
    <mergeCell ref="B43:C43"/>
    <mergeCell ref="D43:E43"/>
    <mergeCell ref="F43:G43"/>
    <mergeCell ref="H43:I43"/>
    <mergeCell ref="J43:K4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workbookViewId="0">
      <selection activeCell="D50" sqref="D50"/>
    </sheetView>
  </sheetViews>
  <sheetFormatPr defaultRowHeight="15" x14ac:dyDescent="0.25"/>
  <cols>
    <col min="1" max="1" width="38.28515625" bestFit="1" customWidth="1"/>
    <col min="2" max="2" width="19.140625" bestFit="1" customWidth="1"/>
    <col min="3" max="3" width="9.28515625" bestFit="1" customWidth="1"/>
    <col min="4" max="4" width="19.140625" bestFit="1" customWidth="1"/>
    <col min="5" max="5" width="9.28515625" bestFit="1" customWidth="1"/>
    <col min="6" max="6" width="19" bestFit="1" customWidth="1"/>
    <col min="7" max="7" width="9.28515625" bestFit="1" customWidth="1"/>
    <col min="8" max="8" width="18.140625" bestFit="1" customWidth="1"/>
    <col min="9" max="9" width="9.28515625" bestFit="1" customWidth="1"/>
    <col min="10" max="10" width="18.140625" bestFit="1" customWidth="1"/>
    <col min="11" max="11" width="9.28515625" bestFit="1" customWidth="1"/>
  </cols>
  <sheetData>
    <row r="1" spans="1:11" s="170" customFormat="1" x14ac:dyDescent="0.25">
      <c r="B1" s="305">
        <v>2014</v>
      </c>
      <c r="C1" s="305"/>
      <c r="D1" s="305">
        <v>2015</v>
      </c>
      <c r="E1" s="305"/>
      <c r="F1" s="305">
        <v>2016</v>
      </c>
      <c r="G1" s="305"/>
      <c r="H1" s="305" t="s">
        <v>261</v>
      </c>
      <c r="I1" s="305"/>
      <c r="J1" s="305" t="s">
        <v>260</v>
      </c>
      <c r="K1" s="305"/>
    </row>
    <row r="2" spans="1:11" s="170" customFormat="1" x14ac:dyDescent="0.25">
      <c r="B2" s="252" t="s">
        <v>1</v>
      </c>
      <c r="C2" s="252" t="s">
        <v>263</v>
      </c>
      <c r="D2" s="252" t="s">
        <v>1</v>
      </c>
      <c r="E2" s="252" t="s">
        <v>263</v>
      </c>
      <c r="F2" s="252" t="s">
        <v>1</v>
      </c>
      <c r="G2" s="252" t="s">
        <v>263</v>
      </c>
      <c r="H2" s="252" t="s">
        <v>1</v>
      </c>
      <c r="I2" s="252" t="s">
        <v>263</v>
      </c>
      <c r="J2" s="252" t="s">
        <v>1</v>
      </c>
      <c r="K2" s="252" t="s">
        <v>263</v>
      </c>
    </row>
    <row r="3" spans="1:11" x14ac:dyDescent="0.25">
      <c r="A3" s="234" t="s">
        <v>266</v>
      </c>
      <c r="B3" s="246">
        <v>1280048894.5</v>
      </c>
      <c r="C3" s="234">
        <v>6</v>
      </c>
      <c r="D3" s="246">
        <v>410800000</v>
      </c>
      <c r="E3" s="234">
        <v>2</v>
      </c>
      <c r="F3" s="246">
        <v>365926889</v>
      </c>
      <c r="G3" s="234">
        <v>2</v>
      </c>
      <c r="H3" s="246">
        <v>56000000</v>
      </c>
      <c r="I3" s="234">
        <v>1</v>
      </c>
      <c r="J3" s="246"/>
      <c r="K3" s="234"/>
    </row>
    <row r="4" spans="1:11" x14ac:dyDescent="0.25">
      <c r="A4" s="235" t="s">
        <v>258</v>
      </c>
      <c r="B4" s="247">
        <v>4361269502.2600002</v>
      </c>
      <c r="C4" s="235">
        <v>6</v>
      </c>
      <c r="D4" s="247">
        <v>2389106350</v>
      </c>
      <c r="E4" s="235">
        <v>5</v>
      </c>
      <c r="F4" s="247">
        <v>5301273700.2299995</v>
      </c>
      <c r="G4" s="235">
        <v>10</v>
      </c>
      <c r="H4" s="247">
        <v>2032997866</v>
      </c>
      <c r="I4" s="235">
        <v>4</v>
      </c>
      <c r="J4" s="247">
        <v>1357129256</v>
      </c>
      <c r="K4" s="235">
        <v>3</v>
      </c>
    </row>
    <row r="5" spans="1:11" x14ac:dyDescent="0.25">
      <c r="A5" s="234" t="s">
        <v>11</v>
      </c>
      <c r="B5" s="246">
        <v>21999824891.599998</v>
      </c>
      <c r="C5" s="234">
        <v>14</v>
      </c>
      <c r="D5" s="246">
        <v>11707117688.57</v>
      </c>
      <c r="E5" s="234">
        <v>12</v>
      </c>
      <c r="F5" s="246">
        <v>2251953000</v>
      </c>
      <c r="G5" s="234">
        <v>6</v>
      </c>
      <c r="H5" s="246">
        <v>40065000</v>
      </c>
      <c r="I5" s="234">
        <v>2</v>
      </c>
      <c r="J5" s="246">
        <v>6217571800</v>
      </c>
      <c r="K5" s="234">
        <v>3</v>
      </c>
    </row>
    <row r="6" spans="1:11" x14ac:dyDescent="0.25">
      <c r="A6" s="235" t="s">
        <v>86</v>
      </c>
      <c r="B6" s="247">
        <v>3349850859</v>
      </c>
      <c r="C6" s="235">
        <v>8</v>
      </c>
      <c r="D6" s="247">
        <v>8424597869.6800003</v>
      </c>
      <c r="E6" s="235">
        <v>13</v>
      </c>
      <c r="F6" s="247">
        <v>4476040043.4499998</v>
      </c>
      <c r="G6" s="235">
        <v>14</v>
      </c>
      <c r="H6" s="247">
        <v>720876042.45000005</v>
      </c>
      <c r="I6" s="235">
        <v>6</v>
      </c>
      <c r="J6" s="247">
        <v>837365630</v>
      </c>
      <c r="K6" s="235">
        <v>9</v>
      </c>
    </row>
    <row r="7" spans="1:11" x14ac:dyDescent="0.25">
      <c r="A7" s="234" t="s">
        <v>33</v>
      </c>
      <c r="B7" s="246"/>
      <c r="C7" s="234"/>
      <c r="D7" s="246"/>
      <c r="E7" s="234"/>
      <c r="F7" s="246">
        <v>20000000</v>
      </c>
      <c r="G7" s="234">
        <v>1</v>
      </c>
      <c r="H7" s="246"/>
      <c r="I7" s="234"/>
      <c r="J7" s="246">
        <v>27261305.949999999</v>
      </c>
      <c r="K7" s="234">
        <v>1</v>
      </c>
    </row>
    <row r="8" spans="1:11" x14ac:dyDescent="0.25">
      <c r="A8" s="235" t="s">
        <v>267</v>
      </c>
      <c r="B8" s="247"/>
      <c r="C8" s="235"/>
      <c r="D8" s="247">
        <v>1735316200</v>
      </c>
      <c r="E8" s="235">
        <v>2</v>
      </c>
      <c r="F8" s="247"/>
      <c r="G8" s="235"/>
      <c r="H8" s="247"/>
      <c r="I8" s="235"/>
      <c r="J8" s="247"/>
      <c r="K8" s="235"/>
    </row>
    <row r="9" spans="1:11" x14ac:dyDescent="0.25">
      <c r="A9" s="234" t="s">
        <v>20</v>
      </c>
      <c r="B9" s="246"/>
      <c r="C9" s="234"/>
      <c r="D9" s="246">
        <v>3800000000</v>
      </c>
      <c r="E9" s="234">
        <v>1</v>
      </c>
      <c r="F9" s="246">
        <v>1722590000</v>
      </c>
      <c r="G9" s="234">
        <v>3</v>
      </c>
      <c r="H9" s="246">
        <v>675000000</v>
      </c>
      <c r="I9" s="234">
        <v>1</v>
      </c>
      <c r="J9" s="246">
        <v>0</v>
      </c>
      <c r="K9" s="234">
        <v>0</v>
      </c>
    </row>
    <row r="10" spans="1:11" x14ac:dyDescent="0.25">
      <c r="A10" s="235" t="s">
        <v>19</v>
      </c>
      <c r="B10" s="247"/>
      <c r="C10" s="235"/>
      <c r="D10" s="247">
        <v>1095309734.51</v>
      </c>
      <c r="E10" s="235">
        <v>2</v>
      </c>
      <c r="F10" s="247">
        <v>701193420</v>
      </c>
      <c r="G10" s="235">
        <v>1</v>
      </c>
      <c r="H10" s="247"/>
      <c r="I10" s="235"/>
      <c r="J10" s="247"/>
      <c r="K10" s="235"/>
    </row>
    <row r="11" spans="1:11" x14ac:dyDescent="0.25">
      <c r="A11" s="234" t="s">
        <v>34</v>
      </c>
      <c r="B11" s="246">
        <v>12882808347.889999</v>
      </c>
      <c r="C11" s="234">
        <v>10</v>
      </c>
      <c r="D11" s="246">
        <v>6714923179.1199999</v>
      </c>
      <c r="E11" s="234">
        <v>9</v>
      </c>
      <c r="F11" s="246">
        <v>3862468428.6100001</v>
      </c>
      <c r="G11" s="234">
        <v>7</v>
      </c>
      <c r="H11" s="246">
        <v>3584505428.6100001</v>
      </c>
      <c r="I11" s="234">
        <v>4</v>
      </c>
      <c r="J11" s="246">
        <v>437213000</v>
      </c>
      <c r="K11" s="234">
        <v>2</v>
      </c>
    </row>
    <row r="12" spans="1:11" x14ac:dyDescent="0.25">
      <c r="A12" s="235" t="s">
        <v>268</v>
      </c>
      <c r="B12" s="247">
        <v>6084346501.29</v>
      </c>
      <c r="C12" s="235">
        <v>6</v>
      </c>
      <c r="D12" s="247">
        <v>4592063240.9700003</v>
      </c>
      <c r="E12" s="235">
        <v>8</v>
      </c>
      <c r="F12" s="247">
        <v>3328171040</v>
      </c>
      <c r="G12" s="235">
        <v>6</v>
      </c>
      <c r="H12" s="247">
        <v>1939171040</v>
      </c>
      <c r="I12" s="235">
        <v>3</v>
      </c>
      <c r="J12" s="247">
        <v>20000000</v>
      </c>
      <c r="K12" s="235">
        <v>1</v>
      </c>
    </row>
    <row r="13" spans="1:11" x14ac:dyDescent="0.25">
      <c r="A13" s="234" t="s">
        <v>30</v>
      </c>
      <c r="B13" s="246">
        <v>2520386567.25</v>
      </c>
      <c r="C13" s="234">
        <v>5</v>
      </c>
      <c r="D13" s="246">
        <v>3058179079.3099999</v>
      </c>
      <c r="E13" s="234">
        <v>6</v>
      </c>
      <c r="F13" s="246">
        <v>5625527153.7799997</v>
      </c>
      <c r="G13" s="234">
        <v>1</v>
      </c>
      <c r="H13" s="246"/>
      <c r="I13" s="234"/>
      <c r="J13" s="246">
        <v>20000000</v>
      </c>
      <c r="K13" s="234">
        <v>1</v>
      </c>
    </row>
    <row r="14" spans="1:11" x14ac:dyDescent="0.25">
      <c r="A14" s="235" t="s">
        <v>87</v>
      </c>
      <c r="B14" s="247"/>
      <c r="C14" s="235"/>
      <c r="D14" s="247"/>
      <c r="E14" s="235"/>
      <c r="F14" s="247">
        <v>194052236.47999999</v>
      </c>
      <c r="G14" s="235">
        <v>1</v>
      </c>
      <c r="H14" s="247"/>
      <c r="I14" s="235"/>
      <c r="J14" s="247"/>
      <c r="K14" s="235"/>
    </row>
    <row r="15" spans="1:11" x14ac:dyDescent="0.25">
      <c r="A15" s="234" t="s">
        <v>88</v>
      </c>
      <c r="B15" s="246">
        <v>0</v>
      </c>
      <c r="C15" s="234">
        <v>1</v>
      </c>
      <c r="D15" s="246"/>
      <c r="E15" s="234"/>
      <c r="F15" s="246">
        <v>270868000</v>
      </c>
      <c r="G15" s="234">
        <v>1</v>
      </c>
      <c r="H15" s="246">
        <v>270868000</v>
      </c>
      <c r="I15" s="234">
        <v>1</v>
      </c>
      <c r="J15" s="246">
        <v>20000000</v>
      </c>
      <c r="K15" s="234">
        <v>1</v>
      </c>
    </row>
    <row r="16" spans="1:11" x14ac:dyDescent="0.25">
      <c r="A16" s="235" t="s">
        <v>89</v>
      </c>
      <c r="B16" s="247">
        <v>9121433674.8400002</v>
      </c>
      <c r="C16" s="235">
        <v>13</v>
      </c>
      <c r="D16" s="247">
        <v>10745018742.93</v>
      </c>
      <c r="E16" s="235">
        <v>11</v>
      </c>
      <c r="F16" s="247">
        <v>28461962744.349998</v>
      </c>
      <c r="G16" s="235">
        <v>9</v>
      </c>
      <c r="H16" s="247">
        <v>3320304586</v>
      </c>
      <c r="I16" s="235">
        <v>2</v>
      </c>
      <c r="J16" s="247">
        <v>2108023355.73</v>
      </c>
      <c r="K16" s="235">
        <v>3</v>
      </c>
    </row>
    <row r="17" spans="1:11" x14ac:dyDescent="0.25">
      <c r="A17" s="234" t="s">
        <v>10</v>
      </c>
      <c r="B17" s="246">
        <v>31436495800.18</v>
      </c>
      <c r="C17" s="234">
        <v>13</v>
      </c>
      <c r="D17" s="246">
        <v>21989924400</v>
      </c>
      <c r="E17" s="234">
        <v>5</v>
      </c>
      <c r="F17" s="246">
        <v>25984935942.959999</v>
      </c>
      <c r="G17" s="234">
        <v>12</v>
      </c>
      <c r="H17" s="246">
        <v>23638597084.329998</v>
      </c>
      <c r="I17" s="234">
        <v>8</v>
      </c>
      <c r="J17" s="246">
        <v>49000000</v>
      </c>
      <c r="K17" s="234">
        <v>1</v>
      </c>
    </row>
    <row r="18" spans="1:11" x14ac:dyDescent="0.25">
      <c r="A18" s="235" t="s">
        <v>37</v>
      </c>
      <c r="B18" s="247">
        <v>1215556698</v>
      </c>
      <c r="C18" s="235">
        <v>3</v>
      </c>
      <c r="D18" s="247">
        <v>11936046106.459999</v>
      </c>
      <c r="E18" s="235">
        <v>9</v>
      </c>
      <c r="F18" s="247">
        <v>2142341687.4400001</v>
      </c>
      <c r="G18" s="235">
        <v>1</v>
      </c>
      <c r="H18" s="247">
        <v>2142341687.4400001</v>
      </c>
      <c r="I18" s="235">
        <v>1</v>
      </c>
      <c r="J18" s="247">
        <v>120350000</v>
      </c>
      <c r="K18" s="235">
        <v>2</v>
      </c>
    </row>
    <row r="19" spans="1:11" x14ac:dyDescent="0.25">
      <c r="A19" s="234" t="s">
        <v>12</v>
      </c>
      <c r="B19" s="246">
        <v>1059942842.3199999</v>
      </c>
      <c r="C19" s="234">
        <v>4</v>
      </c>
      <c r="D19" s="246"/>
      <c r="E19" s="234"/>
      <c r="F19" s="246">
        <v>5235974552.8000002</v>
      </c>
      <c r="G19" s="234">
        <v>5</v>
      </c>
      <c r="H19" s="246">
        <v>3751616852.8000002</v>
      </c>
      <c r="I19" s="234">
        <v>2</v>
      </c>
      <c r="J19" s="246">
        <v>5523161357.3599997</v>
      </c>
      <c r="K19" s="234">
        <v>3</v>
      </c>
    </row>
    <row r="20" spans="1:11" x14ac:dyDescent="0.25">
      <c r="A20" s="235" t="s">
        <v>14</v>
      </c>
      <c r="B20" s="247">
        <v>330000000</v>
      </c>
      <c r="C20" s="235">
        <v>3</v>
      </c>
      <c r="D20" s="247">
        <v>40000000</v>
      </c>
      <c r="E20" s="235">
        <v>2</v>
      </c>
      <c r="F20" s="247">
        <v>20000000</v>
      </c>
      <c r="G20" s="235">
        <v>1</v>
      </c>
      <c r="H20" s="247">
        <v>20000000</v>
      </c>
      <c r="I20" s="235">
        <v>1</v>
      </c>
      <c r="J20" s="247"/>
      <c r="K20" s="235"/>
    </row>
    <row r="21" spans="1:11" x14ac:dyDescent="0.25">
      <c r="A21" s="234" t="s">
        <v>36</v>
      </c>
      <c r="B21" s="246">
        <v>1648768000</v>
      </c>
      <c r="C21" s="234">
        <v>3</v>
      </c>
      <c r="D21" s="246">
        <v>4000000000</v>
      </c>
      <c r="E21" s="234">
        <v>1</v>
      </c>
      <c r="F21" s="246">
        <v>9977754992.8199997</v>
      </c>
      <c r="G21" s="234">
        <v>3</v>
      </c>
      <c r="H21" s="246">
        <v>6231923856</v>
      </c>
      <c r="I21" s="234">
        <v>2</v>
      </c>
      <c r="J21" s="246">
        <v>7356343000</v>
      </c>
      <c r="K21" s="234">
        <v>1</v>
      </c>
    </row>
    <row r="22" spans="1:11" x14ac:dyDescent="0.25">
      <c r="A22" s="235" t="s">
        <v>3</v>
      </c>
      <c r="B22" s="247">
        <v>1592881674.05</v>
      </c>
      <c r="C22" s="235">
        <v>15</v>
      </c>
      <c r="D22" s="247">
        <v>1069408859</v>
      </c>
      <c r="E22" s="235">
        <v>3</v>
      </c>
      <c r="F22" s="247">
        <v>652146972</v>
      </c>
      <c r="G22" s="235">
        <v>9</v>
      </c>
      <c r="H22" s="247">
        <v>182146972</v>
      </c>
      <c r="I22" s="235">
        <v>2</v>
      </c>
      <c r="J22" s="247">
        <v>200000000</v>
      </c>
      <c r="K22" s="235">
        <v>1</v>
      </c>
    </row>
    <row r="23" spans="1:11" x14ac:dyDescent="0.25">
      <c r="A23" s="234" t="s">
        <v>15</v>
      </c>
      <c r="B23" s="246">
        <v>1117992000</v>
      </c>
      <c r="C23" s="234">
        <v>2</v>
      </c>
      <c r="D23" s="246">
        <v>279004000</v>
      </c>
      <c r="E23" s="234">
        <v>1</v>
      </c>
      <c r="F23" s="246">
        <v>805000000</v>
      </c>
      <c r="G23" s="234">
        <v>1</v>
      </c>
      <c r="H23" s="246">
        <v>805000000</v>
      </c>
      <c r="I23" s="234">
        <v>1</v>
      </c>
      <c r="J23" s="246"/>
      <c r="K23" s="234"/>
    </row>
    <row r="24" spans="1:11" x14ac:dyDescent="0.25">
      <c r="A24" s="235" t="s">
        <v>17</v>
      </c>
      <c r="B24" s="247">
        <v>16842738534.040001</v>
      </c>
      <c r="C24" s="235">
        <v>6</v>
      </c>
      <c r="D24" s="247">
        <v>5637651352.9400005</v>
      </c>
      <c r="E24" s="235">
        <v>3</v>
      </c>
      <c r="F24" s="247">
        <v>46344016553.629997</v>
      </c>
      <c r="G24" s="235">
        <v>11</v>
      </c>
      <c r="H24" s="247">
        <v>7599919308.1300001</v>
      </c>
      <c r="I24" s="235">
        <v>4</v>
      </c>
      <c r="J24" s="247">
        <v>925926681.82000005</v>
      </c>
      <c r="K24" s="235">
        <v>1</v>
      </c>
    </row>
    <row r="25" spans="1:11" x14ac:dyDescent="0.25">
      <c r="A25" s="234" t="s">
        <v>16</v>
      </c>
      <c r="B25" s="246">
        <v>85228591.849999994</v>
      </c>
      <c r="C25" s="234">
        <v>2</v>
      </c>
      <c r="D25" s="246">
        <v>452400000</v>
      </c>
      <c r="E25" s="234">
        <v>1</v>
      </c>
      <c r="F25" s="246">
        <v>12154718321.68</v>
      </c>
      <c r="G25" s="234">
        <v>5</v>
      </c>
      <c r="H25" s="246">
        <v>706697000</v>
      </c>
      <c r="I25" s="234">
        <v>1</v>
      </c>
      <c r="J25" s="246">
        <v>1020198895</v>
      </c>
      <c r="K25" s="234">
        <v>2</v>
      </c>
    </row>
    <row r="26" spans="1:11" x14ac:dyDescent="0.25">
      <c r="A26" s="235" t="s">
        <v>18</v>
      </c>
      <c r="B26" s="247"/>
      <c r="C26" s="235"/>
      <c r="D26" s="247">
        <v>100482000</v>
      </c>
      <c r="E26" s="235">
        <v>1</v>
      </c>
      <c r="F26" s="247">
        <v>5621549811.1300001</v>
      </c>
      <c r="G26" s="235">
        <v>3</v>
      </c>
      <c r="H26" s="247">
        <v>20000000</v>
      </c>
      <c r="I26" s="235">
        <v>1</v>
      </c>
      <c r="J26" s="247">
        <v>3214083423.04</v>
      </c>
      <c r="K26" s="235">
        <v>2</v>
      </c>
    </row>
    <row r="27" spans="1:11" x14ac:dyDescent="0.25">
      <c r="A27" s="234" t="s">
        <v>31</v>
      </c>
      <c r="B27" s="246">
        <v>2293295000</v>
      </c>
      <c r="C27" s="234">
        <v>3</v>
      </c>
      <c r="D27" s="246">
        <v>135000000</v>
      </c>
      <c r="E27" s="234">
        <v>1</v>
      </c>
      <c r="F27" s="246">
        <v>2249481000</v>
      </c>
      <c r="G27" s="234">
        <v>5</v>
      </c>
      <c r="H27" s="246">
        <v>720000000</v>
      </c>
      <c r="I27" s="234">
        <v>2</v>
      </c>
      <c r="J27" s="246">
        <v>240000000</v>
      </c>
      <c r="K27" s="234">
        <v>1</v>
      </c>
    </row>
    <row r="28" spans="1:11" x14ac:dyDescent="0.25">
      <c r="A28" s="235" t="s">
        <v>32</v>
      </c>
      <c r="B28" s="247"/>
      <c r="C28" s="235"/>
      <c r="D28" s="247"/>
      <c r="E28" s="235"/>
      <c r="F28" s="247">
        <v>861000000</v>
      </c>
      <c r="G28" s="235">
        <v>1</v>
      </c>
      <c r="H28" s="247"/>
      <c r="I28" s="235"/>
      <c r="J28" s="247"/>
      <c r="K28" s="235"/>
    </row>
    <row r="29" spans="1:11" x14ac:dyDescent="0.25">
      <c r="A29" s="234" t="s">
        <v>90</v>
      </c>
      <c r="B29" s="246">
        <v>57525246346.130005</v>
      </c>
      <c r="C29" s="234">
        <v>15</v>
      </c>
      <c r="D29" s="246">
        <v>1816885307.3</v>
      </c>
      <c r="E29" s="234">
        <v>6</v>
      </c>
      <c r="F29" s="246">
        <v>851701827.18000007</v>
      </c>
      <c r="G29" s="234">
        <v>6</v>
      </c>
      <c r="H29" s="246">
        <v>811701827.18000007</v>
      </c>
      <c r="I29" s="234">
        <v>4</v>
      </c>
      <c r="J29" s="246">
        <v>1320000000</v>
      </c>
      <c r="K29" s="234">
        <v>5</v>
      </c>
    </row>
    <row r="30" spans="1:11" x14ac:dyDescent="0.25">
      <c r="A30" s="235" t="s">
        <v>91</v>
      </c>
      <c r="B30" s="247">
        <v>15963201440.59</v>
      </c>
      <c r="C30" s="235">
        <v>8</v>
      </c>
      <c r="D30" s="247">
        <v>7716325710.2600002</v>
      </c>
      <c r="E30" s="235">
        <v>7</v>
      </c>
      <c r="F30" s="247">
        <v>9732213706.5500011</v>
      </c>
      <c r="G30" s="235">
        <v>13</v>
      </c>
      <c r="H30" s="247">
        <v>2215559135.25</v>
      </c>
      <c r="I30" s="235">
        <v>6</v>
      </c>
      <c r="J30" s="247">
        <v>1686554000</v>
      </c>
      <c r="K30" s="235">
        <v>1</v>
      </c>
    </row>
    <row r="31" spans="1:11" x14ac:dyDescent="0.25">
      <c r="A31" s="234" t="s">
        <v>269</v>
      </c>
      <c r="B31" s="246">
        <v>192711316165.79001</v>
      </c>
      <c r="C31" s="254">
        <v>146</v>
      </c>
      <c r="D31" s="246">
        <v>109845559821.04999</v>
      </c>
      <c r="E31" s="254">
        <v>111</v>
      </c>
      <c r="F31" s="246">
        <v>179214862024.08997</v>
      </c>
      <c r="G31" s="254">
        <v>138</v>
      </c>
      <c r="H31" s="246">
        <f>SUM(H3:H30)</f>
        <v>61485291686.190002</v>
      </c>
      <c r="I31" s="254">
        <f>SUM(I3:I30)</f>
        <v>59</v>
      </c>
      <c r="J31" s="246">
        <v>32700181704.900002</v>
      </c>
      <c r="K31" s="254">
        <v>44</v>
      </c>
    </row>
    <row r="34" spans="1:11" x14ac:dyDescent="0.25">
      <c r="A34" s="170"/>
      <c r="B34" s="305">
        <v>2014</v>
      </c>
      <c r="C34" s="305"/>
      <c r="D34" s="305">
        <v>2015</v>
      </c>
      <c r="E34" s="305"/>
      <c r="F34" s="305">
        <v>2016</v>
      </c>
      <c r="G34" s="305"/>
      <c r="H34" s="305" t="s">
        <v>261</v>
      </c>
      <c r="I34" s="305"/>
      <c r="J34" s="305" t="s">
        <v>260</v>
      </c>
      <c r="K34" s="305"/>
    </row>
    <row r="35" spans="1:11" x14ac:dyDescent="0.25">
      <c r="A35" s="170"/>
      <c r="B35" s="252" t="s">
        <v>1</v>
      </c>
      <c r="C35" s="252" t="s">
        <v>263</v>
      </c>
      <c r="D35" s="252" t="s">
        <v>1</v>
      </c>
      <c r="E35" s="252" t="s">
        <v>263</v>
      </c>
      <c r="F35" s="252" t="s">
        <v>1</v>
      </c>
      <c r="G35" s="252" t="s">
        <v>263</v>
      </c>
      <c r="H35" s="252" t="s">
        <v>1</v>
      </c>
      <c r="I35" s="252" t="s">
        <v>263</v>
      </c>
      <c r="J35" s="252" t="s">
        <v>1</v>
      </c>
      <c r="K35" s="252" t="s">
        <v>263</v>
      </c>
    </row>
    <row r="36" spans="1:11" x14ac:dyDescent="0.25">
      <c r="A36" s="234" t="s">
        <v>266</v>
      </c>
      <c r="B36" s="237">
        <f>B3/$B$31</f>
        <v>6.6423130720500651E-3</v>
      </c>
      <c r="C36" s="237">
        <f>C3/$C$31</f>
        <v>4.1095890410958902E-2</v>
      </c>
      <c r="D36" s="237">
        <f>D3/$D$31</f>
        <v>3.7397961344021241E-3</v>
      </c>
      <c r="E36" s="237">
        <f>E3/$E$31</f>
        <v>1.8018018018018018E-2</v>
      </c>
      <c r="F36" s="237">
        <f>F3/$F$31</f>
        <v>2.0418333885211613E-3</v>
      </c>
      <c r="G36" s="237">
        <f>G3/$G$31</f>
        <v>1.4492753623188406E-2</v>
      </c>
      <c r="H36" s="237">
        <f>H3/$H$31</f>
        <v>9.1078692910515969E-4</v>
      </c>
      <c r="I36" s="237">
        <f>I3/$I$31</f>
        <v>1.6949152542372881E-2</v>
      </c>
      <c r="J36" s="237">
        <f>J3/$J$31</f>
        <v>0</v>
      </c>
      <c r="K36" s="237">
        <f>K3/$K$31</f>
        <v>0</v>
      </c>
    </row>
    <row r="37" spans="1:11" x14ac:dyDescent="0.25">
      <c r="A37" s="235" t="s">
        <v>258</v>
      </c>
      <c r="B37" s="253">
        <f t="shared" ref="B37:B64" si="0">B4/$B$31</f>
        <v>2.2631102257160599E-2</v>
      </c>
      <c r="C37" s="253">
        <f t="shared" ref="C37:C64" si="1">C4/$C$31</f>
        <v>4.1095890410958902E-2</v>
      </c>
      <c r="D37" s="253">
        <f t="shared" ref="D37:D64" si="2">D4/$D$31</f>
        <v>2.1749685229809076E-2</v>
      </c>
      <c r="E37" s="253">
        <f t="shared" ref="E37:E64" si="3">E4/$E$31</f>
        <v>4.5045045045045043E-2</v>
      </c>
      <c r="F37" s="253">
        <f t="shared" ref="F37:F64" si="4">F4/$F$31</f>
        <v>2.9580547284730242E-2</v>
      </c>
      <c r="G37" s="253">
        <f t="shared" ref="G37:G64" si="5">G4/$G$31</f>
        <v>7.2463768115942032E-2</v>
      </c>
      <c r="H37" s="253">
        <f t="shared" ref="H37:H64" si="6">H4/$H$31</f>
        <v>3.3064783629490765E-2</v>
      </c>
      <c r="I37" s="253">
        <f t="shared" ref="I37:I64" si="7">I4/$I$31</f>
        <v>6.7796610169491525E-2</v>
      </c>
      <c r="J37" s="253">
        <f t="shared" ref="J37:J64" si="8">J4/$J$31</f>
        <v>4.1502193114622332E-2</v>
      </c>
      <c r="K37" s="253">
        <f t="shared" ref="K37:K64" si="9">K4/$K$31</f>
        <v>6.8181818181818177E-2</v>
      </c>
    </row>
    <row r="38" spans="1:11" x14ac:dyDescent="0.25">
      <c r="A38" s="234" t="s">
        <v>11</v>
      </c>
      <c r="B38" s="237">
        <f t="shared" si="0"/>
        <v>0.11415948647599654</v>
      </c>
      <c r="C38" s="237">
        <f t="shared" si="1"/>
        <v>9.5890410958904104E-2</v>
      </c>
      <c r="D38" s="237">
        <f t="shared" si="2"/>
        <v>0.1065779782782493</v>
      </c>
      <c r="E38" s="237">
        <f t="shared" si="3"/>
        <v>0.10810810810810811</v>
      </c>
      <c r="F38" s="237">
        <f t="shared" si="4"/>
        <v>1.2565659870872169E-2</v>
      </c>
      <c r="G38" s="237">
        <f t="shared" si="5"/>
        <v>4.3478260869565216E-2</v>
      </c>
      <c r="H38" s="237">
        <f t="shared" si="6"/>
        <v>6.5161925561782539E-4</v>
      </c>
      <c r="I38" s="237">
        <f t="shared" si="7"/>
        <v>3.3898305084745763E-2</v>
      </c>
      <c r="J38" s="237">
        <f t="shared" si="8"/>
        <v>0.19013875384883014</v>
      </c>
      <c r="K38" s="237">
        <f t="shared" si="9"/>
        <v>6.8181818181818177E-2</v>
      </c>
    </row>
    <row r="39" spans="1:11" x14ac:dyDescent="0.25">
      <c r="A39" s="235" t="s">
        <v>86</v>
      </c>
      <c r="B39" s="253">
        <f t="shared" si="0"/>
        <v>1.7382740804479355E-2</v>
      </c>
      <c r="C39" s="253">
        <f t="shared" si="1"/>
        <v>5.4794520547945202E-2</v>
      </c>
      <c r="D39" s="253">
        <f t="shared" si="2"/>
        <v>7.6694933171669019E-2</v>
      </c>
      <c r="E39" s="253">
        <f t="shared" si="3"/>
        <v>0.11711711711711711</v>
      </c>
      <c r="F39" s="253">
        <f t="shared" si="4"/>
        <v>2.4975830647618571E-2</v>
      </c>
      <c r="G39" s="253">
        <f t="shared" si="5"/>
        <v>0.10144927536231885</v>
      </c>
      <c r="H39" s="253">
        <f t="shared" si="6"/>
        <v>1.1724365660152078E-2</v>
      </c>
      <c r="I39" s="253">
        <f t="shared" si="7"/>
        <v>0.10169491525423729</v>
      </c>
      <c r="J39" s="253">
        <f t="shared" si="8"/>
        <v>2.5607369327691653E-2</v>
      </c>
      <c r="K39" s="253">
        <f t="shared" si="9"/>
        <v>0.20454545454545456</v>
      </c>
    </row>
    <row r="40" spans="1:11" x14ac:dyDescent="0.25">
      <c r="A40" s="234" t="s">
        <v>33</v>
      </c>
      <c r="B40" s="237">
        <f t="shared" si="0"/>
        <v>0</v>
      </c>
      <c r="C40" s="237">
        <f t="shared" si="1"/>
        <v>0</v>
      </c>
      <c r="D40" s="237">
        <f t="shared" si="2"/>
        <v>0</v>
      </c>
      <c r="E40" s="237">
        <f t="shared" si="3"/>
        <v>0</v>
      </c>
      <c r="F40" s="237">
        <f t="shared" si="4"/>
        <v>1.1159788744145344E-4</v>
      </c>
      <c r="G40" s="237">
        <f t="shared" si="5"/>
        <v>7.246376811594203E-3</v>
      </c>
      <c r="H40" s="237">
        <f t="shared" si="6"/>
        <v>0</v>
      </c>
      <c r="I40" s="237">
        <f t="shared" si="7"/>
        <v>0</v>
      </c>
      <c r="J40" s="237">
        <f t="shared" si="8"/>
        <v>8.3367444854029644E-4</v>
      </c>
      <c r="K40" s="237">
        <f t="shared" si="9"/>
        <v>2.2727272727272728E-2</v>
      </c>
    </row>
    <row r="41" spans="1:11" x14ac:dyDescent="0.25">
      <c r="A41" s="235" t="s">
        <v>267</v>
      </c>
      <c r="B41" s="253">
        <f t="shared" si="0"/>
        <v>0</v>
      </c>
      <c r="C41" s="253">
        <f t="shared" si="1"/>
        <v>0</v>
      </c>
      <c r="D41" s="253">
        <f t="shared" si="2"/>
        <v>1.5797781929711253E-2</v>
      </c>
      <c r="E41" s="253">
        <f t="shared" si="3"/>
        <v>1.8018018018018018E-2</v>
      </c>
      <c r="F41" s="253">
        <f t="shared" si="4"/>
        <v>0</v>
      </c>
      <c r="G41" s="253">
        <f t="shared" si="5"/>
        <v>0</v>
      </c>
      <c r="H41" s="253">
        <f t="shared" si="6"/>
        <v>0</v>
      </c>
      <c r="I41" s="253">
        <f t="shared" si="7"/>
        <v>0</v>
      </c>
      <c r="J41" s="253">
        <f t="shared" si="8"/>
        <v>0</v>
      </c>
      <c r="K41" s="253">
        <f t="shared" si="9"/>
        <v>0</v>
      </c>
    </row>
    <row r="42" spans="1:11" x14ac:dyDescent="0.25">
      <c r="A42" s="234" t="s">
        <v>20</v>
      </c>
      <c r="B42" s="237">
        <f t="shared" si="0"/>
        <v>0</v>
      </c>
      <c r="C42" s="237">
        <f t="shared" si="1"/>
        <v>0</v>
      </c>
      <c r="D42" s="237">
        <f t="shared" si="2"/>
        <v>3.4594024612288388E-2</v>
      </c>
      <c r="E42" s="237">
        <f t="shared" si="3"/>
        <v>9.0090090090090089E-3</v>
      </c>
      <c r="F42" s="237">
        <f t="shared" si="4"/>
        <v>9.6118702463886645E-3</v>
      </c>
      <c r="G42" s="237">
        <f t="shared" si="5"/>
        <v>2.1739130434782608E-2</v>
      </c>
      <c r="H42" s="237">
        <f t="shared" si="6"/>
        <v>1.0978235306178264E-2</v>
      </c>
      <c r="I42" s="237">
        <f t="shared" si="7"/>
        <v>1.6949152542372881E-2</v>
      </c>
      <c r="J42" s="237">
        <f t="shared" si="8"/>
        <v>0</v>
      </c>
      <c r="K42" s="237">
        <f t="shared" si="9"/>
        <v>0</v>
      </c>
    </row>
    <row r="43" spans="1:11" x14ac:dyDescent="0.25">
      <c r="A43" s="235" t="s">
        <v>19</v>
      </c>
      <c r="B43" s="253">
        <f t="shared" si="0"/>
        <v>0</v>
      </c>
      <c r="C43" s="253">
        <f t="shared" si="1"/>
        <v>0</v>
      </c>
      <c r="D43" s="253">
        <f t="shared" si="2"/>
        <v>9.9713610299257908E-3</v>
      </c>
      <c r="E43" s="253">
        <f t="shared" si="3"/>
        <v>1.8018018018018018E-2</v>
      </c>
      <c r="F43" s="253">
        <f t="shared" si="4"/>
        <v>3.9125852179923894E-3</v>
      </c>
      <c r="G43" s="253">
        <f t="shared" si="5"/>
        <v>7.246376811594203E-3</v>
      </c>
      <c r="H43" s="253">
        <f t="shared" si="6"/>
        <v>0</v>
      </c>
      <c r="I43" s="253">
        <f t="shared" si="7"/>
        <v>0</v>
      </c>
      <c r="J43" s="253">
        <f t="shared" si="8"/>
        <v>0</v>
      </c>
      <c r="K43" s="253">
        <f t="shared" si="9"/>
        <v>0</v>
      </c>
    </row>
    <row r="44" spans="1:11" x14ac:dyDescent="0.25">
      <c r="A44" s="234" t="s">
        <v>34</v>
      </c>
      <c r="B44" s="237">
        <f t="shared" si="0"/>
        <v>6.6850295064182372E-2</v>
      </c>
      <c r="C44" s="237">
        <f t="shared" si="1"/>
        <v>6.8493150684931503E-2</v>
      </c>
      <c r="D44" s="237">
        <f t="shared" si="2"/>
        <v>6.1130583612658704E-2</v>
      </c>
      <c r="E44" s="237">
        <f t="shared" si="3"/>
        <v>8.1081081081081086E-2</v>
      </c>
      <c r="F44" s="237">
        <f t="shared" si="4"/>
        <v>2.1552165847109315E-2</v>
      </c>
      <c r="G44" s="237">
        <f t="shared" si="5"/>
        <v>5.0724637681159424E-2</v>
      </c>
      <c r="H44" s="237">
        <f t="shared" si="6"/>
        <v>5.8298583780079932E-2</v>
      </c>
      <c r="I44" s="237">
        <f t="shared" si="7"/>
        <v>6.7796610169491525E-2</v>
      </c>
      <c r="J44" s="237">
        <f t="shared" si="8"/>
        <v>1.3370353839180204E-2</v>
      </c>
      <c r="K44" s="237">
        <f t="shared" si="9"/>
        <v>4.5454545454545456E-2</v>
      </c>
    </row>
    <row r="45" spans="1:11" x14ac:dyDescent="0.25">
      <c r="A45" s="235" t="s">
        <v>268</v>
      </c>
      <c r="B45" s="253">
        <f t="shared" si="0"/>
        <v>3.1572336395936512E-2</v>
      </c>
      <c r="C45" s="253">
        <f t="shared" si="1"/>
        <v>4.1095890410958902E-2</v>
      </c>
      <c r="D45" s="253">
        <f t="shared" si="2"/>
        <v>4.1804723362973945E-2</v>
      </c>
      <c r="E45" s="253">
        <f t="shared" si="3"/>
        <v>7.2072072072072071E-2</v>
      </c>
      <c r="F45" s="253">
        <f t="shared" si="4"/>
        <v>1.8570842855391251E-2</v>
      </c>
      <c r="G45" s="253">
        <f t="shared" si="5"/>
        <v>4.3478260869565216E-2</v>
      </c>
      <c r="H45" s="253">
        <f t="shared" si="6"/>
        <v>3.1538779223772483E-2</v>
      </c>
      <c r="I45" s="253">
        <f t="shared" si="7"/>
        <v>5.0847457627118647E-2</v>
      </c>
      <c r="J45" s="253">
        <f t="shared" si="8"/>
        <v>6.116173965174962E-4</v>
      </c>
      <c r="K45" s="253">
        <f t="shared" si="9"/>
        <v>2.2727272727272728E-2</v>
      </c>
    </row>
    <row r="46" spans="1:11" x14ac:dyDescent="0.25">
      <c r="A46" s="234" t="s">
        <v>30</v>
      </c>
      <c r="B46" s="237">
        <f t="shared" si="0"/>
        <v>1.3078560291092119E-2</v>
      </c>
      <c r="C46" s="237">
        <f t="shared" si="1"/>
        <v>3.4246575342465752E-2</v>
      </c>
      <c r="D46" s="237">
        <f t="shared" si="2"/>
        <v>2.784071640485147E-2</v>
      </c>
      <c r="E46" s="237">
        <f t="shared" si="3"/>
        <v>5.4054054054054057E-2</v>
      </c>
      <c r="F46" s="237">
        <f t="shared" si="4"/>
        <v>3.1389847305319019E-2</v>
      </c>
      <c r="G46" s="237">
        <f t="shared" si="5"/>
        <v>7.246376811594203E-3</v>
      </c>
      <c r="H46" s="237">
        <f t="shared" si="6"/>
        <v>0</v>
      </c>
      <c r="I46" s="237">
        <f t="shared" si="7"/>
        <v>0</v>
      </c>
      <c r="J46" s="237">
        <f t="shared" si="8"/>
        <v>6.116173965174962E-4</v>
      </c>
      <c r="K46" s="237">
        <f t="shared" si="9"/>
        <v>2.2727272727272728E-2</v>
      </c>
    </row>
    <row r="47" spans="1:11" x14ac:dyDescent="0.25">
      <c r="A47" s="235" t="s">
        <v>87</v>
      </c>
      <c r="B47" s="253">
        <f t="shared" si="0"/>
        <v>0</v>
      </c>
      <c r="C47" s="253">
        <f t="shared" si="1"/>
        <v>0</v>
      </c>
      <c r="D47" s="253">
        <f t="shared" si="2"/>
        <v>0</v>
      </c>
      <c r="E47" s="253">
        <f t="shared" si="3"/>
        <v>0</v>
      </c>
      <c r="F47" s="253">
        <f t="shared" si="4"/>
        <v>1.0827909822228672E-3</v>
      </c>
      <c r="G47" s="253">
        <f t="shared" si="5"/>
        <v>7.246376811594203E-3</v>
      </c>
      <c r="H47" s="253">
        <f t="shared" si="6"/>
        <v>0</v>
      </c>
      <c r="I47" s="253">
        <f t="shared" si="7"/>
        <v>0</v>
      </c>
      <c r="J47" s="253">
        <f t="shared" si="8"/>
        <v>0</v>
      </c>
      <c r="K47" s="253">
        <f t="shared" si="9"/>
        <v>0</v>
      </c>
    </row>
    <row r="48" spans="1:11" x14ac:dyDescent="0.25">
      <c r="A48" s="234" t="s">
        <v>88</v>
      </c>
      <c r="B48" s="237">
        <f t="shared" si="0"/>
        <v>0</v>
      </c>
      <c r="C48" s="237">
        <f t="shared" si="1"/>
        <v>6.8493150684931503E-3</v>
      </c>
      <c r="D48" s="237">
        <f t="shared" si="2"/>
        <v>0</v>
      </c>
      <c r="E48" s="237">
        <f t="shared" si="3"/>
        <v>0</v>
      </c>
      <c r="F48" s="237">
        <f t="shared" si="4"/>
        <v>1.5114148287745804E-3</v>
      </c>
      <c r="G48" s="237">
        <f t="shared" si="5"/>
        <v>7.246376811594203E-3</v>
      </c>
      <c r="H48" s="237">
        <f t="shared" si="6"/>
        <v>4.4054113198724355E-3</v>
      </c>
      <c r="I48" s="237">
        <f t="shared" si="7"/>
        <v>1.6949152542372881E-2</v>
      </c>
      <c r="J48" s="237">
        <f t="shared" si="8"/>
        <v>6.116173965174962E-4</v>
      </c>
      <c r="K48" s="237">
        <f t="shared" si="9"/>
        <v>2.2727272727272728E-2</v>
      </c>
    </row>
    <row r="49" spans="1:11" x14ac:dyDescent="0.25">
      <c r="A49" s="235" t="s">
        <v>89</v>
      </c>
      <c r="B49" s="253">
        <f t="shared" si="0"/>
        <v>4.7332112386139324E-2</v>
      </c>
      <c r="C49" s="253">
        <f t="shared" si="1"/>
        <v>8.9041095890410954E-2</v>
      </c>
      <c r="D49" s="253">
        <f t="shared" si="2"/>
        <v>9.7819327066426445E-2</v>
      </c>
      <c r="E49" s="253">
        <f t="shared" si="3"/>
        <v>9.90990990990991E-2</v>
      </c>
      <c r="F49" s="253">
        <f t="shared" si="4"/>
        <v>0.1588147457353406</v>
      </c>
      <c r="G49" s="253">
        <f t="shared" si="5"/>
        <v>6.5217391304347824E-2</v>
      </c>
      <c r="H49" s="253">
        <f t="shared" si="6"/>
        <v>5.4001607456727121E-2</v>
      </c>
      <c r="I49" s="253">
        <f t="shared" si="7"/>
        <v>3.3898305084745763E-2</v>
      </c>
      <c r="J49" s="253">
        <f t="shared" si="8"/>
        <v>6.4465187831482917E-2</v>
      </c>
      <c r="K49" s="253">
        <f t="shared" si="9"/>
        <v>6.8181818181818177E-2</v>
      </c>
    </row>
    <row r="50" spans="1:11" x14ac:dyDescent="0.25">
      <c r="A50" s="234" t="s">
        <v>10</v>
      </c>
      <c r="B50" s="237">
        <f t="shared" si="0"/>
        <v>0.1631273991877836</v>
      </c>
      <c r="C50" s="237">
        <f t="shared" si="1"/>
        <v>8.9041095890410954E-2</v>
      </c>
      <c r="D50" s="237">
        <f t="shared" si="2"/>
        <v>0.20018946997788448</v>
      </c>
      <c r="E50" s="237">
        <f t="shared" si="3"/>
        <v>4.5045045045045043E-2</v>
      </c>
      <c r="F50" s="237">
        <f t="shared" si="4"/>
        <v>0.14499319782679138</v>
      </c>
      <c r="G50" s="237">
        <f t="shared" si="5"/>
        <v>8.6956521739130432E-2</v>
      </c>
      <c r="H50" s="237">
        <f t="shared" si="6"/>
        <v>0.38445937940698394</v>
      </c>
      <c r="I50" s="237">
        <f t="shared" si="7"/>
        <v>0.13559322033898305</v>
      </c>
      <c r="J50" s="237">
        <f t="shared" si="8"/>
        <v>1.4984626214678658E-3</v>
      </c>
      <c r="K50" s="237">
        <f t="shared" si="9"/>
        <v>2.2727272727272728E-2</v>
      </c>
    </row>
    <row r="51" spans="1:11" x14ac:dyDescent="0.25">
      <c r="A51" s="235" t="s">
        <v>37</v>
      </c>
      <c r="B51" s="253">
        <f t="shared" si="0"/>
        <v>6.307656043167977E-3</v>
      </c>
      <c r="C51" s="253">
        <f t="shared" si="1"/>
        <v>2.0547945205479451E-2</v>
      </c>
      <c r="D51" s="253">
        <f t="shared" si="2"/>
        <v>0.10866207178428584</v>
      </c>
      <c r="E51" s="253">
        <f t="shared" si="3"/>
        <v>8.1081081081081086E-2</v>
      </c>
      <c r="F51" s="253">
        <f t="shared" si="4"/>
        <v>1.1954040324803128E-2</v>
      </c>
      <c r="G51" s="253">
        <f t="shared" si="5"/>
        <v>7.246376811594203E-3</v>
      </c>
      <c r="H51" s="253">
        <f t="shared" si="6"/>
        <v>3.4843157260668632E-2</v>
      </c>
      <c r="I51" s="253">
        <f t="shared" si="7"/>
        <v>1.6949152542372881E-2</v>
      </c>
      <c r="J51" s="253">
        <f t="shared" si="8"/>
        <v>3.6804076835440336E-3</v>
      </c>
      <c r="K51" s="253">
        <f t="shared" si="9"/>
        <v>4.5454545454545456E-2</v>
      </c>
    </row>
    <row r="52" spans="1:11" x14ac:dyDescent="0.25">
      <c r="A52" s="234" t="s">
        <v>12</v>
      </c>
      <c r="B52" s="237">
        <f t="shared" si="0"/>
        <v>5.500158804416698E-3</v>
      </c>
      <c r="C52" s="237">
        <f t="shared" si="1"/>
        <v>2.7397260273972601E-2</v>
      </c>
      <c r="D52" s="237">
        <f t="shared" si="2"/>
        <v>0</v>
      </c>
      <c r="E52" s="237">
        <f t="shared" si="3"/>
        <v>0</v>
      </c>
      <c r="F52" s="237">
        <f t="shared" si="4"/>
        <v>2.9216184939484444E-2</v>
      </c>
      <c r="G52" s="237">
        <f t="shared" si="5"/>
        <v>3.6231884057971016E-2</v>
      </c>
      <c r="H52" s="237">
        <f t="shared" si="6"/>
        <v>6.1016492723944216E-2</v>
      </c>
      <c r="I52" s="237">
        <f t="shared" si="7"/>
        <v>3.3898305084745763E-2</v>
      </c>
      <c r="J52" s="237">
        <f t="shared" si="8"/>
        <v>0.16890307849672817</v>
      </c>
      <c r="K52" s="237">
        <f t="shared" si="9"/>
        <v>6.8181818181818177E-2</v>
      </c>
    </row>
    <row r="53" spans="1:11" x14ac:dyDescent="0.25">
      <c r="A53" s="235" t="s">
        <v>14</v>
      </c>
      <c r="B53" s="253">
        <f t="shared" si="0"/>
        <v>1.7124059269882223E-3</v>
      </c>
      <c r="C53" s="253">
        <f t="shared" si="1"/>
        <v>2.0547945205479451E-2</v>
      </c>
      <c r="D53" s="253">
        <f t="shared" si="2"/>
        <v>3.6414762749777254E-4</v>
      </c>
      <c r="E53" s="253">
        <f t="shared" si="3"/>
        <v>1.8018018018018018E-2</v>
      </c>
      <c r="F53" s="253">
        <f t="shared" si="4"/>
        <v>1.1159788744145344E-4</v>
      </c>
      <c r="G53" s="253">
        <f t="shared" si="5"/>
        <v>7.246376811594203E-3</v>
      </c>
      <c r="H53" s="253">
        <f t="shared" si="6"/>
        <v>3.2528104610898563E-4</v>
      </c>
      <c r="I53" s="253">
        <f t="shared" si="7"/>
        <v>1.6949152542372881E-2</v>
      </c>
      <c r="J53" s="253">
        <f t="shared" si="8"/>
        <v>0</v>
      </c>
      <c r="K53" s="253">
        <f t="shared" si="9"/>
        <v>0</v>
      </c>
    </row>
    <row r="54" spans="1:11" x14ac:dyDescent="0.25">
      <c r="A54" s="234" t="s">
        <v>36</v>
      </c>
      <c r="B54" s="237">
        <f t="shared" si="0"/>
        <v>8.5556366528136887E-3</v>
      </c>
      <c r="C54" s="237">
        <f t="shared" si="1"/>
        <v>2.0547945205479451E-2</v>
      </c>
      <c r="D54" s="237">
        <f t="shared" si="2"/>
        <v>3.6414762749777251E-2</v>
      </c>
      <c r="E54" s="237">
        <f t="shared" si="3"/>
        <v>9.0090090090090089E-3</v>
      </c>
      <c r="F54" s="237">
        <f t="shared" si="4"/>
        <v>5.5674818930356321E-2</v>
      </c>
      <c r="G54" s="237">
        <f t="shared" si="5"/>
        <v>2.1739130434782608E-2</v>
      </c>
      <c r="H54" s="237">
        <f t="shared" si="6"/>
        <v>0.10135633555756117</v>
      </c>
      <c r="I54" s="237">
        <f t="shared" si="7"/>
        <v>3.3898305084745763E-2</v>
      </c>
      <c r="J54" s="237">
        <f t="shared" si="8"/>
        <v>0.2249633676774854</v>
      </c>
      <c r="K54" s="237">
        <f t="shared" si="9"/>
        <v>2.2727272727272728E-2</v>
      </c>
    </row>
    <row r="55" spans="1:11" x14ac:dyDescent="0.25">
      <c r="A55" s="235" t="s">
        <v>3</v>
      </c>
      <c r="B55" s="253">
        <f t="shared" si="0"/>
        <v>8.2656364231337622E-3</v>
      </c>
      <c r="C55" s="253">
        <f t="shared" si="1"/>
        <v>0.10273972602739725</v>
      </c>
      <c r="D55" s="253">
        <f t="shared" si="2"/>
        <v>9.7355674707487495E-3</v>
      </c>
      <c r="E55" s="253">
        <f t="shared" si="3"/>
        <v>2.7027027027027029E-2</v>
      </c>
      <c r="F55" s="253">
        <f t="shared" si="4"/>
        <v>3.6389112188270345E-3</v>
      </c>
      <c r="G55" s="253">
        <f t="shared" si="5"/>
        <v>6.5217391304347824E-2</v>
      </c>
      <c r="H55" s="253">
        <f t="shared" si="6"/>
        <v>2.9624478798872056E-3</v>
      </c>
      <c r="I55" s="253">
        <f t="shared" si="7"/>
        <v>3.3898305084745763E-2</v>
      </c>
      <c r="J55" s="253">
        <f t="shared" si="8"/>
        <v>6.1161739651749624E-3</v>
      </c>
      <c r="K55" s="253">
        <f t="shared" si="9"/>
        <v>2.2727272727272728E-2</v>
      </c>
    </row>
    <row r="56" spans="1:11" x14ac:dyDescent="0.25">
      <c r="A56" s="234" t="s">
        <v>15</v>
      </c>
      <c r="B56" s="237">
        <f t="shared" si="0"/>
        <v>5.8013822034103527E-3</v>
      </c>
      <c r="C56" s="237">
        <f t="shared" si="1"/>
        <v>1.3698630136986301E-2</v>
      </c>
      <c r="D56" s="237">
        <f t="shared" si="2"/>
        <v>2.5399661165597131E-3</v>
      </c>
      <c r="E56" s="237">
        <f t="shared" si="3"/>
        <v>9.0090090090090089E-3</v>
      </c>
      <c r="F56" s="237">
        <f t="shared" si="4"/>
        <v>4.4918149695185004E-3</v>
      </c>
      <c r="G56" s="237">
        <f t="shared" si="5"/>
        <v>7.246376811594203E-3</v>
      </c>
      <c r="H56" s="237">
        <f t="shared" si="6"/>
        <v>1.3092562105886671E-2</v>
      </c>
      <c r="I56" s="237">
        <f t="shared" si="7"/>
        <v>1.6949152542372881E-2</v>
      </c>
      <c r="J56" s="237">
        <f t="shared" si="8"/>
        <v>0</v>
      </c>
      <c r="K56" s="237">
        <f t="shared" si="9"/>
        <v>0</v>
      </c>
    </row>
    <row r="57" spans="1:11" x14ac:dyDescent="0.25">
      <c r="A57" s="235" t="s">
        <v>17</v>
      </c>
      <c r="B57" s="253">
        <f t="shared" si="0"/>
        <v>8.739880391637278E-2</v>
      </c>
      <c r="C57" s="253">
        <f t="shared" si="1"/>
        <v>4.1095890410958902E-2</v>
      </c>
      <c r="D57" s="253">
        <f t="shared" si="2"/>
        <v>5.1323434120817718E-2</v>
      </c>
      <c r="E57" s="253">
        <f t="shared" si="3"/>
        <v>2.7027027027027029E-2</v>
      </c>
      <c r="F57" s="253">
        <f t="shared" si="4"/>
        <v>0.25859471714684279</v>
      </c>
      <c r="G57" s="253">
        <f t="shared" si="5"/>
        <v>7.9710144927536225E-2</v>
      </c>
      <c r="H57" s="253">
        <f t="shared" si="6"/>
        <v>0.12360548514462023</v>
      </c>
      <c r="I57" s="253">
        <f t="shared" si="7"/>
        <v>6.7796610169491525E-2</v>
      </c>
      <c r="J57" s="253">
        <f t="shared" si="8"/>
        <v>2.8315643325041627E-2</v>
      </c>
      <c r="K57" s="253">
        <f t="shared" si="9"/>
        <v>2.2727272727272728E-2</v>
      </c>
    </row>
    <row r="58" spans="1:11" x14ac:dyDescent="0.25">
      <c r="A58" s="234" t="s">
        <v>16</v>
      </c>
      <c r="B58" s="237">
        <f t="shared" si="0"/>
        <v>4.4226044191757598E-4</v>
      </c>
      <c r="C58" s="237">
        <f t="shared" si="1"/>
        <v>1.3698630136986301E-2</v>
      </c>
      <c r="D58" s="237">
        <f t="shared" si="2"/>
        <v>4.1185096669998072E-3</v>
      </c>
      <c r="E58" s="237">
        <f t="shared" si="3"/>
        <v>9.0090090090090089E-3</v>
      </c>
      <c r="F58" s="237">
        <f t="shared" si="4"/>
        <v>6.7822044357270822E-2</v>
      </c>
      <c r="G58" s="237">
        <f t="shared" si="5"/>
        <v>3.6231884057971016E-2</v>
      </c>
      <c r="H58" s="237">
        <f t="shared" si="6"/>
        <v>1.1493756972104091E-2</v>
      </c>
      <c r="I58" s="237">
        <f t="shared" si="7"/>
        <v>1.6949152542372881E-2</v>
      </c>
      <c r="J58" s="237">
        <f t="shared" si="8"/>
        <v>3.1198569604496323E-2</v>
      </c>
      <c r="K58" s="237">
        <f t="shared" si="9"/>
        <v>4.5454545454545456E-2</v>
      </c>
    </row>
    <row r="59" spans="1:11" x14ac:dyDescent="0.25">
      <c r="A59" s="235" t="s">
        <v>18</v>
      </c>
      <c r="B59" s="253">
        <f t="shared" si="0"/>
        <v>0</v>
      </c>
      <c r="C59" s="253">
        <f t="shared" si="1"/>
        <v>0</v>
      </c>
      <c r="D59" s="253">
        <f t="shared" si="2"/>
        <v>9.1475704765577948E-4</v>
      </c>
      <c r="E59" s="253">
        <f t="shared" si="3"/>
        <v>9.0090090090090089E-3</v>
      </c>
      <c r="F59" s="253">
        <f t="shared" si="4"/>
        <v>3.1367654153450476E-2</v>
      </c>
      <c r="G59" s="253">
        <f t="shared" si="5"/>
        <v>2.1739130434782608E-2</v>
      </c>
      <c r="H59" s="253">
        <f t="shared" si="6"/>
        <v>3.2528104610898563E-4</v>
      </c>
      <c r="I59" s="253">
        <f t="shared" si="7"/>
        <v>1.6949152542372881E-2</v>
      </c>
      <c r="J59" s="253">
        <f t="shared" si="8"/>
        <v>9.8289466769488368E-2</v>
      </c>
      <c r="K59" s="253">
        <f t="shared" si="9"/>
        <v>4.5454545454545456E-2</v>
      </c>
    </row>
    <row r="60" spans="1:11" x14ac:dyDescent="0.25">
      <c r="A60" s="234" t="s">
        <v>31</v>
      </c>
      <c r="B60" s="237">
        <f t="shared" si="0"/>
        <v>1.1900157425249863E-2</v>
      </c>
      <c r="C60" s="237">
        <f t="shared" si="1"/>
        <v>2.0547945205479451E-2</v>
      </c>
      <c r="D60" s="237">
        <f t="shared" si="2"/>
        <v>1.2289982428049823E-3</v>
      </c>
      <c r="E60" s="237">
        <f t="shared" si="3"/>
        <v>9.0090090090090089E-3</v>
      </c>
      <c r="F60" s="237">
        <f t="shared" si="4"/>
        <v>1.2551866371984405E-2</v>
      </c>
      <c r="G60" s="237">
        <f t="shared" si="5"/>
        <v>3.6231884057971016E-2</v>
      </c>
      <c r="H60" s="237">
        <f t="shared" si="6"/>
        <v>1.1710117659923481E-2</v>
      </c>
      <c r="I60" s="237">
        <f t="shared" si="7"/>
        <v>3.3898305084745763E-2</v>
      </c>
      <c r="J60" s="237">
        <f t="shared" si="8"/>
        <v>7.3394087582099544E-3</v>
      </c>
      <c r="K60" s="237">
        <f t="shared" si="9"/>
        <v>2.2727272727272728E-2</v>
      </c>
    </row>
    <row r="61" spans="1:11" x14ac:dyDescent="0.25">
      <c r="A61" s="235" t="s">
        <v>32</v>
      </c>
      <c r="B61" s="253">
        <f t="shared" si="0"/>
        <v>0</v>
      </c>
      <c r="C61" s="253">
        <f t="shared" si="1"/>
        <v>0</v>
      </c>
      <c r="D61" s="253">
        <f t="shared" si="2"/>
        <v>0</v>
      </c>
      <c r="E61" s="253">
        <f t="shared" si="3"/>
        <v>0</v>
      </c>
      <c r="F61" s="253">
        <f t="shared" si="4"/>
        <v>4.8042890543545701E-3</v>
      </c>
      <c r="G61" s="253">
        <f t="shared" si="5"/>
        <v>7.246376811594203E-3</v>
      </c>
      <c r="H61" s="253">
        <f t="shared" si="6"/>
        <v>0</v>
      </c>
      <c r="I61" s="253">
        <f t="shared" si="7"/>
        <v>0</v>
      </c>
      <c r="J61" s="253">
        <f t="shared" si="8"/>
        <v>0</v>
      </c>
      <c r="K61" s="253">
        <f t="shared" si="9"/>
        <v>0</v>
      </c>
    </row>
    <row r="62" spans="1:11" x14ac:dyDescent="0.25">
      <c r="A62" s="234" t="s">
        <v>90</v>
      </c>
      <c r="B62" s="237">
        <f t="shared" si="0"/>
        <v>0.29850476604415332</v>
      </c>
      <c r="C62" s="237">
        <f t="shared" si="1"/>
        <v>0.10273972602739725</v>
      </c>
      <c r="D62" s="237">
        <f t="shared" si="2"/>
        <v>1.6540361852221408E-2</v>
      </c>
      <c r="E62" s="237">
        <f t="shared" si="3"/>
        <v>5.4054054054054057E-2</v>
      </c>
      <c r="F62" s="237">
        <f t="shared" si="4"/>
        <v>4.7524062321656936E-3</v>
      </c>
      <c r="G62" s="237">
        <f t="shared" si="5"/>
        <v>4.3478260869565216E-2</v>
      </c>
      <c r="H62" s="237">
        <f t="shared" si="6"/>
        <v>1.3201560973684273E-2</v>
      </c>
      <c r="I62" s="237">
        <f t="shared" si="7"/>
        <v>6.7796610169491525E-2</v>
      </c>
      <c r="J62" s="237">
        <f t="shared" si="8"/>
        <v>4.0366748170154752E-2</v>
      </c>
      <c r="K62" s="237">
        <f t="shared" si="9"/>
        <v>0.11363636363636363</v>
      </c>
    </row>
    <row r="63" spans="1:11" x14ac:dyDescent="0.25">
      <c r="A63" s="235" t="s">
        <v>91</v>
      </c>
      <c r="B63" s="253">
        <f t="shared" si="0"/>
        <v>8.2834790183555274E-2</v>
      </c>
      <c r="C63" s="253">
        <f t="shared" si="1"/>
        <v>5.4794520547945202E-2</v>
      </c>
      <c r="D63" s="253">
        <f t="shared" si="2"/>
        <v>7.0247042509781088E-2</v>
      </c>
      <c r="E63" s="253">
        <f t="shared" si="3"/>
        <v>6.3063063063063057E-2</v>
      </c>
      <c r="F63" s="253">
        <f t="shared" si="4"/>
        <v>5.430472448898687E-2</v>
      </c>
      <c r="G63" s="253">
        <f t="shared" si="5"/>
        <v>9.420289855072464E-2</v>
      </c>
      <c r="H63" s="253">
        <f t="shared" si="6"/>
        <v>3.6033969661521975E-2</v>
      </c>
      <c r="I63" s="253">
        <f t="shared" si="7"/>
        <v>0.10169491525423729</v>
      </c>
      <c r="J63" s="253">
        <f t="shared" si="8"/>
        <v>5.1576288328308469E-2</v>
      </c>
      <c r="K63" s="253">
        <f t="shared" si="9"/>
        <v>2.2727272727272728E-2</v>
      </c>
    </row>
    <row r="64" spans="1:11" x14ac:dyDescent="0.25">
      <c r="A64" s="234" t="s">
        <v>269</v>
      </c>
      <c r="B64" s="237">
        <f t="shared" si="0"/>
        <v>1</v>
      </c>
      <c r="C64" s="237">
        <f t="shared" si="1"/>
        <v>1</v>
      </c>
      <c r="D64" s="237">
        <f t="shared" si="2"/>
        <v>1</v>
      </c>
      <c r="E64" s="237">
        <f t="shared" si="3"/>
        <v>1</v>
      </c>
      <c r="F64" s="237">
        <f t="shared" si="4"/>
        <v>1</v>
      </c>
      <c r="G64" s="237">
        <f t="shared" si="5"/>
        <v>1</v>
      </c>
      <c r="H64" s="237">
        <f t="shared" si="6"/>
        <v>1</v>
      </c>
      <c r="I64" s="237">
        <f t="shared" si="7"/>
        <v>1</v>
      </c>
      <c r="J64" s="237">
        <f t="shared" si="8"/>
        <v>1</v>
      </c>
      <c r="K64" s="237">
        <f t="shared" si="9"/>
        <v>1</v>
      </c>
    </row>
  </sheetData>
  <mergeCells count="10">
    <mergeCell ref="B1:C1"/>
    <mergeCell ref="D1:E1"/>
    <mergeCell ref="F1:G1"/>
    <mergeCell ref="H1:I1"/>
    <mergeCell ref="J1:K1"/>
    <mergeCell ref="B34:C34"/>
    <mergeCell ref="D34:E34"/>
    <mergeCell ref="F34:G34"/>
    <mergeCell ref="H34:I34"/>
    <mergeCell ref="J34:K3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GridLines="0" showRuler="0" zoomScaleNormal="100" workbookViewId="0">
      <selection activeCell="E12" sqref="E12"/>
    </sheetView>
  </sheetViews>
  <sheetFormatPr defaultColWidth="8.85546875" defaultRowHeight="15" x14ac:dyDescent="0.25"/>
  <cols>
    <col min="1" max="1" width="43.42578125" style="170" customWidth="1"/>
    <col min="2" max="6" width="16.7109375" style="170" customWidth="1"/>
    <col min="7" max="14" width="13" style="170" customWidth="1"/>
    <col min="15" max="16384" width="8.85546875" style="170"/>
  </cols>
  <sheetData>
    <row r="1" spans="1:17" ht="21" x14ac:dyDescent="0.35">
      <c r="A1" s="285" t="s">
        <v>9</v>
      </c>
      <c r="B1" s="285"/>
      <c r="C1" s="285"/>
      <c r="D1" s="285"/>
      <c r="E1" s="285"/>
      <c r="F1" s="285"/>
      <c r="G1" s="85"/>
      <c r="H1" s="85"/>
      <c r="I1" s="85"/>
      <c r="J1" s="85"/>
      <c r="K1" s="85"/>
      <c r="L1" s="85"/>
      <c r="M1" s="85"/>
      <c r="N1" s="85"/>
      <c r="O1" s="88"/>
      <c r="P1" s="88"/>
      <c r="Q1" s="88"/>
    </row>
    <row r="2" spans="1:17" ht="27" customHeight="1" x14ac:dyDescent="0.25">
      <c r="A2" s="306" t="s">
        <v>2</v>
      </c>
      <c r="B2" s="306"/>
      <c r="C2" s="306"/>
      <c r="D2" s="306"/>
      <c r="E2" s="306"/>
      <c r="F2" s="306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s="120" customFormat="1" ht="39.75" customHeight="1" x14ac:dyDescent="0.25">
      <c r="A3" s="117"/>
      <c r="B3" s="117"/>
      <c r="C3" s="117"/>
      <c r="D3" s="117"/>
      <c r="E3" s="117"/>
      <c r="F3" s="116" t="s">
        <v>29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30" customHeight="1" x14ac:dyDescent="0.25">
      <c r="A4" s="307" t="s">
        <v>92</v>
      </c>
      <c r="B4" s="308"/>
      <c r="C4" s="308"/>
      <c r="D4" s="308"/>
      <c r="E4" s="308"/>
      <c r="F4" s="309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 ht="15.75" customHeight="1" x14ac:dyDescent="0.25">
      <c r="A5" s="143" t="s">
        <v>2</v>
      </c>
      <c r="B5" s="143">
        <v>2014</v>
      </c>
      <c r="C5" s="143">
        <v>2015</v>
      </c>
      <c r="D5" s="143">
        <v>2016</v>
      </c>
      <c r="E5" s="143" t="s">
        <v>100</v>
      </c>
      <c r="F5" s="143" t="s">
        <v>76</v>
      </c>
    </row>
    <row r="6" spans="1:17" ht="15.75" x14ac:dyDescent="0.25">
      <c r="A6" s="180" t="s">
        <v>266</v>
      </c>
      <c r="B6" s="145">
        <v>6.6423130720500651E-3</v>
      </c>
      <c r="C6" s="145">
        <v>3.7397961344021241E-3</v>
      </c>
      <c r="D6" s="145">
        <v>2.0418333885211613E-3</v>
      </c>
      <c r="E6" s="145">
        <v>9.1078692910515969E-4</v>
      </c>
      <c r="F6" s="145">
        <v>0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 ht="15.75" x14ac:dyDescent="0.25">
      <c r="A7" s="181" t="s">
        <v>258</v>
      </c>
      <c r="B7" s="146">
        <v>2.2631102257160599E-2</v>
      </c>
      <c r="C7" s="146">
        <v>2.1749685229809076E-2</v>
      </c>
      <c r="D7" s="146">
        <v>2.9580547284730242E-2</v>
      </c>
      <c r="E7" s="146">
        <v>3.3064783629490765E-2</v>
      </c>
      <c r="F7" s="146">
        <v>4.1502193114622332E-2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spans="1:17" ht="15.75" x14ac:dyDescent="0.25">
      <c r="A8" s="180" t="s">
        <v>11</v>
      </c>
      <c r="B8" s="145">
        <v>0.11415948647599654</v>
      </c>
      <c r="C8" s="145">
        <v>0.1065779782782493</v>
      </c>
      <c r="D8" s="145">
        <v>1.2565659870872169E-2</v>
      </c>
      <c r="E8" s="145">
        <v>6.5161925561782496E-4</v>
      </c>
      <c r="F8" s="145">
        <v>0.19013875384883014</v>
      </c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x14ac:dyDescent="0.25">
      <c r="A9" s="181" t="s">
        <v>86</v>
      </c>
      <c r="B9" s="146">
        <v>1.7382740804479355E-2</v>
      </c>
      <c r="C9" s="146">
        <v>7.6694933171669019E-2</v>
      </c>
      <c r="D9" s="146">
        <v>2.4975830647618571E-2</v>
      </c>
      <c r="E9" s="146">
        <v>1.1724365660152078E-2</v>
      </c>
      <c r="F9" s="146">
        <v>2.5607369327691653E-2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17" ht="15.75" x14ac:dyDescent="0.25">
      <c r="A10" s="180" t="s">
        <v>33</v>
      </c>
      <c r="B10" s="145">
        <v>0</v>
      </c>
      <c r="C10" s="145">
        <v>0</v>
      </c>
      <c r="D10" s="145">
        <v>1.1159788744145344E-4</v>
      </c>
      <c r="E10" s="145">
        <v>0</v>
      </c>
      <c r="F10" s="145">
        <v>8.3367444854029644E-4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</row>
    <row r="11" spans="1:17" ht="15.75" x14ac:dyDescent="0.25">
      <c r="A11" s="181" t="s">
        <v>267</v>
      </c>
      <c r="B11" s="146">
        <v>0</v>
      </c>
      <c r="C11" s="146">
        <v>1.5797781929711253E-2</v>
      </c>
      <c r="D11" s="146">
        <v>0</v>
      </c>
      <c r="E11" s="146">
        <v>0</v>
      </c>
      <c r="F11" s="146">
        <v>0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</row>
    <row r="12" spans="1:17" ht="15.75" x14ac:dyDescent="0.25">
      <c r="A12" s="180" t="s">
        <v>20</v>
      </c>
      <c r="B12" s="145">
        <v>0</v>
      </c>
      <c r="C12" s="145">
        <v>3.4594024612288388E-2</v>
      </c>
      <c r="D12" s="145">
        <v>9.6118702463886645E-3</v>
      </c>
      <c r="E12" s="145">
        <v>1.0978235306178264E-2</v>
      </c>
      <c r="F12" s="145">
        <v>0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</row>
    <row r="13" spans="1:17" ht="15.75" x14ac:dyDescent="0.25">
      <c r="A13" s="181" t="s">
        <v>19</v>
      </c>
      <c r="B13" s="146">
        <v>0</v>
      </c>
      <c r="C13" s="146">
        <v>9.9713610299257908E-3</v>
      </c>
      <c r="D13" s="146">
        <v>3.9125852179923894E-3</v>
      </c>
      <c r="E13" s="146">
        <v>0</v>
      </c>
      <c r="F13" s="146">
        <v>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</row>
    <row r="14" spans="1:17" ht="15.75" x14ac:dyDescent="0.25">
      <c r="A14" s="180" t="s">
        <v>34</v>
      </c>
      <c r="B14" s="145">
        <v>6.6850295064182372E-2</v>
      </c>
      <c r="C14" s="145">
        <v>6.1130583612658704E-2</v>
      </c>
      <c r="D14" s="145">
        <v>2.1552165847109315E-2</v>
      </c>
      <c r="E14" s="145">
        <v>5.8298583780079932E-2</v>
      </c>
      <c r="F14" s="145">
        <v>1.3370353839180204E-2</v>
      </c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1:17" ht="15.75" x14ac:dyDescent="0.25">
      <c r="A15" s="181" t="s">
        <v>268</v>
      </c>
      <c r="B15" s="146">
        <v>3.1572336395936512E-2</v>
      </c>
      <c r="C15" s="146">
        <v>4.1804723362973945E-2</v>
      </c>
      <c r="D15" s="146">
        <v>1.8570842855391251E-2</v>
      </c>
      <c r="E15" s="146">
        <v>3.1538779223772483E-2</v>
      </c>
      <c r="F15" s="146">
        <v>6.116173965174962E-4</v>
      </c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1:17" ht="15.75" x14ac:dyDescent="0.25">
      <c r="A16" s="180" t="s">
        <v>30</v>
      </c>
      <c r="B16" s="145">
        <v>1.3078560291092119E-2</v>
      </c>
      <c r="C16" s="145">
        <v>2.784071640485147E-2</v>
      </c>
      <c r="D16" s="145">
        <v>3.1389847305319019E-2</v>
      </c>
      <c r="E16" s="145">
        <v>0</v>
      </c>
      <c r="F16" s="145">
        <v>6.116173965174962E-4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</row>
    <row r="17" spans="1:17" ht="15.75" x14ac:dyDescent="0.25">
      <c r="A17" s="181" t="s">
        <v>87</v>
      </c>
      <c r="B17" s="146">
        <v>0</v>
      </c>
      <c r="C17" s="146">
        <v>0</v>
      </c>
      <c r="D17" s="146">
        <v>1.0827909822228672E-3</v>
      </c>
      <c r="E17" s="146">
        <v>0</v>
      </c>
      <c r="F17" s="146">
        <v>0</v>
      </c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1:17" ht="15.75" x14ac:dyDescent="0.25">
      <c r="A18" s="180" t="s">
        <v>88</v>
      </c>
      <c r="B18" s="145">
        <v>0</v>
      </c>
      <c r="C18" s="145">
        <v>0</v>
      </c>
      <c r="D18" s="145">
        <v>1.5114148287745804E-3</v>
      </c>
      <c r="E18" s="145">
        <v>4.4054113198724355E-3</v>
      </c>
      <c r="F18" s="145">
        <v>6.116173965174962E-4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</row>
    <row r="19" spans="1:17" ht="15.75" x14ac:dyDescent="0.25">
      <c r="A19" s="181" t="s">
        <v>89</v>
      </c>
      <c r="B19" s="146">
        <v>4.7332112386139324E-2</v>
      </c>
      <c r="C19" s="146">
        <v>9.7819327066426445E-2</v>
      </c>
      <c r="D19" s="146">
        <v>0.1588147457353406</v>
      </c>
      <c r="E19" s="146">
        <v>5.4001607456727121E-2</v>
      </c>
      <c r="F19" s="146">
        <v>6.4465187831482917E-2</v>
      </c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</row>
    <row r="20" spans="1:17" ht="15.75" x14ac:dyDescent="0.25">
      <c r="A20" s="180" t="s">
        <v>10</v>
      </c>
      <c r="B20" s="145">
        <v>0.1631273991877836</v>
      </c>
      <c r="C20" s="145">
        <v>0.20018946997788448</v>
      </c>
      <c r="D20" s="145">
        <v>0.14499319782679138</v>
      </c>
      <c r="E20" s="145">
        <v>0.38445937940698394</v>
      </c>
      <c r="F20" s="145">
        <v>1.4984626214678658E-3</v>
      </c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</row>
    <row r="21" spans="1:17" ht="15.75" x14ac:dyDescent="0.25">
      <c r="A21" s="181" t="s">
        <v>37</v>
      </c>
      <c r="B21" s="146">
        <v>6.307656043167977E-3</v>
      </c>
      <c r="C21" s="146">
        <v>0.10866207178428584</v>
      </c>
      <c r="D21" s="146">
        <v>1.1954040324803128E-2</v>
      </c>
      <c r="E21" s="146">
        <v>3.4843157260668632E-2</v>
      </c>
      <c r="F21" s="146">
        <v>3.6804076835440336E-3</v>
      </c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</row>
    <row r="22" spans="1:17" ht="15.75" x14ac:dyDescent="0.25">
      <c r="A22" s="180" t="s">
        <v>12</v>
      </c>
      <c r="B22" s="145">
        <v>5.500158804416698E-3</v>
      </c>
      <c r="C22" s="145">
        <v>0</v>
      </c>
      <c r="D22" s="145">
        <v>2.9216184939484444E-2</v>
      </c>
      <c r="E22" s="145">
        <v>6.1016492723944216E-2</v>
      </c>
      <c r="F22" s="145">
        <v>0.16890307849672817</v>
      </c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  <row r="23" spans="1:17" ht="15.75" x14ac:dyDescent="0.25">
      <c r="A23" s="181" t="s">
        <v>14</v>
      </c>
      <c r="B23" s="146">
        <v>1.7124059269882223E-3</v>
      </c>
      <c r="C23" s="146">
        <v>3.6414762749777254E-4</v>
      </c>
      <c r="D23" s="146">
        <v>1.1159788744145344E-4</v>
      </c>
      <c r="E23" s="146">
        <v>3.2528104610898563E-4</v>
      </c>
      <c r="F23" s="146">
        <v>0</v>
      </c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1:17" ht="15.75" x14ac:dyDescent="0.25">
      <c r="A24" s="180" t="s">
        <v>36</v>
      </c>
      <c r="B24" s="145">
        <v>8.5556366528136887E-3</v>
      </c>
      <c r="C24" s="145">
        <v>3.6414762749777251E-2</v>
      </c>
      <c r="D24" s="145">
        <v>5.5674818930356321E-2</v>
      </c>
      <c r="E24" s="145">
        <v>0.10135633555756117</v>
      </c>
      <c r="F24" s="145">
        <v>0.2249633676774854</v>
      </c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</row>
    <row r="25" spans="1:17" ht="15.75" x14ac:dyDescent="0.25">
      <c r="A25" s="181" t="s">
        <v>3</v>
      </c>
      <c r="B25" s="146">
        <v>8.2656364231337622E-3</v>
      </c>
      <c r="C25" s="146">
        <v>9.7355674707487495E-3</v>
      </c>
      <c r="D25" s="146">
        <v>3.6389112188270345E-3</v>
      </c>
      <c r="E25" s="146">
        <v>2.9624478798872056E-3</v>
      </c>
      <c r="F25" s="146">
        <v>6.1161739651749624E-3</v>
      </c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</row>
    <row r="26" spans="1:17" ht="15.75" x14ac:dyDescent="0.25">
      <c r="A26" s="180" t="s">
        <v>15</v>
      </c>
      <c r="B26" s="145">
        <v>5.8013822034103527E-3</v>
      </c>
      <c r="C26" s="145">
        <v>2.5399661165597131E-3</v>
      </c>
      <c r="D26" s="145">
        <v>4.4918149695185004E-3</v>
      </c>
      <c r="E26" s="145">
        <v>1.3092562105886671E-2</v>
      </c>
      <c r="F26" s="145">
        <v>0</v>
      </c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1:17" ht="15.75" x14ac:dyDescent="0.25">
      <c r="A27" s="181" t="s">
        <v>17</v>
      </c>
      <c r="B27" s="146">
        <v>8.739880391637278E-2</v>
      </c>
      <c r="C27" s="146">
        <v>5.1323434120817718E-2</v>
      </c>
      <c r="D27" s="146">
        <v>0.25859471714684279</v>
      </c>
      <c r="E27" s="146">
        <v>0.12360548514462023</v>
      </c>
      <c r="F27" s="146">
        <v>2.8315643325041627E-2</v>
      </c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spans="1:17" ht="15.75" x14ac:dyDescent="0.25">
      <c r="A28" s="180" t="s">
        <v>16</v>
      </c>
      <c r="B28" s="145">
        <v>4.4226044191757598E-4</v>
      </c>
      <c r="C28" s="145">
        <v>4.1185096669998072E-3</v>
      </c>
      <c r="D28" s="145">
        <v>6.7822044357270822E-2</v>
      </c>
      <c r="E28" s="145">
        <v>1.1493756972104091E-2</v>
      </c>
      <c r="F28" s="145">
        <v>3.1198569604496323E-2</v>
      </c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</row>
    <row r="29" spans="1:17" ht="15.75" x14ac:dyDescent="0.25">
      <c r="A29" s="181" t="s">
        <v>18</v>
      </c>
      <c r="B29" s="146">
        <v>0</v>
      </c>
      <c r="C29" s="146">
        <v>9.1475704765577948E-4</v>
      </c>
      <c r="D29" s="146">
        <v>3.1367654153450476E-2</v>
      </c>
      <c r="E29" s="146">
        <v>3.2528104610898563E-4</v>
      </c>
      <c r="F29" s="146">
        <v>9.8289466769488368E-2</v>
      </c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</row>
    <row r="30" spans="1:17" ht="15.75" x14ac:dyDescent="0.25">
      <c r="A30" s="180" t="s">
        <v>31</v>
      </c>
      <c r="B30" s="145">
        <v>1.1900157425249863E-2</v>
      </c>
      <c r="C30" s="145">
        <v>1.2289982428049823E-3</v>
      </c>
      <c r="D30" s="145">
        <v>1.2551866371984405E-2</v>
      </c>
      <c r="E30" s="145">
        <v>1.1710117659923481E-2</v>
      </c>
      <c r="F30" s="145">
        <v>7.3394087582099544E-3</v>
      </c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1:17" ht="15.75" x14ac:dyDescent="0.25">
      <c r="A31" s="181" t="s">
        <v>32</v>
      </c>
      <c r="B31" s="146">
        <v>0</v>
      </c>
      <c r="C31" s="146">
        <v>0</v>
      </c>
      <c r="D31" s="146">
        <v>4.8042890543545701E-3</v>
      </c>
      <c r="E31" s="146">
        <v>0</v>
      </c>
      <c r="F31" s="146">
        <v>0</v>
      </c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spans="1:17" ht="15.75" x14ac:dyDescent="0.25">
      <c r="A32" s="180" t="s">
        <v>90</v>
      </c>
      <c r="B32" s="145">
        <v>0.29850476604415332</v>
      </c>
      <c r="C32" s="145">
        <v>1.6540361852221408E-2</v>
      </c>
      <c r="D32" s="145">
        <v>4.7524062321656936E-3</v>
      </c>
      <c r="E32" s="145">
        <v>1.3201560973684273E-2</v>
      </c>
      <c r="F32" s="145">
        <v>4.0366748170154752E-2</v>
      </c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1:17" ht="15.75" x14ac:dyDescent="0.25">
      <c r="A33" s="181" t="s">
        <v>91</v>
      </c>
      <c r="B33" s="146">
        <v>8.2834790183555274E-2</v>
      </c>
      <c r="C33" s="146">
        <v>7.0247042509781088E-2</v>
      </c>
      <c r="D33" s="146">
        <v>5.430472448898687E-2</v>
      </c>
      <c r="E33" s="146">
        <v>3.6033969661521975E-2</v>
      </c>
      <c r="F33" s="146">
        <v>5.1576288328308469E-2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1:17" ht="30" customHeight="1" x14ac:dyDescent="0.25">
      <c r="A34" s="102"/>
      <c r="B34" s="102"/>
      <c r="C34" s="102"/>
      <c r="D34" s="102"/>
      <c r="E34" s="102"/>
      <c r="F34" s="102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6" spans="1:17" ht="18.75" customHeight="1" x14ac:dyDescent="0.25">
      <c r="A36" s="307" t="s">
        <v>22</v>
      </c>
      <c r="B36" s="308"/>
      <c r="C36" s="308"/>
      <c r="D36" s="308"/>
      <c r="E36" s="308"/>
      <c r="F36" s="308"/>
    </row>
    <row r="37" spans="1:17" ht="15.75" customHeight="1" x14ac:dyDescent="0.25">
      <c r="A37" s="143" t="s">
        <v>2</v>
      </c>
      <c r="B37" s="143">
        <v>2014</v>
      </c>
      <c r="C37" s="143">
        <v>2015</v>
      </c>
      <c r="D37" s="143">
        <v>2016</v>
      </c>
      <c r="E37" s="143" t="s">
        <v>100</v>
      </c>
      <c r="F37" s="143" t="s">
        <v>76</v>
      </c>
    </row>
    <row r="38" spans="1:17" ht="15.75" x14ac:dyDescent="0.25">
      <c r="A38" s="180" t="s">
        <v>266</v>
      </c>
      <c r="B38" s="145">
        <v>4.1095890410958902E-2</v>
      </c>
      <c r="C38" s="145">
        <v>1.8018018018018018E-2</v>
      </c>
      <c r="D38" s="145">
        <v>1.4492753623188406E-2</v>
      </c>
      <c r="E38" s="145">
        <v>1.6949152542372881E-2</v>
      </c>
      <c r="F38" s="145">
        <v>0</v>
      </c>
    </row>
    <row r="39" spans="1:17" ht="15.75" x14ac:dyDescent="0.25">
      <c r="A39" s="181" t="s">
        <v>258</v>
      </c>
      <c r="B39" s="146">
        <v>4.1095890410958902E-2</v>
      </c>
      <c r="C39" s="146">
        <v>4.5045045045045043E-2</v>
      </c>
      <c r="D39" s="146">
        <v>7.2463768115942032E-2</v>
      </c>
      <c r="E39" s="146">
        <v>6.7796610169491525E-2</v>
      </c>
      <c r="F39" s="146">
        <v>6.8181818181818177E-2</v>
      </c>
    </row>
    <row r="40" spans="1:17" ht="15.75" x14ac:dyDescent="0.25">
      <c r="A40" s="180" t="s">
        <v>11</v>
      </c>
      <c r="B40" s="145">
        <v>9.5890410958904104E-2</v>
      </c>
      <c r="C40" s="145">
        <v>0.10810810810810811</v>
      </c>
      <c r="D40" s="145">
        <v>4.3478260869565216E-2</v>
      </c>
      <c r="E40" s="145">
        <v>3.3898305084745763E-2</v>
      </c>
      <c r="F40" s="145">
        <v>6.8181818181818177E-2</v>
      </c>
    </row>
    <row r="41" spans="1:17" ht="15.75" x14ac:dyDescent="0.25">
      <c r="A41" s="181" t="s">
        <v>86</v>
      </c>
      <c r="B41" s="146">
        <v>5.4794520547945202E-2</v>
      </c>
      <c r="C41" s="146">
        <v>0.11711711711711711</v>
      </c>
      <c r="D41" s="146">
        <v>0.10144927536231885</v>
      </c>
      <c r="E41" s="146">
        <v>0.10169491525423729</v>
      </c>
      <c r="F41" s="146">
        <v>0.20454545454545456</v>
      </c>
    </row>
    <row r="42" spans="1:17" ht="15.75" x14ac:dyDescent="0.25">
      <c r="A42" s="180" t="s">
        <v>33</v>
      </c>
      <c r="B42" s="145">
        <v>0</v>
      </c>
      <c r="C42" s="145">
        <v>0</v>
      </c>
      <c r="D42" s="145">
        <v>7.246376811594203E-3</v>
      </c>
      <c r="E42" s="145">
        <v>0</v>
      </c>
      <c r="F42" s="145">
        <v>2.2727272727272728E-2</v>
      </c>
    </row>
    <row r="43" spans="1:17" ht="15.75" x14ac:dyDescent="0.25">
      <c r="A43" s="181" t="s">
        <v>267</v>
      </c>
      <c r="B43" s="146">
        <v>0</v>
      </c>
      <c r="C43" s="146">
        <v>1.8018018018018018E-2</v>
      </c>
      <c r="D43" s="146">
        <v>0</v>
      </c>
      <c r="E43" s="146">
        <v>0</v>
      </c>
      <c r="F43" s="146">
        <v>0</v>
      </c>
    </row>
    <row r="44" spans="1:17" ht="15.75" x14ac:dyDescent="0.25">
      <c r="A44" s="180" t="s">
        <v>20</v>
      </c>
      <c r="B44" s="145">
        <v>0</v>
      </c>
      <c r="C44" s="145">
        <v>9.0090090090090089E-3</v>
      </c>
      <c r="D44" s="145">
        <v>2.1739130434782608E-2</v>
      </c>
      <c r="E44" s="145">
        <v>1.6949152542372881E-2</v>
      </c>
      <c r="F44" s="145">
        <v>0</v>
      </c>
    </row>
    <row r="45" spans="1:17" ht="15.75" x14ac:dyDescent="0.25">
      <c r="A45" s="181" t="s">
        <v>19</v>
      </c>
      <c r="B45" s="146">
        <v>0</v>
      </c>
      <c r="C45" s="146">
        <v>1.8018018018018018E-2</v>
      </c>
      <c r="D45" s="146">
        <v>7.246376811594203E-3</v>
      </c>
      <c r="E45" s="146">
        <v>0</v>
      </c>
      <c r="F45" s="146">
        <v>0</v>
      </c>
    </row>
    <row r="46" spans="1:17" ht="15.75" x14ac:dyDescent="0.25">
      <c r="A46" s="180" t="s">
        <v>34</v>
      </c>
      <c r="B46" s="145">
        <v>6.8493150684931503E-2</v>
      </c>
      <c r="C46" s="145">
        <v>8.1081081081081086E-2</v>
      </c>
      <c r="D46" s="145">
        <v>5.0724637681159424E-2</v>
      </c>
      <c r="E46" s="145">
        <v>6.7796610169491525E-2</v>
      </c>
      <c r="F46" s="145">
        <v>4.5454545454545456E-2</v>
      </c>
    </row>
    <row r="47" spans="1:17" ht="15.75" x14ac:dyDescent="0.25">
      <c r="A47" s="181" t="s">
        <v>268</v>
      </c>
      <c r="B47" s="146">
        <v>4.1095890410958902E-2</v>
      </c>
      <c r="C47" s="146">
        <v>7.2072072072072071E-2</v>
      </c>
      <c r="D47" s="146">
        <v>4.3478260869565216E-2</v>
      </c>
      <c r="E47" s="146">
        <v>5.0847457627118647E-2</v>
      </c>
      <c r="F47" s="146">
        <v>2.2727272727272728E-2</v>
      </c>
    </row>
    <row r="48" spans="1:17" ht="15.75" x14ac:dyDescent="0.25">
      <c r="A48" s="180" t="s">
        <v>30</v>
      </c>
      <c r="B48" s="145">
        <v>3.4246575342465752E-2</v>
      </c>
      <c r="C48" s="145">
        <v>5.4054054054054057E-2</v>
      </c>
      <c r="D48" s="145">
        <v>7.246376811594203E-3</v>
      </c>
      <c r="E48" s="145">
        <v>0</v>
      </c>
      <c r="F48" s="145">
        <v>2.2727272727272728E-2</v>
      </c>
    </row>
    <row r="49" spans="1:6" ht="15.75" x14ac:dyDescent="0.25">
      <c r="A49" s="181" t="s">
        <v>87</v>
      </c>
      <c r="B49" s="146">
        <v>0</v>
      </c>
      <c r="C49" s="146">
        <v>0</v>
      </c>
      <c r="D49" s="146">
        <v>7.246376811594203E-3</v>
      </c>
      <c r="E49" s="146">
        <v>0</v>
      </c>
      <c r="F49" s="146">
        <v>0</v>
      </c>
    </row>
    <row r="50" spans="1:6" ht="15.75" x14ac:dyDescent="0.25">
      <c r="A50" s="180" t="s">
        <v>88</v>
      </c>
      <c r="B50" s="145">
        <v>6.8493150684931503E-3</v>
      </c>
      <c r="C50" s="145">
        <v>0</v>
      </c>
      <c r="D50" s="145">
        <v>7.246376811594203E-3</v>
      </c>
      <c r="E50" s="145">
        <v>1.6949152542372881E-2</v>
      </c>
      <c r="F50" s="145">
        <v>2.2727272727272728E-2</v>
      </c>
    </row>
    <row r="51" spans="1:6" ht="15.75" x14ac:dyDescent="0.25">
      <c r="A51" s="181" t="s">
        <v>89</v>
      </c>
      <c r="B51" s="146">
        <v>8.9041095890410954E-2</v>
      </c>
      <c r="C51" s="146">
        <v>9.90990990990991E-2</v>
      </c>
      <c r="D51" s="146">
        <v>6.5217391304347824E-2</v>
      </c>
      <c r="E51" s="146">
        <v>3.3898305084745763E-2</v>
      </c>
      <c r="F51" s="146">
        <v>6.8181818181818177E-2</v>
      </c>
    </row>
    <row r="52" spans="1:6" ht="15.75" x14ac:dyDescent="0.25">
      <c r="A52" s="180" t="s">
        <v>10</v>
      </c>
      <c r="B52" s="145">
        <v>8.9041095890410954E-2</v>
      </c>
      <c r="C52" s="145">
        <v>4.5045045045045043E-2</v>
      </c>
      <c r="D52" s="145">
        <v>8.6956521739130432E-2</v>
      </c>
      <c r="E52" s="145">
        <v>0.13559322033898305</v>
      </c>
      <c r="F52" s="145">
        <v>2.2727272727272728E-2</v>
      </c>
    </row>
    <row r="53" spans="1:6" ht="15.75" x14ac:dyDescent="0.25">
      <c r="A53" s="181" t="s">
        <v>37</v>
      </c>
      <c r="B53" s="146">
        <v>2.0547945205479451E-2</v>
      </c>
      <c r="C53" s="146">
        <v>8.1081081081081086E-2</v>
      </c>
      <c r="D53" s="146">
        <v>7.246376811594203E-3</v>
      </c>
      <c r="E53" s="146">
        <v>1.6949152542372881E-2</v>
      </c>
      <c r="F53" s="146">
        <v>4.5454545454545456E-2</v>
      </c>
    </row>
    <row r="54" spans="1:6" ht="15.75" x14ac:dyDescent="0.25">
      <c r="A54" s="180" t="s">
        <v>12</v>
      </c>
      <c r="B54" s="145">
        <v>2.7397260273972601E-2</v>
      </c>
      <c r="C54" s="145">
        <v>0</v>
      </c>
      <c r="D54" s="145">
        <v>3.6231884057971016E-2</v>
      </c>
      <c r="E54" s="145">
        <v>3.3898305084745763E-2</v>
      </c>
      <c r="F54" s="145">
        <v>6.8181818181818177E-2</v>
      </c>
    </row>
    <row r="55" spans="1:6" ht="15.75" x14ac:dyDescent="0.25">
      <c r="A55" s="181" t="s">
        <v>14</v>
      </c>
      <c r="B55" s="146">
        <v>2.0547945205479451E-2</v>
      </c>
      <c r="C55" s="146">
        <v>1.8018018018018018E-2</v>
      </c>
      <c r="D55" s="146">
        <v>7.246376811594203E-3</v>
      </c>
      <c r="E55" s="146">
        <v>1.6949152542372881E-2</v>
      </c>
      <c r="F55" s="146">
        <v>0</v>
      </c>
    </row>
    <row r="56" spans="1:6" ht="15.75" x14ac:dyDescent="0.25">
      <c r="A56" s="180" t="s">
        <v>36</v>
      </c>
      <c r="B56" s="145">
        <v>2.0547945205479451E-2</v>
      </c>
      <c r="C56" s="145">
        <v>9.0090090090090089E-3</v>
      </c>
      <c r="D56" s="145">
        <v>2.1739130434782608E-2</v>
      </c>
      <c r="E56" s="145">
        <v>3.3898305084745763E-2</v>
      </c>
      <c r="F56" s="145">
        <v>2.2727272727272728E-2</v>
      </c>
    </row>
    <row r="57" spans="1:6" ht="15.75" x14ac:dyDescent="0.25">
      <c r="A57" s="181" t="s">
        <v>3</v>
      </c>
      <c r="B57" s="146">
        <v>0.10273972602739725</v>
      </c>
      <c r="C57" s="146">
        <v>2.7027027027027029E-2</v>
      </c>
      <c r="D57" s="146">
        <v>6.5217391304347824E-2</v>
      </c>
      <c r="E57" s="146">
        <v>3.3898305084745763E-2</v>
      </c>
      <c r="F57" s="146">
        <v>2.2727272727272728E-2</v>
      </c>
    </row>
    <row r="58" spans="1:6" ht="15.75" x14ac:dyDescent="0.25">
      <c r="A58" s="180" t="s">
        <v>15</v>
      </c>
      <c r="B58" s="145">
        <v>1.3698630136986301E-2</v>
      </c>
      <c r="C58" s="145">
        <v>9.0090090090090089E-3</v>
      </c>
      <c r="D58" s="145">
        <v>7.246376811594203E-3</v>
      </c>
      <c r="E58" s="145">
        <v>1.6949152542372881E-2</v>
      </c>
      <c r="F58" s="145">
        <v>0</v>
      </c>
    </row>
    <row r="59" spans="1:6" ht="15.75" x14ac:dyDescent="0.25">
      <c r="A59" s="181" t="s">
        <v>17</v>
      </c>
      <c r="B59" s="146">
        <v>4.1095890410958902E-2</v>
      </c>
      <c r="C59" s="146">
        <v>2.7027027027027029E-2</v>
      </c>
      <c r="D59" s="146">
        <v>7.9710144927536225E-2</v>
      </c>
      <c r="E59" s="146">
        <v>6.7796610169491525E-2</v>
      </c>
      <c r="F59" s="146">
        <v>2.2727272727272728E-2</v>
      </c>
    </row>
    <row r="60" spans="1:6" ht="15.75" x14ac:dyDescent="0.25">
      <c r="A60" s="180" t="s">
        <v>16</v>
      </c>
      <c r="B60" s="145">
        <v>1.3698630136986301E-2</v>
      </c>
      <c r="C60" s="145">
        <v>9.0090090090090089E-3</v>
      </c>
      <c r="D60" s="145">
        <v>3.6231884057971016E-2</v>
      </c>
      <c r="E60" s="145">
        <v>1.6949152542372881E-2</v>
      </c>
      <c r="F60" s="145">
        <v>4.5454545454545456E-2</v>
      </c>
    </row>
    <row r="61" spans="1:6" ht="15.75" x14ac:dyDescent="0.25">
      <c r="A61" s="181" t="s">
        <v>18</v>
      </c>
      <c r="B61" s="146">
        <v>0</v>
      </c>
      <c r="C61" s="146">
        <v>9.0090090090090089E-3</v>
      </c>
      <c r="D61" s="146">
        <v>2.1739130434782608E-2</v>
      </c>
      <c r="E61" s="146">
        <v>1.6949152542372881E-2</v>
      </c>
      <c r="F61" s="146">
        <v>4.5454545454545456E-2</v>
      </c>
    </row>
    <row r="62" spans="1:6" ht="15.75" x14ac:dyDescent="0.25">
      <c r="A62" s="180" t="s">
        <v>31</v>
      </c>
      <c r="B62" s="145">
        <v>2.0547945205479451E-2</v>
      </c>
      <c r="C62" s="145">
        <v>9.0090090090090089E-3</v>
      </c>
      <c r="D62" s="145">
        <v>3.6231884057971016E-2</v>
      </c>
      <c r="E62" s="145">
        <v>3.3898305084745763E-2</v>
      </c>
      <c r="F62" s="145">
        <v>2.2727272727272728E-2</v>
      </c>
    </row>
    <row r="63" spans="1:6" ht="15.75" x14ac:dyDescent="0.25">
      <c r="A63" s="181" t="s">
        <v>32</v>
      </c>
      <c r="B63" s="146">
        <v>0</v>
      </c>
      <c r="C63" s="146">
        <v>0</v>
      </c>
      <c r="D63" s="146">
        <v>7.246376811594203E-3</v>
      </c>
      <c r="E63" s="146">
        <v>0</v>
      </c>
      <c r="F63" s="146">
        <v>0</v>
      </c>
    </row>
    <row r="64" spans="1:6" ht="15.75" x14ac:dyDescent="0.25">
      <c r="A64" s="180" t="s">
        <v>90</v>
      </c>
      <c r="B64" s="145">
        <v>0.10273972602739725</v>
      </c>
      <c r="C64" s="145">
        <v>5.4054054054054057E-2</v>
      </c>
      <c r="D64" s="145">
        <v>4.3478260869565216E-2</v>
      </c>
      <c r="E64" s="145">
        <v>6.7796610169491525E-2</v>
      </c>
      <c r="F64" s="145">
        <v>0.11363636363636363</v>
      </c>
    </row>
    <row r="65" spans="1:6" ht="15.75" x14ac:dyDescent="0.25">
      <c r="A65" s="181" t="s">
        <v>91</v>
      </c>
      <c r="B65" s="146">
        <v>5.4794520547945202E-2</v>
      </c>
      <c r="C65" s="146">
        <v>6.3063063063063057E-2</v>
      </c>
      <c r="D65" s="146">
        <v>9.420289855072464E-2</v>
      </c>
      <c r="E65" s="146">
        <v>0.10169491525423729</v>
      </c>
      <c r="F65" s="146">
        <v>2.2727272727272728E-2</v>
      </c>
    </row>
  </sheetData>
  <mergeCells count="4">
    <mergeCell ref="A2:F2"/>
    <mergeCell ref="A4:F4"/>
    <mergeCell ref="A36:F36"/>
    <mergeCell ref="A1:F1"/>
  </mergeCells>
  <hyperlinks>
    <hyperlink ref="F3" location="Índice!A1" display="Voltar ao Índice"/>
  </hyperlinks>
  <pageMargins left="0.511811024" right="0.511811024" top="0.78740157499999996" bottom="0.78740157499999996" header="0.31496062000000002" footer="0.31496062000000002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showRuler="0" zoomScale="90" zoomScaleNormal="90" workbookViewId="0">
      <selection activeCell="A6" sqref="A6"/>
    </sheetView>
  </sheetViews>
  <sheetFormatPr defaultColWidth="8.85546875" defaultRowHeight="15" x14ac:dyDescent="0.25"/>
  <cols>
    <col min="1" max="1" width="50.42578125" style="61" customWidth="1"/>
    <col min="2" max="4" width="20" style="61" customWidth="1"/>
    <col min="5" max="5" width="20" style="170" customWidth="1"/>
    <col min="6" max="6" width="20" style="61" customWidth="1"/>
    <col min="7" max="14" width="13" style="61" customWidth="1"/>
    <col min="15" max="16384" width="8.85546875" style="61"/>
  </cols>
  <sheetData>
    <row r="1" spans="1:17" ht="21" x14ac:dyDescent="0.35">
      <c r="A1" s="285" t="s">
        <v>9</v>
      </c>
      <c r="B1" s="285"/>
      <c r="C1" s="285"/>
      <c r="D1" s="285"/>
      <c r="E1" s="285"/>
      <c r="F1" s="285"/>
      <c r="G1" s="85"/>
      <c r="H1" s="85"/>
      <c r="I1" s="85"/>
      <c r="J1" s="85"/>
      <c r="K1" s="85"/>
      <c r="L1" s="85"/>
      <c r="M1" s="85"/>
      <c r="N1" s="85"/>
      <c r="O1" s="88"/>
      <c r="P1" s="88"/>
      <c r="Q1" s="88"/>
    </row>
    <row r="2" spans="1:17" ht="27" customHeight="1" x14ac:dyDescent="0.25">
      <c r="A2" s="306" t="s">
        <v>158</v>
      </c>
      <c r="B2" s="306"/>
      <c r="C2" s="306"/>
      <c r="D2" s="306"/>
      <c r="E2" s="306"/>
      <c r="F2" s="306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s="120" customFormat="1" ht="39.75" customHeight="1" x14ac:dyDescent="0.25">
      <c r="A3" s="117"/>
      <c r="B3" s="117"/>
      <c r="C3" s="117"/>
      <c r="D3" s="117"/>
      <c r="E3" s="117"/>
      <c r="F3" s="116" t="s">
        <v>29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30" customHeight="1" x14ac:dyDescent="0.25">
      <c r="A4" s="310" t="s">
        <v>93</v>
      </c>
      <c r="B4" s="311"/>
      <c r="C4" s="311"/>
      <c r="D4" s="311"/>
      <c r="E4" s="311"/>
      <c r="F4" s="311"/>
      <c r="G4" s="88"/>
      <c r="H4" s="88"/>
      <c r="I4" s="88"/>
      <c r="J4" s="88"/>
      <c r="K4" s="88"/>
      <c r="L4" s="88"/>
    </row>
    <row r="5" spans="1:17" ht="27.95" customHeight="1" x14ac:dyDescent="0.25">
      <c r="A5" s="108"/>
      <c r="B5" s="143">
        <v>2014</v>
      </c>
      <c r="C5" s="143">
        <v>2015</v>
      </c>
      <c r="D5" s="143">
        <v>2016</v>
      </c>
      <c r="E5" s="143" t="s">
        <v>100</v>
      </c>
      <c r="F5" s="143" t="s">
        <v>76</v>
      </c>
      <c r="G5" s="88"/>
      <c r="H5" s="88"/>
      <c r="I5" s="88"/>
      <c r="J5" s="88"/>
      <c r="K5" s="88"/>
      <c r="L5" s="88"/>
    </row>
    <row r="6" spans="1:17" s="170" customFormat="1" ht="15.75" x14ac:dyDescent="0.25">
      <c r="A6" s="180" t="s">
        <v>94</v>
      </c>
      <c r="B6" s="145">
        <v>0.32900000000000001</v>
      </c>
      <c r="C6" s="145">
        <v>0.29629629629629628</v>
      </c>
      <c r="D6" s="145">
        <v>0.30099999999999999</v>
      </c>
      <c r="E6" s="145">
        <v>0.33898305084745761</v>
      </c>
      <c r="F6" s="145">
        <v>0.43176911714577887</v>
      </c>
      <c r="G6" s="88"/>
      <c r="H6" s="88"/>
      <c r="I6" s="88"/>
      <c r="J6" s="88"/>
      <c r="K6" s="88"/>
      <c r="L6" s="88"/>
    </row>
    <row r="7" spans="1:17" s="170" customFormat="1" ht="15.75" x14ac:dyDescent="0.25">
      <c r="A7" s="181" t="s">
        <v>95</v>
      </c>
      <c r="B7" s="146">
        <v>0.34899999999999998</v>
      </c>
      <c r="C7" s="146">
        <v>0.28703703703703703</v>
      </c>
      <c r="D7" s="146">
        <v>0.24099999999999999</v>
      </c>
      <c r="E7" s="146">
        <v>0.22033898305084745</v>
      </c>
      <c r="F7" s="146">
        <v>0.18179752300874899</v>
      </c>
      <c r="G7" s="88"/>
      <c r="H7" s="88"/>
      <c r="I7" s="88"/>
      <c r="J7" s="88"/>
      <c r="K7" s="88"/>
      <c r="L7" s="88"/>
    </row>
    <row r="8" spans="1:17" s="170" customFormat="1" ht="15.75" x14ac:dyDescent="0.25">
      <c r="A8" s="180" t="s">
        <v>96</v>
      </c>
      <c r="B8" s="145">
        <v>6.8000000000000005E-2</v>
      </c>
      <c r="C8" s="145">
        <v>0.16666666666666666</v>
      </c>
      <c r="D8" s="145">
        <v>0.17299999999999999</v>
      </c>
      <c r="E8" s="145">
        <v>0.1864406779661017</v>
      </c>
      <c r="F8" s="145">
        <v>0.22724690376093623</v>
      </c>
      <c r="G8" s="88"/>
      <c r="H8" s="88"/>
      <c r="I8" s="88"/>
      <c r="J8" s="88"/>
      <c r="K8" s="88"/>
      <c r="L8" s="88"/>
    </row>
    <row r="9" spans="1:17" s="170" customFormat="1" ht="15.75" x14ac:dyDescent="0.25">
      <c r="A9" s="181" t="s">
        <v>97</v>
      </c>
      <c r="B9" s="146">
        <v>0.192</v>
      </c>
      <c r="C9" s="146">
        <v>0.23148148148148148</v>
      </c>
      <c r="D9" s="146">
        <v>0.20300000000000001</v>
      </c>
      <c r="E9" s="146">
        <v>0.20338983050847459</v>
      </c>
      <c r="F9" s="146">
        <v>0.13634814225656175</v>
      </c>
      <c r="G9" s="88"/>
      <c r="H9" s="88"/>
      <c r="I9" s="88"/>
      <c r="J9" s="88"/>
      <c r="K9" s="88"/>
      <c r="L9" s="88"/>
    </row>
    <row r="10" spans="1:17" s="170" customFormat="1" ht="15.75" x14ac:dyDescent="0.25">
      <c r="A10" s="180" t="s">
        <v>98</v>
      </c>
      <c r="B10" s="145">
        <v>2.1000000000000001E-2</v>
      </c>
      <c r="C10" s="145">
        <v>0</v>
      </c>
      <c r="D10" s="145">
        <v>0.06</v>
      </c>
      <c r="E10" s="145">
        <v>3.3898305084745763E-2</v>
      </c>
      <c r="F10" s="145">
        <v>2.2724690376093624E-2</v>
      </c>
      <c r="G10" s="88"/>
      <c r="H10" s="88"/>
      <c r="I10" s="88"/>
      <c r="J10" s="88"/>
      <c r="K10" s="88"/>
      <c r="L10" s="88"/>
    </row>
    <row r="11" spans="1:17" s="170" customFormat="1" ht="15.75" x14ac:dyDescent="0.25">
      <c r="A11" s="181" t="s">
        <v>99</v>
      </c>
      <c r="B11" s="146">
        <v>4.1000000000000002E-2</v>
      </c>
      <c r="C11" s="146">
        <v>1.8518518518518517E-2</v>
      </c>
      <c r="D11" s="146">
        <v>2.3E-2</v>
      </c>
      <c r="E11" s="146">
        <v>1.6949152542372881E-2</v>
      </c>
      <c r="F11" s="146">
        <v>1.1362345188046812E-4</v>
      </c>
      <c r="G11" s="88"/>
      <c r="H11" s="88"/>
      <c r="I11" s="88"/>
      <c r="J11" s="88"/>
      <c r="K11" s="88"/>
      <c r="L11" s="88"/>
    </row>
    <row r="12" spans="1:17" s="170" customFormat="1" ht="30" customHeight="1" x14ac:dyDescent="0.25">
      <c r="A12" s="102"/>
      <c r="B12" s="102"/>
      <c r="C12" s="102"/>
      <c r="D12" s="102"/>
      <c r="E12" s="102"/>
      <c r="F12" s="102"/>
      <c r="G12" s="88"/>
      <c r="H12" s="88"/>
      <c r="I12" s="88"/>
      <c r="J12" s="88"/>
      <c r="K12" s="88"/>
      <c r="L12" s="88"/>
      <c r="M12" s="88"/>
      <c r="N12" s="88"/>
      <c r="O12" s="88"/>
    </row>
    <row r="13" spans="1:17" s="170" customFormat="1" ht="30" customHeight="1" x14ac:dyDescent="0.25">
      <c r="A13" s="310" t="s">
        <v>101</v>
      </c>
      <c r="B13" s="311"/>
      <c r="C13" s="311"/>
      <c r="D13" s="311"/>
      <c r="E13" s="311"/>
      <c r="F13" s="311"/>
      <c r="G13" s="88"/>
      <c r="H13" s="88"/>
      <c r="I13" s="88"/>
      <c r="J13" s="88"/>
      <c r="K13" s="88"/>
      <c r="L13" s="88"/>
    </row>
    <row r="14" spans="1:17" s="170" customFormat="1" ht="27.95" customHeight="1" x14ac:dyDescent="0.25">
      <c r="A14" s="108"/>
      <c r="B14" s="143">
        <v>2014</v>
      </c>
      <c r="C14" s="143">
        <v>2015</v>
      </c>
      <c r="D14" s="143">
        <v>2016</v>
      </c>
      <c r="E14" s="143" t="s">
        <v>100</v>
      </c>
      <c r="F14" s="143" t="s">
        <v>76</v>
      </c>
      <c r="G14" s="88"/>
      <c r="H14" s="88"/>
      <c r="I14" s="88"/>
      <c r="J14" s="88"/>
      <c r="K14" s="88"/>
      <c r="L14" s="88"/>
    </row>
    <row r="15" spans="1:17" s="170" customFormat="1" ht="15.75" x14ac:dyDescent="0.25">
      <c r="A15" s="180" t="s">
        <v>102</v>
      </c>
      <c r="B15" s="145">
        <v>0.34899999999999998</v>
      </c>
      <c r="C15" s="145">
        <v>3.6999999999999998E-2</v>
      </c>
      <c r="D15" s="145">
        <v>0.113</v>
      </c>
      <c r="E15" s="145">
        <v>9.259274340852898E-2</v>
      </c>
      <c r="F15" s="145">
        <v>0.24099999999999999</v>
      </c>
      <c r="G15" s="88"/>
      <c r="H15" s="88"/>
      <c r="I15" s="88"/>
      <c r="J15" s="88"/>
      <c r="K15" s="88"/>
      <c r="L15" s="88"/>
    </row>
    <row r="16" spans="1:17" s="170" customFormat="1" ht="15.75" x14ac:dyDescent="0.25">
      <c r="A16" s="181" t="s">
        <v>103</v>
      </c>
      <c r="B16" s="146">
        <v>0.56999999999999995</v>
      </c>
      <c r="C16" s="146">
        <v>0.86799999999999999</v>
      </c>
      <c r="D16" s="146">
        <v>0.77</v>
      </c>
      <c r="E16" s="146">
        <v>0.74865925336953498</v>
      </c>
      <c r="F16" s="146">
        <v>0.56000000000000005</v>
      </c>
      <c r="G16" s="88"/>
      <c r="H16" s="88"/>
      <c r="I16" s="88"/>
      <c r="J16" s="88"/>
      <c r="K16" s="88"/>
      <c r="L16" s="88"/>
    </row>
    <row r="17" spans="1:15" s="170" customFormat="1" ht="15.75" x14ac:dyDescent="0.25">
      <c r="A17" s="180" t="s">
        <v>104</v>
      </c>
      <c r="B17" s="145">
        <v>1E-3</v>
      </c>
      <c r="C17" s="145">
        <v>5.0000000000000001E-3</v>
      </c>
      <c r="D17" s="145">
        <v>8.9999999999999993E-3</v>
      </c>
      <c r="E17" s="145">
        <v>2.6560736385023622E-2</v>
      </c>
      <c r="F17" s="145">
        <v>0</v>
      </c>
      <c r="G17" s="88"/>
      <c r="H17" s="88"/>
      <c r="I17" s="88"/>
      <c r="J17" s="88"/>
      <c r="K17" s="88"/>
      <c r="L17" s="88"/>
    </row>
    <row r="18" spans="1:15" s="170" customFormat="1" ht="15.75" x14ac:dyDescent="0.25">
      <c r="A18" s="181" t="s">
        <v>105</v>
      </c>
      <c r="B18" s="146">
        <v>7.9000000000000001E-2</v>
      </c>
      <c r="C18" s="146">
        <v>0.09</v>
      </c>
      <c r="D18" s="146">
        <v>0.108</v>
      </c>
      <c r="E18" s="146">
        <v>0.13218726683691231</v>
      </c>
      <c r="F18" s="146">
        <v>0.19900000000000001</v>
      </c>
      <c r="G18" s="88"/>
      <c r="H18" s="88"/>
      <c r="I18" s="88"/>
      <c r="J18" s="88"/>
      <c r="K18" s="88"/>
      <c r="L18" s="88"/>
    </row>
    <row r="19" spans="1:15" s="170" customFormat="1" ht="15.75" x14ac:dyDescent="0.25">
      <c r="A19" s="180" t="s">
        <v>106</v>
      </c>
      <c r="B19" s="145">
        <v>1E-3</v>
      </c>
      <c r="C19" s="145">
        <v>0</v>
      </c>
      <c r="D19" s="145">
        <v>1E-3</v>
      </c>
      <c r="E19" s="145">
        <v>0</v>
      </c>
      <c r="F19" s="145">
        <v>0</v>
      </c>
      <c r="G19" s="88"/>
      <c r="H19" s="88"/>
      <c r="I19" s="88"/>
      <c r="J19" s="88"/>
      <c r="K19" s="88"/>
      <c r="L19" s="88"/>
    </row>
    <row r="20" spans="1:15" s="170" customFormat="1" ht="30" customHeight="1" x14ac:dyDescent="0.25">
      <c r="A20" s="102"/>
      <c r="B20" s="102"/>
      <c r="C20" s="102"/>
      <c r="D20" s="102"/>
      <c r="E20" s="102"/>
      <c r="F20" s="102"/>
      <c r="G20" s="88"/>
      <c r="H20" s="88"/>
      <c r="I20" s="88"/>
      <c r="J20" s="88"/>
      <c r="K20" s="88"/>
      <c r="L20" s="88"/>
      <c r="M20" s="88"/>
      <c r="N20" s="88"/>
      <c r="O20" s="88"/>
    </row>
    <row r="21" spans="1:15" s="170" customFormat="1" ht="41.25" customHeight="1" x14ac:dyDescent="0.25">
      <c r="A21" s="313" t="s">
        <v>109</v>
      </c>
      <c r="B21" s="311"/>
      <c r="C21" s="311"/>
      <c r="D21" s="311"/>
      <c r="E21" s="311"/>
      <c r="F21" s="311"/>
      <c r="G21" s="88"/>
      <c r="H21" s="88"/>
      <c r="I21" s="88"/>
      <c r="J21" s="88"/>
      <c r="K21" s="88"/>
      <c r="L21" s="88"/>
    </row>
    <row r="22" spans="1:15" s="170" customFormat="1" ht="27.95" customHeight="1" x14ac:dyDescent="0.25">
      <c r="A22" s="108"/>
      <c r="B22" s="143">
        <v>2014</v>
      </c>
      <c r="C22" s="143">
        <v>2015</v>
      </c>
      <c r="D22" s="143">
        <v>2016</v>
      </c>
      <c r="E22" s="143" t="s">
        <v>100</v>
      </c>
      <c r="F22" s="143" t="s">
        <v>76</v>
      </c>
      <c r="G22" s="88"/>
      <c r="H22" s="88"/>
      <c r="I22" s="88"/>
      <c r="J22" s="88"/>
      <c r="K22" s="88"/>
      <c r="L22" s="88"/>
    </row>
    <row r="23" spans="1:15" s="170" customFormat="1" ht="15.75" x14ac:dyDescent="0.25">
      <c r="A23" s="180" t="s">
        <v>107</v>
      </c>
      <c r="B23" s="183">
        <v>44</v>
      </c>
      <c r="C23" s="183">
        <v>29</v>
      </c>
      <c r="D23" s="183">
        <v>24</v>
      </c>
      <c r="E23" s="183">
        <v>11</v>
      </c>
      <c r="F23" s="183">
        <v>50</v>
      </c>
      <c r="G23" s="88"/>
      <c r="H23" s="88"/>
      <c r="I23" s="88"/>
      <c r="J23" s="88"/>
      <c r="K23" s="88"/>
      <c r="L23" s="88"/>
    </row>
    <row r="24" spans="1:15" s="170" customFormat="1" ht="15.75" x14ac:dyDescent="0.25">
      <c r="A24" s="184" t="s">
        <v>108</v>
      </c>
      <c r="B24" s="146">
        <v>0.30136986301369861</v>
      </c>
      <c r="C24" s="146">
        <v>0.24576271186440679</v>
      </c>
      <c r="D24" s="146">
        <v>0.17391304347826086</v>
      </c>
      <c r="E24" s="146">
        <v>0.1864406779661017</v>
      </c>
      <c r="F24" s="146">
        <v>1.2999999999999999E-2</v>
      </c>
      <c r="G24" s="88"/>
      <c r="H24" s="88"/>
      <c r="I24" s="88"/>
      <c r="J24" s="88"/>
      <c r="K24" s="88"/>
      <c r="L24" s="88"/>
    </row>
    <row r="25" spans="1:15" s="170" customFormat="1" ht="30" customHeight="1" x14ac:dyDescent="0.25">
      <c r="A25" s="102"/>
      <c r="B25" s="102"/>
      <c r="C25" s="102"/>
      <c r="D25" s="102"/>
      <c r="E25" s="102"/>
      <c r="F25" s="102"/>
      <c r="G25" s="88"/>
      <c r="H25" s="88"/>
      <c r="I25" s="88"/>
      <c r="J25" s="88"/>
      <c r="K25" s="88"/>
      <c r="L25" s="88"/>
      <c r="M25" s="88"/>
      <c r="N25" s="88"/>
      <c r="O25" s="88"/>
    </row>
    <row r="26" spans="1:15" s="170" customFormat="1" ht="41.25" customHeight="1" x14ac:dyDescent="0.25">
      <c r="A26" s="185" t="s">
        <v>113</v>
      </c>
      <c r="B26" s="310" t="s">
        <v>112</v>
      </c>
      <c r="C26" s="311"/>
      <c r="D26" s="311"/>
      <c r="E26" s="311"/>
      <c r="F26" s="312"/>
      <c r="G26" s="88"/>
    </row>
    <row r="27" spans="1:15" s="170" customFormat="1" ht="27.95" customHeight="1" x14ac:dyDescent="0.25">
      <c r="A27" s="108"/>
      <c r="B27" s="143">
        <v>2014</v>
      </c>
      <c r="C27" s="143">
        <v>2015</v>
      </c>
      <c r="D27" s="143">
        <v>2016</v>
      </c>
      <c r="E27" s="143" t="s">
        <v>100</v>
      </c>
      <c r="F27" s="143" t="s">
        <v>76</v>
      </c>
      <c r="G27" s="88"/>
    </row>
    <row r="28" spans="1:15" s="170" customFormat="1" ht="15.75" x14ac:dyDescent="0.25">
      <c r="A28" s="181" t="s">
        <v>110</v>
      </c>
      <c r="B28" s="186">
        <v>11.2</v>
      </c>
      <c r="C28" s="186">
        <v>9.6</v>
      </c>
      <c r="D28" s="186">
        <v>27.5</v>
      </c>
      <c r="E28" s="186">
        <v>5.9941304792258032</v>
      </c>
      <c r="F28" s="186">
        <v>2.9</v>
      </c>
      <c r="G28" s="88"/>
    </row>
    <row r="29" spans="1:15" s="170" customFormat="1" ht="15.75" x14ac:dyDescent="0.25">
      <c r="A29" s="180" t="s">
        <v>111</v>
      </c>
      <c r="B29" s="187">
        <v>14.5</v>
      </c>
      <c r="C29" s="187">
        <v>1.7</v>
      </c>
      <c r="D29" s="187">
        <v>0.8</v>
      </c>
      <c r="E29" s="187">
        <v>0.80782219705000002</v>
      </c>
      <c r="F29" s="187">
        <v>0.3</v>
      </c>
      <c r="G29" s="88"/>
    </row>
    <row r="31" spans="1:15" ht="18.75" x14ac:dyDescent="0.25">
      <c r="A31" s="185" t="s">
        <v>113</v>
      </c>
      <c r="B31" s="310" t="s">
        <v>22</v>
      </c>
      <c r="C31" s="311"/>
      <c r="D31" s="311"/>
      <c r="E31" s="311"/>
      <c r="F31" s="312"/>
    </row>
    <row r="32" spans="1:15" ht="15.75" x14ac:dyDescent="0.25">
      <c r="A32" s="108"/>
      <c r="B32" s="143">
        <v>2014</v>
      </c>
      <c r="C32" s="143">
        <v>2015</v>
      </c>
      <c r="D32" s="143">
        <v>2016</v>
      </c>
      <c r="E32" s="143" t="s">
        <v>100</v>
      </c>
      <c r="F32" s="143" t="s">
        <v>76</v>
      </c>
    </row>
    <row r="33" spans="1:6" ht="15.75" x14ac:dyDescent="0.25">
      <c r="A33" s="181" t="s">
        <v>110</v>
      </c>
      <c r="B33" s="188">
        <v>29</v>
      </c>
      <c r="C33" s="188">
        <v>24</v>
      </c>
      <c r="D33" s="188">
        <v>22</v>
      </c>
      <c r="E33" s="188">
        <v>9</v>
      </c>
      <c r="F33" s="188">
        <v>6</v>
      </c>
    </row>
    <row r="34" spans="1:6" ht="15.75" x14ac:dyDescent="0.25">
      <c r="A34" s="180" t="s">
        <v>111</v>
      </c>
      <c r="B34" s="189">
        <v>10</v>
      </c>
      <c r="C34" s="189">
        <v>5</v>
      </c>
      <c r="D34" s="189">
        <v>2</v>
      </c>
      <c r="E34" s="189">
        <v>2</v>
      </c>
      <c r="F34" s="189">
        <v>1</v>
      </c>
    </row>
    <row r="35" spans="1:6" ht="15.75" x14ac:dyDescent="0.25">
      <c r="A35" s="181" t="s">
        <v>270</v>
      </c>
      <c r="B35" s="188">
        <v>5</v>
      </c>
      <c r="C35" s="256" t="s">
        <v>271</v>
      </c>
      <c r="D35" s="256" t="s">
        <v>271</v>
      </c>
      <c r="E35" s="256" t="s">
        <v>271</v>
      </c>
      <c r="F35" s="256" t="s">
        <v>271</v>
      </c>
    </row>
  </sheetData>
  <mergeCells count="7">
    <mergeCell ref="B31:F31"/>
    <mergeCell ref="A1:F1"/>
    <mergeCell ref="A2:F2"/>
    <mergeCell ref="B26:F26"/>
    <mergeCell ref="A4:F4"/>
    <mergeCell ref="A13:F13"/>
    <mergeCell ref="A21:F21"/>
  </mergeCells>
  <hyperlinks>
    <hyperlink ref="F3" location="Índice!A1" display="Voltar ao Índice"/>
  </hyperlinks>
  <pageMargins left="0.511811024" right="0.511811024" top="0.78740157499999996" bottom="0.78740157499999996" header="0.31496062000000002" footer="0.31496062000000002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>
    <pageSetUpPr fitToPage="1"/>
  </sheetPr>
  <dimension ref="A1:AM73"/>
  <sheetViews>
    <sheetView showGridLines="0" showRowColHeaders="0" showRuler="0" zoomScale="55" zoomScaleNormal="55" zoomScaleSheetLayoutView="40" zoomScalePageLayoutView="50" workbookViewId="0">
      <selection activeCell="R27" sqref="R27"/>
    </sheetView>
  </sheetViews>
  <sheetFormatPr defaultColWidth="8.85546875" defaultRowHeight="15" x14ac:dyDescent="0.25"/>
  <cols>
    <col min="1" max="1" width="5.7109375" customWidth="1"/>
    <col min="2" max="2" width="24.140625" customWidth="1"/>
    <col min="3" max="3" width="11.140625" customWidth="1"/>
    <col min="4" max="5" width="10.85546875" customWidth="1"/>
    <col min="6" max="9" width="11" customWidth="1"/>
    <col min="10" max="10" width="12.42578125" customWidth="1"/>
    <col min="11" max="11" width="11.140625" customWidth="1"/>
    <col min="12" max="12" width="11.85546875" customWidth="1"/>
    <col min="13" max="13" width="12.42578125" customWidth="1"/>
    <col min="14" max="14" width="13" customWidth="1"/>
    <col min="15" max="15" width="3" customWidth="1"/>
    <col min="16" max="16" width="2.28515625" customWidth="1"/>
    <col min="17" max="17" width="3.42578125" customWidth="1"/>
    <col min="18" max="18" width="4.42578125" customWidth="1"/>
    <col min="19" max="19" width="4.140625" customWidth="1"/>
    <col min="20" max="20" width="5" customWidth="1"/>
    <col min="21" max="21" width="5.7109375" customWidth="1"/>
    <col min="22" max="22" width="10.140625" customWidth="1"/>
    <col min="23" max="23" width="7.28515625" customWidth="1"/>
    <col min="24" max="24" width="2.7109375" customWidth="1"/>
    <col min="25" max="25" width="11" customWidth="1"/>
    <col min="26" max="26" width="7.7109375" customWidth="1"/>
    <col min="27" max="27" width="5.7109375" customWidth="1"/>
    <col min="28" max="28" width="6.85546875" customWidth="1"/>
    <col min="29" max="29" width="1.28515625" customWidth="1"/>
    <col min="30" max="30" width="2" customWidth="1"/>
    <col min="31" max="31" width="1.140625" customWidth="1"/>
    <col min="32" max="32" width="1.85546875" customWidth="1"/>
    <col min="33" max="33" width="10.28515625" customWidth="1"/>
    <col min="34" max="34" width="15" customWidth="1"/>
    <col min="35" max="35" width="10.7109375" customWidth="1"/>
    <col min="36" max="36" width="8.42578125" customWidth="1"/>
    <col min="37" max="37" width="2.28515625" customWidth="1"/>
    <col min="38" max="38" width="2.85546875" customWidth="1"/>
    <col min="39" max="39" width="4.140625" customWidth="1"/>
  </cols>
  <sheetData>
    <row r="1" spans="1:3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3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39" s="5" customFormat="1" ht="26.25" x14ac:dyDescent="0.4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6"/>
    </row>
    <row r="3" spans="1:39" s="5" customFormat="1" ht="18" x14ac:dyDescent="0.25">
      <c r="A3" s="21"/>
      <c r="B3" s="1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2"/>
    </row>
    <row r="4" spans="1:39" s="5" customFormat="1" ht="22.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14" t="s">
        <v>29</v>
      </c>
      <c r="AI4" s="314"/>
      <c r="AJ4" s="314"/>
      <c r="AK4" s="21"/>
      <c r="AL4" s="21"/>
      <c r="AM4" s="22"/>
    </row>
    <row r="5" spans="1:39" s="5" customFormat="1" ht="22.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2"/>
    </row>
    <row r="6" spans="1:39" s="5" customFormat="1" ht="22.5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2"/>
    </row>
    <row r="7" spans="1:39" s="5" customFormat="1" ht="22.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2"/>
    </row>
    <row r="8" spans="1:39" s="5" customFormat="1" ht="22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2"/>
    </row>
    <row r="9" spans="1:39" s="5" customFormat="1" ht="22.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2"/>
    </row>
    <row r="10" spans="1:39" s="5" customFormat="1" ht="22.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2"/>
    </row>
    <row r="11" spans="1:39" s="5" customFormat="1" ht="22.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319"/>
      <c r="AH11" s="319"/>
      <c r="AI11" s="319"/>
      <c r="AJ11" s="319"/>
      <c r="AK11" s="21"/>
      <c r="AL11" s="21"/>
      <c r="AM11" s="22"/>
    </row>
    <row r="12" spans="1:39" s="5" customFormat="1" ht="22.5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315"/>
      <c r="Z12" s="315"/>
      <c r="AA12" s="315"/>
      <c r="AB12" s="315"/>
      <c r="AC12" s="13"/>
      <c r="AD12" s="13"/>
      <c r="AE12" s="13"/>
      <c r="AF12" s="13"/>
      <c r="AG12" s="315"/>
      <c r="AH12" s="315"/>
      <c r="AI12" s="34"/>
      <c r="AJ12" s="60"/>
      <c r="AK12" s="13"/>
      <c r="AL12" s="21"/>
      <c r="AM12" s="22"/>
    </row>
    <row r="13" spans="1:39" s="5" customFormat="1" ht="22.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315"/>
      <c r="Z13" s="315"/>
      <c r="AA13" s="38"/>
      <c r="AB13" s="38"/>
      <c r="AC13" s="13"/>
      <c r="AD13" s="13"/>
      <c r="AE13" s="13"/>
      <c r="AF13" s="13"/>
      <c r="AG13" s="46"/>
      <c r="AH13" s="46"/>
      <c r="AI13" s="45"/>
      <c r="AJ13" s="44"/>
      <c r="AK13" s="13"/>
      <c r="AL13" s="21"/>
      <c r="AM13" s="22"/>
    </row>
    <row r="14" spans="1:39" s="5" customFormat="1" ht="22.5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46"/>
      <c r="Z14" s="46"/>
      <c r="AA14" s="50"/>
      <c r="AB14" s="50"/>
      <c r="AC14" s="13"/>
      <c r="AD14" s="13"/>
      <c r="AE14" s="13"/>
      <c r="AF14" s="13"/>
      <c r="AG14" s="46"/>
      <c r="AH14" s="46"/>
      <c r="AI14" s="45"/>
      <c r="AJ14" s="44"/>
      <c r="AK14" s="13"/>
      <c r="AL14" s="21"/>
      <c r="AM14" s="22"/>
    </row>
    <row r="15" spans="1:39" s="5" customFormat="1" ht="22.5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46"/>
      <c r="Z15" s="46"/>
      <c r="AA15" s="50"/>
      <c r="AB15" s="50"/>
      <c r="AC15" s="13"/>
      <c r="AD15" s="13"/>
      <c r="AE15" s="13"/>
      <c r="AF15" s="13"/>
      <c r="AG15" s="46"/>
      <c r="AH15" s="46"/>
      <c r="AI15" s="45"/>
      <c r="AJ15" s="44"/>
      <c r="AK15" s="13"/>
      <c r="AL15" s="21"/>
      <c r="AM15" s="22"/>
    </row>
    <row r="16" spans="1:39" s="5" customFormat="1" ht="22.5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46"/>
      <c r="Z16" s="46"/>
      <c r="AA16" s="50"/>
      <c r="AB16" s="50"/>
      <c r="AC16" s="13"/>
      <c r="AD16" s="13"/>
      <c r="AE16" s="13"/>
      <c r="AF16" s="13"/>
      <c r="AG16" s="46"/>
      <c r="AH16" s="46"/>
      <c r="AI16" s="45"/>
      <c r="AJ16" s="44"/>
      <c r="AK16" s="13"/>
      <c r="AL16" s="21"/>
      <c r="AM16" s="22"/>
    </row>
    <row r="17" spans="1:39" s="5" customFormat="1" ht="22.5" customHeight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46"/>
      <c r="Z17" s="46"/>
      <c r="AA17" s="50"/>
      <c r="AB17" s="50"/>
      <c r="AC17" s="13"/>
      <c r="AD17" s="13"/>
      <c r="AE17" s="13"/>
      <c r="AF17" s="13"/>
      <c r="AG17" s="46"/>
      <c r="AH17" s="46"/>
      <c r="AI17" s="45"/>
      <c r="AJ17" s="44"/>
      <c r="AK17" s="13"/>
      <c r="AL17" s="21"/>
      <c r="AM17" s="22"/>
    </row>
    <row r="18" spans="1:39" s="5" customFormat="1" ht="22.5" customHeigh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13"/>
      <c r="Z18" s="13"/>
      <c r="AA18" s="13"/>
      <c r="AB18" s="13"/>
      <c r="AC18" s="13"/>
      <c r="AD18" s="13"/>
      <c r="AE18" s="13"/>
      <c r="AF18" s="13"/>
      <c r="AG18" s="46"/>
      <c r="AH18" s="46"/>
      <c r="AI18" s="45"/>
      <c r="AJ18" s="44"/>
      <c r="AK18" s="13"/>
      <c r="AL18" s="21"/>
      <c r="AM18" s="22"/>
    </row>
    <row r="19" spans="1:39" s="5" customFormat="1" ht="22.5" customHeight="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13"/>
      <c r="Z19" s="13"/>
      <c r="AA19" s="13"/>
      <c r="AB19" s="13"/>
      <c r="AC19" s="13"/>
      <c r="AD19" s="13"/>
      <c r="AE19" s="13"/>
      <c r="AF19" s="13"/>
      <c r="AG19" s="46"/>
      <c r="AH19" s="46"/>
      <c r="AI19" s="45"/>
      <c r="AJ19" s="44"/>
      <c r="AK19" s="13"/>
      <c r="AL19" s="21"/>
      <c r="AM19" s="22"/>
    </row>
    <row r="20" spans="1:39" s="5" customFormat="1" ht="22.5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13"/>
      <c r="Z20" s="13"/>
      <c r="AA20" s="13"/>
      <c r="AB20" s="13"/>
      <c r="AC20" s="13"/>
      <c r="AD20" s="13"/>
      <c r="AE20" s="13"/>
      <c r="AF20" s="13"/>
      <c r="AG20" s="46"/>
      <c r="AH20" s="46"/>
      <c r="AI20" s="45"/>
      <c r="AJ20" s="44"/>
      <c r="AK20" s="13"/>
      <c r="AL20" s="21"/>
      <c r="AM20" s="22"/>
    </row>
    <row r="21" spans="1:39" s="5" customFormat="1" ht="22.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13"/>
      <c r="Z21" s="13"/>
      <c r="AA21" s="13"/>
      <c r="AB21" s="13"/>
      <c r="AC21" s="13"/>
      <c r="AD21" s="13"/>
      <c r="AE21" s="13"/>
      <c r="AF21" s="13"/>
      <c r="AG21" s="46"/>
      <c r="AH21" s="46"/>
      <c r="AI21" s="45"/>
      <c r="AJ21" s="44"/>
      <c r="AK21" s="13"/>
      <c r="AL21" s="21"/>
      <c r="AM21" s="22"/>
    </row>
    <row r="22" spans="1:39" s="5" customFormat="1" ht="22.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13"/>
      <c r="Z22" s="13"/>
      <c r="AA22" s="13"/>
      <c r="AB22" s="13"/>
      <c r="AC22" s="13"/>
      <c r="AD22" s="13"/>
      <c r="AE22" s="13"/>
      <c r="AF22" s="13"/>
      <c r="AG22" s="315"/>
      <c r="AH22" s="315"/>
      <c r="AI22" s="36"/>
      <c r="AJ22" s="37"/>
      <c r="AK22" s="13"/>
      <c r="AL22" s="21"/>
      <c r="AM22" s="22"/>
    </row>
    <row r="23" spans="1:39" s="5" customFormat="1" ht="22.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14"/>
      <c r="Z23" s="14"/>
      <c r="AA23" s="14"/>
      <c r="AB23" s="14"/>
      <c r="AC23" s="13"/>
      <c r="AD23" s="13"/>
      <c r="AE23" s="13"/>
      <c r="AF23" s="13"/>
      <c r="AG23" s="317"/>
      <c r="AH23" s="317"/>
      <c r="AI23" s="15"/>
      <c r="AJ23" s="16"/>
      <c r="AK23" s="13"/>
      <c r="AL23" s="21"/>
      <c r="AM23" s="22"/>
    </row>
    <row r="24" spans="1:39" s="5" customFormat="1" ht="22.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13"/>
      <c r="Z24" s="13"/>
      <c r="AA24" s="13"/>
      <c r="AB24" s="13"/>
      <c r="AC24" s="13"/>
      <c r="AD24" s="13"/>
      <c r="AE24" s="13"/>
      <c r="AF24" s="13"/>
      <c r="AG24" s="317"/>
      <c r="AH24" s="317"/>
      <c r="AI24" s="15"/>
      <c r="AJ24" s="16"/>
      <c r="AK24" s="13"/>
      <c r="AL24" s="21"/>
      <c r="AM24" s="22"/>
    </row>
    <row r="25" spans="1:39" s="5" customFormat="1" ht="22.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13"/>
      <c r="Z25" s="13"/>
      <c r="AA25" s="13"/>
      <c r="AB25" s="13"/>
      <c r="AC25" s="13"/>
      <c r="AD25" s="13"/>
      <c r="AE25" s="13"/>
      <c r="AF25" s="13"/>
      <c r="AG25" s="317"/>
      <c r="AH25" s="317"/>
      <c r="AI25" s="15"/>
      <c r="AJ25" s="16"/>
      <c r="AK25" s="13"/>
      <c r="AL25" s="21"/>
      <c r="AM25" s="22"/>
    </row>
    <row r="26" spans="1:39" s="5" customFormat="1" ht="22.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8"/>
      <c r="Q26" s="8"/>
      <c r="R26" s="8"/>
      <c r="S26" s="8"/>
      <c r="T26" s="8"/>
      <c r="U26" s="8"/>
      <c r="V26" s="8"/>
      <c r="W26" s="21"/>
      <c r="X26" s="21"/>
      <c r="Y26" s="13"/>
      <c r="Z26" s="13"/>
      <c r="AA26" s="13"/>
      <c r="AB26" s="13"/>
      <c r="AC26" s="13"/>
      <c r="AD26" s="13"/>
      <c r="AE26" s="13"/>
      <c r="AF26" s="13"/>
      <c r="AG26" s="317"/>
      <c r="AH26" s="317"/>
      <c r="AI26" s="15"/>
      <c r="AJ26" s="16"/>
      <c r="AK26" s="13"/>
      <c r="AL26" s="21"/>
      <c r="AM26" s="22"/>
    </row>
    <row r="27" spans="1:39" s="5" customFormat="1" ht="22.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13"/>
      <c r="Z27" s="13"/>
      <c r="AA27" s="13"/>
      <c r="AB27" s="13"/>
      <c r="AC27" s="13"/>
      <c r="AD27" s="13"/>
      <c r="AE27" s="13"/>
      <c r="AF27" s="13"/>
      <c r="AG27" s="317"/>
      <c r="AH27" s="317"/>
      <c r="AI27" s="15"/>
      <c r="AJ27" s="16"/>
      <c r="AK27" s="13"/>
      <c r="AL27" s="21"/>
      <c r="AM27" s="22"/>
    </row>
    <row r="28" spans="1:39" s="5" customFormat="1" ht="22.5" customHeight="1" x14ac:dyDescent="0.25">
      <c r="A28" s="21"/>
      <c r="B28" s="5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21"/>
      <c r="AM28" s="22"/>
    </row>
    <row r="29" spans="1:39" s="5" customFormat="1" ht="22.5" customHeight="1" x14ac:dyDescent="0.25">
      <c r="A29" s="21"/>
      <c r="B29" s="5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2"/>
    </row>
    <row r="30" spans="1:39" s="5" customFormat="1" ht="22.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2"/>
    </row>
    <row r="31" spans="1:39" s="5" customFormat="1" ht="22.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2"/>
    </row>
    <row r="32" spans="1:39" s="5" customFormat="1" ht="22.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318"/>
      <c r="AH32" s="318"/>
      <c r="AI32" s="318"/>
      <c r="AJ32" s="318"/>
      <c r="AK32" s="21"/>
      <c r="AL32" s="21"/>
      <c r="AM32" s="22"/>
    </row>
    <row r="33" spans="1:39" s="5" customFormat="1" ht="22.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38"/>
      <c r="AH33" s="38"/>
      <c r="AI33" s="34"/>
      <c r="AJ33" s="60"/>
      <c r="AK33" s="21"/>
      <c r="AL33" s="21"/>
      <c r="AM33" s="22"/>
    </row>
    <row r="34" spans="1:39" s="5" customFormat="1" ht="22.5" customHeight="1" x14ac:dyDescent="0.25">
      <c r="A34" s="21"/>
      <c r="B34" s="21"/>
      <c r="C34" s="29"/>
      <c r="D34" s="29"/>
      <c r="E34" s="30"/>
      <c r="F34" s="59"/>
      <c r="G34" s="59"/>
      <c r="H34" s="34"/>
      <c r="I34" s="34"/>
      <c r="J34" s="34"/>
      <c r="K34" s="34"/>
      <c r="L34" s="34"/>
      <c r="M34" s="3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315"/>
      <c r="Z34" s="315"/>
      <c r="AA34" s="315"/>
      <c r="AB34" s="315"/>
      <c r="AC34" s="21"/>
      <c r="AD34" s="21"/>
      <c r="AE34" s="21"/>
      <c r="AF34" s="21"/>
      <c r="AG34" s="46"/>
      <c r="AH34" s="46"/>
      <c r="AI34" s="45"/>
      <c r="AJ34" s="44"/>
      <c r="AK34" s="21"/>
      <c r="AL34" s="21"/>
      <c r="AM34" s="21"/>
    </row>
    <row r="35" spans="1:39" s="5" customFormat="1" ht="22.5" customHeight="1" x14ac:dyDescent="0.25">
      <c r="A35" s="21"/>
      <c r="B35" s="21"/>
      <c r="C35" s="58"/>
      <c r="D35" s="57"/>
      <c r="E35" s="57"/>
      <c r="F35" s="56"/>
      <c r="G35" s="56"/>
      <c r="H35" s="56"/>
      <c r="I35" s="56"/>
      <c r="J35" s="56"/>
      <c r="K35" s="56"/>
      <c r="L35" s="56"/>
      <c r="M35" s="23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38"/>
      <c r="Z35" s="38"/>
      <c r="AA35" s="38"/>
      <c r="AB35" s="38"/>
      <c r="AC35" s="21"/>
      <c r="AD35" s="21"/>
      <c r="AE35" s="21"/>
      <c r="AF35" s="21"/>
      <c r="AG35" s="46"/>
      <c r="AH35" s="46"/>
      <c r="AI35" s="45"/>
      <c r="AJ35" s="44"/>
      <c r="AK35" s="21"/>
      <c r="AL35" s="21"/>
      <c r="AM35" s="21"/>
    </row>
    <row r="36" spans="1:39" s="5" customFormat="1" ht="22.5" customHeight="1" x14ac:dyDescent="0.25">
      <c r="A36" s="21"/>
      <c r="B36" s="21"/>
      <c r="C36" s="58"/>
      <c r="D36" s="57"/>
      <c r="E36" s="57"/>
      <c r="F36" s="56"/>
      <c r="G36" s="56"/>
      <c r="H36" s="56"/>
      <c r="I36" s="56"/>
      <c r="J36" s="56"/>
      <c r="K36" s="56"/>
      <c r="L36" s="56"/>
      <c r="M36" s="23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46"/>
      <c r="Z36" s="46"/>
      <c r="AA36" s="50"/>
      <c r="AB36" s="50"/>
      <c r="AC36" s="21"/>
      <c r="AD36" s="21"/>
      <c r="AE36" s="21"/>
      <c r="AF36" s="21"/>
      <c r="AG36" s="46"/>
      <c r="AH36" s="46"/>
      <c r="AI36" s="45"/>
      <c r="AJ36" s="44"/>
      <c r="AK36" s="21"/>
      <c r="AL36" s="21"/>
      <c r="AM36" s="21"/>
    </row>
    <row r="37" spans="1:39" s="5" customFormat="1" ht="22.5" customHeight="1" x14ac:dyDescent="0.25">
      <c r="A37" s="21"/>
      <c r="B37" s="21"/>
      <c r="C37" s="58"/>
      <c r="D37" s="57"/>
      <c r="E37" s="57"/>
      <c r="F37" s="56"/>
      <c r="G37" s="56"/>
      <c r="H37" s="56"/>
      <c r="I37" s="56"/>
      <c r="J37" s="56"/>
      <c r="K37" s="56"/>
      <c r="L37" s="56"/>
      <c r="M37" s="23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46"/>
      <c r="Z37" s="46"/>
      <c r="AA37" s="50"/>
      <c r="AB37" s="50"/>
      <c r="AC37" s="21"/>
      <c r="AD37" s="21"/>
      <c r="AE37" s="21"/>
      <c r="AF37" s="21"/>
      <c r="AG37" s="46"/>
      <c r="AH37" s="46"/>
      <c r="AI37" s="45"/>
      <c r="AJ37" s="44"/>
      <c r="AK37" s="21"/>
      <c r="AL37" s="21"/>
      <c r="AM37" s="21"/>
    </row>
    <row r="38" spans="1:39" s="5" customFormat="1" ht="22.5" customHeight="1" x14ac:dyDescent="0.25">
      <c r="A38" s="21"/>
      <c r="B38" s="21"/>
      <c r="C38" s="58"/>
      <c r="D38" s="57"/>
      <c r="E38" s="57"/>
      <c r="F38" s="56"/>
      <c r="G38" s="56"/>
      <c r="H38" s="56"/>
      <c r="I38" s="56"/>
      <c r="J38" s="56"/>
      <c r="K38" s="56"/>
      <c r="L38" s="56"/>
      <c r="M38" s="23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46"/>
      <c r="Z38" s="46"/>
      <c r="AA38" s="50"/>
      <c r="AB38" s="50"/>
      <c r="AC38" s="21"/>
      <c r="AD38" s="21"/>
      <c r="AE38" s="21"/>
      <c r="AF38" s="21"/>
      <c r="AG38" s="46"/>
      <c r="AH38" s="46"/>
      <c r="AI38" s="45"/>
      <c r="AJ38" s="44"/>
      <c r="AK38" s="21"/>
      <c r="AL38" s="21"/>
      <c r="AM38" s="21"/>
    </row>
    <row r="39" spans="1:39" s="5" customFormat="1" ht="22.5" customHeight="1" x14ac:dyDescent="0.25">
      <c r="A39" s="21"/>
      <c r="B39" s="21"/>
      <c r="C39" s="315"/>
      <c r="D39" s="315"/>
      <c r="E39" s="315"/>
      <c r="F39" s="32"/>
      <c r="G39" s="32"/>
      <c r="H39" s="32"/>
      <c r="I39" s="32"/>
      <c r="J39" s="32"/>
      <c r="K39" s="32"/>
      <c r="L39" s="32"/>
      <c r="M39" s="1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46"/>
      <c r="Z39" s="46"/>
      <c r="AA39" s="50"/>
      <c r="AB39" s="50"/>
      <c r="AC39" s="21"/>
      <c r="AD39" s="21"/>
      <c r="AE39" s="21"/>
      <c r="AF39" s="21"/>
      <c r="AG39" s="46"/>
      <c r="AH39" s="46"/>
      <c r="AI39" s="45"/>
      <c r="AJ39" s="44"/>
      <c r="AK39" s="21"/>
      <c r="AL39" s="21"/>
      <c r="AM39" s="21"/>
    </row>
    <row r="40" spans="1:39" s="5" customFormat="1" ht="22.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46"/>
      <c r="Z40" s="46"/>
      <c r="AA40" s="50"/>
      <c r="AB40" s="50"/>
      <c r="AC40" s="21"/>
      <c r="AD40" s="21"/>
      <c r="AE40" s="21"/>
      <c r="AF40" s="21"/>
      <c r="AG40" s="46"/>
      <c r="AH40" s="46"/>
      <c r="AI40" s="45"/>
      <c r="AJ40" s="44"/>
      <c r="AK40" s="21"/>
      <c r="AL40" s="21"/>
      <c r="AM40" s="22"/>
    </row>
    <row r="41" spans="1:39" s="5" customFormat="1" ht="22.5" customHeight="1" x14ac:dyDescent="0.25">
      <c r="A41" s="21"/>
      <c r="B41" s="55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46"/>
      <c r="Z41" s="46"/>
      <c r="AA41" s="50"/>
      <c r="AB41" s="50"/>
      <c r="AC41" s="21"/>
      <c r="AD41" s="21"/>
      <c r="AE41" s="21"/>
      <c r="AF41" s="21"/>
      <c r="AG41" s="46"/>
      <c r="AH41" s="46"/>
      <c r="AI41" s="45"/>
      <c r="AJ41" s="44"/>
      <c r="AK41" s="21"/>
      <c r="AL41" s="21"/>
      <c r="AM41" s="22"/>
    </row>
    <row r="42" spans="1:39" s="5" customFormat="1" ht="22.5" customHeight="1" x14ac:dyDescent="0.25">
      <c r="A42" s="21"/>
      <c r="B42" s="54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46"/>
      <c r="Z42" s="46"/>
      <c r="AA42" s="50"/>
      <c r="AB42" s="50"/>
      <c r="AC42" s="21"/>
      <c r="AD42" s="21"/>
      <c r="AE42" s="21"/>
      <c r="AF42" s="21"/>
      <c r="AG42" s="46"/>
      <c r="AH42" s="46"/>
      <c r="AI42" s="45"/>
      <c r="AJ42" s="44"/>
      <c r="AK42" s="21"/>
      <c r="AL42" s="21"/>
      <c r="AM42" s="22"/>
    </row>
    <row r="43" spans="1:39" s="5" customFormat="1" ht="22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46"/>
      <c r="Z43" s="46"/>
      <c r="AA43" s="50"/>
      <c r="AB43" s="50"/>
      <c r="AC43" s="21"/>
      <c r="AD43" s="21"/>
      <c r="AE43" s="21"/>
      <c r="AF43" s="21"/>
      <c r="AG43" s="46"/>
      <c r="AH43" s="46"/>
      <c r="AI43" s="45"/>
      <c r="AJ43" s="44"/>
      <c r="AK43" s="21"/>
      <c r="AL43" s="21"/>
      <c r="AM43" s="22"/>
    </row>
    <row r="44" spans="1:39" s="5" customFormat="1" ht="22.5" customHeight="1" x14ac:dyDescent="0.35">
      <c r="A44" s="21"/>
      <c r="B44" s="5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46"/>
      <c r="Z44" s="46"/>
      <c r="AA44" s="50"/>
      <c r="AB44" s="50"/>
      <c r="AC44" s="21"/>
      <c r="AD44" s="21"/>
      <c r="AE44" s="21"/>
      <c r="AF44" s="21"/>
      <c r="AG44" s="46"/>
      <c r="AH44" s="46"/>
      <c r="AI44" s="45"/>
      <c r="AJ44" s="44"/>
      <c r="AK44" s="21"/>
      <c r="AL44" s="21"/>
      <c r="AM44" s="22"/>
    </row>
    <row r="45" spans="1:39" s="5" customFormat="1" ht="22.5" customHeight="1" x14ac:dyDescent="0.25">
      <c r="A45" s="21"/>
      <c r="B45" s="4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9"/>
      <c r="P45" s="21"/>
      <c r="Q45" s="21"/>
      <c r="R45" s="21"/>
      <c r="S45" s="21"/>
      <c r="T45" s="21"/>
      <c r="U45" s="21"/>
      <c r="V45" s="21"/>
      <c r="W45" s="21"/>
      <c r="X45" s="21"/>
      <c r="Y45" s="11"/>
      <c r="Z45" s="11"/>
      <c r="AA45" s="11"/>
      <c r="AB45" s="11"/>
      <c r="AC45" s="21"/>
      <c r="AD45" s="21"/>
      <c r="AE45" s="21"/>
      <c r="AF45" s="21"/>
      <c r="AG45" s="46"/>
      <c r="AH45" s="46"/>
      <c r="AI45" s="45"/>
      <c r="AJ45" s="44"/>
      <c r="AK45" s="21"/>
      <c r="AL45" s="21"/>
      <c r="AM45" s="22"/>
    </row>
    <row r="46" spans="1:39" s="5" customFormat="1" ht="22.5" customHeight="1" x14ac:dyDescent="0.25">
      <c r="A46" s="21"/>
      <c r="B46" s="48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9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46"/>
      <c r="AH46" s="46"/>
      <c r="AI46" s="45"/>
      <c r="AJ46" s="44"/>
      <c r="AK46" s="21"/>
      <c r="AL46" s="21"/>
      <c r="AM46" s="22"/>
    </row>
    <row r="47" spans="1:39" s="5" customFormat="1" ht="22.5" customHeight="1" x14ac:dyDescent="0.25">
      <c r="A47" s="21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9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46"/>
      <c r="AH47" s="46"/>
      <c r="AI47" s="45"/>
      <c r="AJ47" s="44"/>
      <c r="AK47" s="21"/>
      <c r="AL47" s="21"/>
      <c r="AM47" s="22"/>
    </row>
    <row r="48" spans="1:39" s="5" customFormat="1" ht="22.5" customHeight="1" x14ac:dyDescent="0.25">
      <c r="A48" s="2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9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315"/>
      <c r="AH48" s="315"/>
      <c r="AI48" s="34"/>
      <c r="AJ48" s="35"/>
      <c r="AK48" s="21"/>
      <c r="AL48" s="21"/>
      <c r="AM48" s="22"/>
    </row>
    <row r="49" spans="1:39" s="5" customFormat="1" ht="22.5" customHeight="1" x14ac:dyDescent="0.25">
      <c r="A49" s="21"/>
      <c r="B49" s="4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3"/>
      <c r="O49" s="9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2"/>
    </row>
    <row r="50" spans="1:39" s="5" customFormat="1" ht="22.5" customHeight="1" x14ac:dyDescent="0.25">
      <c r="A50" s="21"/>
      <c r="B50" s="4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9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2"/>
    </row>
    <row r="51" spans="1:39" s="5" customFormat="1" ht="22.5" customHeight="1" x14ac:dyDescent="0.25">
      <c r="A51" s="21"/>
      <c r="B51" s="27"/>
      <c r="C51" s="28"/>
      <c r="D51" s="28"/>
      <c r="E51" s="28"/>
      <c r="F51" s="28"/>
      <c r="G51" s="28"/>
      <c r="H51" s="28"/>
      <c r="I51" s="28"/>
      <c r="J51" s="28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2"/>
    </row>
    <row r="52" spans="1:39" s="5" customFormat="1" ht="22.5" customHeight="1" x14ac:dyDescent="0.25">
      <c r="A52" s="21"/>
      <c r="B52" s="27"/>
      <c r="C52" s="28"/>
      <c r="D52" s="28"/>
      <c r="E52" s="28"/>
      <c r="F52" s="28"/>
      <c r="G52" s="28"/>
      <c r="H52" s="28"/>
      <c r="I52" s="28"/>
      <c r="J52" s="28"/>
      <c r="K52" s="21"/>
      <c r="L52" s="21"/>
      <c r="M52" s="21"/>
      <c r="N52" s="21"/>
      <c r="O52" s="21"/>
      <c r="P52" s="21"/>
      <c r="Q52" s="40"/>
      <c r="R52" s="17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39"/>
      <c r="AH52" s="21"/>
      <c r="AI52" s="21"/>
      <c r="AJ52" s="21"/>
      <c r="AK52" s="21"/>
      <c r="AL52" s="21"/>
      <c r="AM52" s="22"/>
    </row>
    <row r="53" spans="1:39" s="5" customFormat="1" ht="15" customHeight="1" x14ac:dyDescent="0.25">
      <c r="A53" s="20"/>
      <c r="B53" s="19"/>
      <c r="C53" s="19"/>
      <c r="D53" s="19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22"/>
      <c r="P53" s="22"/>
      <c r="Q53" s="22"/>
      <c r="R53" s="22"/>
      <c r="S53" s="22"/>
      <c r="T53" s="22"/>
      <c r="U53"/>
      <c r="V53"/>
      <c r="W53"/>
      <c r="X53"/>
      <c r="Y53"/>
      <c r="Z53"/>
      <c r="AA53"/>
      <c r="AB53"/>
      <c r="AC53"/>
    </row>
    <row r="54" spans="1:39" ht="21" customHeight="1" x14ac:dyDescent="0.2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6"/>
      <c r="U54" s="26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316">
        <v>12</v>
      </c>
      <c r="AL54" s="316"/>
    </row>
    <row r="64" spans="1:39" ht="15" customHeight="1" x14ac:dyDescent="0.25"/>
    <row r="66" ht="15" customHeight="1" x14ac:dyDescent="0.25"/>
    <row r="73" ht="22.5" customHeight="1" x14ac:dyDescent="0.25"/>
  </sheetData>
  <mergeCells count="16">
    <mergeCell ref="AH4:AJ4"/>
    <mergeCell ref="Y34:AB34"/>
    <mergeCell ref="C39:E39"/>
    <mergeCell ref="AG48:AH48"/>
    <mergeCell ref="AK54:AL54"/>
    <mergeCell ref="AG23:AH23"/>
    <mergeCell ref="AG24:AH24"/>
    <mergeCell ref="AG25:AH25"/>
    <mergeCell ref="AG26:AH26"/>
    <mergeCell ref="AG27:AH27"/>
    <mergeCell ref="AG32:AJ32"/>
    <mergeCell ref="AG11:AJ11"/>
    <mergeCell ref="Y12:AB12"/>
    <mergeCell ref="AG12:AH12"/>
    <mergeCell ref="Y13:Z13"/>
    <mergeCell ref="AG22:AH22"/>
  </mergeCells>
  <hyperlinks>
    <hyperlink ref="AH4" location="Índice!A1" display="Voltar ao Índice"/>
  </hyperlinks>
  <printOptions horizontalCentered="1" verticalCentered="1"/>
  <pageMargins left="0" right="0" top="0" bottom="0" header="0" footer="0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3</vt:i4>
      </vt:variant>
    </vt:vector>
  </HeadingPairs>
  <TitlesOfParts>
    <vt:vector size="12" baseType="lpstr">
      <vt:lpstr>Índice</vt:lpstr>
      <vt:lpstr>Pág 2 - Operações de M&amp;A</vt:lpstr>
      <vt:lpstr>Pág 3 - Números M&amp;A</vt:lpstr>
      <vt:lpstr>Pág 4 - Origem do Capital</vt:lpstr>
      <vt:lpstr>Apoio - Origem do Capital</vt:lpstr>
      <vt:lpstr>Apoio - Setor</vt:lpstr>
      <vt:lpstr>Pág 5 - Setor</vt:lpstr>
      <vt:lpstr>Pág 6 - Outras Informações</vt:lpstr>
      <vt:lpstr>Pág 7 - Expediente</vt:lpstr>
      <vt:lpstr>'Pág 2 - Operações de M&amp;A'!Print_Area</vt:lpstr>
      <vt:lpstr>'Pág 7 - Expediente'!Print_Area</vt:lpstr>
      <vt:lpstr>'Pág 2 - Operações de M&amp;A'!Print_Titles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tatianaarai</dc:creator>
  <cp:lastModifiedBy>Thalita Alves Lins</cp:lastModifiedBy>
  <cp:lastPrinted>2017-07-03T20:01:57Z</cp:lastPrinted>
  <dcterms:created xsi:type="dcterms:W3CDTF">2010-06-02T19:37:44Z</dcterms:created>
  <dcterms:modified xsi:type="dcterms:W3CDTF">2017-08-16T12:16:08Z</dcterms:modified>
</cp:coreProperties>
</file>